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webextensions/webextension1.xml" ContentType="application/vnd.ms-office.webextension+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webextensions/webextension2.xml" ContentType="application/vnd.ms-office.webextension+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webextensions/webextension3.xml" ContentType="application/vnd.ms-office.webextension+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webextensions/webextension4.xml" ContentType="application/vnd.ms-office.webextension+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webextensions/webextension5.xml" ContentType="application/vnd.ms-office.webextension+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tables/table1.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tables/table2.xml" ContentType="application/vnd.openxmlformats-officedocument.spreadsheetml.table+xml"/>
  <Override PartName="/xl/drawings/drawing10.xml" ContentType="application/vnd.openxmlformats-officedocument.drawing+xml"/>
  <Override PartName="/xl/tables/table3.xml" ContentType="application/vnd.openxmlformats-officedocument.spreadsheetml.table+xml"/>
  <Override PartName="/xl/drawings/drawing11.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Jacks\Downloads\"/>
    </mc:Choice>
  </mc:AlternateContent>
  <xr:revisionPtr revIDLastSave="0" documentId="8_{562B6FC2-155E-4637-9413-2ADC549163A7}" xr6:coauthVersionLast="47" xr6:coauthVersionMax="47" xr10:uidLastSave="{00000000-0000-0000-0000-000000000000}"/>
  <workbookProtection workbookAlgorithmName="SHA-512" workbookHashValue="2Z04z8wF6eoln5M7MgkTkLQ/49uXksT6jvclJWMS9WZouo7kcgQxNA2TfPssLCrEwh83KL5b9tuM6kzluOEQJQ==" workbookSaltValue="0M9muNn8Y27Rg9L2FGBLfQ==" workbookSpinCount="100000" lockStructure="1"/>
  <bookViews>
    <workbookView xWindow="28680" yWindow="-120" windowWidth="29040" windowHeight="15720" xr2:uid="{D25FE164-EA69-4573-AA8F-56591453DC35}"/>
  </bookViews>
  <sheets>
    <sheet name="Documentation" sheetId="23" r:id="rId1"/>
    <sheet name="Info" sheetId="3" r:id="rId2"/>
    <sheet name="School 1" sheetId="9" r:id="rId3"/>
    <sheet name="School 2" sheetId="12" r:id="rId4"/>
    <sheet name="School 3" sheetId="13" r:id="rId5"/>
    <sheet name="School 4" sheetId="15" r:id="rId6"/>
    <sheet name="School 5" sheetId="16" r:id="rId7"/>
    <sheet name="TopMajorSummary" sheetId="22" r:id="rId8"/>
    <sheet name="SchoolRankings" sheetId="8" r:id="rId9"/>
    <sheet name="Data" sheetId="1" r:id="rId10"/>
    <sheet name="College Logo" sheetId="11" r:id="rId11"/>
    <sheet name="State" sheetId="10" state="hidden" r:id="rId12"/>
    <sheet name="MajorRank" sheetId="17" r:id="rId13"/>
    <sheet name="CIPData" sheetId="18" r:id="rId14"/>
    <sheet name="Top5Majors" sheetId="21" r:id="rId15"/>
  </sheets>
  <definedNames>
    <definedName name="_xlnm._FilterDatabase" localSheetId="8" hidden="1">SchoolRankings!$A$1:$M$2303</definedName>
    <definedName name="ExternalData_1" localSheetId="14" hidden="1">Top5Majors!$D$1:$F$10168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8" l="1"/>
  <c r="O2" i="8"/>
  <c r="Q2" i="8" s="1"/>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P1910" i="8" s="1"/>
  <c r="N1911" i="8"/>
  <c r="P1911" i="8" s="1"/>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P1958" i="8" s="1"/>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N2002" i="8"/>
  <c r="N2003" i="8"/>
  <c r="N2004" i="8"/>
  <c r="N2005" i="8"/>
  <c r="N2006" i="8"/>
  <c r="N2007" i="8"/>
  <c r="N2008" i="8"/>
  <c r="N2009" i="8"/>
  <c r="N2010" i="8"/>
  <c r="N2011" i="8"/>
  <c r="N2012" i="8"/>
  <c r="N2013" i="8"/>
  <c r="N2014" i="8"/>
  <c r="N2015" i="8"/>
  <c r="N2016" i="8"/>
  <c r="N2017" i="8"/>
  <c r="N2018" i="8"/>
  <c r="N2019" i="8"/>
  <c r="N2020" i="8"/>
  <c r="N2021" i="8"/>
  <c r="N2022" i="8"/>
  <c r="N2023" i="8"/>
  <c r="N2024" i="8"/>
  <c r="N2025" i="8"/>
  <c r="N2026" i="8"/>
  <c r="N2027" i="8"/>
  <c r="N2028" i="8"/>
  <c r="N2029" i="8"/>
  <c r="N2030" i="8"/>
  <c r="N2031" i="8"/>
  <c r="N2032" i="8"/>
  <c r="N2033" i="8"/>
  <c r="N2034" i="8"/>
  <c r="N2035" i="8"/>
  <c r="N2036" i="8"/>
  <c r="N2037" i="8"/>
  <c r="N2038" i="8"/>
  <c r="N2039" i="8"/>
  <c r="N2040" i="8"/>
  <c r="N2041" i="8"/>
  <c r="N2042" i="8"/>
  <c r="N2043" i="8"/>
  <c r="N2044" i="8"/>
  <c r="N2045" i="8"/>
  <c r="N2046" i="8"/>
  <c r="N2047" i="8"/>
  <c r="N2048" i="8"/>
  <c r="N2049" i="8"/>
  <c r="N2050" i="8"/>
  <c r="N2051" i="8"/>
  <c r="N2052" i="8"/>
  <c r="N2053" i="8"/>
  <c r="N2054" i="8"/>
  <c r="N2055" i="8"/>
  <c r="N2056" i="8"/>
  <c r="N2057" i="8"/>
  <c r="N2058" i="8"/>
  <c r="N2059" i="8"/>
  <c r="N2060" i="8"/>
  <c r="N2061" i="8"/>
  <c r="N2062" i="8"/>
  <c r="N2063" i="8"/>
  <c r="N2064" i="8"/>
  <c r="N2065" i="8"/>
  <c r="N2066" i="8"/>
  <c r="N2067" i="8"/>
  <c r="N2068" i="8"/>
  <c r="N2069" i="8"/>
  <c r="N2070" i="8"/>
  <c r="N2071" i="8"/>
  <c r="N2072" i="8"/>
  <c r="N2073" i="8"/>
  <c r="N2074" i="8"/>
  <c r="N2075" i="8"/>
  <c r="N2076" i="8"/>
  <c r="N2077" i="8"/>
  <c r="N2078" i="8"/>
  <c r="N2079" i="8"/>
  <c r="N2080" i="8"/>
  <c r="N2081" i="8"/>
  <c r="N2082" i="8"/>
  <c r="N2083" i="8"/>
  <c r="N2084" i="8"/>
  <c r="N2085" i="8"/>
  <c r="N2086" i="8"/>
  <c r="N2087" i="8"/>
  <c r="N2088" i="8"/>
  <c r="N2089" i="8"/>
  <c r="N2090" i="8"/>
  <c r="N2091" i="8"/>
  <c r="N2092" i="8"/>
  <c r="N2093" i="8"/>
  <c r="N2094" i="8"/>
  <c r="N2095" i="8"/>
  <c r="N2096" i="8"/>
  <c r="N2097" i="8"/>
  <c r="N2098" i="8"/>
  <c r="N2099" i="8"/>
  <c r="N2100" i="8"/>
  <c r="N2101" i="8"/>
  <c r="N2102" i="8"/>
  <c r="N2103" i="8"/>
  <c r="N2104" i="8"/>
  <c r="N2105" i="8"/>
  <c r="N2106" i="8"/>
  <c r="N2107" i="8"/>
  <c r="N2108" i="8"/>
  <c r="N2109" i="8"/>
  <c r="N2110" i="8"/>
  <c r="N2111" i="8"/>
  <c r="N2112" i="8"/>
  <c r="N2113" i="8"/>
  <c r="N2114" i="8"/>
  <c r="N2115" i="8"/>
  <c r="N2116" i="8"/>
  <c r="N2117" i="8"/>
  <c r="N2118" i="8"/>
  <c r="N2119" i="8"/>
  <c r="N2120" i="8"/>
  <c r="N2121" i="8"/>
  <c r="N2122" i="8"/>
  <c r="N2123" i="8"/>
  <c r="N2124" i="8"/>
  <c r="N2125" i="8"/>
  <c r="N2126" i="8"/>
  <c r="N2127" i="8"/>
  <c r="N2128" i="8"/>
  <c r="N2129" i="8"/>
  <c r="N2130" i="8"/>
  <c r="N2131" i="8"/>
  <c r="N2132" i="8"/>
  <c r="N2133" i="8"/>
  <c r="N2134" i="8"/>
  <c r="N2135" i="8"/>
  <c r="N2136" i="8"/>
  <c r="N2137" i="8"/>
  <c r="N2138" i="8"/>
  <c r="N2139" i="8"/>
  <c r="N2140" i="8"/>
  <c r="N2141" i="8"/>
  <c r="N2142" i="8"/>
  <c r="N2143" i="8"/>
  <c r="N2144" i="8"/>
  <c r="N2145" i="8"/>
  <c r="N2146" i="8"/>
  <c r="N2147" i="8"/>
  <c r="N2148" i="8"/>
  <c r="N2149" i="8"/>
  <c r="N2150" i="8"/>
  <c r="N2151" i="8"/>
  <c r="N2152" i="8"/>
  <c r="N2153" i="8"/>
  <c r="N2154" i="8"/>
  <c r="N2155" i="8"/>
  <c r="N2156" i="8"/>
  <c r="N2157" i="8"/>
  <c r="N2158" i="8"/>
  <c r="N2159" i="8"/>
  <c r="N2160" i="8"/>
  <c r="N2161" i="8"/>
  <c r="N2162" i="8"/>
  <c r="N2163" i="8"/>
  <c r="N2164" i="8"/>
  <c r="N2165" i="8"/>
  <c r="N2166" i="8"/>
  <c r="N2167" i="8"/>
  <c r="N2168" i="8"/>
  <c r="N2169" i="8"/>
  <c r="N2170" i="8"/>
  <c r="N2171" i="8"/>
  <c r="N2172" i="8"/>
  <c r="N2173" i="8"/>
  <c r="N2174" i="8"/>
  <c r="N2175" i="8"/>
  <c r="N2176" i="8"/>
  <c r="N2177" i="8"/>
  <c r="N2178" i="8"/>
  <c r="N2179" i="8"/>
  <c r="N2180" i="8"/>
  <c r="N2181" i="8"/>
  <c r="N2182" i="8"/>
  <c r="N2183" i="8"/>
  <c r="N2184" i="8"/>
  <c r="N2185" i="8"/>
  <c r="N2186" i="8"/>
  <c r="N2187" i="8"/>
  <c r="N2188" i="8"/>
  <c r="N2189" i="8"/>
  <c r="N2190" i="8"/>
  <c r="N2191" i="8"/>
  <c r="N2192" i="8"/>
  <c r="N2193" i="8"/>
  <c r="N2194" i="8"/>
  <c r="N2195" i="8"/>
  <c r="N2196" i="8"/>
  <c r="N2197" i="8"/>
  <c r="N2198" i="8"/>
  <c r="N2199" i="8"/>
  <c r="N2200" i="8"/>
  <c r="N2201" i="8"/>
  <c r="N2202" i="8"/>
  <c r="N2203" i="8"/>
  <c r="N2204" i="8"/>
  <c r="N2205" i="8"/>
  <c r="N2206" i="8"/>
  <c r="N2207" i="8"/>
  <c r="N2208" i="8"/>
  <c r="N2209" i="8"/>
  <c r="N2210" i="8"/>
  <c r="N2211" i="8"/>
  <c r="N2212" i="8"/>
  <c r="N2213" i="8"/>
  <c r="N2214" i="8"/>
  <c r="N2215" i="8"/>
  <c r="N2216" i="8"/>
  <c r="N2217" i="8"/>
  <c r="N2218" i="8"/>
  <c r="N2219" i="8"/>
  <c r="N2220" i="8"/>
  <c r="N2221" i="8"/>
  <c r="N2222" i="8"/>
  <c r="N2223" i="8"/>
  <c r="N2224" i="8"/>
  <c r="N2225" i="8"/>
  <c r="N2226" i="8"/>
  <c r="N2227" i="8"/>
  <c r="N2228" i="8"/>
  <c r="N2229" i="8"/>
  <c r="N2230" i="8"/>
  <c r="N2231" i="8"/>
  <c r="N2232" i="8"/>
  <c r="N2233" i="8"/>
  <c r="N2234" i="8"/>
  <c r="N2235" i="8"/>
  <c r="N2236" i="8"/>
  <c r="N2237" i="8"/>
  <c r="N2238" i="8"/>
  <c r="N2239" i="8"/>
  <c r="N2240" i="8"/>
  <c r="N2241" i="8"/>
  <c r="N2242" i="8"/>
  <c r="N2243" i="8"/>
  <c r="N2244" i="8"/>
  <c r="N2245" i="8"/>
  <c r="N2246" i="8"/>
  <c r="N2247" i="8"/>
  <c r="N2248" i="8"/>
  <c r="N2249" i="8"/>
  <c r="N2250" i="8"/>
  <c r="N2251" i="8"/>
  <c r="N2252" i="8"/>
  <c r="N2253" i="8"/>
  <c r="N2254" i="8"/>
  <c r="N2255" i="8"/>
  <c r="N2256" i="8"/>
  <c r="N2257" i="8"/>
  <c r="N2258" i="8"/>
  <c r="N2259" i="8"/>
  <c r="N2260" i="8"/>
  <c r="N2261" i="8"/>
  <c r="N2262" i="8"/>
  <c r="N2263" i="8"/>
  <c r="N2264" i="8"/>
  <c r="N2265" i="8"/>
  <c r="N2266" i="8"/>
  <c r="N2267" i="8"/>
  <c r="N2268" i="8"/>
  <c r="N2269" i="8"/>
  <c r="N2270" i="8"/>
  <c r="N2271" i="8"/>
  <c r="N2272" i="8"/>
  <c r="N2273" i="8"/>
  <c r="N2274" i="8"/>
  <c r="N2275" i="8"/>
  <c r="N2276" i="8"/>
  <c r="N2277" i="8"/>
  <c r="N2278" i="8"/>
  <c r="N2279" i="8"/>
  <c r="N2280" i="8"/>
  <c r="N2281" i="8"/>
  <c r="N2282" i="8"/>
  <c r="N2283" i="8"/>
  <c r="N2284" i="8"/>
  <c r="N2285" i="8"/>
  <c r="N2286" i="8"/>
  <c r="N2287" i="8"/>
  <c r="N2288" i="8"/>
  <c r="N2289" i="8"/>
  <c r="N2290" i="8"/>
  <c r="N2291" i="8"/>
  <c r="N2292" i="8"/>
  <c r="N2293" i="8"/>
  <c r="N2294" i="8"/>
  <c r="N2295" i="8"/>
  <c r="N2296" i="8"/>
  <c r="N2297" i="8"/>
  <c r="N2298" i="8"/>
  <c r="N2299" i="8"/>
  <c r="N2300" i="8"/>
  <c r="N2301" i="8"/>
  <c r="N2302" i="8"/>
  <c r="N2303" i="8"/>
  <c r="P31" i="8"/>
  <c r="P32" i="8"/>
  <c r="P33" i="8"/>
  <c r="P34" i="8"/>
  <c r="P35" i="8"/>
  <c r="P36" i="8"/>
  <c r="P635" i="8"/>
  <c r="P636" i="8"/>
  <c r="P638" i="8"/>
  <c r="S2" i="8"/>
  <c r="R2" i="8" s="1"/>
  <c r="P633" i="8" l="1"/>
  <c r="P625" i="8"/>
  <c r="P637" i="8"/>
  <c r="P1959" i="8"/>
  <c r="P1519" i="8"/>
  <c r="P634" i="8"/>
  <c r="P1908" i="8"/>
  <c r="P477" i="8"/>
  <c r="P1233" i="8"/>
  <c r="P1013" i="8"/>
  <c r="P619" i="8"/>
  <c r="P1909" i="8"/>
  <c r="P1518" i="8"/>
  <c r="P618" i="8"/>
  <c r="P617" i="8"/>
  <c r="P1907" i="8"/>
  <c r="P1906" i="8"/>
  <c r="P614" i="8"/>
  <c r="P2221" i="8"/>
  <c r="P1905" i="8"/>
  <c r="P920" i="8"/>
  <c r="P1380" i="8"/>
  <c r="P1066" i="8"/>
  <c r="P918" i="8"/>
  <c r="P1522" i="8"/>
  <c r="P476" i="8"/>
  <c r="P332" i="8"/>
  <c r="P2081" i="8"/>
  <c r="P627" i="8"/>
  <c r="P626" i="8"/>
  <c r="P778" i="8"/>
  <c r="P623" i="8"/>
  <c r="P1730" i="8"/>
  <c r="P2264" i="8"/>
  <c r="P622" i="8"/>
  <c r="P676" i="8"/>
  <c r="P2263" i="8"/>
  <c r="P616" i="8"/>
  <c r="P919" i="8"/>
  <c r="P624" i="8"/>
  <c r="P1060" i="8"/>
  <c r="P615" i="8"/>
  <c r="P337" i="8"/>
  <c r="P307" i="8"/>
  <c r="P1147" i="8"/>
  <c r="P298" i="8"/>
  <c r="P2282" i="8"/>
  <c r="P2079" i="8"/>
  <c r="P2062" i="8"/>
  <c r="P1844" i="8"/>
  <c r="P1747" i="8"/>
  <c r="P668" i="8"/>
  <c r="P610" i="8"/>
  <c r="P1095" i="8"/>
  <c r="P297" i="8"/>
  <c r="P1117" i="8"/>
  <c r="P1853" i="8"/>
  <c r="P1585" i="8"/>
  <c r="P1520" i="8"/>
  <c r="P1366" i="8"/>
  <c r="P1339" i="8"/>
  <c r="P1234" i="8"/>
  <c r="P1190" i="8"/>
  <c r="P1138" i="8"/>
  <c r="P1053" i="8"/>
  <c r="P1012" i="8"/>
  <c r="P987" i="8"/>
  <c r="P484" i="8"/>
  <c r="P978" i="8"/>
  <c r="P993" i="8"/>
  <c r="P306" i="8"/>
  <c r="P1847" i="8"/>
  <c r="P1745" i="8"/>
  <c r="P485" i="8"/>
  <c r="P483" i="8"/>
  <c r="P2180" i="8"/>
  <c r="P2231" i="8"/>
  <c r="P1744" i="8"/>
  <c r="P1582" i="8"/>
  <c r="P1375" i="8"/>
  <c r="P678" i="8"/>
  <c r="P1819" i="8"/>
  <c r="P1743" i="8"/>
  <c r="P1521" i="8"/>
  <c r="P481" i="8"/>
  <c r="P2070" i="8"/>
  <c r="P1850" i="8"/>
  <c r="P1372" i="8"/>
  <c r="P1229" i="8"/>
  <c r="P1015" i="8"/>
  <c r="P995" i="8"/>
  <c r="P926" i="8"/>
  <c r="P480" i="8"/>
  <c r="P914" i="8"/>
  <c r="P657" i="8"/>
  <c r="P1004" i="8"/>
  <c r="P2103" i="8"/>
  <c r="P1741" i="8"/>
  <c r="P1225" i="8"/>
  <c r="P1005" i="8"/>
  <c r="P984" i="8"/>
  <c r="P482" i="8"/>
  <c r="P478" i="8"/>
  <c r="P1371" i="8"/>
  <c r="P1002" i="8"/>
  <c r="P1001" i="8"/>
  <c r="P1851" i="8"/>
  <c r="P1367" i="8"/>
  <c r="P1000" i="8"/>
  <c r="P999" i="8"/>
  <c r="P1368" i="8"/>
  <c r="P1003" i="8"/>
  <c r="P2163" i="8"/>
  <c r="P925" i="8"/>
  <c r="P924" i="8"/>
  <c r="P922" i="8"/>
  <c r="P479" i="8"/>
  <c r="P2224" i="8"/>
  <c r="P1961" i="8"/>
  <c r="P1340" i="8"/>
  <c r="P1376" i="8"/>
  <c r="P1728" i="8"/>
  <c r="P1516" i="8"/>
  <c r="P1517" i="8"/>
  <c r="P287" i="8"/>
  <c r="P309" i="8"/>
  <c r="P294" i="8"/>
  <c r="P1239" i="8"/>
  <c r="P288" i="8"/>
  <c r="P996" i="8"/>
  <c r="P1238" i="8"/>
  <c r="P2276" i="8"/>
  <c r="P1237" i="8"/>
  <c r="P621" i="8"/>
  <c r="P1729" i="8"/>
  <c r="P12" i="8"/>
  <c r="P1514" i="8"/>
  <c r="P1382" i="8"/>
  <c r="P1381" i="8"/>
  <c r="P324" i="8"/>
  <c r="P751" i="8"/>
  <c r="P2107" i="8"/>
  <c r="P1379" i="8"/>
  <c r="P1236" i="8"/>
  <c r="P1014" i="8"/>
  <c r="P994" i="8"/>
  <c r="P659" i="8"/>
  <c r="P620" i="8"/>
  <c r="P1292" i="8"/>
  <c r="P1624" i="8"/>
  <c r="P703" i="8"/>
  <c r="P2025" i="8"/>
  <c r="P1829" i="8"/>
  <c r="P838" i="8"/>
  <c r="P1839" i="8"/>
  <c r="P906" i="8"/>
  <c r="P948" i="8"/>
  <c r="P1191" i="8"/>
  <c r="P2084" i="8"/>
  <c r="P293" i="8"/>
  <c r="P1240" i="8"/>
  <c r="P292" i="8"/>
  <c r="P1378" i="8"/>
  <c r="P291" i="8"/>
  <c r="P1377" i="8"/>
  <c r="P2051" i="8"/>
  <c r="P218" i="8"/>
  <c r="P1407" i="8"/>
  <c r="P1354" i="8"/>
  <c r="P2207" i="8"/>
  <c r="P1383" i="8"/>
  <c r="P340" i="8"/>
  <c r="P992" i="8"/>
  <c r="P338" i="8"/>
  <c r="P2208" i="8"/>
  <c r="P2299" i="8"/>
  <c r="P1868" i="8"/>
  <c r="P1587" i="8"/>
  <c r="P52" i="8"/>
  <c r="P1373" i="8"/>
  <c r="P2216" i="8"/>
  <c r="P1580" i="8"/>
  <c r="P1008" i="8"/>
  <c r="P998" i="8"/>
  <c r="P1586" i="8"/>
  <c r="P1011" i="8"/>
  <c r="P1231" i="8"/>
  <c r="P1010" i="8"/>
  <c r="P1230" i="8"/>
  <c r="P988" i="8"/>
  <c r="P334" i="8"/>
  <c r="P1673" i="8"/>
  <c r="P2302" i="8"/>
  <c r="P2003" i="8"/>
  <c r="P1576" i="8"/>
  <c r="P1228" i="8"/>
  <c r="P1007" i="8"/>
  <c r="P985" i="8"/>
  <c r="P632" i="8"/>
  <c r="P613" i="8"/>
  <c r="P326" i="8"/>
  <c r="P2301" i="8"/>
  <c r="P997" i="8"/>
  <c r="P1235" i="8"/>
  <c r="P1540" i="8"/>
  <c r="P1787" i="8"/>
  <c r="P1232" i="8"/>
  <c r="P991" i="8"/>
  <c r="P336" i="8"/>
  <c r="P1584" i="8"/>
  <c r="P1374" i="8"/>
  <c r="P990" i="8"/>
  <c r="P335" i="8"/>
  <c r="P2157" i="8"/>
  <c r="P2102" i="8"/>
  <c r="P1056" i="8"/>
  <c r="P1072" i="8"/>
  <c r="P2236" i="8"/>
  <c r="P1981" i="8"/>
  <c r="P1574" i="8"/>
  <c r="P1588" i="8"/>
  <c r="P2182" i="8"/>
  <c r="P540" i="8"/>
  <c r="P1827" i="8"/>
  <c r="P1581" i="8"/>
  <c r="P1009" i="8"/>
  <c r="P2052" i="8"/>
  <c r="P328" i="8"/>
  <c r="P1370" i="8"/>
  <c r="P1227" i="8"/>
  <c r="P1006" i="8"/>
  <c r="P631" i="8"/>
  <c r="P612" i="8"/>
  <c r="P325" i="8"/>
  <c r="P290" i="8"/>
  <c r="P1523" i="8"/>
  <c r="P1226" i="8"/>
  <c r="P629" i="8"/>
  <c r="P611" i="8"/>
  <c r="P316" i="8"/>
  <c r="P2166" i="8"/>
  <c r="P2012" i="8"/>
  <c r="P628" i="8"/>
  <c r="P2232" i="8"/>
  <c r="P2279" i="8"/>
  <c r="P2122" i="8"/>
  <c r="P1347" i="8"/>
  <c r="P1054" i="8"/>
  <c r="P1336" i="8"/>
  <c r="P103" i="8"/>
  <c r="P1338" i="8"/>
  <c r="P1967" i="8"/>
  <c r="P1386" i="8"/>
  <c r="P1749" i="8"/>
  <c r="P1351" i="8"/>
  <c r="P2110" i="8"/>
  <c r="P762" i="8"/>
  <c r="P521" i="8"/>
  <c r="P1350" i="8"/>
  <c r="P2043" i="8"/>
  <c r="P1966" i="8"/>
  <c r="P1352" i="8"/>
  <c r="P1345" i="8"/>
  <c r="P1949" i="8"/>
  <c r="P1344" i="8"/>
  <c r="P3" i="8"/>
  <c r="P1734" i="8"/>
  <c r="P1257" i="8"/>
  <c r="P1796" i="8"/>
  <c r="P2034" i="8"/>
  <c r="P1045" i="8"/>
  <c r="P1565" i="8"/>
  <c r="P1040" i="8"/>
  <c r="P690" i="8"/>
  <c r="P1838" i="8"/>
  <c r="P468" i="8"/>
  <c r="P1735" i="8"/>
  <c r="P1349" i="8"/>
  <c r="P1299" i="8"/>
  <c r="P2098" i="8"/>
  <c r="P1542" i="8"/>
  <c r="P1343" i="8"/>
  <c r="P689" i="8"/>
  <c r="P1936" i="8"/>
  <c r="P1831" i="8"/>
  <c r="P1341" i="8"/>
  <c r="P686" i="8"/>
  <c r="P1214" i="8"/>
  <c r="P113" i="8"/>
  <c r="P1216" i="8"/>
  <c r="P1664" i="8"/>
  <c r="P1805" i="8"/>
  <c r="P1364" i="8"/>
  <c r="P1337" i="8"/>
  <c r="P1141" i="8"/>
  <c r="P670" i="8"/>
  <c r="P1068" i="8"/>
  <c r="P1804" i="8"/>
  <c r="P1363" i="8"/>
  <c r="P1335" i="8"/>
  <c r="P1122" i="8"/>
  <c r="P1663" i="8"/>
  <c r="P1702" i="8"/>
  <c r="P1360" i="8"/>
  <c r="P160" i="8"/>
  <c r="P1848" i="8"/>
  <c r="P1995" i="8"/>
  <c r="P1359" i="8"/>
  <c r="P1067" i="8"/>
  <c r="P83" i="8"/>
  <c r="P2284" i="8"/>
  <c r="P2112" i="8"/>
  <c r="P1258" i="8"/>
  <c r="P1357" i="8"/>
  <c r="P2155" i="8"/>
  <c r="P1065" i="8"/>
  <c r="P55" i="8"/>
  <c r="P1069" i="8"/>
  <c r="P2268" i="8"/>
  <c r="P2126" i="8"/>
  <c r="P63" i="8"/>
  <c r="P1968" i="8"/>
  <c r="P1355" i="8"/>
  <c r="P1825" i="8"/>
  <c r="P1361" i="8"/>
  <c r="P1063" i="8"/>
  <c r="P2201" i="8"/>
  <c r="P2249" i="8"/>
  <c r="P1818" i="8"/>
  <c r="P405" i="8"/>
  <c r="P2257" i="8"/>
  <c r="P2286" i="8"/>
  <c r="P2063" i="8"/>
  <c r="P2297" i="8"/>
  <c r="P1846" i="8"/>
  <c r="P1326" i="8"/>
  <c r="P1845" i="8"/>
  <c r="P1579" i="8"/>
  <c r="P1319" i="8"/>
  <c r="P1170" i="8"/>
  <c r="P917" i="8"/>
  <c r="P674" i="8"/>
  <c r="P368" i="8"/>
  <c r="P305" i="8"/>
  <c r="P1171" i="8"/>
  <c r="P576" i="8"/>
  <c r="P2237" i="8"/>
  <c r="P1931" i="8"/>
  <c r="P1817" i="8"/>
  <c r="P1742" i="8"/>
  <c r="P1119" i="8"/>
  <c r="P575" i="8"/>
  <c r="P286" i="8"/>
  <c r="P82" i="8"/>
  <c r="P58" i="8"/>
  <c r="P2061" i="8"/>
  <c r="P1912" i="8"/>
  <c r="P1812" i="8"/>
  <c r="P1578" i="8"/>
  <c r="P1515" i="8"/>
  <c r="P1369" i="8"/>
  <c r="P1312" i="8"/>
  <c r="P1167" i="8"/>
  <c r="P1062" i="8"/>
  <c r="P989" i="8"/>
  <c r="P916" i="8"/>
  <c r="P671" i="8"/>
  <c r="P567" i="8"/>
  <c r="P341" i="8"/>
  <c r="P304" i="8"/>
  <c r="P285" i="8"/>
  <c r="P72" i="8"/>
  <c r="P938" i="8"/>
  <c r="P1251" i="8"/>
  <c r="P1948" i="8"/>
  <c r="P102" i="8"/>
  <c r="P1121" i="8"/>
  <c r="P2234" i="8"/>
  <c r="P2060" i="8"/>
  <c r="P2009" i="8"/>
  <c r="P1843" i="8"/>
  <c r="P1811" i="8"/>
  <c r="P1577" i="8"/>
  <c r="P1166" i="8"/>
  <c r="P1115" i="8"/>
  <c r="P915" i="8"/>
  <c r="P303" i="8"/>
  <c r="P284" i="8"/>
  <c r="P71" i="8"/>
  <c r="P949" i="8"/>
  <c r="P121" i="8"/>
  <c r="P2133" i="8"/>
  <c r="P1810" i="8"/>
  <c r="P538" i="8"/>
  <c r="P267" i="8"/>
  <c r="P372" i="8"/>
  <c r="P2215" i="8"/>
  <c r="P2298" i="8"/>
  <c r="P2067" i="8"/>
  <c r="P1475" i="8"/>
  <c r="P1311" i="8"/>
  <c r="P2057" i="8"/>
  <c r="P2000" i="8"/>
  <c r="P1841" i="8"/>
  <c r="P1809" i="8"/>
  <c r="P1575" i="8"/>
  <c r="P1431" i="8"/>
  <c r="P1348" i="8"/>
  <c r="P1306" i="8"/>
  <c r="P1163" i="8"/>
  <c r="P1099" i="8"/>
  <c r="P1059" i="8"/>
  <c r="P986" i="8"/>
  <c r="P669" i="8"/>
  <c r="P536" i="8"/>
  <c r="P339" i="8"/>
  <c r="P301" i="8"/>
  <c r="P266" i="8"/>
  <c r="P62" i="8"/>
  <c r="P1165" i="8"/>
  <c r="P302" i="8"/>
  <c r="P1982" i="8"/>
  <c r="P2113" i="8"/>
  <c r="P1808" i="8"/>
  <c r="P1713" i="8"/>
  <c r="P1161" i="8"/>
  <c r="P258" i="8"/>
  <c r="P1935" i="8"/>
  <c r="P2165" i="8"/>
  <c r="P1842" i="8"/>
  <c r="P1100" i="8"/>
  <c r="P2293" i="8"/>
  <c r="P2230" i="8"/>
  <c r="P2055" i="8"/>
  <c r="P1840" i="8"/>
  <c r="P1300" i="8"/>
  <c r="P1098" i="8"/>
  <c r="P913" i="8"/>
  <c r="P526" i="8"/>
  <c r="P300" i="8"/>
  <c r="P2292" i="8"/>
  <c r="P2229" i="8"/>
  <c r="P1806" i="8"/>
  <c r="P1568" i="8"/>
  <c r="P1384" i="8"/>
  <c r="P1365" i="8"/>
  <c r="P1346" i="8"/>
  <c r="P1154" i="8"/>
  <c r="P1096" i="8"/>
  <c r="P853" i="8"/>
  <c r="P661" i="8"/>
  <c r="P524" i="8"/>
  <c r="P299" i="8"/>
  <c r="P227" i="8"/>
  <c r="P54" i="8"/>
  <c r="P746" i="8"/>
  <c r="P1837" i="8"/>
  <c r="P1146" i="8"/>
  <c r="P1980" i="8"/>
  <c r="P1564" i="8"/>
  <c r="P1283" i="8"/>
  <c r="P1093" i="8"/>
  <c r="P708" i="8"/>
  <c r="P2225" i="8"/>
  <c r="P2105" i="8"/>
  <c r="P1973" i="8"/>
  <c r="P1856" i="8"/>
  <c r="P1798" i="8"/>
  <c r="P1548" i="8"/>
  <c r="P1145" i="8"/>
  <c r="P1046" i="8"/>
  <c r="P296" i="8"/>
  <c r="P1209" i="8"/>
  <c r="P2265" i="8"/>
  <c r="P679" i="8"/>
  <c r="P210" i="8"/>
  <c r="P2152" i="8"/>
  <c r="P1836" i="8"/>
  <c r="P1590" i="8"/>
  <c r="P1278" i="8"/>
  <c r="P1091" i="8"/>
  <c r="P2036" i="8"/>
  <c r="P1971" i="8"/>
  <c r="P1855" i="8"/>
  <c r="P1832" i="8"/>
  <c r="P1797" i="8"/>
  <c r="P1589" i="8"/>
  <c r="P1545" i="8"/>
  <c r="P1362" i="8"/>
  <c r="P1342" i="8"/>
  <c r="P1277" i="8"/>
  <c r="P1144" i="8"/>
  <c r="P1088" i="8"/>
  <c r="P927" i="8"/>
  <c r="P705" i="8"/>
  <c r="P329" i="8"/>
  <c r="P295" i="8"/>
  <c r="P207" i="8"/>
  <c r="P1525" i="8"/>
  <c r="P640" i="8"/>
  <c r="P2281" i="8"/>
  <c r="P2035" i="8"/>
  <c r="P1854" i="8"/>
  <c r="P1543" i="8"/>
  <c r="P1276" i="8"/>
  <c r="P1143" i="8"/>
  <c r="P1074" i="8"/>
  <c r="P1041" i="8"/>
  <c r="P161" i="8"/>
  <c r="P2278" i="8"/>
  <c r="P2089" i="8"/>
  <c r="P1771" i="8"/>
  <c r="P1830" i="8"/>
  <c r="P1016" i="8"/>
  <c r="P1358" i="8"/>
  <c r="P923" i="8"/>
  <c r="P687" i="8"/>
  <c r="P117" i="8"/>
  <c r="P15" i="8"/>
  <c r="P153" i="8"/>
  <c r="P2138" i="8"/>
  <c r="P1127" i="8"/>
  <c r="P1852" i="8"/>
  <c r="P1140" i="8"/>
  <c r="P1250" i="8"/>
  <c r="P1849" i="8"/>
  <c r="P1826" i="8"/>
  <c r="P1746" i="8"/>
  <c r="P1583" i="8"/>
  <c r="P1356" i="8"/>
  <c r="P1241" i="8"/>
  <c r="P1212" i="8"/>
  <c r="P1123" i="8"/>
  <c r="P921" i="8"/>
  <c r="P685" i="8"/>
  <c r="P312" i="8"/>
  <c r="P289" i="8"/>
  <c r="P109" i="8"/>
  <c r="P1750" i="8"/>
  <c r="P2018" i="8"/>
  <c r="P873" i="8"/>
  <c r="P801" i="8"/>
  <c r="P1019" i="8"/>
  <c r="P1035" i="8"/>
  <c r="P1020" i="8"/>
  <c r="P1036" i="8"/>
  <c r="P1022" i="8"/>
  <c r="P1038" i="8"/>
  <c r="P1023" i="8"/>
  <c r="P1039" i="8"/>
  <c r="P1026" i="8"/>
  <c r="P1044" i="8"/>
  <c r="P1028" i="8"/>
  <c r="P1047" i="8"/>
  <c r="P1048" i="8"/>
  <c r="P1029" i="8"/>
  <c r="P1030" i="8"/>
  <c r="P1031" i="8"/>
  <c r="P1032" i="8"/>
  <c r="P1033" i="8"/>
  <c r="P1034" i="8"/>
  <c r="P1042" i="8"/>
  <c r="P1024" i="8"/>
  <c r="P1051" i="8"/>
  <c r="P1025" i="8"/>
  <c r="P1052" i="8"/>
  <c r="P1107" i="8"/>
  <c r="P1131" i="8"/>
  <c r="P1156" i="8"/>
  <c r="P2044" i="8"/>
  <c r="P2134" i="8"/>
  <c r="P2108" i="8"/>
  <c r="P841" i="8"/>
  <c r="P2283" i="8"/>
  <c r="P1486" i="8"/>
  <c r="P2256" i="8"/>
  <c r="P1710" i="8"/>
  <c r="P1442" i="8"/>
  <c r="P872" i="8"/>
  <c r="P2255" i="8"/>
  <c r="P2200" i="8"/>
  <c r="P2085" i="8"/>
  <c r="P1876" i="8"/>
  <c r="P1438" i="8"/>
  <c r="P2272" i="8"/>
  <c r="P1945" i="8"/>
  <c r="P1668" i="8"/>
  <c r="P1878" i="8"/>
  <c r="P1400" i="8"/>
  <c r="P976" i="8"/>
  <c r="P2214" i="8"/>
  <c r="P1877" i="8"/>
  <c r="P1785" i="8"/>
  <c r="P1632" i="8"/>
  <c r="P1399" i="8"/>
  <c r="P2178" i="8"/>
  <c r="P2111" i="8"/>
  <c r="P1947" i="8"/>
  <c r="P1189" i="8"/>
  <c r="P970" i="8"/>
  <c r="P2175" i="8"/>
  <c r="P1708" i="8"/>
  <c r="P1562" i="8"/>
  <c r="P1394" i="8"/>
  <c r="P1298" i="8"/>
  <c r="P969" i="8"/>
  <c r="P257" i="8"/>
  <c r="P2280" i="8"/>
  <c r="P2271" i="8"/>
  <c r="P2253" i="8"/>
  <c r="P2211" i="8"/>
  <c r="P2173" i="8"/>
  <c r="P2154" i="8"/>
  <c r="P2109" i="8"/>
  <c r="P1972" i="8"/>
  <c r="P1944" i="8"/>
  <c r="P1871" i="8"/>
  <c r="P1779" i="8"/>
  <c r="P1707" i="8"/>
  <c r="P1667" i="8"/>
  <c r="P1629" i="8"/>
  <c r="P1561" i="8"/>
  <c r="P1480" i="8"/>
  <c r="P1436" i="8"/>
  <c r="P1393" i="8"/>
  <c r="P1331" i="8"/>
  <c r="P1297" i="8"/>
  <c r="P1255" i="8"/>
  <c r="P1184" i="8"/>
  <c r="P958" i="8"/>
  <c r="P861" i="8"/>
  <c r="P786" i="8"/>
  <c r="P697" i="8"/>
  <c r="P566" i="8"/>
  <c r="P392" i="8"/>
  <c r="P250" i="8"/>
  <c r="P150" i="8"/>
  <c r="P1635" i="8"/>
  <c r="P1443" i="8"/>
  <c r="P2233" i="8"/>
  <c r="P1974" i="8"/>
  <c r="P1631" i="8"/>
  <c r="P1395" i="8"/>
  <c r="P864" i="8"/>
  <c r="P2254" i="8"/>
  <c r="P2005" i="8"/>
  <c r="P1784" i="8"/>
  <c r="P1481" i="8"/>
  <c r="P1332" i="8"/>
  <c r="P1185" i="8"/>
  <c r="P400" i="8"/>
  <c r="P152" i="8"/>
  <c r="P2270" i="8"/>
  <c r="P2252" i="8"/>
  <c r="P2172" i="8"/>
  <c r="P2130" i="8"/>
  <c r="P2083" i="8"/>
  <c r="P2056" i="8"/>
  <c r="P2032" i="8"/>
  <c r="P2004" i="8"/>
  <c r="P1943" i="8"/>
  <c r="P1870" i="8"/>
  <c r="P1778" i="8"/>
  <c r="P1706" i="8"/>
  <c r="P1628" i="8"/>
  <c r="P1560" i="8"/>
  <c r="P1479" i="8"/>
  <c r="P1435" i="8"/>
  <c r="P1392" i="8"/>
  <c r="P1330" i="8"/>
  <c r="P1296" i="8"/>
  <c r="P1254" i="8"/>
  <c r="P1183" i="8"/>
  <c r="P957" i="8"/>
  <c r="P860" i="8"/>
  <c r="P781" i="8"/>
  <c r="P549" i="8"/>
  <c r="P391" i="8"/>
  <c r="P249" i="8"/>
  <c r="P133" i="8"/>
  <c r="P1075" i="8"/>
  <c r="P1669" i="8"/>
  <c r="P1485" i="8"/>
  <c r="P795" i="8"/>
  <c r="P2156" i="8"/>
  <c r="P1709" i="8"/>
  <c r="P1482" i="8"/>
  <c r="P794" i="8"/>
  <c r="P2212" i="8"/>
  <c r="P1630" i="8"/>
  <c r="P1437" i="8"/>
  <c r="P1256" i="8"/>
  <c r="P863" i="8"/>
  <c r="P642" i="8"/>
  <c r="P2269" i="8"/>
  <c r="P2251" i="8"/>
  <c r="P2199" i="8"/>
  <c r="P2171" i="8"/>
  <c r="P2129" i="8"/>
  <c r="P2031" i="8"/>
  <c r="P1937" i="8"/>
  <c r="P1869" i="8"/>
  <c r="P1776" i="8"/>
  <c r="P1704" i="8"/>
  <c r="P1665" i="8"/>
  <c r="P1627" i="8"/>
  <c r="P1553" i="8"/>
  <c r="P1478" i="8"/>
  <c r="P1434" i="8"/>
  <c r="P1391" i="8"/>
  <c r="P1328" i="8"/>
  <c r="P1294" i="8"/>
  <c r="P1252" i="8"/>
  <c r="P1221" i="8"/>
  <c r="P1177" i="8"/>
  <c r="P1128" i="8"/>
  <c r="P1080" i="8"/>
  <c r="P1050" i="8"/>
  <c r="P950" i="8"/>
  <c r="P859" i="8"/>
  <c r="P780" i="8"/>
  <c r="P548" i="8"/>
  <c r="P387" i="8"/>
  <c r="P247" i="8"/>
  <c r="P131" i="8"/>
  <c r="P1594" i="8"/>
  <c r="P2179" i="8"/>
  <c r="P1748" i="8"/>
  <c r="P972" i="8"/>
  <c r="P403" i="8"/>
  <c r="P2213" i="8"/>
  <c r="P2006" i="8"/>
  <c r="P401" i="8"/>
  <c r="P1872" i="8"/>
  <c r="P2303" i="8"/>
  <c r="P2250" i="8"/>
  <c r="P2228" i="8"/>
  <c r="P2170" i="8"/>
  <c r="P2151" i="8"/>
  <c r="P2128" i="8"/>
  <c r="P2080" i="8"/>
  <c r="P2026" i="8"/>
  <c r="P2001" i="8"/>
  <c r="P1772" i="8"/>
  <c r="P1703" i="8"/>
  <c r="P1552" i="8"/>
  <c r="P1476" i="8"/>
  <c r="P1432" i="8"/>
  <c r="P1387" i="8"/>
  <c r="P1327" i="8"/>
  <c r="P1293" i="8"/>
  <c r="P1220" i="8"/>
  <c r="P1176" i="8"/>
  <c r="P1079" i="8"/>
  <c r="P1049" i="8"/>
  <c r="P855" i="8"/>
  <c r="P229" i="8"/>
  <c r="P1919" i="8"/>
  <c r="P1938" i="8"/>
  <c r="P1957" i="8"/>
  <c r="P2058" i="8"/>
  <c r="P2090" i="8"/>
  <c r="P1920" i="8"/>
  <c r="P1939" i="8"/>
  <c r="P2059" i="8"/>
  <c r="P1921" i="8"/>
  <c r="P1940" i="8"/>
  <c r="P1922" i="8"/>
  <c r="P1941" i="8"/>
  <c r="P1923" i="8"/>
  <c r="P1942" i="8"/>
  <c r="P2078" i="8"/>
  <c r="P1926" i="8"/>
  <c r="P1946" i="8"/>
  <c r="P1964" i="8"/>
  <c r="P1913" i="8"/>
  <c r="P1932" i="8"/>
  <c r="P1952" i="8"/>
  <c r="P2037" i="8"/>
  <c r="P2187" i="8"/>
  <c r="P2202" i="8"/>
  <c r="P1914" i="8"/>
  <c r="P1933" i="8"/>
  <c r="P1953" i="8"/>
  <c r="P2038" i="8"/>
  <c r="P2131" i="8"/>
  <c r="P1915" i="8"/>
  <c r="P1934" i="8"/>
  <c r="P2039" i="8"/>
  <c r="P2071" i="8"/>
  <c r="P2118" i="8"/>
  <c r="P1333" i="8"/>
  <c r="P1242" i="8"/>
  <c r="P1263" i="8"/>
  <c r="P1286" i="8"/>
  <c r="P1308" i="8"/>
  <c r="P1320" i="8"/>
  <c r="P1243" i="8"/>
  <c r="P1264" i="8"/>
  <c r="P1287" i="8"/>
  <c r="P1309" i="8"/>
  <c r="P1321" i="8"/>
  <c r="P2121" i="8"/>
  <c r="P1244" i="8"/>
  <c r="P1267" i="8"/>
  <c r="P1288" i="8"/>
  <c r="P1322" i="8"/>
  <c r="P1245" i="8"/>
  <c r="P1268" i="8"/>
  <c r="P1289" i="8"/>
  <c r="P1323" i="8"/>
  <c r="P1248" i="8"/>
  <c r="P1269" i="8"/>
  <c r="P1290" i="8"/>
  <c r="P1324" i="8"/>
  <c r="P2077" i="8"/>
  <c r="P1249" i="8"/>
  <c r="P1270" i="8"/>
  <c r="P1291" i="8"/>
  <c r="P1325" i="8"/>
  <c r="P2125" i="8"/>
  <c r="P2177" i="8"/>
  <c r="P1253" i="8"/>
  <c r="P1274" i="8"/>
  <c r="P1295" i="8"/>
  <c r="P1329" i="8"/>
  <c r="P1259" i="8"/>
  <c r="P1279" i="8"/>
  <c r="P1301" i="8"/>
  <c r="P1313" i="8"/>
  <c r="P1260" i="8"/>
  <c r="P1280" i="8"/>
  <c r="P1302" i="8"/>
  <c r="P1316" i="8"/>
  <c r="P1261" i="8"/>
  <c r="P1281" i="8"/>
  <c r="P1303" i="8"/>
  <c r="P1317" i="8"/>
  <c r="P1994" i="8"/>
  <c r="P2074" i="8"/>
  <c r="P2028" i="8"/>
  <c r="P1960" i="8"/>
  <c r="P2092" i="8"/>
  <c r="P1983" i="8"/>
  <c r="P2082" i="8"/>
  <c r="P114" i="8"/>
  <c r="P168" i="8"/>
  <c r="P211" i="8"/>
  <c r="P265" i="8"/>
  <c r="P2022" i="8"/>
  <c r="P2158" i="8"/>
  <c r="P2023" i="8"/>
  <c r="P1991" i="8"/>
  <c r="P2054" i="8"/>
  <c r="P2087" i="8"/>
  <c r="P2135" i="8"/>
  <c r="P1997" i="8"/>
  <c r="P2124" i="8"/>
  <c r="P2033" i="8"/>
  <c r="P356" i="8"/>
  <c r="P2117" i="8"/>
  <c r="P2101" i="8"/>
  <c r="P1605" i="8"/>
  <c r="P1625" i="8"/>
  <c r="P1606" i="8"/>
  <c r="P1626" i="8"/>
  <c r="P1595" i="8"/>
  <c r="P1617" i="8"/>
  <c r="P1596" i="8"/>
  <c r="P1618" i="8"/>
  <c r="P1597" i="8"/>
  <c r="P1619" i="8"/>
  <c r="P2174" i="8"/>
  <c r="P1598" i="8"/>
  <c r="P1620" i="8"/>
  <c r="P2106" i="8"/>
  <c r="P2123" i="8"/>
  <c r="P1599" i="8"/>
  <c r="P1621" i="8"/>
  <c r="P1600" i="8"/>
  <c r="P1622" i="8"/>
  <c r="P2205" i="8"/>
  <c r="P1604" i="8"/>
  <c r="P1591" i="8"/>
  <c r="P1612" i="8"/>
  <c r="P1592" i="8"/>
  <c r="P1613" i="8"/>
  <c r="P1593" i="8"/>
  <c r="P1614" i="8"/>
  <c r="P2132" i="8"/>
  <c r="P1637" i="8"/>
  <c r="P1657" i="8"/>
  <c r="P1675" i="8"/>
  <c r="P1696" i="8"/>
  <c r="P1715" i="8"/>
  <c r="P1638" i="8"/>
  <c r="P1658" i="8"/>
  <c r="P1676" i="8"/>
  <c r="P1697" i="8"/>
  <c r="P1716" i="8"/>
  <c r="P2027" i="8"/>
  <c r="P1639" i="8"/>
  <c r="P1659" i="8"/>
  <c r="P1677" i="8"/>
  <c r="P1698" i="8"/>
  <c r="P1718" i="8"/>
  <c r="P2091" i="8"/>
  <c r="P1640" i="8"/>
  <c r="P1660" i="8"/>
  <c r="P1678" i="8"/>
  <c r="P1719" i="8"/>
  <c r="P1996" i="8"/>
  <c r="P1641" i="8"/>
  <c r="P1680" i="8"/>
  <c r="P1700" i="8"/>
  <c r="P1720" i="8"/>
  <c r="P1662" i="8"/>
  <c r="P1681" i="8"/>
  <c r="P1701" i="8"/>
  <c r="P1721" i="8"/>
  <c r="P2013" i="8"/>
  <c r="P1647" i="8"/>
  <c r="P1666" i="8"/>
  <c r="P1685" i="8"/>
  <c r="P1705" i="8"/>
  <c r="P1725" i="8"/>
  <c r="P1633" i="8"/>
  <c r="P1670" i="8"/>
  <c r="P1691" i="8"/>
  <c r="P1711" i="8"/>
  <c r="P1969" i="8"/>
  <c r="P1989" i="8"/>
  <c r="P1653" i="8"/>
  <c r="P1671" i="8"/>
  <c r="P1692" i="8"/>
  <c r="P1634" i="8"/>
  <c r="P1654" i="8"/>
  <c r="P1672" i="8"/>
  <c r="P1693" i="8"/>
  <c r="P1712" i="8"/>
  <c r="P698" i="8"/>
  <c r="P699" i="8"/>
  <c r="P700" i="8"/>
  <c r="P701" i="8"/>
  <c r="P702" i="8"/>
  <c r="P706" i="8"/>
  <c r="P692" i="8"/>
  <c r="P707" i="8"/>
  <c r="P694" i="8"/>
  <c r="P709" i="8"/>
  <c r="P696" i="8"/>
  <c r="P711" i="8"/>
  <c r="P693" i="8"/>
  <c r="P695" i="8"/>
  <c r="P704" i="8"/>
  <c r="P712" i="8"/>
  <c r="P1759" i="8"/>
  <c r="P1780" i="8"/>
  <c r="P1760" i="8"/>
  <c r="P1781" i="8"/>
  <c r="P1761" i="8"/>
  <c r="P1762" i="8"/>
  <c r="P1782" i="8"/>
  <c r="P1763" i="8"/>
  <c r="P1783" i="8"/>
  <c r="P2045" i="8"/>
  <c r="P1767" i="8"/>
  <c r="P1786" i="8"/>
  <c r="P1752" i="8"/>
  <c r="P1773" i="8"/>
  <c r="P1792" i="8"/>
  <c r="P1753" i="8"/>
  <c r="P1774" i="8"/>
  <c r="P1793" i="8"/>
  <c r="P2007" i="8"/>
  <c r="P2100" i="8"/>
  <c r="P1754" i="8"/>
  <c r="P1775" i="8"/>
  <c r="P1794" i="8"/>
  <c r="P2008" i="8"/>
  <c r="P2104" i="8"/>
  <c r="P2196" i="8"/>
  <c r="P1998" i="8"/>
  <c r="P489" i="8"/>
  <c r="P537" i="8"/>
  <c r="P2024" i="8"/>
  <c r="P1815" i="8"/>
  <c r="P1799" i="8"/>
  <c r="P1820" i="8"/>
  <c r="P1800" i="8"/>
  <c r="P1821" i="8"/>
  <c r="P2010" i="8"/>
  <c r="P1801" i="8"/>
  <c r="P1822" i="8"/>
  <c r="P1802" i="8"/>
  <c r="P1823" i="8"/>
  <c r="P1803" i="8"/>
  <c r="P1824" i="8"/>
  <c r="P1807" i="8"/>
  <c r="P1828" i="8"/>
  <c r="P2065" i="8"/>
  <c r="P1813" i="8"/>
  <c r="P1833" i="8"/>
  <c r="P1814" i="8"/>
  <c r="P1834" i="8"/>
  <c r="P1816" i="8"/>
  <c r="P1835" i="8"/>
  <c r="P411" i="8"/>
  <c r="P431" i="8"/>
  <c r="P451" i="8"/>
  <c r="P375" i="8"/>
  <c r="P412" i="8"/>
  <c r="P432" i="8"/>
  <c r="P452" i="8"/>
  <c r="P413" i="8"/>
  <c r="P433" i="8"/>
  <c r="P453" i="8"/>
  <c r="P414" i="8"/>
  <c r="P434" i="8"/>
  <c r="P454" i="8"/>
  <c r="P415" i="8"/>
  <c r="P435" i="8"/>
  <c r="P416" i="8"/>
  <c r="P436" i="8"/>
  <c r="P455" i="8"/>
  <c r="P420" i="8"/>
  <c r="P440" i="8"/>
  <c r="P459" i="8"/>
  <c r="P423" i="8"/>
  <c r="P443" i="8"/>
  <c r="P462" i="8"/>
  <c r="P424" i="8"/>
  <c r="P444" i="8"/>
  <c r="P463" i="8"/>
  <c r="P406" i="8"/>
  <c r="P426" i="8"/>
  <c r="P446" i="8"/>
  <c r="P465" i="8"/>
  <c r="P407" i="8"/>
  <c r="P427" i="8"/>
  <c r="P447" i="8"/>
  <c r="P466" i="8"/>
  <c r="P408" i="8"/>
  <c r="P428" i="8"/>
  <c r="P448" i="8"/>
  <c r="P467" i="8"/>
  <c r="P421" i="8"/>
  <c r="P469" i="8"/>
  <c r="P422" i="8"/>
  <c r="P425" i="8"/>
  <c r="P429" i="8"/>
  <c r="P430" i="8"/>
  <c r="P2176" i="8"/>
  <c r="P437" i="8"/>
  <c r="P442" i="8"/>
  <c r="P450" i="8"/>
  <c r="P409" i="8"/>
  <c r="P458" i="8"/>
  <c r="P2167" i="8"/>
  <c r="P410" i="8"/>
  <c r="P460" i="8"/>
  <c r="P1970" i="8"/>
  <c r="P2209" i="8"/>
  <c r="P417" i="8"/>
  <c r="P461" i="8"/>
  <c r="P2147" i="8"/>
  <c r="P2148" i="8"/>
  <c r="P2127" i="8"/>
  <c r="P2247" i="8"/>
  <c r="P2227" i="8"/>
  <c r="P2210" i="8"/>
  <c r="P2181" i="8"/>
  <c r="P2189" i="8"/>
  <c r="P2169" i="8"/>
  <c r="P1178" i="8"/>
  <c r="P1526" i="8"/>
  <c r="P498" i="8"/>
  <c r="P122" i="8"/>
  <c r="P1385" i="8"/>
  <c r="P362" i="8"/>
  <c r="P943" i="8"/>
  <c r="P962" i="8"/>
  <c r="P944" i="8"/>
  <c r="P963" i="8"/>
  <c r="P946" i="8"/>
  <c r="P965" i="8"/>
  <c r="P947" i="8"/>
  <c r="P966" i="8"/>
  <c r="P932" i="8"/>
  <c r="P952" i="8"/>
  <c r="P935" i="8"/>
  <c r="P955" i="8"/>
  <c r="P936" i="8"/>
  <c r="P956" i="8"/>
  <c r="P940" i="8"/>
  <c r="P928" i="8"/>
  <c r="P959" i="8"/>
  <c r="P929" i="8"/>
  <c r="P960" i="8"/>
  <c r="P930" i="8"/>
  <c r="P961" i="8"/>
  <c r="P2075" i="8"/>
  <c r="P931" i="8"/>
  <c r="P964" i="8"/>
  <c r="P2076" i="8"/>
  <c r="P933" i="8"/>
  <c r="P967" i="8"/>
  <c r="P934" i="8"/>
  <c r="P968" i="8"/>
  <c r="P941" i="8"/>
  <c r="P2002" i="8"/>
  <c r="P951" i="8"/>
  <c r="P953" i="8"/>
  <c r="P2188" i="8"/>
  <c r="P954" i="8"/>
  <c r="P2300" i="8"/>
  <c r="P2291" i="8"/>
  <c r="P2266" i="8"/>
  <c r="P2246" i="8"/>
  <c r="P2226" i="8"/>
  <c r="P2195" i="8"/>
  <c r="P2164" i="8"/>
  <c r="P2145" i="8"/>
  <c r="P2073" i="8"/>
  <c r="P2050" i="8"/>
  <c r="P2021" i="8"/>
  <c r="P1965" i="8"/>
  <c r="P1930" i="8"/>
  <c r="P1897" i="8"/>
  <c r="P1864" i="8"/>
  <c r="P1769" i="8"/>
  <c r="P1694" i="8"/>
  <c r="P1655" i="8"/>
  <c r="P1615" i="8"/>
  <c r="P1544" i="8"/>
  <c r="P1510" i="8"/>
  <c r="P1465" i="8"/>
  <c r="P1421" i="8"/>
  <c r="P1318" i="8"/>
  <c r="P1282" i="8"/>
  <c r="P1215" i="8"/>
  <c r="P1043" i="8"/>
  <c r="P942" i="8"/>
  <c r="P529" i="8"/>
  <c r="P464" i="8"/>
  <c r="P214" i="8"/>
  <c r="P111" i="8"/>
  <c r="P771" i="8"/>
  <c r="P788" i="8"/>
  <c r="P807" i="8"/>
  <c r="P772" i="8"/>
  <c r="P789" i="8"/>
  <c r="P808" i="8"/>
  <c r="P790" i="8"/>
  <c r="P809" i="8"/>
  <c r="P773" i="8"/>
  <c r="P791" i="8"/>
  <c r="P810" i="8"/>
  <c r="P774" i="8"/>
  <c r="P792" i="8"/>
  <c r="P811" i="8"/>
  <c r="P775" i="8"/>
  <c r="P793" i="8"/>
  <c r="P760" i="8"/>
  <c r="P779" i="8"/>
  <c r="P816" i="8"/>
  <c r="P763" i="8"/>
  <c r="P782" i="8"/>
  <c r="P799" i="8"/>
  <c r="P819" i="8"/>
  <c r="P764" i="8"/>
  <c r="P783" i="8"/>
  <c r="P800" i="8"/>
  <c r="P820" i="8"/>
  <c r="P766" i="8"/>
  <c r="P785" i="8"/>
  <c r="P802" i="8"/>
  <c r="P768" i="8"/>
  <c r="P804" i="8"/>
  <c r="P765" i="8"/>
  <c r="P805" i="8"/>
  <c r="P767" i="8"/>
  <c r="P806" i="8"/>
  <c r="P769" i="8"/>
  <c r="P812" i="8"/>
  <c r="P770" i="8"/>
  <c r="P813" i="8"/>
  <c r="P776" i="8"/>
  <c r="P814" i="8"/>
  <c r="P777" i="8"/>
  <c r="P815" i="8"/>
  <c r="P2235" i="8"/>
  <c r="P784" i="8"/>
  <c r="P2049" i="8"/>
  <c r="P787" i="8"/>
  <c r="P796" i="8"/>
  <c r="P797" i="8"/>
  <c r="P798" i="8"/>
  <c r="P2245" i="8"/>
  <c r="P2072" i="8"/>
  <c r="P1464" i="8"/>
  <c r="P1420" i="8"/>
  <c r="P939" i="8"/>
  <c r="P903" i="8"/>
  <c r="P750" i="8"/>
  <c r="P457" i="8"/>
  <c r="P355" i="8"/>
  <c r="P7" i="8"/>
  <c r="P713" i="8"/>
  <c r="P1866" i="8"/>
  <c r="P2248" i="8"/>
  <c r="P1770" i="8"/>
  <c r="P1993" i="8"/>
  <c r="P2019" i="8"/>
  <c r="P1689" i="8"/>
  <c r="P899" i="8"/>
  <c r="P456" i="8"/>
  <c r="P470" i="8"/>
  <c r="P471" i="8"/>
  <c r="P472" i="8"/>
  <c r="P473" i="8"/>
  <c r="P474" i="8"/>
  <c r="P475" i="8"/>
  <c r="P230" i="8"/>
  <c r="P1623" i="8"/>
  <c r="P1978" i="8"/>
  <c r="P2150" i="8"/>
  <c r="P2197" i="8"/>
  <c r="P826" i="8"/>
  <c r="P2168" i="8"/>
  <c r="P1695" i="8"/>
  <c r="P945" i="8"/>
  <c r="P2193" i="8"/>
  <c r="P1690" i="8"/>
  <c r="P2244" i="8"/>
  <c r="P1962" i="8"/>
  <c r="P1766" i="8"/>
  <c r="P1417" i="8"/>
  <c r="P2277" i="8"/>
  <c r="P733" i="8"/>
  <c r="P752" i="8"/>
  <c r="P734" i="8"/>
  <c r="P753" i="8"/>
  <c r="P735" i="8"/>
  <c r="P754" i="8"/>
  <c r="P736" i="8"/>
  <c r="P755" i="8"/>
  <c r="P737" i="8"/>
  <c r="P756" i="8"/>
  <c r="P738" i="8"/>
  <c r="P757" i="8"/>
  <c r="P742" i="8"/>
  <c r="P744" i="8"/>
  <c r="P745" i="8"/>
  <c r="P747" i="8"/>
  <c r="P730" i="8"/>
  <c r="P749" i="8"/>
  <c r="P729" i="8"/>
  <c r="P731" i="8"/>
  <c r="P732" i="8"/>
  <c r="P743" i="8"/>
  <c r="P748" i="8"/>
  <c r="P758" i="8"/>
  <c r="P759" i="8"/>
  <c r="P2029" i="8"/>
  <c r="P2140" i="8"/>
  <c r="P22" i="8"/>
  <c r="P24" i="8"/>
  <c r="P27" i="8"/>
  <c r="P30" i="8"/>
  <c r="P10" i="8"/>
  <c r="P13" i="8"/>
  <c r="P14" i="8"/>
  <c r="P16" i="8"/>
  <c r="P18" i="8"/>
  <c r="P19" i="8"/>
  <c r="P2136" i="8"/>
  <c r="P11" i="8"/>
  <c r="P20" i="8"/>
  <c r="P21" i="8"/>
  <c r="P1511" i="8"/>
  <c r="P574" i="8"/>
  <c r="P1859" i="8"/>
  <c r="P1401" i="8"/>
  <c r="P348" i="8"/>
  <c r="P1430" i="8"/>
  <c r="P1896" i="8"/>
  <c r="P1509" i="8"/>
  <c r="P2289" i="8"/>
  <c r="P1503" i="8"/>
  <c r="P2243" i="8"/>
  <c r="P2097" i="8"/>
  <c r="P1927" i="8"/>
  <c r="P1502" i="8"/>
  <c r="P896" i="8"/>
  <c r="P643" i="8"/>
  <c r="P663" i="8"/>
  <c r="P644" i="8"/>
  <c r="P664" i="8"/>
  <c r="P645" i="8"/>
  <c r="P665" i="8"/>
  <c r="P646" i="8"/>
  <c r="P666" i="8"/>
  <c r="P647" i="8"/>
  <c r="P648" i="8"/>
  <c r="P667" i="8"/>
  <c r="P652" i="8"/>
  <c r="P655" i="8"/>
  <c r="P656" i="8"/>
  <c r="P639" i="8"/>
  <c r="P658" i="8"/>
  <c r="P641" i="8"/>
  <c r="P660" i="8"/>
  <c r="P649" i="8"/>
  <c r="P650" i="8"/>
  <c r="P651" i="8"/>
  <c r="P653" i="8"/>
  <c r="P654" i="8"/>
  <c r="P662" i="8"/>
  <c r="P2159" i="8"/>
  <c r="P2296" i="8"/>
  <c r="P2242" i="8"/>
  <c r="P2223" i="8"/>
  <c r="P2206" i="8"/>
  <c r="P2190" i="8"/>
  <c r="P2144" i="8"/>
  <c r="P2120" i="8"/>
  <c r="P2096" i="8"/>
  <c r="P2068" i="8"/>
  <c r="P2046" i="8"/>
  <c r="P2017" i="8"/>
  <c r="P1988" i="8"/>
  <c r="P1925" i="8"/>
  <c r="P1890" i="8"/>
  <c r="P1764" i="8"/>
  <c r="P1727" i="8"/>
  <c r="P1687" i="8"/>
  <c r="P1649" i="8"/>
  <c r="P1608" i="8"/>
  <c r="P1539" i="8"/>
  <c r="P1501" i="8"/>
  <c r="P1458" i="8"/>
  <c r="P1415" i="8"/>
  <c r="P1162" i="8"/>
  <c r="P1027" i="8"/>
  <c r="P895" i="8"/>
  <c r="P825" i="8"/>
  <c r="P741" i="8"/>
  <c r="P506" i="8"/>
  <c r="P445" i="8"/>
  <c r="P345" i="8"/>
  <c r="P200" i="8"/>
  <c r="P2198" i="8"/>
  <c r="P1999" i="8"/>
  <c r="P1474" i="8"/>
  <c r="P2020" i="8"/>
  <c r="P1768" i="8"/>
  <c r="P2048" i="8"/>
  <c r="P1460" i="8"/>
  <c r="P2194" i="8"/>
  <c r="P2160" i="8"/>
  <c r="P1992" i="8"/>
  <c r="P1650" i="8"/>
  <c r="P1459" i="8"/>
  <c r="P1737" i="8"/>
  <c r="P1736" i="8"/>
  <c r="P1738" i="8"/>
  <c r="P1739" i="8"/>
  <c r="P1740" i="8"/>
  <c r="P2011" i="8"/>
  <c r="P2137" i="8"/>
  <c r="P1731" i="8"/>
  <c r="P1732" i="8"/>
  <c r="P2053" i="8"/>
  <c r="P1733" i="8"/>
  <c r="P2295" i="8"/>
  <c r="P2262" i="8"/>
  <c r="P2241" i="8"/>
  <c r="P2222" i="8"/>
  <c r="P2203" i="8"/>
  <c r="P2186" i="8"/>
  <c r="P2143" i="8"/>
  <c r="P2119" i="8"/>
  <c r="P2094" i="8"/>
  <c r="P1987" i="8"/>
  <c r="P1956" i="8"/>
  <c r="P1924" i="8"/>
  <c r="P1889" i="8"/>
  <c r="P1758" i="8"/>
  <c r="P1726" i="8"/>
  <c r="P1686" i="8"/>
  <c r="P1648" i="8"/>
  <c r="P1607" i="8"/>
  <c r="P1500" i="8"/>
  <c r="P1457" i="8"/>
  <c r="P1414" i="8"/>
  <c r="P1275" i="8"/>
  <c r="P1206" i="8"/>
  <c r="P893" i="8"/>
  <c r="P823" i="8"/>
  <c r="P740" i="8"/>
  <c r="P605" i="8"/>
  <c r="P504" i="8"/>
  <c r="P441" i="8"/>
  <c r="P344" i="8"/>
  <c r="P199" i="8"/>
  <c r="P1904" i="8"/>
  <c r="P1898" i="8"/>
  <c r="P1616" i="8"/>
  <c r="P1929" i="8"/>
  <c r="P1611" i="8"/>
  <c r="P1857" i="8"/>
  <c r="P1651" i="8"/>
  <c r="P351" i="8"/>
  <c r="P2047" i="8"/>
  <c r="P1891" i="8"/>
  <c r="P1765" i="8"/>
  <c r="P1609" i="8"/>
  <c r="P1416" i="8"/>
  <c r="P2294" i="8"/>
  <c r="P2288" i="8"/>
  <c r="P2275" i="8"/>
  <c r="P2261" i="8"/>
  <c r="P2240" i="8"/>
  <c r="P2185" i="8"/>
  <c r="P2142" i="8"/>
  <c r="P2093" i="8"/>
  <c r="P2066" i="8"/>
  <c r="P2042" i="8"/>
  <c r="P2015" i="8"/>
  <c r="P1986" i="8"/>
  <c r="P1955" i="8"/>
  <c r="P1888" i="8"/>
  <c r="P1791" i="8"/>
  <c r="P1756" i="8"/>
  <c r="P1724" i="8"/>
  <c r="P1684" i="8"/>
  <c r="P1646" i="8"/>
  <c r="P1603" i="8"/>
  <c r="P1532" i="8"/>
  <c r="P1499" i="8"/>
  <c r="P1456" i="8"/>
  <c r="P1413" i="8"/>
  <c r="P1273" i="8"/>
  <c r="P1199" i="8"/>
  <c r="P1106" i="8"/>
  <c r="P981" i="8"/>
  <c r="P892" i="8"/>
  <c r="P821" i="8"/>
  <c r="P739" i="8"/>
  <c r="P594" i="8"/>
  <c r="P497" i="8"/>
  <c r="P439" i="8"/>
  <c r="P180" i="8"/>
  <c r="P1656" i="8"/>
  <c r="P852" i="8"/>
  <c r="P2290" i="8"/>
  <c r="P1963" i="8"/>
  <c r="P833" i="8"/>
  <c r="P1688" i="8"/>
  <c r="P2287" i="8"/>
  <c r="P2274" i="8"/>
  <c r="P2260" i="8"/>
  <c r="P2239" i="8"/>
  <c r="P2220" i="8"/>
  <c r="P2184" i="8"/>
  <c r="P2141" i="8"/>
  <c r="P2116" i="8"/>
  <c r="P2041" i="8"/>
  <c r="P2014" i="8"/>
  <c r="P1985" i="8"/>
  <c r="P1954" i="8"/>
  <c r="P1918" i="8"/>
  <c r="P1886" i="8"/>
  <c r="P1790" i="8"/>
  <c r="P1755" i="8"/>
  <c r="P1723" i="8"/>
  <c r="P1683" i="8"/>
  <c r="P1645" i="8"/>
  <c r="P1602" i="8"/>
  <c r="P1531" i="8"/>
  <c r="P1497" i="8"/>
  <c r="P1454" i="8"/>
  <c r="P1411" i="8"/>
  <c r="P1310" i="8"/>
  <c r="P1272" i="8"/>
  <c r="P1198" i="8"/>
  <c r="P1153" i="8"/>
  <c r="P1105" i="8"/>
  <c r="P1021" i="8"/>
  <c r="P980" i="8"/>
  <c r="P890" i="8"/>
  <c r="P818" i="8"/>
  <c r="P721" i="8"/>
  <c r="P593" i="8"/>
  <c r="P496" i="8"/>
  <c r="P438" i="8"/>
  <c r="P179" i="8"/>
  <c r="P2267" i="8"/>
  <c r="P1652" i="8"/>
  <c r="P1892" i="8"/>
  <c r="P1210" i="8"/>
  <c r="P1037" i="8"/>
  <c r="P347" i="8"/>
  <c r="P2273" i="8"/>
  <c r="P2259" i="8"/>
  <c r="P2238" i="8"/>
  <c r="P2219" i="8"/>
  <c r="P2183" i="8"/>
  <c r="P2162" i="8"/>
  <c r="P2115" i="8"/>
  <c r="P2064" i="8"/>
  <c r="P2040" i="8"/>
  <c r="P1984" i="8"/>
  <c r="P1951" i="8"/>
  <c r="P1917" i="8"/>
  <c r="P1885" i="8"/>
  <c r="P1789" i="8"/>
  <c r="P1751" i="8"/>
  <c r="P1722" i="8"/>
  <c r="P1682" i="8"/>
  <c r="P1644" i="8"/>
  <c r="P1601" i="8"/>
  <c r="P1570" i="8"/>
  <c r="P1496" i="8"/>
  <c r="P1453" i="8"/>
  <c r="P1408" i="8"/>
  <c r="P1271" i="8"/>
  <c r="P1194" i="8"/>
  <c r="P1018" i="8"/>
  <c r="P887" i="8"/>
  <c r="P817" i="8"/>
  <c r="P720" i="8"/>
  <c r="P582" i="8"/>
  <c r="P488" i="8"/>
  <c r="P419" i="8"/>
  <c r="P278" i="8"/>
  <c r="P170" i="8"/>
  <c r="P982" i="8"/>
  <c r="P983" i="8"/>
  <c r="P971" i="8"/>
  <c r="P974" i="8"/>
  <c r="P975" i="8"/>
  <c r="P979" i="8"/>
  <c r="P973" i="8"/>
  <c r="P1990" i="8"/>
  <c r="P2146" i="8"/>
  <c r="P1865" i="8"/>
  <c r="P761" i="8"/>
  <c r="P1858" i="8"/>
  <c r="P2192" i="8"/>
  <c r="P1928" i="8"/>
  <c r="P1610" i="8"/>
  <c r="P2191" i="8"/>
  <c r="P2069" i="8"/>
  <c r="P937" i="8"/>
  <c r="P832" i="8"/>
  <c r="P449" i="8"/>
  <c r="P2149" i="8"/>
  <c r="P2095" i="8"/>
  <c r="P2086" i="8"/>
  <c r="P2285" i="8"/>
  <c r="P2258" i="8"/>
  <c r="P2161" i="8"/>
  <c r="P2139" i="8"/>
  <c r="P2114" i="8"/>
  <c r="P2088" i="8"/>
  <c r="P1950" i="8"/>
  <c r="P1916" i="8"/>
  <c r="P1884" i="8"/>
  <c r="P1788" i="8"/>
  <c r="P1714" i="8"/>
  <c r="P1674" i="8"/>
  <c r="P1636" i="8"/>
  <c r="P1569" i="8"/>
  <c r="P1524" i="8"/>
  <c r="P1495" i="8"/>
  <c r="P1452" i="8"/>
  <c r="P1307" i="8"/>
  <c r="P1262" i="8"/>
  <c r="P1192" i="8"/>
  <c r="P1017" i="8"/>
  <c r="P977" i="8"/>
  <c r="P884" i="8"/>
  <c r="P803" i="8"/>
  <c r="P710" i="8"/>
  <c r="P579" i="8"/>
  <c r="P418" i="8"/>
  <c r="P277" i="8"/>
  <c r="P169" i="8"/>
  <c r="P885" i="8"/>
  <c r="P904" i="8"/>
  <c r="P886" i="8"/>
  <c r="P905" i="8"/>
  <c r="P888" i="8"/>
  <c r="P907" i="8"/>
  <c r="P889" i="8"/>
  <c r="P908" i="8"/>
  <c r="P874" i="8"/>
  <c r="P894" i="8"/>
  <c r="P877" i="8"/>
  <c r="P897" i="8"/>
  <c r="P878" i="8"/>
  <c r="P898" i="8"/>
  <c r="P276" i="8"/>
  <c r="P882" i="8"/>
  <c r="P1246" i="8"/>
  <c r="P145" i="8"/>
  <c r="P322" i="8"/>
  <c r="P87" i="8"/>
  <c r="P1895" i="8"/>
  <c r="P1875" i="8"/>
  <c r="P1573" i="8"/>
  <c r="P1551" i="8"/>
  <c r="P1530" i="8"/>
  <c r="P1506" i="8"/>
  <c r="P1484" i="8"/>
  <c r="P1463" i="8"/>
  <c r="P1441" i="8"/>
  <c r="P1419" i="8"/>
  <c r="P1398" i="8"/>
  <c r="P1219" i="8"/>
  <c r="P1197" i="8"/>
  <c r="P1175" i="8"/>
  <c r="P1152" i="8"/>
  <c r="P1126" i="8"/>
  <c r="P1104" i="8"/>
  <c r="P1077" i="8"/>
  <c r="P902" i="8"/>
  <c r="P871" i="8"/>
  <c r="P837" i="8"/>
  <c r="P719" i="8"/>
  <c r="P586" i="8"/>
  <c r="P546" i="8"/>
  <c r="P501" i="8"/>
  <c r="P365" i="8"/>
  <c r="P273" i="8"/>
  <c r="P226" i="8"/>
  <c r="P175" i="8"/>
  <c r="P130" i="8"/>
  <c r="P78" i="8"/>
  <c r="P1894" i="8"/>
  <c r="P1874" i="8"/>
  <c r="P1572" i="8"/>
  <c r="P1550" i="8"/>
  <c r="P1529" i="8"/>
  <c r="P1505" i="8"/>
  <c r="P1483" i="8"/>
  <c r="P1462" i="8"/>
  <c r="P1440" i="8"/>
  <c r="P1418" i="8"/>
  <c r="P1397" i="8"/>
  <c r="P1218" i="8"/>
  <c r="P1196" i="8"/>
  <c r="P1173" i="8"/>
  <c r="P1151" i="8"/>
  <c r="P1125" i="8"/>
  <c r="P1103" i="8"/>
  <c r="P1076" i="8"/>
  <c r="P901" i="8"/>
  <c r="P870" i="8"/>
  <c r="P835" i="8"/>
  <c r="P585" i="8"/>
  <c r="P544" i="8"/>
  <c r="P500" i="8"/>
  <c r="P364" i="8"/>
  <c r="P270" i="8"/>
  <c r="P225" i="8"/>
  <c r="P173" i="8"/>
  <c r="P129" i="8"/>
  <c r="P75" i="8"/>
  <c r="P2099" i="8"/>
  <c r="P1893" i="8"/>
  <c r="P1873" i="8"/>
  <c r="P1571" i="8"/>
  <c r="P1549" i="8"/>
  <c r="P1504" i="8"/>
  <c r="P1461" i="8"/>
  <c r="P1439" i="8"/>
  <c r="P1396" i="8"/>
  <c r="P1217" i="8"/>
  <c r="P1195" i="8"/>
  <c r="P1172" i="8"/>
  <c r="P1148" i="8"/>
  <c r="P1124" i="8"/>
  <c r="P1102" i="8"/>
  <c r="P900" i="8"/>
  <c r="P867" i="8"/>
  <c r="P834" i="8"/>
  <c r="P541" i="8"/>
  <c r="P269" i="8"/>
  <c r="P219" i="8"/>
  <c r="P172" i="8"/>
  <c r="P74" i="8"/>
  <c r="P1070" i="8"/>
  <c r="P1089" i="8"/>
  <c r="P1071" i="8"/>
  <c r="P1090" i="8"/>
  <c r="P1078" i="8"/>
  <c r="P1097" i="8"/>
  <c r="P1116" i="8"/>
  <c r="P1135" i="8"/>
  <c r="P1155" i="8"/>
  <c r="P1082" i="8"/>
  <c r="P1101" i="8"/>
  <c r="P1120" i="8"/>
  <c r="P1139" i="8"/>
  <c r="P318" i="8"/>
  <c r="P319" i="8"/>
  <c r="P320" i="8"/>
  <c r="P321" i="8"/>
  <c r="P323" i="8"/>
  <c r="P327" i="8"/>
  <c r="P310" i="8"/>
  <c r="P311" i="8"/>
  <c r="P313" i="8"/>
  <c r="P314" i="8"/>
  <c r="P315" i="8"/>
  <c r="P67" i="8"/>
  <c r="P578" i="8"/>
  <c r="P70" i="8"/>
  <c r="P827" i="8"/>
  <c r="P1527" i="8"/>
  <c r="P1546" i="8"/>
  <c r="P1566" i="8"/>
  <c r="P1528" i="8"/>
  <c r="P1547" i="8"/>
  <c r="P1567" i="8"/>
  <c r="P490" i="8"/>
  <c r="P510" i="8"/>
  <c r="P530" i="8"/>
  <c r="P550" i="8"/>
  <c r="P568" i="8"/>
  <c r="P491" i="8"/>
  <c r="P511" i="8"/>
  <c r="P531" i="8"/>
  <c r="P551" i="8"/>
  <c r="P569" i="8"/>
  <c r="P492" i="8"/>
  <c r="P512" i="8"/>
  <c r="P532" i="8"/>
  <c r="P552" i="8"/>
  <c r="P570" i="8"/>
  <c r="P493" i="8"/>
  <c r="P513" i="8"/>
  <c r="P533" i="8"/>
  <c r="P553" i="8"/>
  <c r="P571" i="8"/>
  <c r="P494" i="8"/>
  <c r="P514" i="8"/>
  <c r="P534" i="8"/>
  <c r="P554" i="8"/>
  <c r="P495" i="8"/>
  <c r="P515" i="8"/>
  <c r="P535" i="8"/>
  <c r="P555" i="8"/>
  <c r="P499" i="8"/>
  <c r="P519" i="8"/>
  <c r="P539" i="8"/>
  <c r="P559" i="8"/>
  <c r="P502" i="8"/>
  <c r="P522" i="8"/>
  <c r="P542" i="8"/>
  <c r="P562" i="8"/>
  <c r="P503" i="8"/>
  <c r="P523" i="8"/>
  <c r="P543" i="8"/>
  <c r="P563" i="8"/>
  <c r="P505" i="8"/>
  <c r="P525" i="8"/>
  <c r="P545" i="8"/>
  <c r="P565" i="8"/>
  <c r="P486" i="8"/>
  <c r="P487" i="8"/>
  <c r="P507" i="8"/>
  <c r="P527" i="8"/>
  <c r="P547" i="8"/>
  <c r="P1757" i="8"/>
  <c r="P1777" i="8"/>
  <c r="P1795" i="8"/>
  <c r="P84" i="8"/>
  <c r="P104" i="8"/>
  <c r="P123" i="8"/>
  <c r="P142" i="8"/>
  <c r="P162" i="8"/>
  <c r="P181" i="8"/>
  <c r="P201" i="8"/>
  <c r="P220" i="8"/>
  <c r="P239" i="8"/>
  <c r="P259" i="8"/>
  <c r="P279" i="8"/>
  <c r="P85" i="8"/>
  <c r="P124" i="8"/>
  <c r="P143" i="8"/>
  <c r="P163" i="8"/>
  <c r="P182" i="8"/>
  <c r="P202" i="8"/>
  <c r="P221" i="8"/>
  <c r="P240" i="8"/>
  <c r="P260" i="8"/>
  <c r="P280" i="8"/>
  <c r="P86" i="8"/>
  <c r="P105" i="8"/>
  <c r="P125" i="8"/>
  <c r="P144" i="8"/>
  <c r="P164" i="8"/>
  <c r="P183" i="8"/>
  <c r="P203" i="8"/>
  <c r="P222" i="8"/>
  <c r="P241" i="8"/>
  <c r="P261" i="8"/>
  <c r="P281" i="8"/>
  <c r="P223" i="8"/>
  <c r="P242" i="8"/>
  <c r="P262" i="8"/>
  <c r="P282" i="8"/>
  <c r="P89" i="8"/>
  <c r="P108" i="8"/>
  <c r="P128" i="8"/>
  <c r="P147" i="8"/>
  <c r="P167" i="8"/>
  <c r="P186" i="8"/>
  <c r="P206" i="8"/>
  <c r="P224" i="8"/>
  <c r="P244" i="8"/>
  <c r="P264" i="8"/>
  <c r="P93" i="8"/>
  <c r="P112" i="8"/>
  <c r="P132" i="8"/>
  <c r="P151" i="8"/>
  <c r="P171" i="8"/>
  <c r="P190" i="8"/>
  <c r="P209" i="8"/>
  <c r="P228" i="8"/>
  <c r="P248" i="8"/>
  <c r="P268" i="8"/>
  <c r="P96" i="8"/>
  <c r="P115" i="8"/>
  <c r="P135" i="8"/>
  <c r="P154" i="8"/>
  <c r="P174" i="8"/>
  <c r="P193" i="8"/>
  <c r="P212" i="8"/>
  <c r="P231" i="8"/>
  <c r="P251" i="8"/>
  <c r="P271" i="8"/>
  <c r="P116" i="8"/>
  <c r="P136" i="8"/>
  <c r="P155" i="8"/>
  <c r="P194" i="8"/>
  <c r="P213" i="8"/>
  <c r="P232" i="8"/>
  <c r="P252" i="8"/>
  <c r="P272" i="8"/>
  <c r="P99" i="8"/>
  <c r="P118" i="8"/>
  <c r="P138" i="8"/>
  <c r="P157" i="8"/>
  <c r="P176" i="8"/>
  <c r="P196" i="8"/>
  <c r="P215" i="8"/>
  <c r="P234" i="8"/>
  <c r="P254" i="8"/>
  <c r="P274" i="8"/>
  <c r="P100" i="8"/>
  <c r="P119" i="8"/>
  <c r="P139" i="8"/>
  <c r="P158" i="8"/>
  <c r="P177" i="8"/>
  <c r="P197" i="8"/>
  <c r="P216" i="8"/>
  <c r="P235" i="8"/>
  <c r="P255" i="8"/>
  <c r="P275" i="8"/>
  <c r="P101" i="8"/>
  <c r="P120" i="8"/>
  <c r="P140" i="8"/>
  <c r="P159" i="8"/>
  <c r="P178" i="8"/>
  <c r="P198" i="8"/>
  <c r="P217" i="8"/>
  <c r="P236" i="8"/>
  <c r="P256" i="8"/>
  <c r="P2153" i="8"/>
  <c r="P2016" i="8"/>
  <c r="P1887" i="8"/>
  <c r="P1867" i="8"/>
  <c r="P1563" i="8"/>
  <c r="P1541" i="8"/>
  <c r="P1498" i="8"/>
  <c r="P1477" i="8"/>
  <c r="P1455" i="8"/>
  <c r="P1433" i="8"/>
  <c r="P1412" i="8"/>
  <c r="P1388" i="8"/>
  <c r="P1211" i="8"/>
  <c r="P1186" i="8"/>
  <c r="P1164" i="8"/>
  <c r="P1142" i="8"/>
  <c r="P1118" i="8"/>
  <c r="P1094" i="8"/>
  <c r="P891" i="8"/>
  <c r="P856" i="8"/>
  <c r="P822" i="8"/>
  <c r="P630" i="8"/>
  <c r="P528" i="8"/>
  <c r="P399" i="8"/>
  <c r="P317" i="8"/>
  <c r="P253" i="8"/>
  <c r="P208" i="8"/>
  <c r="P156" i="8"/>
  <c r="P110" i="8"/>
  <c r="P714" i="8"/>
  <c r="P715" i="8"/>
  <c r="P716" i="8"/>
  <c r="P717" i="8"/>
  <c r="P718" i="8"/>
  <c r="P722" i="8"/>
  <c r="P725" i="8"/>
  <c r="P726" i="8"/>
  <c r="P728" i="8"/>
  <c r="P1187" i="8"/>
  <c r="P1188" i="8"/>
  <c r="P64" i="8"/>
  <c r="P65" i="8"/>
  <c r="P66" i="8"/>
  <c r="P69" i="8"/>
  <c r="P53" i="8"/>
  <c r="P73" i="8"/>
  <c r="P56" i="8"/>
  <c r="P76" i="8"/>
  <c r="P57" i="8"/>
  <c r="P77" i="8"/>
  <c r="P59" i="8"/>
  <c r="P79" i="8"/>
  <c r="P60" i="8"/>
  <c r="P80" i="8"/>
  <c r="P61" i="8"/>
  <c r="P81" i="8"/>
  <c r="P1389" i="8"/>
  <c r="P1409" i="8"/>
  <c r="P1428" i="8"/>
  <c r="P1448" i="8"/>
  <c r="P1468" i="8"/>
  <c r="P1487" i="8"/>
  <c r="P1507" i="8"/>
  <c r="P1390" i="8"/>
  <c r="P1410" i="8"/>
  <c r="P1429" i="8"/>
  <c r="P1449" i="8"/>
  <c r="P1469" i="8"/>
  <c r="P1488" i="8"/>
  <c r="P1508" i="8"/>
  <c r="P587" i="8"/>
  <c r="P606" i="8"/>
  <c r="P588" i="8"/>
  <c r="P607" i="8"/>
  <c r="P589" i="8"/>
  <c r="P608" i="8"/>
  <c r="P590" i="8"/>
  <c r="P609" i="8"/>
  <c r="P572" i="8"/>
  <c r="P591" i="8"/>
  <c r="P573" i="8"/>
  <c r="P592" i="8"/>
  <c r="P577" i="8"/>
  <c r="P596" i="8"/>
  <c r="P580" i="8"/>
  <c r="P598" i="8"/>
  <c r="P581" i="8"/>
  <c r="P599" i="8"/>
  <c r="P583" i="8"/>
  <c r="P601" i="8"/>
  <c r="P584" i="8"/>
  <c r="P603" i="8"/>
  <c r="P357" i="8"/>
  <c r="P374" i="8"/>
  <c r="P393" i="8"/>
  <c r="P394" i="8"/>
  <c r="P358" i="8"/>
  <c r="P376" i="8"/>
  <c r="P395" i="8"/>
  <c r="P359" i="8"/>
  <c r="P396" i="8"/>
  <c r="P360" i="8"/>
  <c r="P377" i="8"/>
  <c r="P397" i="8"/>
  <c r="P342" i="8"/>
  <c r="P361" i="8"/>
  <c r="P378" i="8"/>
  <c r="P398" i="8"/>
  <c r="P346" i="8"/>
  <c r="P363" i="8"/>
  <c r="P382" i="8"/>
  <c r="P402" i="8"/>
  <c r="P349" i="8"/>
  <c r="P366" i="8"/>
  <c r="P385" i="8"/>
  <c r="P404" i="8"/>
  <c r="P350" i="8"/>
  <c r="P367" i="8"/>
  <c r="P386" i="8"/>
  <c r="P352" i="8"/>
  <c r="P369" i="8"/>
  <c r="P388" i="8"/>
  <c r="P353" i="8"/>
  <c r="P370" i="8"/>
  <c r="P389" i="8"/>
  <c r="P354" i="8"/>
  <c r="P371" i="8"/>
  <c r="P390" i="8"/>
  <c r="P330" i="8"/>
  <c r="P331" i="8"/>
  <c r="P333" i="8"/>
  <c r="P1642" i="8"/>
  <c r="P1643" i="8"/>
  <c r="P1661" i="8"/>
  <c r="P1679" i="8"/>
  <c r="P1699" i="8"/>
  <c r="P1717" i="8"/>
  <c r="P45" i="8"/>
  <c r="P46" i="8"/>
  <c r="P47" i="8"/>
  <c r="P48" i="8"/>
  <c r="P49" i="8"/>
  <c r="P38" i="8"/>
  <c r="P97" i="8"/>
  <c r="P40" i="8"/>
  <c r="P41" i="8"/>
  <c r="P42" i="8"/>
  <c r="P1055" i="8"/>
  <c r="P1057" i="8"/>
  <c r="P1058" i="8"/>
  <c r="P1061" i="8"/>
  <c r="P1064" i="8"/>
  <c r="P2218" i="8"/>
  <c r="P2030" i="8"/>
  <c r="P1979" i="8"/>
  <c r="P1903" i="8"/>
  <c r="P1883" i="8"/>
  <c r="P1863" i="8"/>
  <c r="P1559" i="8"/>
  <c r="P1538" i="8"/>
  <c r="P1494" i="8"/>
  <c r="P1473" i="8"/>
  <c r="P1451" i="8"/>
  <c r="P1427" i="8"/>
  <c r="P1406" i="8"/>
  <c r="P1205" i="8"/>
  <c r="P1182" i="8"/>
  <c r="P1160" i="8"/>
  <c r="P1137" i="8"/>
  <c r="P1114" i="8"/>
  <c r="P1087" i="8"/>
  <c r="P883" i="8"/>
  <c r="P851" i="8"/>
  <c r="P604" i="8"/>
  <c r="P564" i="8"/>
  <c r="P520" i="8"/>
  <c r="P384" i="8"/>
  <c r="P343" i="8"/>
  <c r="P308" i="8"/>
  <c r="P246" i="8"/>
  <c r="P195" i="8"/>
  <c r="P149" i="8"/>
  <c r="P98" i="8"/>
  <c r="P51" i="8"/>
  <c r="P2217" i="8"/>
  <c r="P2204" i="8"/>
  <c r="P1902" i="8"/>
  <c r="P1882" i="8"/>
  <c r="P1862" i="8"/>
  <c r="P1558" i="8"/>
  <c r="P1537" i="8"/>
  <c r="P1493" i="8"/>
  <c r="P1472" i="8"/>
  <c r="P1450" i="8"/>
  <c r="P1426" i="8"/>
  <c r="P1405" i="8"/>
  <c r="P1204" i="8"/>
  <c r="P1181" i="8"/>
  <c r="P1136" i="8"/>
  <c r="P1113" i="8"/>
  <c r="P1086" i="8"/>
  <c r="P881" i="8"/>
  <c r="P850" i="8"/>
  <c r="P602" i="8"/>
  <c r="P561" i="8"/>
  <c r="P518" i="8"/>
  <c r="P383" i="8"/>
  <c r="P245" i="8"/>
  <c r="P192" i="8"/>
  <c r="P148" i="8"/>
  <c r="P95" i="8"/>
  <c r="P50" i="8"/>
  <c r="P1977" i="8"/>
  <c r="P1901" i="8"/>
  <c r="P1881" i="8"/>
  <c r="P1861" i="8"/>
  <c r="P1557" i="8"/>
  <c r="P1536" i="8"/>
  <c r="P1492" i="8"/>
  <c r="P1471" i="8"/>
  <c r="P1447" i="8"/>
  <c r="P1425" i="8"/>
  <c r="P1404" i="8"/>
  <c r="P1203" i="8"/>
  <c r="P1180" i="8"/>
  <c r="P1159" i="8"/>
  <c r="P1134" i="8"/>
  <c r="P1110" i="8"/>
  <c r="P1085" i="8"/>
  <c r="P912" i="8"/>
  <c r="P880" i="8"/>
  <c r="P844" i="8"/>
  <c r="P600" i="8"/>
  <c r="P560" i="8"/>
  <c r="P517" i="8"/>
  <c r="P381" i="8"/>
  <c r="P238" i="8"/>
  <c r="P191" i="8"/>
  <c r="P94" i="8"/>
  <c r="P44" i="8"/>
  <c r="P1976" i="8"/>
  <c r="P1900" i="8"/>
  <c r="P1880" i="8"/>
  <c r="P1860" i="8"/>
  <c r="P1556" i="8"/>
  <c r="P1535" i="8"/>
  <c r="P1513" i="8"/>
  <c r="P1491" i="8"/>
  <c r="P1470" i="8"/>
  <c r="P1446" i="8"/>
  <c r="P1424" i="8"/>
  <c r="P1403" i="8"/>
  <c r="P1224" i="8"/>
  <c r="P1202" i="8"/>
  <c r="P1158" i="8"/>
  <c r="P1133" i="8"/>
  <c r="P1109" i="8"/>
  <c r="P1084" i="8"/>
  <c r="P911" i="8"/>
  <c r="P879" i="8"/>
  <c r="P843" i="8"/>
  <c r="P727" i="8"/>
  <c r="P597" i="8"/>
  <c r="P558" i="8"/>
  <c r="P516" i="8"/>
  <c r="P380" i="8"/>
  <c r="P237" i="8"/>
  <c r="P189" i="8"/>
  <c r="P141" i="8"/>
  <c r="P92" i="8"/>
  <c r="P43" i="8"/>
  <c r="P1975" i="8"/>
  <c r="P1899" i="8"/>
  <c r="P1879" i="8"/>
  <c r="P1555" i="8"/>
  <c r="P1534" i="8"/>
  <c r="P1512" i="8"/>
  <c r="P1490" i="8"/>
  <c r="P1467" i="8"/>
  <c r="P1445" i="8"/>
  <c r="P1423" i="8"/>
  <c r="P1402" i="8"/>
  <c r="P1223" i="8"/>
  <c r="P1201" i="8"/>
  <c r="P1179" i="8"/>
  <c r="P1157" i="8"/>
  <c r="P1132" i="8"/>
  <c r="P1108" i="8"/>
  <c r="P1083" i="8"/>
  <c r="P910" i="8"/>
  <c r="P876" i="8"/>
  <c r="P842" i="8"/>
  <c r="P724" i="8"/>
  <c r="P557" i="8"/>
  <c r="P509" i="8"/>
  <c r="P379" i="8"/>
  <c r="P233" i="8"/>
  <c r="P188" i="8"/>
  <c r="P137" i="8"/>
  <c r="P91" i="8"/>
  <c r="P39" i="8"/>
  <c r="P1554" i="8"/>
  <c r="P1533" i="8"/>
  <c r="P1489" i="8"/>
  <c r="P1466" i="8"/>
  <c r="P1444" i="8"/>
  <c r="P1422" i="8"/>
  <c r="P1222" i="8"/>
  <c r="P1200" i="8"/>
  <c r="P1081" i="8"/>
  <c r="P909" i="8"/>
  <c r="P875" i="8"/>
  <c r="P723" i="8"/>
  <c r="P595" i="8"/>
  <c r="P556" i="8"/>
  <c r="P508" i="8"/>
  <c r="P373" i="8"/>
  <c r="P187" i="8"/>
  <c r="P134" i="8"/>
  <c r="P90" i="8"/>
  <c r="P37" i="8"/>
  <c r="P862" i="8"/>
  <c r="P824" i="8"/>
  <c r="P677" i="8"/>
  <c r="P675" i="8"/>
  <c r="P858" i="8"/>
  <c r="P840" i="8"/>
  <c r="P673" i="8"/>
  <c r="P857" i="8"/>
  <c r="P839" i="8"/>
  <c r="P691" i="8"/>
  <c r="P672" i="8"/>
  <c r="P1213" i="8"/>
  <c r="P1193" i="8"/>
  <c r="P1174" i="8"/>
  <c r="P854" i="8"/>
  <c r="P836" i="8"/>
  <c r="P688" i="8"/>
  <c r="P684" i="8"/>
  <c r="P1353" i="8"/>
  <c r="P1334" i="8"/>
  <c r="P1315" i="8"/>
  <c r="P1305" i="8"/>
  <c r="P1285" i="8"/>
  <c r="P1266" i="8"/>
  <c r="P1247" i="8"/>
  <c r="P1208" i="8"/>
  <c r="P1169" i="8"/>
  <c r="P1150" i="8"/>
  <c r="P1130" i="8"/>
  <c r="P1112" i="8"/>
  <c r="P1092" i="8"/>
  <c r="P1073" i="8"/>
  <c r="P869" i="8"/>
  <c r="P849" i="8"/>
  <c r="P831" i="8"/>
  <c r="P683" i="8"/>
  <c r="P283" i="8"/>
  <c r="P263" i="8"/>
  <c r="P243" i="8"/>
  <c r="P205" i="8"/>
  <c r="P185" i="8"/>
  <c r="P166" i="8"/>
  <c r="P146" i="8"/>
  <c r="P127" i="8"/>
  <c r="P107" i="8"/>
  <c r="P88" i="8"/>
  <c r="P68" i="8"/>
  <c r="P1314" i="8"/>
  <c r="P1304" i="8"/>
  <c r="P1284" i="8"/>
  <c r="P1265" i="8"/>
  <c r="P1207" i="8"/>
  <c r="P1168" i="8"/>
  <c r="P1149" i="8"/>
  <c r="P1129" i="8"/>
  <c r="P1111" i="8"/>
  <c r="P868" i="8"/>
  <c r="P848" i="8"/>
  <c r="P830" i="8"/>
  <c r="P682" i="8"/>
  <c r="P204" i="8"/>
  <c r="P184" i="8"/>
  <c r="P165" i="8"/>
  <c r="P126" i="8"/>
  <c r="P106" i="8"/>
  <c r="P847" i="8"/>
  <c r="P829" i="8"/>
  <c r="P681" i="8"/>
  <c r="P866" i="8"/>
  <c r="P846" i="8"/>
  <c r="P828" i="8"/>
  <c r="P680" i="8"/>
  <c r="P865" i="8"/>
  <c r="P845" i="8"/>
  <c r="P17" i="8"/>
  <c r="P29" i="8"/>
  <c r="P9" i="8"/>
  <c r="P28" i="8"/>
  <c r="P8" i="8"/>
  <c r="P26" i="8"/>
  <c r="P6" i="8"/>
  <c r="P25" i="8"/>
  <c r="P5" i="8"/>
  <c r="P4" i="8"/>
  <c r="P23" i="8"/>
  <c r="P2" i="8"/>
  <c r="A65" i="1" l="1" a="1"/>
  <c r="A65" i="1" s="1"/>
  <c r="A66" i="1" s="1" a="1"/>
  <c r="A66" i="1" s="1"/>
  <c r="P1" i="11" s="1"/>
  <c r="J3" i="15" s="1"/>
  <c r="A25" i="1" a="1"/>
  <c r="A25" i="1" s="1"/>
  <c r="A26" i="1" s="1" a="1"/>
  <c r="A26" i="1" s="1"/>
  <c r="F1" i="11" s="1"/>
  <c r="A5" i="1" a="1"/>
  <c r="A5" i="1" s="1"/>
  <c r="A6" i="1" s="1" a="1"/>
  <c r="A6" i="1" s="1"/>
  <c r="A1" i="11" s="1"/>
  <c r="A45" i="1" a="1"/>
  <c r="A45" i="1" s="1"/>
  <c r="A46" i="1" s="1" a="1"/>
  <c r="A46" i="1" s="1"/>
  <c r="K1" i="11" s="1"/>
  <c r="A85" i="1" a="1"/>
  <c r="A85" i="1" s="1"/>
  <c r="A86" i="1" s="1" a="1"/>
  <c r="A86" i="1" s="1"/>
  <c r="U1" i="11" s="1"/>
  <c r="A73" i="1" l="1"/>
  <c r="D27" i="1"/>
  <c r="A32" i="1"/>
  <c r="A9" i="1"/>
  <c r="A28" i="1"/>
  <c r="A33" i="1"/>
  <c r="A17" i="1"/>
  <c r="A18" i="1" s="1"/>
  <c r="A13" i="1"/>
  <c r="A29" i="1"/>
  <c r="A77" i="1"/>
  <c r="A78" i="1" s="1"/>
  <c r="A37" i="1"/>
  <c r="A38" i="1" s="1"/>
  <c r="D66" i="1"/>
  <c r="A27" i="1"/>
  <c r="F23" i="1" s="1" a="1"/>
  <c r="F23" i="1" s="1"/>
  <c r="A12" i="1"/>
  <c r="D26" i="1"/>
  <c r="D25" i="1"/>
  <c r="A67" i="1"/>
  <c r="F63" i="1" s="1" a="1"/>
  <c r="F63" i="1" s="1"/>
  <c r="A69" i="1"/>
  <c r="D6" i="1"/>
  <c r="A68" i="1"/>
  <c r="D67" i="1"/>
  <c r="D65" i="1"/>
  <c r="A8" i="1"/>
  <c r="A72" i="1"/>
  <c r="D7" i="1"/>
  <c r="A7" i="1"/>
  <c r="F3" i="1" s="1" a="1"/>
  <c r="F3" i="1" s="1"/>
  <c r="D5" i="1"/>
  <c r="J3" i="16"/>
  <c r="D46" i="1"/>
  <c r="A88" i="1"/>
  <c r="A93" i="1"/>
  <c r="A87" i="1"/>
  <c r="F83" i="1" s="1" a="1"/>
  <c r="F83" i="1" s="1"/>
  <c r="A49" i="1"/>
  <c r="A53" i="1"/>
  <c r="D85" i="1"/>
  <c r="A97" i="1"/>
  <c r="A98" i="1" s="1"/>
  <c r="A57" i="1"/>
  <c r="A58" i="1" s="1"/>
  <c r="A48" i="1"/>
  <c r="A92" i="1"/>
  <c r="D87" i="1"/>
  <c r="D86" i="1"/>
  <c r="A89" i="1"/>
  <c r="A52" i="1"/>
  <c r="A47" i="1"/>
  <c r="F43" i="1" s="1" a="1"/>
  <c r="F43" i="1" s="1"/>
  <c r="D47" i="1"/>
  <c r="D45" i="1"/>
  <c r="A79" i="1" l="1"/>
  <c r="A39" i="1"/>
  <c r="A59" i="1"/>
  <c r="A9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2CC830-6E59-43B0-BFE8-BB0C9D8521CC}" keepAlive="1" name="Query - MajorsWithSchools" description="Connection to the 'MajorsWithSchools' query in the workbook." type="5" refreshedVersion="8" background="1" saveData="1">
    <dbPr connection="Provider=Microsoft.Mashup.OleDb.1;Data Source=$Workbook$;Location=MajorsWithSchools;Extended Properties=&quot;&quot;" command="SELECT * FROM [MajorsWithSchools]"/>
  </connection>
  <connection id="2" xr16:uid="{FE462EC8-3CAF-4947-81AB-DECB21C9083F}"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3" xr16:uid="{43793FE4-0804-45CC-B161-548BA58EC348}" keepAlive="1" name="Query - tblCIPData" description="Connection to the 'tblCIPData' query in the workbook." type="5" refreshedVersion="0" background="1">
    <dbPr connection="Provider=Microsoft.Mashup.OleDb.1;Data Source=$Workbook$;Location=tblCIPData;Extended Properties=&quot;&quot;" command="SELECT * FROM [tblCIPData]"/>
  </connection>
  <connection id="4" xr16:uid="{E2873B6E-DCAB-4956-8BA1-A3642594129D}" keepAlive="1" name="Query - tblMajorRank" description="Connection to the 'tblMajorRank' query in the workbook." type="5" refreshedVersion="0" background="1">
    <dbPr connection="Provider=Microsoft.Mashup.OleDb.1;Data Source=$Workbook$;Location=tblMajorRank;Extended Properties=&quot;&quot;" command="SELECT * FROM [tblMajorRank]"/>
  </connection>
  <connection id="5" xr16:uid="{5541C74E-0BA7-4476-A48D-C089AE97C7EA}" keepAlive="1" name="Query - tblSchoolRankings" description="Connection to the 'tblSchoolRankings' query in the workbook." type="5" refreshedVersion="0" background="1">
    <dbPr connection="Provider=Microsoft.Mashup.OleDb.1;Data Source=$Workbook$;Location=tblSchoolRankings;Extended Properties=&quot;&quot;" command="SELECT * FROM [tblSchoolRanking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<sst xmlns="http://schemas.openxmlformats.org/spreadsheetml/2006/main" count="34312" uniqueCount="11361">
  <si>
    <t>Location</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</si>
  <si>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</si>
  <si>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</si>
  <si>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</si>
  <si>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</si>
  <si>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</si>
  <si>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</si>
  <si>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</si>
  <si>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</si>
  <si>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</si>
  <si>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</si>
  <si>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</si>
  <si>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</si>
  <si>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</si>
  <si>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</si>
  <si>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</si>
  <si>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</si>
  <si>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</si>
  <si>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</si>
  <si>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</si>
  <si>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</si>
  <si>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</si>
  <si>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</si>
  <si>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</si>
  <si>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</si>
  <si>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</si>
  <si>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</si>
  <si>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</si>
  <si>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</si>
  <si>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</si>
  <si>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</si>
  <si>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</si>
  <si>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</si>
  <si>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</si>
  <si>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</si>
  <si>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</si>
  <si>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</si>
  <si>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</si>
  <si>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</si>
  <si>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</si>
  <si>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</si>
  <si>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</si>
  <si>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</si>
  <si>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</si>
  <si>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</si>
  <si>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</si>
  <si>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</si>
  <si>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</si>
  <si>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</si>
  <si>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</si>
  <si>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</si>
  <si>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Stanford University</t>
  </si>
  <si>
    <t>Harvard University</t>
  </si>
  <si>
    <t>Carnegie Mellon University</t>
  </si>
  <si>
    <t>Cornell University</t>
  </si>
  <si>
    <t>Princeton University</t>
  </si>
  <si>
    <t>University of Michigan-Ann Arbor</t>
  </si>
  <si>
    <t>Yale University</t>
  </si>
  <si>
    <t>Northwestern University</t>
  </si>
  <si>
    <t>University of Pennsylvania</t>
  </si>
  <si>
    <t>Johns Hopkins University</t>
  </si>
  <si>
    <t>University of Wisconsin-Madison</t>
  </si>
  <si>
    <t>Virginia Polytechnic Institute and State University</t>
  </si>
  <si>
    <t>University of Chicago</t>
  </si>
  <si>
    <t>Duke University</t>
  </si>
  <si>
    <t>Michigan State University</t>
  </si>
  <si>
    <t>University of Florida</t>
  </si>
  <si>
    <t>University of Southern California</t>
  </si>
  <si>
    <t>Boston University</t>
  </si>
  <si>
    <t>Brown University</t>
  </si>
  <si>
    <t>Rice University</t>
  </si>
  <si>
    <t>University of Colorado Boulder</t>
  </si>
  <si>
    <t>Iowa State University</t>
  </si>
  <si>
    <t>Northeastern University</t>
  </si>
  <si>
    <t>Case Western Reserve University</t>
  </si>
  <si>
    <t>Illinois Institute of Technology</t>
  </si>
  <si>
    <t>Rensselaer Polytechnic Institute</t>
  </si>
  <si>
    <t>Florida State University</t>
  </si>
  <si>
    <t>University of Central Florida</t>
  </si>
  <si>
    <t>University of Delaware</t>
  </si>
  <si>
    <t>University of Notre Dame</t>
  </si>
  <si>
    <t>George Washington University</t>
  </si>
  <si>
    <t>University of Houston</t>
  </si>
  <si>
    <t>University of Rochester</t>
  </si>
  <si>
    <t>University of South Florida</t>
  </si>
  <si>
    <t>Georgetown University</t>
  </si>
  <si>
    <t>Boston College</t>
  </si>
  <si>
    <t>Emory University</t>
  </si>
  <si>
    <t>University of Connecticut</t>
  </si>
  <si>
    <t>Dartmouth College</t>
  </si>
  <si>
    <t>American University</t>
  </si>
  <si>
    <t>University of Kansas</t>
  </si>
  <si>
    <t>University of Oregon</t>
  </si>
  <si>
    <t>University of Iowa</t>
  </si>
  <si>
    <t>Georgia State University</t>
  </si>
  <si>
    <t>Syracuse University</t>
  </si>
  <si>
    <t>Fordham University</t>
  </si>
  <si>
    <t>University of Miami</t>
  </si>
  <si>
    <t>INSTNM</t>
  </si>
  <si>
    <t>CITY</t>
  </si>
  <si>
    <t>STABBR</t>
  </si>
  <si>
    <t>INSTURL</t>
  </si>
  <si>
    <t>ADM_RATE</t>
  </si>
  <si>
    <t>SAT_AVG</t>
  </si>
  <si>
    <t>TUITIONFEE_IN</t>
  </si>
  <si>
    <t>TUITIONFEE_OUT</t>
  </si>
  <si>
    <t>Alabama A &amp; M University</t>
  </si>
  <si>
    <t>Normal</t>
  </si>
  <si>
    <t>AL</t>
  </si>
  <si>
    <t>www.aamu.edu/</t>
  </si>
  <si>
    <t>University of Alabama at Birmingham</t>
  </si>
  <si>
    <t>Birmingham</t>
  </si>
  <si>
    <t>https://www.uab.edu/</t>
  </si>
  <si>
    <t>University of Alabama in Huntsville</t>
  </si>
  <si>
    <t>Huntsville</t>
  </si>
  <si>
    <t>www.uah.edu/</t>
  </si>
  <si>
    <t>Alabama State University</t>
  </si>
  <si>
    <t>Montgomery</t>
  </si>
  <si>
    <t>www.alasu.edu/</t>
  </si>
  <si>
    <t>The University of Alabama</t>
  </si>
  <si>
    <t>Tuscaloosa</t>
  </si>
  <si>
    <t>www.ua.edu/</t>
  </si>
  <si>
    <t>Auburn University at Montgomery</t>
  </si>
  <si>
    <t>www.aum.edu/</t>
  </si>
  <si>
    <t>Auburn University</t>
  </si>
  <si>
    <t>Auburn</t>
  </si>
  <si>
    <t>www.auburn.edu/</t>
  </si>
  <si>
    <t>Birmingham-Southern College</t>
  </si>
  <si>
    <t>www.bsc.edu/</t>
  </si>
  <si>
    <t>Faulkner University</t>
  </si>
  <si>
    <t>www.faulkner.edu/</t>
  </si>
  <si>
    <t>Huntingdon College</t>
  </si>
  <si>
    <t>https://www.huntingdon.edu/</t>
  </si>
  <si>
    <t>Jacksonville State University</t>
  </si>
  <si>
    <t>Jacksonville</t>
  </si>
  <si>
    <t>www.jsu.edu/</t>
  </si>
  <si>
    <t>University of West Alabama</t>
  </si>
  <si>
    <t>Livingston</t>
  </si>
  <si>
    <t>www.uwa.edu/</t>
  </si>
  <si>
    <t>Marion Military Institute</t>
  </si>
  <si>
    <t>Marion</t>
  </si>
  <si>
    <t>www.marionmilitary.edu/</t>
  </si>
  <si>
    <t>University of Mobile</t>
  </si>
  <si>
    <t>Mobile</t>
  </si>
  <si>
    <t>https://www.umobile.edu/</t>
  </si>
  <si>
    <t>Samford University</t>
  </si>
  <si>
    <t>www.samford.edu/</t>
  </si>
  <si>
    <t>University of South Alabama</t>
  </si>
  <si>
    <t>www.southalabama.edu/</t>
  </si>
  <si>
    <t>Troy University</t>
  </si>
  <si>
    <t>Troy</t>
  </si>
  <si>
    <t>www.troy.edu/</t>
  </si>
  <si>
    <t>Tuskegee University</t>
  </si>
  <si>
    <t>Tuskegee</t>
  </si>
  <si>
    <t>www.tuskegee.edu/</t>
  </si>
  <si>
    <t>Grand Canyon University</t>
  </si>
  <si>
    <t>Phoenix</t>
  </si>
  <si>
    <t>AZ</t>
  </si>
  <si>
    <t>www.gcu.edu/</t>
  </si>
  <si>
    <t>University of Arkansas at Little Rock</t>
  </si>
  <si>
    <t>Little Rock</t>
  </si>
  <si>
    <t>AR</t>
  </si>
  <si>
    <t>ualr.edu/www/</t>
  </si>
  <si>
    <t>University of Arkansas</t>
  </si>
  <si>
    <t>Fayetteville</t>
  </si>
  <si>
    <t>https://www.uark.edu/</t>
  </si>
  <si>
    <t>University of Arkansas at Pine Bluff</t>
  </si>
  <si>
    <t>Pine Bluff</t>
  </si>
  <si>
    <t>www.uapb.edu/</t>
  </si>
  <si>
    <t>Arkansas State University</t>
  </si>
  <si>
    <t>Jonesboro</t>
  </si>
  <si>
    <t>www.astate.edu/</t>
  </si>
  <si>
    <t>Arkansas Tech University</t>
  </si>
  <si>
    <t>Russellville</t>
  </si>
  <si>
    <t>https://www.atu.edu/</t>
  </si>
  <si>
    <t>University of Central Arkansas</t>
  </si>
  <si>
    <t>Conway</t>
  </si>
  <si>
    <t>www.uca.edu/</t>
  </si>
  <si>
    <t>Harding University</t>
  </si>
  <si>
    <t>Searcy</t>
  </si>
  <si>
    <t>www.harding.edu/</t>
  </si>
  <si>
    <t>Hendrix College</t>
  </si>
  <si>
    <t>https://www.hendrix.edu/</t>
  </si>
  <si>
    <t>John Brown University</t>
  </si>
  <si>
    <t>Siloam Springs</t>
  </si>
  <si>
    <t>https://www.jbu.edu/</t>
  </si>
  <si>
    <t>Arkadelphia</t>
  </si>
  <si>
    <t>University of the Ozarks</t>
  </si>
  <si>
    <t>Clarksville</t>
  </si>
  <si>
    <t>https://ozarks.edu/</t>
  </si>
  <si>
    <t>Southern Arkansas University Main Campus</t>
  </si>
  <si>
    <t>Magnolia</t>
  </si>
  <si>
    <t>https://www.saumag.edu/</t>
  </si>
  <si>
    <t>University of Arkansas-Fort Smith</t>
  </si>
  <si>
    <t>Fort Smith</t>
  </si>
  <si>
    <t>https://uafs.edu/</t>
  </si>
  <si>
    <t>Azusa Pacific University</t>
  </si>
  <si>
    <t>Azusa</t>
  </si>
  <si>
    <t>CA</t>
  </si>
  <si>
    <t>www.apu.edu/</t>
  </si>
  <si>
    <t>Biola University</t>
  </si>
  <si>
    <t>La Mirada</t>
  </si>
  <si>
    <t>https://www.biola.edu/</t>
  </si>
  <si>
    <t>California Lutheran University</t>
  </si>
  <si>
    <t>Thousand Oaks</t>
  </si>
  <si>
    <t>www.callutheran.edu/</t>
  </si>
  <si>
    <t>Chapman University</t>
  </si>
  <si>
    <t>Orange</t>
  </si>
  <si>
    <t>https://www.chapman.edu/</t>
  </si>
  <si>
    <t>Dominican University of California</t>
  </si>
  <si>
    <t>San Rafael</t>
  </si>
  <si>
    <t>https://www.dominican.edu/</t>
  </si>
  <si>
    <t>Harvey Mudd College</t>
  </si>
  <si>
    <t>Claremont</t>
  </si>
  <si>
    <t>https://www.hmc.edu/</t>
  </si>
  <si>
    <t>University of La Verne</t>
  </si>
  <si>
    <t>La Verne</t>
  </si>
  <si>
    <t>https://www.laverne.edu/</t>
  </si>
  <si>
    <t>Northeastern University Oakland</t>
  </si>
  <si>
    <t>Oakland</t>
  </si>
  <si>
    <t>https://oakland.northeastern.edu/</t>
  </si>
  <si>
    <t>Occidental College</t>
  </si>
  <si>
    <t>Los Angeles</t>
  </si>
  <si>
    <t>https://www.oxy.edu/</t>
  </si>
  <si>
    <t>Pacific Union College</t>
  </si>
  <si>
    <t>Angwin</t>
  </si>
  <si>
    <t>https://www.puc.edu/</t>
  </si>
  <si>
    <t>University of the Pacific</t>
  </si>
  <si>
    <t>Stockton</t>
  </si>
  <si>
    <t>www.pacific.edu/</t>
  </si>
  <si>
    <t>Pepperdine University</t>
  </si>
  <si>
    <t>Malibu</t>
  </si>
  <si>
    <t>www.pepperdine.edu/</t>
  </si>
  <si>
    <t>University of Redlands</t>
  </si>
  <si>
    <t>Redlands</t>
  </si>
  <si>
    <t>www.redlands.edu/</t>
  </si>
  <si>
    <t>University of San Francisco</t>
  </si>
  <si>
    <t>San Francisco</t>
  </si>
  <si>
    <t>https://www.usfca.edu/</t>
  </si>
  <si>
    <t>Santa Clara University</t>
  </si>
  <si>
    <t>Santa Clara</t>
  </si>
  <si>
    <t>www.scu.edu/</t>
  </si>
  <si>
    <t>Scripps College</t>
  </si>
  <si>
    <t>www.scrippscollege.edu/</t>
  </si>
  <si>
    <t>www.usc.edu/</t>
  </si>
  <si>
    <t>Westmont College</t>
  </si>
  <si>
    <t>Santa Barbara</t>
  </si>
  <si>
    <t>www.westmont.edu/</t>
  </si>
  <si>
    <t>Denver</t>
  </si>
  <si>
    <t>CO</t>
  </si>
  <si>
    <t>University of Colorado Colorado Springs</t>
  </si>
  <si>
    <t>Colorado Springs</t>
  </si>
  <si>
    <t>https://www.uccs.edu/</t>
  </si>
  <si>
    <t>Boulder</t>
  </si>
  <si>
    <t>www.colorado.edu/</t>
  </si>
  <si>
    <t>Colorado College</t>
  </si>
  <si>
    <t>www.coloradocollege.edu/</t>
  </si>
  <si>
    <t>University of Denver</t>
  </si>
  <si>
    <t>www.du.edu/</t>
  </si>
  <si>
    <t>Fort Lewis College</t>
  </si>
  <si>
    <t>Durango</t>
  </si>
  <si>
    <t>fortlewis.edu/</t>
  </si>
  <si>
    <t>Colorado Mesa University</t>
  </si>
  <si>
    <t>Grand Junction</t>
  </si>
  <si>
    <t>www.coloradomesa.edu/</t>
  </si>
  <si>
    <t>Metropolitan State University of Denver</t>
  </si>
  <si>
    <t>www.msudenver.edu/</t>
  </si>
  <si>
    <t>University of Northern Colorado</t>
  </si>
  <si>
    <t>Greeley</t>
  </si>
  <si>
    <t>https://www.unco.edu/</t>
  </si>
  <si>
    <t>Colorado State University Pueblo</t>
  </si>
  <si>
    <t>Pueblo</t>
  </si>
  <si>
    <t>https://www.csupueblo.edu/</t>
  </si>
  <si>
    <t>Western Colorado University</t>
  </si>
  <si>
    <t>Gunnison</t>
  </si>
  <si>
    <t>www.western.edu/</t>
  </si>
  <si>
    <t>University of Bridgeport</t>
  </si>
  <si>
    <t>Bridgeport</t>
  </si>
  <si>
    <t>CT</t>
  </si>
  <si>
    <t>www.bridgeport.edu/</t>
  </si>
  <si>
    <t>Central Connecticut State University</t>
  </si>
  <si>
    <t>New Britain</t>
  </si>
  <si>
    <t>www.ccsu.edu/</t>
  </si>
  <si>
    <t>Connecticut College</t>
  </si>
  <si>
    <t>New London</t>
  </si>
  <si>
    <t>www.conncoll.edu/</t>
  </si>
  <si>
    <t>Storrs</t>
  </si>
  <si>
    <t>uconn.edu/</t>
  </si>
  <si>
    <t>Eastern Connecticut State University</t>
  </si>
  <si>
    <t>Willimantic</t>
  </si>
  <si>
    <t>https://www.easternct.edu/</t>
  </si>
  <si>
    <t>Fairfield University</t>
  </si>
  <si>
    <t>Fairfield</t>
  </si>
  <si>
    <t>fairfield.edu/</t>
  </si>
  <si>
    <t>University of Hartford</t>
  </si>
  <si>
    <t>West Hartford</t>
  </si>
  <si>
    <t>www.hartford.edu/</t>
  </si>
  <si>
    <t>University of New Haven</t>
  </si>
  <si>
    <t>West Haven</t>
  </si>
  <si>
    <t>www.newhaven.edu/</t>
  </si>
  <si>
    <t>Quinnipiac University</t>
  </si>
  <si>
    <t>Hamden</t>
  </si>
  <si>
    <t>www.qu.edu/</t>
  </si>
  <si>
    <t>University of Saint Joseph</t>
  </si>
  <si>
    <t>Trinity College</t>
  </si>
  <si>
    <t>Hartford</t>
  </si>
  <si>
    <t>https://www.trincoll.edu/</t>
  </si>
  <si>
    <t>Wesleyan University</t>
  </si>
  <si>
    <t>Middletown</t>
  </si>
  <si>
    <t>https://www.wesleyan.edu/</t>
  </si>
  <si>
    <t>Western Connecticut State University</t>
  </si>
  <si>
    <t>Danbury</t>
  </si>
  <si>
    <t>https://www.wcsu.edu/</t>
  </si>
  <si>
    <t>New Haven</t>
  </si>
  <si>
    <t>https://www.yale.edu/</t>
  </si>
  <si>
    <t>Delaware State University</t>
  </si>
  <si>
    <t>Dover</t>
  </si>
  <si>
    <t>DE</t>
  </si>
  <si>
    <t>www.desu.edu/</t>
  </si>
  <si>
    <t>Newark</t>
  </si>
  <si>
    <t>www.udel.edu/</t>
  </si>
  <si>
    <t>DC</t>
  </si>
  <si>
    <t>www.american.edu/</t>
  </si>
  <si>
    <t>Gallaudet University</t>
  </si>
  <si>
    <t>www.gallaudet.edu/</t>
  </si>
  <si>
    <t>https://www.gwu.edu/</t>
  </si>
  <si>
    <t>www.georgetown.edu/</t>
  </si>
  <si>
    <t>Howard University</t>
  </si>
  <si>
    <t>www.howard.edu/</t>
  </si>
  <si>
    <t>FL</t>
  </si>
  <si>
    <t>Lynn University</t>
  </si>
  <si>
    <t>Boca Raton</t>
  </si>
  <si>
    <t>https://www.lynn.edu/</t>
  </si>
  <si>
    <t>Johnson University Florida</t>
  </si>
  <si>
    <t>Kissimmee</t>
  </si>
  <si>
    <t>johnsonu.edu/</t>
  </si>
  <si>
    <t>Orlando</t>
  </si>
  <si>
    <t>www.ucf.edu/</t>
  </si>
  <si>
    <t>Eckerd College</t>
  </si>
  <si>
    <t>Florida Agricultural and Mechanical University</t>
  </si>
  <si>
    <t>Tallahassee</t>
  </si>
  <si>
    <t>Florida Atlantic University</t>
  </si>
  <si>
    <t>www.fau.edu/</t>
  </si>
  <si>
    <t>Flagler College</t>
  </si>
  <si>
    <t>Saint Augustine</t>
  </si>
  <si>
    <t>https://www.flagler.edu/</t>
  </si>
  <si>
    <t>Florida College</t>
  </si>
  <si>
    <t>Temple Terrace</t>
  </si>
  <si>
    <t>www.floridacollege.edu/</t>
  </si>
  <si>
    <t>Florida Institute of Technology</t>
  </si>
  <si>
    <t>Melbourne</t>
  </si>
  <si>
    <t>https://www.fit.edu/</t>
  </si>
  <si>
    <t>Florida Southern College</t>
  </si>
  <si>
    <t>Lakeland</t>
  </si>
  <si>
    <t>www.flsouthern.edu/</t>
  </si>
  <si>
    <t>https://www.fsu.edu/</t>
  </si>
  <si>
    <t>Gainesville</t>
  </si>
  <si>
    <t>https://www.ufl.edu/</t>
  </si>
  <si>
    <t>Jacksonville University</t>
  </si>
  <si>
    <t>https://www.ju.edu/index.php</t>
  </si>
  <si>
    <t>Coral Gables</t>
  </si>
  <si>
    <t>www.miami.edu/</t>
  </si>
  <si>
    <t>University of North Florida</t>
  </si>
  <si>
    <t>https://www.unf.edu/</t>
  </si>
  <si>
    <t>Nova Southeastern University</t>
  </si>
  <si>
    <t>Fort Lauderdale</t>
  </si>
  <si>
    <t>www.nova.edu/</t>
  </si>
  <si>
    <t>Palm Beach Atlantic University</t>
  </si>
  <si>
    <t>West Palm Beach</t>
  </si>
  <si>
    <t>www.pba.edu/</t>
  </si>
  <si>
    <t>Rollins College</t>
  </si>
  <si>
    <t>Winter Park</t>
  </si>
  <si>
    <t>www.rollins.edu/</t>
  </si>
  <si>
    <t>Tampa</t>
  </si>
  <si>
    <t>www.usf.edu/</t>
  </si>
  <si>
    <t>Stetson University</t>
  </si>
  <si>
    <t>DeLand</t>
  </si>
  <si>
    <t>https://www.stetson.edu/</t>
  </si>
  <si>
    <t>Trinity College of Florida</t>
  </si>
  <si>
    <t>Trinity</t>
  </si>
  <si>
    <t>trinitycollege.edu/</t>
  </si>
  <si>
    <t>Warner University</t>
  </si>
  <si>
    <t>Lake Wales</t>
  </si>
  <si>
    <t>www.warner.edu/academics/undergraduate_programs/admissions/criteria-for-admission/</t>
  </si>
  <si>
    <t>University of West Florida</t>
  </si>
  <si>
    <t>Pensacola</t>
  </si>
  <si>
    <t>uwf.edu/</t>
  </si>
  <si>
    <t>Abraham Baldwin Agricultural College</t>
  </si>
  <si>
    <t>GA</t>
  </si>
  <si>
    <t>Agnes Scott College</t>
  </si>
  <si>
    <t>Decatur</t>
  </si>
  <si>
    <t>www.agnesscott.edu/</t>
  </si>
  <si>
    <t>Point University</t>
  </si>
  <si>
    <t>West Point</t>
  </si>
  <si>
    <t>point.edu/</t>
  </si>
  <si>
    <t>Berry College</t>
  </si>
  <si>
    <t>Mount Berry</t>
  </si>
  <si>
    <t>https://www.berry.edu/</t>
  </si>
  <si>
    <t>College of Coastal Georgia</t>
  </si>
  <si>
    <t>Brunswick</t>
  </si>
  <si>
    <t>https://www.ccga.edu/</t>
  </si>
  <si>
    <t>Clayton  State University</t>
  </si>
  <si>
    <t>Morrow</t>
  </si>
  <si>
    <t>www.clayton.edu/</t>
  </si>
  <si>
    <t>Columbus State University</t>
  </si>
  <si>
    <t>Columbus</t>
  </si>
  <si>
    <t>www.columbusstate.edu/</t>
  </si>
  <si>
    <t>Atlanta</t>
  </si>
  <si>
    <t>www.emory.edu/</t>
  </si>
  <si>
    <t>Fort Valley State University</t>
  </si>
  <si>
    <t>Fort Valley</t>
  </si>
  <si>
    <t>www.fvsu.edu/</t>
  </si>
  <si>
    <t>Georgia Institute of Technology-Main Campus</t>
  </si>
  <si>
    <t>www.gatech.edu/</t>
  </si>
  <si>
    <t>Georgia Southwestern State University</t>
  </si>
  <si>
    <t>Americus</t>
  </si>
  <si>
    <t>https://gsw.edu/</t>
  </si>
  <si>
    <t>Georgia College &amp; State University</t>
  </si>
  <si>
    <t>Milledgeville</t>
  </si>
  <si>
    <t>www.gcsu.edu/</t>
  </si>
  <si>
    <t>Georgia Southern University</t>
  </si>
  <si>
    <t>Statesboro</t>
  </si>
  <si>
    <t>www.georgiasouthern.edu/</t>
  </si>
  <si>
    <t>www.gsu.edu/</t>
  </si>
  <si>
    <t>University of Georgia</t>
  </si>
  <si>
    <t>Athens</t>
  </si>
  <si>
    <t>www.uga.edu/</t>
  </si>
  <si>
    <t>Gordon State College</t>
  </si>
  <si>
    <t>Barnesville</t>
  </si>
  <si>
    <t>https://www.gordonstate.edu/</t>
  </si>
  <si>
    <t>Life University</t>
  </si>
  <si>
    <t>Marietta</t>
  </si>
  <si>
    <t>www.life.edu/</t>
  </si>
  <si>
    <t>Mercer University</t>
  </si>
  <si>
    <t>Macon</t>
  </si>
  <si>
    <t>https://www.mercer.edu/</t>
  </si>
  <si>
    <t>Morehouse College</t>
  </si>
  <si>
    <t>www.morehouse.edu/</t>
  </si>
  <si>
    <t>Oglethorpe University</t>
  </si>
  <si>
    <t>oglethorpe.edu/</t>
  </si>
  <si>
    <t>Piedmont University</t>
  </si>
  <si>
    <t>Demorest</t>
  </si>
  <si>
    <t>https://www.piedmont.edu/</t>
  </si>
  <si>
    <t>Shorter University</t>
  </si>
  <si>
    <t>Rome</t>
  </si>
  <si>
    <t>https://www.shorter.edu/</t>
  </si>
  <si>
    <t>Spelman College</t>
  </si>
  <si>
    <t>www.spelman.edu/</t>
  </si>
  <si>
    <t>Thomas University</t>
  </si>
  <si>
    <t>Thomasville</t>
  </si>
  <si>
    <t>www.thomasu.edu/</t>
  </si>
  <si>
    <t>Toccoa Falls College</t>
  </si>
  <si>
    <t>Toccoa Falls</t>
  </si>
  <si>
    <t>https://tfc.edu/</t>
  </si>
  <si>
    <t>Valdosta State University</t>
  </si>
  <si>
    <t>Valdosta</t>
  </si>
  <si>
    <t>www.valdosta.edu/</t>
  </si>
  <si>
    <t>Wesleyan College</t>
  </si>
  <si>
    <t>https://www.wesleyancollege.edu/</t>
  </si>
  <si>
    <t>University of West Georgia</t>
  </si>
  <si>
    <t>Carrollton</t>
  </si>
  <si>
    <t>www.westga.edu/</t>
  </si>
  <si>
    <t>University of Hawaii at Hilo</t>
  </si>
  <si>
    <t>Hilo</t>
  </si>
  <si>
    <t>HI</t>
  </si>
  <si>
    <t>https://hilo.hawaii.edu/</t>
  </si>
  <si>
    <t>University of Hawaii at Manoa</t>
  </si>
  <si>
    <t>Honolulu</t>
  </si>
  <si>
    <t>https://manoa.hawaii.edu/</t>
  </si>
  <si>
    <t>Hawaii Pacific University</t>
  </si>
  <si>
    <t>https://www.hpu.edu/</t>
  </si>
  <si>
    <t>University of Hawaii-West Oahu</t>
  </si>
  <si>
    <t>Kapolei</t>
  </si>
  <si>
    <t>https://westoahu.hawaii.edu/</t>
  </si>
  <si>
    <t>Boise</t>
  </si>
  <si>
    <t>ID</t>
  </si>
  <si>
    <t>University of Idaho</t>
  </si>
  <si>
    <t>Moscow</t>
  </si>
  <si>
    <t>www.uidaho.edu/</t>
  </si>
  <si>
    <t>The College of Idaho</t>
  </si>
  <si>
    <t>Caldwell</t>
  </si>
  <si>
    <t>www.collegeofidaho.edu/</t>
  </si>
  <si>
    <t>Brigham Young University-Idaho</t>
  </si>
  <si>
    <t>Rexburg</t>
  </si>
  <si>
    <t>www.byui.edu/</t>
  </si>
  <si>
    <t>Aurora University</t>
  </si>
  <si>
    <t>Aurora</t>
  </si>
  <si>
    <t>IL</t>
  </si>
  <si>
    <t>https://aurora.edu/</t>
  </si>
  <si>
    <t>Bradley University</t>
  </si>
  <si>
    <t>Peoria</t>
  </si>
  <si>
    <t>www.bradley.edu/</t>
  </si>
  <si>
    <t>Chicago</t>
  </si>
  <si>
    <t>www.uchicago.edu/</t>
  </si>
  <si>
    <t>DePaul University</t>
  </si>
  <si>
    <t>https://www.depaul.edu/</t>
  </si>
  <si>
    <t>Eastern Illinois University</t>
  </si>
  <si>
    <t>Charleston</t>
  </si>
  <si>
    <t>https://www.eiu.edu/</t>
  </si>
  <si>
    <t>Elmhurst University</t>
  </si>
  <si>
    <t>Elmhurst</t>
  </si>
  <si>
    <t>www.elmhurst.edu/</t>
  </si>
  <si>
    <t>Greenville University</t>
  </si>
  <si>
    <t>Greenville</t>
  </si>
  <si>
    <t>www.greenville.edu/</t>
  </si>
  <si>
    <t>University of Illinois Chicago</t>
  </si>
  <si>
    <t>www.uic.edu/</t>
  </si>
  <si>
    <t>Illinois Wesleyan University</t>
  </si>
  <si>
    <t>Bloomington</t>
  </si>
  <si>
    <t>www.iwu.edu/</t>
  </si>
  <si>
    <t>Illinois College</t>
  </si>
  <si>
    <t>www.ic.edu/</t>
  </si>
  <si>
    <t>https://www.iit.edu/</t>
  </si>
  <si>
    <t>Illinois State University</t>
  </si>
  <si>
    <t>illinoisstate.edu/</t>
  </si>
  <si>
    <t>Judson University</t>
  </si>
  <si>
    <t>Elgin</t>
  </si>
  <si>
    <t>www.judsonu.edu/</t>
  </si>
  <si>
    <t>Knox College</t>
  </si>
  <si>
    <t>Galesburg</t>
  </si>
  <si>
    <t>https://www.knox.edu/</t>
  </si>
  <si>
    <t>Lake Forest College</t>
  </si>
  <si>
    <t>Lake Forest</t>
  </si>
  <si>
    <t>www.lakeforest.edu/</t>
  </si>
  <si>
    <t>Lewis University</t>
  </si>
  <si>
    <t>Romeoville</t>
  </si>
  <si>
    <t>www.lewisu.edu/</t>
  </si>
  <si>
    <t>Loyola University Chicago</t>
  </si>
  <si>
    <t>https://www.luc.edu/</t>
  </si>
  <si>
    <t>Millikin University</t>
  </si>
  <si>
    <t>https://millikin.edu/</t>
  </si>
  <si>
    <t>Monmouth College</t>
  </si>
  <si>
    <t>Monmouth</t>
  </si>
  <si>
    <t>www.monmouthcollege.edu/</t>
  </si>
  <si>
    <t>Evanston</t>
  </si>
  <si>
    <t>www.northwestern.edu/</t>
  </si>
  <si>
    <t>Quincy University</t>
  </si>
  <si>
    <t>Quincy</t>
  </si>
  <si>
    <t>https://www.quincy.edu/</t>
  </si>
  <si>
    <t>Rockford University</t>
  </si>
  <si>
    <t>Rockford</t>
  </si>
  <si>
    <t>www.rockford.edu/</t>
  </si>
  <si>
    <t>Roosevelt University</t>
  </si>
  <si>
    <t>www.roosevelt.edu/</t>
  </si>
  <si>
    <t>Dominican University</t>
  </si>
  <si>
    <t>River Forest</t>
  </si>
  <si>
    <t>https://www.dom.edu/</t>
  </si>
  <si>
    <t>University of St Francis</t>
  </si>
  <si>
    <t>Joliet</t>
  </si>
  <si>
    <t>https://www.stfrancis.edu/</t>
  </si>
  <si>
    <t>University of Illinois Springfield</t>
  </si>
  <si>
    <t>Springfield</t>
  </si>
  <si>
    <t>www.uis.edu/</t>
  </si>
  <si>
    <t>Southern Illinois University-Carbondale</t>
  </si>
  <si>
    <t>Carbondale</t>
  </si>
  <si>
    <t>https://siu.edu/</t>
  </si>
  <si>
    <t>Southern Illinois University-Edwardsville</t>
  </si>
  <si>
    <t>Edwardsville</t>
  </si>
  <si>
    <t>www.siue.edu/</t>
  </si>
  <si>
    <t>Trinity Christian College</t>
  </si>
  <si>
    <t>Wheaton College</t>
  </si>
  <si>
    <t>Wheaton</t>
  </si>
  <si>
    <t>www.wheaton.edu/</t>
  </si>
  <si>
    <t>Anderson University</t>
  </si>
  <si>
    <t>Anderson</t>
  </si>
  <si>
    <t>IN</t>
  </si>
  <si>
    <t>https://anderson.edu/</t>
  </si>
  <si>
    <t>Ball State University</t>
  </si>
  <si>
    <t>Muncie</t>
  </si>
  <si>
    <t>https://www.bsu.edu/</t>
  </si>
  <si>
    <t>Bethel University</t>
  </si>
  <si>
    <t>Mishawaka</t>
  </si>
  <si>
    <t>https://betheluniversity.edu/</t>
  </si>
  <si>
    <t>DePauw University</t>
  </si>
  <si>
    <t>Greencastle</t>
  </si>
  <si>
    <t>www.depauw.edu/</t>
  </si>
  <si>
    <t>Earlham College</t>
  </si>
  <si>
    <t>Richmond</t>
  </si>
  <si>
    <t>https://earlham.edu/</t>
  </si>
  <si>
    <t>Franklin College</t>
  </si>
  <si>
    <t>Franklin</t>
  </si>
  <si>
    <t>www.franklincollege.edu/</t>
  </si>
  <si>
    <t>Goshen College</t>
  </si>
  <si>
    <t>Goshen</t>
  </si>
  <si>
    <t>www.goshen.edu/</t>
  </si>
  <si>
    <t>Hanover College</t>
  </si>
  <si>
    <t>Hanover</t>
  </si>
  <si>
    <t>www.hanover.edu/</t>
  </si>
  <si>
    <t>Holy Cross College</t>
  </si>
  <si>
    <t>Notre Dame</t>
  </si>
  <si>
    <t>Huntington University</t>
  </si>
  <si>
    <t>Huntington</t>
  </si>
  <si>
    <t>www.huntington.edu/</t>
  </si>
  <si>
    <t>Purdue University Fort Wayne</t>
  </si>
  <si>
    <t>Fort Wayne</t>
  </si>
  <si>
    <t>www.pfw.edu/</t>
  </si>
  <si>
    <t>www.nd.edu/</t>
  </si>
  <si>
    <t>Rose-Hulman Institute of Technology</t>
  </si>
  <si>
    <t>Terre Haute</t>
  </si>
  <si>
    <t>https://www.rose-hulman.edu/</t>
  </si>
  <si>
    <t>University of Saint Francis-Fort Wayne</t>
  </si>
  <si>
    <t>Saint Mary-of-the-Woods College</t>
  </si>
  <si>
    <t>Saint Mary's College</t>
  </si>
  <si>
    <t>Lafayette</t>
  </si>
  <si>
    <t>Taylor University</t>
  </si>
  <si>
    <t>Upland</t>
  </si>
  <si>
    <t>https://www.taylor.edu/</t>
  </si>
  <si>
    <t>Valparaiso University</t>
  </si>
  <si>
    <t>Valparaiso</t>
  </si>
  <si>
    <t>https://www.valpo.edu/</t>
  </si>
  <si>
    <t>Wabash College</t>
  </si>
  <si>
    <t>Crawfordsville</t>
  </si>
  <si>
    <t>www.wabash.edu/</t>
  </si>
  <si>
    <t>Central College</t>
  </si>
  <si>
    <t>Pella</t>
  </si>
  <si>
    <t>IA</t>
  </si>
  <si>
    <t>www.central.edu/</t>
  </si>
  <si>
    <t>Clarke University</t>
  </si>
  <si>
    <t>Dubuque</t>
  </si>
  <si>
    <t>www.clarke.edu/</t>
  </si>
  <si>
    <t>Coe College</t>
  </si>
  <si>
    <t>Cedar Rapids</t>
  </si>
  <si>
    <t>www.coe.edu/</t>
  </si>
  <si>
    <t>Cornell College</t>
  </si>
  <si>
    <t>Mount Vernon</t>
  </si>
  <si>
    <t>www.cornellcollege.edu/</t>
  </si>
  <si>
    <t>Dordt University</t>
  </si>
  <si>
    <t>Sioux Center</t>
  </si>
  <si>
    <t>https://www.dordt.edu/</t>
  </si>
  <si>
    <t>Drake University</t>
  </si>
  <si>
    <t>Des Moines</t>
  </si>
  <si>
    <t>www.drake.edu/</t>
  </si>
  <si>
    <t>University of Dubuque</t>
  </si>
  <si>
    <t>www.dbq.edu/</t>
  </si>
  <si>
    <t>Grinnell College</t>
  </si>
  <si>
    <t>Grinnell</t>
  </si>
  <si>
    <t>www.grinnell.edu/</t>
  </si>
  <si>
    <t>Ames</t>
  </si>
  <si>
    <t>https://www.iastate.edu/</t>
  </si>
  <si>
    <t>Iowa City</t>
  </si>
  <si>
    <t>https://uiowa.edu/</t>
  </si>
  <si>
    <t>Luther College</t>
  </si>
  <si>
    <t>Decorah</t>
  </si>
  <si>
    <t>https://www.luther.edu/</t>
  </si>
  <si>
    <t>Morningside University</t>
  </si>
  <si>
    <t>Sioux City</t>
  </si>
  <si>
    <t>https://www.morningside.edu/</t>
  </si>
  <si>
    <t>Mount Mercy University</t>
  </si>
  <si>
    <t>www.mtmercy.edu/</t>
  </si>
  <si>
    <t>University of Northern Iowa</t>
  </si>
  <si>
    <t>Cedar Falls</t>
  </si>
  <si>
    <t>https://www.uni.edu/</t>
  </si>
  <si>
    <t>St Luke's College</t>
  </si>
  <si>
    <t>www.stlukescollege.edu/</t>
  </si>
  <si>
    <t>Simpson College</t>
  </si>
  <si>
    <t>Indianola</t>
  </si>
  <si>
    <t>simpson.edu/</t>
  </si>
  <si>
    <t>Upper Iowa University</t>
  </si>
  <si>
    <t>Fayette</t>
  </si>
  <si>
    <t>https://www.uiu.edu/</t>
  </si>
  <si>
    <t>Wartburg College</t>
  </si>
  <si>
    <t>Waverly</t>
  </si>
  <si>
    <t>https://www.wartburg.edu/</t>
  </si>
  <si>
    <t>William Penn University</t>
  </si>
  <si>
    <t>Oskaloosa</t>
  </si>
  <si>
    <t>https://www.wmpenn.edu/</t>
  </si>
  <si>
    <t>Baker University</t>
  </si>
  <si>
    <t>Baldwin City</t>
  </si>
  <si>
    <t>KS</t>
  </si>
  <si>
    <t>https://www.bakeru.edu/</t>
  </si>
  <si>
    <t>Benedictine College</t>
  </si>
  <si>
    <t>Atchison</t>
  </si>
  <si>
    <t>www.benedictine.edu/</t>
  </si>
  <si>
    <t>Emporia State University</t>
  </si>
  <si>
    <t>Emporia</t>
  </si>
  <si>
    <t>www.emporia.edu/</t>
  </si>
  <si>
    <t>Fort Hays State University</t>
  </si>
  <si>
    <t>Hays</t>
  </si>
  <si>
    <t>www.fhsu.edu/</t>
  </si>
  <si>
    <t>Friends University</t>
  </si>
  <si>
    <t>Wichita</t>
  </si>
  <si>
    <t>www.friends.edu/</t>
  </si>
  <si>
    <t>Lawrence</t>
  </si>
  <si>
    <t>https://ku.edu/</t>
  </si>
  <si>
    <t>Kansas State University</t>
  </si>
  <si>
    <t>Manhattan</t>
  </si>
  <si>
    <t>www.k-state.edu/</t>
  </si>
  <si>
    <t>McPherson College</t>
  </si>
  <si>
    <t>McPherson</t>
  </si>
  <si>
    <t>www.mcpherson.edu/</t>
  </si>
  <si>
    <t>Ottawa University-Ottawa</t>
  </si>
  <si>
    <t>Ottawa</t>
  </si>
  <si>
    <t>www.ottawa.edu/</t>
  </si>
  <si>
    <t>Pittsburg State University</t>
  </si>
  <si>
    <t>Pittsburg</t>
  </si>
  <si>
    <t>https://www.pittstate.edu/</t>
  </si>
  <si>
    <t>University of Saint Mary</t>
  </si>
  <si>
    <t>Tabor College</t>
  </si>
  <si>
    <t>Hillsboro</t>
  </si>
  <si>
    <t>tabor.edu/</t>
  </si>
  <si>
    <t>Wichita State University</t>
  </si>
  <si>
    <t>www.wichita.edu/</t>
  </si>
  <si>
    <t>Alice Lloyd College</t>
  </si>
  <si>
    <t>Pippa Passes</t>
  </si>
  <si>
    <t>KY</t>
  </si>
  <si>
    <t>www.alc.edu/</t>
  </si>
  <si>
    <t>Bellarmine University</t>
  </si>
  <si>
    <t>Louisville</t>
  </si>
  <si>
    <t>https://www.bellarmine.edu/</t>
  </si>
  <si>
    <t>Berea College</t>
  </si>
  <si>
    <t>Berea</t>
  </si>
  <si>
    <t>Centre College</t>
  </si>
  <si>
    <t>Danville</t>
  </si>
  <si>
    <t>https://www.centre.edu/</t>
  </si>
  <si>
    <t>Eastern Kentucky University</t>
  </si>
  <si>
    <t>www.eku.edu/</t>
  </si>
  <si>
    <t>Georgetown College</t>
  </si>
  <si>
    <t>Georgetown</t>
  </si>
  <si>
    <t>www.georgetowncollege.edu/</t>
  </si>
  <si>
    <t>Jackson</t>
  </si>
  <si>
    <t>Kentucky State University</t>
  </si>
  <si>
    <t>Frankfort</t>
  </si>
  <si>
    <t>www.kysu.edu/</t>
  </si>
  <si>
    <t>Kentucky Wesleyan College</t>
  </si>
  <si>
    <t>Owensboro</t>
  </si>
  <si>
    <t>https://kwc.edu/</t>
  </si>
  <si>
    <t>University of Kentucky</t>
  </si>
  <si>
    <t>Lexington</t>
  </si>
  <si>
    <t>www.uky.edu/</t>
  </si>
  <si>
    <t>Kentucky Christian University</t>
  </si>
  <si>
    <t>University of Louisville</t>
  </si>
  <si>
    <t>www.louisville.edu/</t>
  </si>
  <si>
    <t>Midway University</t>
  </si>
  <si>
    <t>Midway</t>
  </si>
  <si>
    <t>www.midway.edu/</t>
  </si>
  <si>
    <t>Murray State University</t>
  </si>
  <si>
    <t>Murray</t>
  </si>
  <si>
    <t>www.murraystate.edu/</t>
  </si>
  <si>
    <t>Northern Kentucky University</t>
  </si>
  <si>
    <t>Highland Heights</t>
  </si>
  <si>
    <t>www.nku.edu/</t>
  </si>
  <si>
    <t>Spalding University</t>
  </si>
  <si>
    <t>https://www.spalding.edu/</t>
  </si>
  <si>
    <t>Thomas More University</t>
  </si>
  <si>
    <t>Crestview Hills</t>
  </si>
  <si>
    <t>www.thomasmore.edu/</t>
  </si>
  <si>
    <t>Transylvania University</t>
  </si>
  <si>
    <t>https://www.transy.edu/</t>
  </si>
  <si>
    <t>Union College</t>
  </si>
  <si>
    <t>Barbourville</t>
  </si>
  <si>
    <t>https://www.unionky.edu/</t>
  </si>
  <si>
    <t>Western Kentucky University</t>
  </si>
  <si>
    <t>Bowling Green</t>
  </si>
  <si>
    <t>https://www.wku.edu/</t>
  </si>
  <si>
    <t>Dillard University</t>
  </si>
  <si>
    <t>New Orleans</t>
  </si>
  <si>
    <t>LA</t>
  </si>
  <si>
    <t>www.dillard.edu/</t>
  </si>
  <si>
    <t>Grambling State University</t>
  </si>
  <si>
    <t>Grambling</t>
  </si>
  <si>
    <t>www.gram.edu/</t>
  </si>
  <si>
    <t>McNeese State University</t>
  </si>
  <si>
    <t>Lake Charles</t>
  </si>
  <si>
    <t>www.mcneese.edu/</t>
  </si>
  <si>
    <t>University of New Orleans</t>
  </si>
  <si>
    <t>new.uno.edu/</t>
  </si>
  <si>
    <t>Nicholls State University</t>
  </si>
  <si>
    <t>Thibodaux</t>
  </si>
  <si>
    <t>www.nicholls.edu/</t>
  </si>
  <si>
    <t>Southern University and A &amp; M College</t>
  </si>
  <si>
    <t>Baton Rouge</t>
  </si>
  <si>
    <t>www.subr.edu/</t>
  </si>
  <si>
    <t>Southern University at New Orleans</t>
  </si>
  <si>
    <t>www.suno.edu/</t>
  </si>
  <si>
    <t>Bates College</t>
  </si>
  <si>
    <t>Lewiston</t>
  </si>
  <si>
    <t>ME</t>
  </si>
  <si>
    <t>www.bates.edu/</t>
  </si>
  <si>
    <t>Bowdoin College</t>
  </si>
  <si>
    <t>https://www.bowdoin.edu/</t>
  </si>
  <si>
    <t>Maine College of Health Professions</t>
  </si>
  <si>
    <t>Colby College</t>
  </si>
  <si>
    <t>Waterville</t>
  </si>
  <si>
    <t>www.colby.edu/</t>
  </si>
  <si>
    <t>University of Maine at Farmington</t>
  </si>
  <si>
    <t>Farmington</t>
  </si>
  <si>
    <t>https://www.umf.maine.edu/</t>
  </si>
  <si>
    <t>Maine Maritime Academy</t>
  </si>
  <si>
    <t>Castine</t>
  </si>
  <si>
    <t>https://mainemaritime.edu/</t>
  </si>
  <si>
    <t>Saint Joseph's College of Maine</t>
  </si>
  <si>
    <t>University of Southern Maine</t>
  </si>
  <si>
    <t>Portland</t>
  </si>
  <si>
    <t>usm.maine.edu/</t>
  </si>
  <si>
    <t>University of Baltimore</t>
  </si>
  <si>
    <t>Baltimore</t>
  </si>
  <si>
    <t>MD</t>
  </si>
  <si>
    <t>www.ubalt.edu/</t>
  </si>
  <si>
    <t>Bowie State University</t>
  </si>
  <si>
    <t>Bowie</t>
  </si>
  <si>
    <t>www.bowiestate.edu/</t>
  </si>
  <si>
    <t>Washington Adventist University</t>
  </si>
  <si>
    <t>Takoma Park</t>
  </si>
  <si>
    <t>https://www.wau.edu/</t>
  </si>
  <si>
    <t>Goucher College</t>
  </si>
  <si>
    <t>www.goucher.edu/</t>
  </si>
  <si>
    <t>www.jhu.edu/</t>
  </si>
  <si>
    <t>Loyola University Maryland</t>
  </si>
  <si>
    <t>https://www.loyola.edu/</t>
  </si>
  <si>
    <t>University of Maryland-Baltimore County</t>
  </si>
  <si>
    <t>umbc.edu/</t>
  </si>
  <si>
    <t>University of Maryland-College Park</t>
  </si>
  <si>
    <t>College Park</t>
  </si>
  <si>
    <t>www.umd.edu/</t>
  </si>
  <si>
    <t>Maryland Institute College of Art</t>
  </si>
  <si>
    <t>www.mica.edu/</t>
  </si>
  <si>
    <t>Morgan State University</t>
  </si>
  <si>
    <t>https://www.morgan.edu/</t>
  </si>
  <si>
    <t>Mount St. Mary's University</t>
  </si>
  <si>
    <t>Emmitsburg</t>
  </si>
  <si>
    <t>https://msmary.edu/</t>
  </si>
  <si>
    <t>Salisbury University</t>
  </si>
  <si>
    <t>Salisbury</t>
  </si>
  <si>
    <t>https://www.salisbury.edu/</t>
  </si>
  <si>
    <t>St. Mary's College of Maryland</t>
  </si>
  <si>
    <t>St. Mary's City</t>
  </si>
  <si>
    <t>https://www.smcm.edu/</t>
  </si>
  <si>
    <t>Towson University</t>
  </si>
  <si>
    <t>Towson</t>
  </si>
  <si>
    <t>www.towson.edu/</t>
  </si>
  <si>
    <t>Washington College</t>
  </si>
  <si>
    <t>Chestertown</t>
  </si>
  <si>
    <t>www.washcoll.edu/</t>
  </si>
  <si>
    <t>Amherst College</t>
  </si>
  <si>
    <t>Amherst</t>
  </si>
  <si>
    <t>MA</t>
  </si>
  <si>
    <t>www.amherst.edu/</t>
  </si>
  <si>
    <t>Babson College</t>
  </si>
  <si>
    <t>Wellesley</t>
  </si>
  <si>
    <t>www.babson.edu/</t>
  </si>
  <si>
    <t>Bentley University</t>
  </si>
  <si>
    <t>Waltham</t>
  </si>
  <si>
    <t>www.bentley.edu/</t>
  </si>
  <si>
    <t>Chestnut Hill</t>
  </si>
  <si>
    <t>www.bc.edu/</t>
  </si>
  <si>
    <t>Boston</t>
  </si>
  <si>
    <t>www.bu.edu/</t>
  </si>
  <si>
    <t>Brandeis University</t>
  </si>
  <si>
    <t>https://www.brandeis.edu/</t>
  </si>
  <si>
    <t>Bridgewater State University</t>
  </si>
  <si>
    <t>Bridgewater</t>
  </si>
  <si>
    <t>www.bridgew.edu/</t>
  </si>
  <si>
    <t>Clark University</t>
  </si>
  <si>
    <t>Worcester</t>
  </si>
  <si>
    <t>www.clarku.edu/</t>
  </si>
  <si>
    <t>Curry College</t>
  </si>
  <si>
    <t>Milton</t>
  </si>
  <si>
    <t>https://www.curry.edu/</t>
  </si>
  <si>
    <t>Emerson College</t>
  </si>
  <si>
    <t>www.emerson.edu/</t>
  </si>
  <si>
    <t>Emmanuel College</t>
  </si>
  <si>
    <t>www.emmanuel.edu/</t>
  </si>
  <si>
    <t>Endicott College</t>
  </si>
  <si>
    <t>Beverly</t>
  </si>
  <si>
    <t>www.endicott.edu/</t>
  </si>
  <si>
    <t>Fitchburg State University</t>
  </si>
  <si>
    <t>Fitchburg</t>
  </si>
  <si>
    <t>www.fitchburgstate.edu/</t>
  </si>
  <si>
    <t>Framingham State University</t>
  </si>
  <si>
    <t>Framingham</t>
  </si>
  <si>
    <t>www.framingham.edu/</t>
  </si>
  <si>
    <t>Gordon College</t>
  </si>
  <si>
    <t>Wenham</t>
  </si>
  <si>
    <t>www.gordon.edu/</t>
  </si>
  <si>
    <t>Cambridge</t>
  </si>
  <si>
    <t>www.harvard.edu/</t>
  </si>
  <si>
    <t>College of the Holy Cross</t>
  </si>
  <si>
    <t>Lasell University</t>
  </si>
  <si>
    <t>Newton</t>
  </si>
  <si>
    <t>www.lasell.edu/</t>
  </si>
  <si>
    <t>University of Massachusetts-Lowell</t>
  </si>
  <si>
    <t>Lowell</t>
  </si>
  <si>
    <t>www.uml.edu/</t>
  </si>
  <si>
    <t>University of Massachusetts-Amherst</t>
  </si>
  <si>
    <t>www.umass.edu/</t>
  </si>
  <si>
    <t>University of Massachusetts-Boston</t>
  </si>
  <si>
    <t>www.umb.edu/</t>
  </si>
  <si>
    <t>MCPHS University</t>
  </si>
  <si>
    <t>www.mcphs.edu/</t>
  </si>
  <si>
    <t>Massachusetts Institute of Technology</t>
  </si>
  <si>
    <t>web.mit.edu/</t>
  </si>
  <si>
    <t>Mount Holyoke College</t>
  </si>
  <si>
    <t>Nichols College</t>
  </si>
  <si>
    <t>Dudley</t>
  </si>
  <si>
    <t>www.nichols.edu/</t>
  </si>
  <si>
    <t>www.northeastern.edu/</t>
  </si>
  <si>
    <t>College of Our Lady of the Elms</t>
  </si>
  <si>
    <t>Chicopee</t>
  </si>
  <si>
    <t>https://www.elms.edu/</t>
  </si>
  <si>
    <t>Salem State University</t>
  </si>
  <si>
    <t>Salem</t>
  </si>
  <si>
    <t>www.salemstate.edu/</t>
  </si>
  <si>
    <t>Simmons University</t>
  </si>
  <si>
    <t>www.simmons.edu/</t>
  </si>
  <si>
    <t>Smith College</t>
  </si>
  <si>
    <t>Northampton</t>
  </si>
  <si>
    <t>www.smith.edu/</t>
  </si>
  <si>
    <t>Springfield College</t>
  </si>
  <si>
    <t>www.springfield.edu/</t>
  </si>
  <si>
    <t>University of Massachusetts-Dartmouth</t>
  </si>
  <si>
    <t>North Dartmouth</t>
  </si>
  <si>
    <t>www.umassd.edu/</t>
  </si>
  <si>
    <t>Suffolk University</t>
  </si>
  <si>
    <t>https://www.suffolk.edu/</t>
  </si>
  <si>
    <t>Tufts University</t>
  </si>
  <si>
    <t>Medford</t>
  </si>
  <si>
    <t>https://www.tufts.edu/</t>
  </si>
  <si>
    <t>Wellesley College</t>
  </si>
  <si>
    <t>www.wellesley.edu/</t>
  </si>
  <si>
    <t>Wentworth Institute of Technology</t>
  </si>
  <si>
    <t>https://wit.edu/</t>
  </si>
  <si>
    <t>Western New England University</t>
  </si>
  <si>
    <t>wne.edu/</t>
  </si>
  <si>
    <t>Wheaton College (Massachusetts)</t>
  </si>
  <si>
    <t>Norton</t>
  </si>
  <si>
    <t>www.wheatoncollege.edu/</t>
  </si>
  <si>
    <t>Williams College</t>
  </si>
  <si>
    <t>Williamstown</t>
  </si>
  <si>
    <t>https://www.williams.edu/</t>
  </si>
  <si>
    <t>Worcester State University</t>
  </si>
  <si>
    <t>https://www.worcester.edu/</t>
  </si>
  <si>
    <t>Adrian College</t>
  </si>
  <si>
    <t>Adrian</t>
  </si>
  <si>
    <t>MI</t>
  </si>
  <si>
    <t>www.adrian.edu/</t>
  </si>
  <si>
    <t>Andrews University</t>
  </si>
  <si>
    <t>Berrien Springs</t>
  </si>
  <si>
    <t>https://www.andrews.edu/</t>
  </si>
  <si>
    <t>Baker College</t>
  </si>
  <si>
    <t>Owosso</t>
  </si>
  <si>
    <t>www.baker.edu/</t>
  </si>
  <si>
    <t>Calvin University</t>
  </si>
  <si>
    <t>Grand Rapids</t>
  </si>
  <si>
    <t>www.calvin.edu/</t>
  </si>
  <si>
    <t>Central Michigan University</t>
  </si>
  <si>
    <t>Mount Pleasant</t>
  </si>
  <si>
    <t>https://www.cmich.edu/</t>
  </si>
  <si>
    <t>Concordia University Ann Arbor</t>
  </si>
  <si>
    <t>Ann Arbor</t>
  </si>
  <si>
    <t>https://www.cuaa.edu/</t>
  </si>
  <si>
    <t>University of Detroit Mercy</t>
  </si>
  <si>
    <t>Detroit</t>
  </si>
  <si>
    <t>https://www.udmercy.edu/</t>
  </si>
  <si>
    <t>Eastern Michigan University</t>
  </si>
  <si>
    <t>Ypsilanti</t>
  </si>
  <si>
    <t>www.emich.edu/</t>
  </si>
  <si>
    <t>Ferris State University</t>
  </si>
  <si>
    <t>Big Rapids</t>
  </si>
  <si>
    <t>www.ferris.edu/</t>
  </si>
  <si>
    <t>Kettering University</t>
  </si>
  <si>
    <t>Flint</t>
  </si>
  <si>
    <t>https://www.kettering.edu/</t>
  </si>
  <si>
    <t>Grand Valley State University</t>
  </si>
  <si>
    <t>Allendale</t>
  </si>
  <si>
    <t>www.gvsu.edu/</t>
  </si>
  <si>
    <t>Hope College</t>
  </si>
  <si>
    <t>Holland</t>
  </si>
  <si>
    <t>https://www.hope.edu/</t>
  </si>
  <si>
    <t>Kalamazoo College</t>
  </si>
  <si>
    <t>Kalamazoo</t>
  </si>
  <si>
    <t>https://www.kzoo.edu/</t>
  </si>
  <si>
    <t>https://umich.edu/</t>
  </si>
  <si>
    <t>East Lansing</t>
  </si>
  <si>
    <t>https://www.msu.edu/</t>
  </si>
  <si>
    <t>Michigan Technological University</t>
  </si>
  <si>
    <t>Houghton</t>
  </si>
  <si>
    <t>https://www.mtu.edu/</t>
  </si>
  <si>
    <t>University of Michigan-Dearborn</t>
  </si>
  <si>
    <t>Dearborn</t>
  </si>
  <si>
    <t>https://umdearborn.edu/</t>
  </si>
  <si>
    <t>University of Michigan-Flint</t>
  </si>
  <si>
    <t>www.umflint.edu/</t>
  </si>
  <si>
    <t>Oakland University</t>
  </si>
  <si>
    <t>Rochester Hills</t>
  </si>
  <si>
    <t>www.oakland.edu/</t>
  </si>
  <si>
    <t>Spring Arbor University</t>
  </si>
  <si>
    <t>Spring Arbor</t>
  </si>
  <si>
    <t>https://www.arbor.edu/</t>
  </si>
  <si>
    <t>Wayne State University</t>
  </si>
  <si>
    <t>https://wayne.edu/</t>
  </si>
  <si>
    <t>Western Michigan University</t>
  </si>
  <si>
    <t>https://wmich.edu/</t>
  </si>
  <si>
    <t>Bemidji State University</t>
  </si>
  <si>
    <t>Bemidji</t>
  </si>
  <si>
    <t>MN</t>
  </si>
  <si>
    <t>https://www.bemidjistate.edu/</t>
  </si>
  <si>
    <t>Bethany Lutheran College</t>
  </si>
  <si>
    <t>Mankato</t>
  </si>
  <si>
    <t>https://www.blc.edu/</t>
  </si>
  <si>
    <t>Saint Paul</t>
  </si>
  <si>
    <t>https://www.bethel.edu/</t>
  </si>
  <si>
    <t>Carleton College</t>
  </si>
  <si>
    <t>Northfield</t>
  </si>
  <si>
    <t>https://www.carleton.edu/</t>
  </si>
  <si>
    <t>Concordia College at Moorhead</t>
  </si>
  <si>
    <t>Moorhead</t>
  </si>
  <si>
    <t>https://www.concordiacollege.edu/</t>
  </si>
  <si>
    <t>Martin Luther College</t>
  </si>
  <si>
    <t>New Ulm</t>
  </si>
  <si>
    <t>www.mlc-wels.edu/</t>
  </si>
  <si>
    <t>Gustavus Adolphus College</t>
  </si>
  <si>
    <t>Hamline University</t>
  </si>
  <si>
    <t>https://www.hamline.edu/</t>
  </si>
  <si>
    <t>Macalester College</t>
  </si>
  <si>
    <t>www.macalester.edu/</t>
  </si>
  <si>
    <t>Minnesota State University-Mankato</t>
  </si>
  <si>
    <t>https://mnsu.edu/</t>
  </si>
  <si>
    <t>Metropolitan State University</t>
  </si>
  <si>
    <t>www.metrostate.edu/</t>
  </si>
  <si>
    <t>University of Minnesota-Twin Cities</t>
  </si>
  <si>
    <t>Minneapolis</t>
  </si>
  <si>
    <t>https://twin-cities.umn.edu/</t>
  </si>
  <si>
    <t>Minneapolis College of Art and Design</t>
  </si>
  <si>
    <t>https://mcad.edu/</t>
  </si>
  <si>
    <t>University of Minnesota-Duluth</t>
  </si>
  <si>
    <t>Duluth</t>
  </si>
  <si>
    <t>https://www.d.umn.edu/</t>
  </si>
  <si>
    <t>Minnesota State University Moorhead</t>
  </si>
  <si>
    <t>https://www.mnstate.edu/</t>
  </si>
  <si>
    <t>University of Northwestern-St Paul</t>
  </si>
  <si>
    <t>https://www.unwsp.edu/</t>
  </si>
  <si>
    <t>College of Saint Benedict</t>
  </si>
  <si>
    <t>Saint Joseph</t>
  </si>
  <si>
    <t>Saint Cloud State University</t>
  </si>
  <si>
    <t>Saint Johns University</t>
  </si>
  <si>
    <t>Collegeville</t>
  </si>
  <si>
    <t>St Olaf College</t>
  </si>
  <si>
    <t>wp.stolaf.edu/</t>
  </si>
  <si>
    <t>The College of Saint Scholastica</t>
  </si>
  <si>
    <t>University of St Thomas</t>
  </si>
  <si>
    <t>www.stthomas.edu/</t>
  </si>
  <si>
    <t>St Catherine University</t>
  </si>
  <si>
    <t>https://www.stkate.edu/</t>
  </si>
  <si>
    <t>Southwest Minnesota State University</t>
  </si>
  <si>
    <t>Marshall</t>
  </si>
  <si>
    <t>www.smsu.edu/</t>
  </si>
  <si>
    <t>Dunwoody College of Technology</t>
  </si>
  <si>
    <t>www.dunwoody.edu/</t>
  </si>
  <si>
    <t>Alcorn State University</t>
  </si>
  <si>
    <t>Alcorn State</t>
  </si>
  <si>
    <t>MS</t>
  </si>
  <si>
    <t>www.alcorn.edu/</t>
  </si>
  <si>
    <t>Belhaven University</t>
  </si>
  <si>
    <t>https://www.belhaven.edu/</t>
  </si>
  <si>
    <t>Blue Mountain Christian University</t>
  </si>
  <si>
    <t>Delta State University</t>
  </si>
  <si>
    <t>Cleveland</t>
  </si>
  <si>
    <t>https://www.deltastate.edu/</t>
  </si>
  <si>
    <t>Jackson State University</t>
  </si>
  <si>
    <t>https://www.jsums.edu/</t>
  </si>
  <si>
    <t>University of Mississippi</t>
  </si>
  <si>
    <t>University</t>
  </si>
  <si>
    <t>www.olemiss.edu/</t>
  </si>
  <si>
    <t>Mississippi University for Women</t>
  </si>
  <si>
    <t>https://www.muw.edu/</t>
  </si>
  <si>
    <t>Mississippi College</t>
  </si>
  <si>
    <t>Clinton</t>
  </si>
  <si>
    <t>www.mc.edu/</t>
  </si>
  <si>
    <t>Mississippi State University</t>
  </si>
  <si>
    <t>Mississippi State</t>
  </si>
  <si>
    <t>https://www.msstate.edu/</t>
  </si>
  <si>
    <t>University of Southern Mississippi</t>
  </si>
  <si>
    <t>Hattiesburg</t>
  </si>
  <si>
    <t>https://www.usm.edu/</t>
  </si>
  <si>
    <t>William Carey University</t>
  </si>
  <si>
    <t>https://www.wmcarey.edu/</t>
  </si>
  <si>
    <t>Avila University</t>
  </si>
  <si>
    <t>Kansas City</t>
  </si>
  <si>
    <t>MO</t>
  </si>
  <si>
    <t>https://www.avila.edu/</t>
  </si>
  <si>
    <t>Calvary University</t>
  </si>
  <si>
    <t>www.calvary.edu/</t>
  </si>
  <si>
    <t>University of Central Missouri</t>
  </si>
  <si>
    <t>Warrensburg</t>
  </si>
  <si>
    <t>https://www.ucmo.edu/</t>
  </si>
  <si>
    <t>Cottey College</t>
  </si>
  <si>
    <t>https://www.cottey.edu/</t>
  </si>
  <si>
    <t>Culver-Stockton College</t>
  </si>
  <si>
    <t>Canton</t>
  </si>
  <si>
    <t>https://www.culver.edu/</t>
  </si>
  <si>
    <t>Drury University</t>
  </si>
  <si>
    <t>www.drury.edu/</t>
  </si>
  <si>
    <t>Hannibal-LaGrange University</t>
  </si>
  <si>
    <t>Hannibal</t>
  </si>
  <si>
    <t>www.hlg.edu/</t>
  </si>
  <si>
    <t>Lindenwood University</t>
  </si>
  <si>
    <t>Saint Charles</t>
  </si>
  <si>
    <t>https://www.lindenwood.edu/</t>
  </si>
  <si>
    <t>Saint Louis</t>
  </si>
  <si>
    <t>Missouri Southern State University</t>
  </si>
  <si>
    <t>Joplin</t>
  </si>
  <si>
    <t>www.mssu.edu/</t>
  </si>
  <si>
    <t>Missouri Valley College</t>
  </si>
  <si>
    <t>https://www.moval.edu/</t>
  </si>
  <si>
    <t>Columbia</t>
  </si>
  <si>
    <t>University of Missouri-St Louis</t>
  </si>
  <si>
    <t>https://www.umsl.edu/</t>
  </si>
  <si>
    <t>Northwest Missouri State University</t>
  </si>
  <si>
    <t>Maryville</t>
  </si>
  <si>
    <t>https://www.nwmissouri.edu/</t>
  </si>
  <si>
    <t>Rockhurst University</t>
  </si>
  <si>
    <t>https://www.rockhurst.edu/</t>
  </si>
  <si>
    <t>Saint Louis University</t>
  </si>
  <si>
    <t>www.slu.edu/</t>
  </si>
  <si>
    <t>University of Health Sciences and Pharmacy in St. Louis</t>
  </si>
  <si>
    <t>Stephens College</t>
  </si>
  <si>
    <t>https://www.stephens.edu/</t>
  </si>
  <si>
    <t>Southeast Missouri State University</t>
  </si>
  <si>
    <t>Cape Girardeau</t>
  </si>
  <si>
    <t>https://www.semo.edu/</t>
  </si>
  <si>
    <t>Missouri State University-Springfield</t>
  </si>
  <si>
    <t>www.missouristate.edu/</t>
  </si>
  <si>
    <t>Washington University in St Louis</t>
  </si>
  <si>
    <t>https://wustl.edu/</t>
  </si>
  <si>
    <t>Webster University</t>
  </si>
  <si>
    <t>www.webster.edu/</t>
  </si>
  <si>
    <t>Westminster College</t>
  </si>
  <si>
    <t>Fulton</t>
  </si>
  <si>
    <t>www.wcmo.edu/</t>
  </si>
  <si>
    <t>University of Providence</t>
  </si>
  <si>
    <t>Great Falls</t>
  </si>
  <si>
    <t>MT</t>
  </si>
  <si>
    <t>www.uprovidence.edu/</t>
  </si>
  <si>
    <t>Rocky Mountain College</t>
  </si>
  <si>
    <t>Billings</t>
  </si>
  <si>
    <t>https://www.rocky.edu/</t>
  </si>
  <si>
    <t>Concordia University-Nebraska</t>
  </si>
  <si>
    <t>Seward</t>
  </si>
  <si>
    <t>NE</t>
  </si>
  <si>
    <t>www.cune.edu/</t>
  </si>
  <si>
    <t>Creighton University</t>
  </si>
  <si>
    <t>Omaha</t>
  </si>
  <si>
    <t>https://www.creighton.edu/</t>
  </si>
  <si>
    <t>University of Nebraska at Kearney</t>
  </si>
  <si>
    <t>Kearney</t>
  </si>
  <si>
    <t>www.unk.edu/</t>
  </si>
  <si>
    <t>Midland University</t>
  </si>
  <si>
    <t>Fremont</t>
  </si>
  <si>
    <t>https://www.midlandu.edu/</t>
  </si>
  <si>
    <t>University of Nebraska at Omaha</t>
  </si>
  <si>
    <t>https://www.unomaha.edu/</t>
  </si>
  <si>
    <t>Nebraska Wesleyan University</t>
  </si>
  <si>
    <t>Lincoln</t>
  </si>
  <si>
    <t>https://www.nebrwesleyan.edu/</t>
  </si>
  <si>
    <t>University of Nebraska-Lincoln</t>
  </si>
  <si>
    <t>www.unl.edu/</t>
  </si>
  <si>
    <t>College of Saint Mary</t>
  </si>
  <si>
    <t>York University</t>
  </si>
  <si>
    <t>York</t>
  </si>
  <si>
    <t>www.york.edu/</t>
  </si>
  <si>
    <t>University of Nevada-Las Vegas</t>
  </si>
  <si>
    <t>Las Vegas</t>
  </si>
  <si>
    <t>NV</t>
  </si>
  <si>
    <t>www.unlv.edu/</t>
  </si>
  <si>
    <t>NH</t>
  </si>
  <si>
    <t>www.dartmouth.edu/</t>
  </si>
  <si>
    <t>Franklin Pierce University</t>
  </si>
  <si>
    <t>Rindge</t>
  </si>
  <si>
    <t>https://www.franklinpierce.edu/</t>
  </si>
  <si>
    <t>University of New Hampshire-Main Campus</t>
  </si>
  <si>
    <t>Durham</t>
  </si>
  <si>
    <t>www.unh.edu/</t>
  </si>
  <si>
    <t>University of New Hampshire at Manchester</t>
  </si>
  <si>
    <t>Manchester</t>
  </si>
  <si>
    <t>manchester.unh.edu/</t>
  </si>
  <si>
    <t>Saint Anselm College</t>
  </si>
  <si>
    <t>Drew University</t>
  </si>
  <si>
    <t>Madison</t>
  </si>
  <si>
    <t>NJ</t>
  </si>
  <si>
    <t>www.drew.edu/</t>
  </si>
  <si>
    <t>Felician University</t>
  </si>
  <si>
    <t>Lodi</t>
  </si>
  <si>
    <t>https://www.felician.edu/</t>
  </si>
  <si>
    <t>Rowan University</t>
  </si>
  <si>
    <t>Glassboro</t>
  </si>
  <si>
    <t>https://www.rowan.edu/</t>
  </si>
  <si>
    <t>Kean University</t>
  </si>
  <si>
    <t>Union</t>
  </si>
  <si>
    <t>https://www.kean.edu/</t>
  </si>
  <si>
    <t>Monmouth University</t>
  </si>
  <si>
    <t>West Long Branch</t>
  </si>
  <si>
    <t>https://www.monmouth.edu/</t>
  </si>
  <si>
    <t>Montclair State University</t>
  </si>
  <si>
    <t>Montclair</t>
  </si>
  <si>
    <t>www.montclair.edu/</t>
  </si>
  <si>
    <t>New Jersey Institute of Technology</t>
  </si>
  <si>
    <t>https://www.njit.edu/</t>
  </si>
  <si>
    <t>Princeton</t>
  </si>
  <si>
    <t>www.princeton.edu/</t>
  </si>
  <si>
    <t>Ramapo College of New Jersey</t>
  </si>
  <si>
    <t>Mahwah</t>
  </si>
  <si>
    <t>www.ramapo.edu/</t>
  </si>
  <si>
    <t>Rider University</t>
  </si>
  <si>
    <t>Lawrenceville</t>
  </si>
  <si>
    <t>www.rider.edu/</t>
  </si>
  <si>
    <t>Rutgers University-Camden</t>
  </si>
  <si>
    <t>Camden</t>
  </si>
  <si>
    <t>https://camden.rutgers.edu/</t>
  </si>
  <si>
    <t>Rutgers University-New Brunswick</t>
  </si>
  <si>
    <t>New Brunswick</t>
  </si>
  <si>
    <t>https://newbrunswick.rutgers.edu/</t>
  </si>
  <si>
    <t>Seton Hall University</t>
  </si>
  <si>
    <t>South Orange</t>
  </si>
  <si>
    <t>https://www.shu.edu/</t>
  </si>
  <si>
    <t>Stevens Institute of Technology</t>
  </si>
  <si>
    <t>Hoboken</t>
  </si>
  <si>
    <t>www.stevens.edu/</t>
  </si>
  <si>
    <t>Stockton University</t>
  </si>
  <si>
    <t>Galloway</t>
  </si>
  <si>
    <t>https://www.stockton.edu/</t>
  </si>
  <si>
    <t>The College of New Jersey</t>
  </si>
  <si>
    <t>Ewing</t>
  </si>
  <si>
    <t>https://www.tcnj.edu/</t>
  </si>
  <si>
    <t>Eastern New Mexico University-Main Campus</t>
  </si>
  <si>
    <t>Portales</t>
  </si>
  <si>
    <t>NM</t>
  </si>
  <si>
    <t>www.enmu.edu/</t>
  </si>
  <si>
    <t>New Mexico Institute of Mining and Technology</t>
  </si>
  <si>
    <t>Socorro</t>
  </si>
  <si>
    <t>www.nmt.edu/</t>
  </si>
  <si>
    <t>University of New Mexico-Main Campus</t>
  </si>
  <si>
    <t>Albuquerque</t>
  </si>
  <si>
    <t>www.unm.edu/</t>
  </si>
  <si>
    <t>New Mexico State University-Main Campus</t>
  </si>
  <si>
    <t>Las Cruces</t>
  </si>
  <si>
    <t>www.nmsu.edu/</t>
  </si>
  <si>
    <t>Adelphi University</t>
  </si>
  <si>
    <t>Garden City</t>
  </si>
  <si>
    <t>NY</t>
  </si>
  <si>
    <t>www.adelphi.edu/</t>
  </si>
  <si>
    <t>Albany College of Pharmacy and Health Sciences</t>
  </si>
  <si>
    <t>Albany</t>
  </si>
  <si>
    <t>Alfred University</t>
  </si>
  <si>
    <t>Alfred</t>
  </si>
  <si>
    <t>www.alfred.edu/</t>
  </si>
  <si>
    <t>Clarkson University</t>
  </si>
  <si>
    <t>Potsdam</t>
  </si>
  <si>
    <t>https://www.clarkson.edu/</t>
  </si>
  <si>
    <t>Colgate University</t>
  </si>
  <si>
    <t>Hamilton</t>
  </si>
  <si>
    <t>https://www.colgate.edu/</t>
  </si>
  <si>
    <t>Columbia University in the City of New York</t>
  </si>
  <si>
    <t>www.columbia.edu/</t>
  </si>
  <si>
    <t>The Cooper Union for the Advancement of Science and Art</t>
  </si>
  <si>
    <t>https://www.cooper.edu/</t>
  </si>
  <si>
    <t>Ithaca</t>
  </si>
  <si>
    <t>www.cornell.edu/</t>
  </si>
  <si>
    <t>Brooklyn</t>
  </si>
  <si>
    <t>Bronx</t>
  </si>
  <si>
    <t>Queens</t>
  </si>
  <si>
    <t>D'Youville  University</t>
  </si>
  <si>
    <t>Buffalo</t>
  </si>
  <si>
    <t>www.dyu.edu/</t>
  </si>
  <si>
    <t>Dominican University New York</t>
  </si>
  <si>
    <t>Orangeburg</t>
  </si>
  <si>
    <t>www.duny.edu/</t>
  </si>
  <si>
    <t>Elmira College</t>
  </si>
  <si>
    <t>Elmira</t>
  </si>
  <si>
    <t>https://www.elmira.edu/</t>
  </si>
  <si>
    <t>https://www.fordham.edu/</t>
  </si>
  <si>
    <t>Hamilton College</t>
  </si>
  <si>
    <t>https://www.hamilton.edu/</t>
  </si>
  <si>
    <t>Hartwick College</t>
  </si>
  <si>
    <t>Oneonta</t>
  </si>
  <si>
    <t>www.hartwick.edu/</t>
  </si>
  <si>
    <t>Hilbert College</t>
  </si>
  <si>
    <t>Hamburg</t>
  </si>
  <si>
    <t>www.hilbert.edu/</t>
  </si>
  <si>
    <t>Hobart William Smith Colleges</t>
  </si>
  <si>
    <t>Geneva</t>
  </si>
  <si>
    <t>www.hws.edu/</t>
  </si>
  <si>
    <t>Hofstra University</t>
  </si>
  <si>
    <t>Hempstead</t>
  </si>
  <si>
    <t>www.hofstra.edu/</t>
  </si>
  <si>
    <t>Houghton University</t>
  </si>
  <si>
    <t>www.houghton.edu/</t>
  </si>
  <si>
    <t>Ithaca College</t>
  </si>
  <si>
    <t>www.ithaca.edu/</t>
  </si>
  <si>
    <t>Keuka College</t>
  </si>
  <si>
    <t>Keuka Park</t>
  </si>
  <si>
    <t>https://www.keuka.edu/</t>
  </si>
  <si>
    <t>LIM College</t>
  </si>
  <si>
    <t>www.limcollege.edu/</t>
  </si>
  <si>
    <t>Le Moyne College</t>
  </si>
  <si>
    <t>Syracuse</t>
  </si>
  <si>
    <t>www.lemoyne.edu/</t>
  </si>
  <si>
    <t>Long Island University</t>
  </si>
  <si>
    <t>Brookville</t>
  </si>
  <si>
    <t>www.liu.edu/</t>
  </si>
  <si>
    <t>Manhattan College</t>
  </si>
  <si>
    <t>Riverdale</t>
  </si>
  <si>
    <t>www.manhattan.edu/</t>
  </si>
  <si>
    <t>Maria College of Albany</t>
  </si>
  <si>
    <t>www.mariacollege.edu/</t>
  </si>
  <si>
    <t>Marist College</t>
  </si>
  <si>
    <t>Poughkeepsie</t>
  </si>
  <si>
    <t>www.marist.edu/</t>
  </si>
  <si>
    <t>Marymount Manhattan College</t>
  </si>
  <si>
    <t>www.mmm.edu/</t>
  </si>
  <si>
    <t>Molloy College</t>
  </si>
  <si>
    <t>Rockville Centre</t>
  </si>
  <si>
    <t>www.molloy.edu/</t>
  </si>
  <si>
    <t>Mount Saint Mary College</t>
  </si>
  <si>
    <t>University of Mount Saint Vincent</t>
  </si>
  <si>
    <t>New York University</t>
  </si>
  <si>
    <t>https://www.nyu.edu/</t>
  </si>
  <si>
    <t>Niagara University</t>
  </si>
  <si>
    <t>www.niagara.edu/</t>
  </si>
  <si>
    <t>New York Institute of Technology</t>
  </si>
  <si>
    <t>Old Westbury</t>
  </si>
  <si>
    <t>www.nyit.edu/</t>
  </si>
  <si>
    <t>Pace University</t>
  </si>
  <si>
    <t>www.pace.edu/</t>
  </si>
  <si>
    <t>Pratt Institute-Main</t>
  </si>
  <si>
    <t>https://www.pratt.edu/</t>
  </si>
  <si>
    <t>www.rpi.edu/</t>
  </si>
  <si>
    <t>Roberts Wesleyan University</t>
  </si>
  <si>
    <t>Rochester</t>
  </si>
  <si>
    <t>www.roberts.edu/</t>
  </si>
  <si>
    <t>Rochester Institute of Technology</t>
  </si>
  <si>
    <t>www.rit.edu/</t>
  </si>
  <si>
    <t>https://www.rochester.edu/</t>
  </si>
  <si>
    <t>St Lawrence University</t>
  </si>
  <si>
    <t>www.stlawu.edu/</t>
  </si>
  <si>
    <t>Sarah Lawrence College</t>
  </si>
  <si>
    <t>Bronxville</t>
  </si>
  <si>
    <t>www.sarahlawrence.edu/</t>
  </si>
  <si>
    <t>Skidmore College</t>
  </si>
  <si>
    <t>Saratoga Springs</t>
  </si>
  <si>
    <t>www.skidmore.edu/</t>
  </si>
  <si>
    <t>St. Joseph's University-New York</t>
  </si>
  <si>
    <t>www.sjny.edu/</t>
  </si>
  <si>
    <t>St. John Fisher University</t>
  </si>
  <si>
    <t>https://www.sjf.edu/</t>
  </si>
  <si>
    <t>St. John's University-New York</t>
  </si>
  <si>
    <t>www.stjohns.edu/</t>
  </si>
  <si>
    <t>Farmingdale State College</t>
  </si>
  <si>
    <t>Farmingdale</t>
  </si>
  <si>
    <t>www.farmingdale.edu/</t>
  </si>
  <si>
    <t>Binghamton University</t>
  </si>
  <si>
    <t>Vestal</t>
  </si>
  <si>
    <t>www.binghamton.edu/</t>
  </si>
  <si>
    <t>University at Buffalo</t>
  </si>
  <si>
    <t>https://www.buffalo.edu/</t>
  </si>
  <si>
    <t>Stony Brook University</t>
  </si>
  <si>
    <t>Stony Brook</t>
  </si>
  <si>
    <t>https://www.stonybrook.edu/</t>
  </si>
  <si>
    <t>Utica</t>
  </si>
  <si>
    <t>State University of New York at New Paltz</t>
  </si>
  <si>
    <t>New Paltz</t>
  </si>
  <si>
    <t>www.newpaltz.edu/</t>
  </si>
  <si>
    <t>State University of New York at Oswego</t>
  </si>
  <si>
    <t>Oswego</t>
  </si>
  <si>
    <t>https://www.oswego.edu/</t>
  </si>
  <si>
    <t>Purchase</t>
  </si>
  <si>
    <t>https://www.syracuse.edu/</t>
  </si>
  <si>
    <t>Touro University</t>
  </si>
  <si>
    <t>https://www.touro.edu/</t>
  </si>
  <si>
    <t>Schenectady</t>
  </si>
  <si>
    <t>www.union.edu/</t>
  </si>
  <si>
    <t>Utica University</t>
  </si>
  <si>
    <t>https://www.utica.edu/</t>
  </si>
  <si>
    <t>Vassar College</t>
  </si>
  <si>
    <t>www.vassar.edu/</t>
  </si>
  <si>
    <t>School of Visual Arts</t>
  </si>
  <si>
    <t>www.sva.edu/</t>
  </si>
  <si>
    <t>Wagner College</t>
  </si>
  <si>
    <t>Staten Island</t>
  </si>
  <si>
    <t>www.wagner.edu/</t>
  </si>
  <si>
    <t>Yeshiva University</t>
  </si>
  <si>
    <t>www.yu.edu/</t>
  </si>
  <si>
    <t>Appalachian State University</t>
  </si>
  <si>
    <t>Boone</t>
  </si>
  <si>
    <t>NC</t>
  </si>
  <si>
    <t>https://www.appstate.edu/</t>
  </si>
  <si>
    <t>Belmont Abbey College</t>
  </si>
  <si>
    <t>Belmont</t>
  </si>
  <si>
    <t>www.belmontabbeycollege.edu/</t>
  </si>
  <si>
    <t>Bennett College</t>
  </si>
  <si>
    <t>Greensboro</t>
  </si>
  <si>
    <t>https://www.bennett.edu/</t>
  </si>
  <si>
    <t>Brevard College</t>
  </si>
  <si>
    <t>Brevard</t>
  </si>
  <si>
    <t>https://www.brevard.edu/</t>
  </si>
  <si>
    <t>Cabarrus College of Health Sciences</t>
  </si>
  <si>
    <t>Catawba College</t>
  </si>
  <si>
    <t>www.catawba.edu/</t>
  </si>
  <si>
    <t>Chowan University</t>
  </si>
  <si>
    <t>Murfreesboro</t>
  </si>
  <si>
    <t>https://www.chowan.edu/</t>
  </si>
  <si>
    <t>Davidson College</t>
  </si>
  <si>
    <t>Davidson</t>
  </si>
  <si>
    <t>https://davidson.edu/</t>
  </si>
  <si>
    <t>www.duke.edu/</t>
  </si>
  <si>
    <t>Elon University</t>
  </si>
  <si>
    <t>Elon</t>
  </si>
  <si>
    <t>www.elon.edu/</t>
  </si>
  <si>
    <t>Fayetteville State University</t>
  </si>
  <si>
    <t>https://www.uncfsu.edu/</t>
  </si>
  <si>
    <t>Gardner-Webb University</t>
  </si>
  <si>
    <t>Boiling Springs</t>
  </si>
  <si>
    <t>www.gardner-webb.edu/</t>
  </si>
  <si>
    <t>Guilford College</t>
  </si>
  <si>
    <t>https://www.guilford.edu/</t>
  </si>
  <si>
    <t>High Point University</t>
  </si>
  <si>
    <t>High Point</t>
  </si>
  <si>
    <t>www.highpoint.edu/</t>
  </si>
  <si>
    <t>Meredith College</t>
  </si>
  <si>
    <t>Raleigh</t>
  </si>
  <si>
    <t>www.meredith.edu/</t>
  </si>
  <si>
    <t>University of Mount Olive</t>
  </si>
  <si>
    <t>Mount Olive</t>
  </si>
  <si>
    <t>https://umo.edu/</t>
  </si>
  <si>
    <t>William Peace University</t>
  </si>
  <si>
    <t>www.peace.edu/</t>
  </si>
  <si>
    <t>Queens University of Charlotte</t>
  </si>
  <si>
    <t>Charlotte</t>
  </si>
  <si>
    <t>www.queens.edu/</t>
  </si>
  <si>
    <t>Salem College</t>
  </si>
  <si>
    <t>Winston-Salem</t>
  </si>
  <si>
    <t>www.salem.edu/</t>
  </si>
  <si>
    <t>Wake Forest University</t>
  </si>
  <si>
    <t>www.wfu.edu/</t>
  </si>
  <si>
    <t>Wingate University</t>
  </si>
  <si>
    <t>Wingate</t>
  </si>
  <si>
    <t>https://www.wingate.edu/</t>
  </si>
  <si>
    <t>Winston-Salem State University</t>
  </si>
  <si>
    <t>www.wssu.edu/</t>
  </si>
  <si>
    <t>Minot State University</t>
  </si>
  <si>
    <t>Minot</t>
  </si>
  <si>
    <t>ND</t>
  </si>
  <si>
    <t>www.minotstateu.edu/</t>
  </si>
  <si>
    <t>North Dakota State University-Main Campus</t>
  </si>
  <si>
    <t>Fargo</t>
  </si>
  <si>
    <t>https://www.ndsu.edu/</t>
  </si>
  <si>
    <t>Valley City State University</t>
  </si>
  <si>
    <t>Valley City</t>
  </si>
  <si>
    <t>www.vcsu.edu/</t>
  </si>
  <si>
    <t>University of Akron Main Campus</t>
  </si>
  <si>
    <t>Akron</t>
  </si>
  <si>
    <t>OH</t>
  </si>
  <si>
    <t>www.uakron.edu/</t>
  </si>
  <si>
    <t>University of Akron Wayne College</t>
  </si>
  <si>
    <t>Orrville</t>
  </si>
  <si>
    <t>https://wayne.uakron.edu/</t>
  </si>
  <si>
    <t>Ashland University</t>
  </si>
  <si>
    <t>Ashland</t>
  </si>
  <si>
    <t>https://www.ashland.edu/</t>
  </si>
  <si>
    <t>Aultman College of Nursing and Health Sciences</t>
  </si>
  <si>
    <t>Baldwin Wallace University</t>
  </si>
  <si>
    <t>https://www.bw.edu/</t>
  </si>
  <si>
    <t>Bluffton University</t>
  </si>
  <si>
    <t>Bluffton</t>
  </si>
  <si>
    <t>www.bluffton.edu/</t>
  </si>
  <si>
    <t>Bowling Green State University-Main Campus</t>
  </si>
  <si>
    <t>www.bgsu.edu/</t>
  </si>
  <si>
    <t>Capital University</t>
  </si>
  <si>
    <t>https://www.capital.edu/</t>
  </si>
  <si>
    <t>www.case.edu/</t>
  </si>
  <si>
    <t>Cedarville University</t>
  </si>
  <si>
    <t>Cedarville</t>
  </si>
  <si>
    <t>https://www.cedarville.edu/</t>
  </si>
  <si>
    <t>Ohio Christian University</t>
  </si>
  <si>
    <t>Cleveland Institute of Art</t>
  </si>
  <si>
    <t>www.cia.edu/</t>
  </si>
  <si>
    <t>Cleveland State University</t>
  </si>
  <si>
    <t>www.csuohio.edu/</t>
  </si>
  <si>
    <t>University of Dayton</t>
  </si>
  <si>
    <t>Dayton</t>
  </si>
  <si>
    <t>https://udayton.edu/</t>
  </si>
  <si>
    <t>Denison University</t>
  </si>
  <si>
    <t>Granville</t>
  </si>
  <si>
    <t>https://www.denison.edu/</t>
  </si>
  <si>
    <t>John Carroll University</t>
  </si>
  <si>
    <t>University Heights</t>
  </si>
  <si>
    <t>jcu.edu/</t>
  </si>
  <si>
    <t>Kent State University at Kent</t>
  </si>
  <si>
    <t>Kent</t>
  </si>
  <si>
    <t>www.kent.edu/</t>
  </si>
  <si>
    <t>Kenyon College</t>
  </si>
  <si>
    <t>Gambier</t>
  </si>
  <si>
    <t>https://www.kenyon.edu/</t>
  </si>
  <si>
    <t>Kettering College</t>
  </si>
  <si>
    <t>Kettering</t>
  </si>
  <si>
    <t>kc.edu/</t>
  </si>
  <si>
    <t>Lake Erie College</t>
  </si>
  <si>
    <t>Painesville</t>
  </si>
  <si>
    <t>www.lec.edu/</t>
  </si>
  <si>
    <t>Malone University</t>
  </si>
  <si>
    <t>https://www.malone.edu/</t>
  </si>
  <si>
    <t>Marietta College</t>
  </si>
  <si>
    <t>https://www.marietta.edu/</t>
  </si>
  <si>
    <t>Mercy College of Ohio</t>
  </si>
  <si>
    <t>Toledo</t>
  </si>
  <si>
    <t>www.mercycollege.edu/</t>
  </si>
  <si>
    <t>Miami University-Oxford</t>
  </si>
  <si>
    <t>Oxford</t>
  </si>
  <si>
    <t>miamioh.edu/</t>
  </si>
  <si>
    <t>Mount Carmel College of Nursing</t>
  </si>
  <si>
    <t>University of Mount Union</t>
  </si>
  <si>
    <t>Alliance</t>
  </si>
  <si>
    <t>www.mountunion.edu/</t>
  </si>
  <si>
    <t>Muskingum University</t>
  </si>
  <si>
    <t>New Concord</t>
  </si>
  <si>
    <t>www.muskingum.edu/</t>
  </si>
  <si>
    <t>Oberlin College</t>
  </si>
  <si>
    <t>Oberlin</t>
  </si>
  <si>
    <t>www.oberlin.edu/</t>
  </si>
  <si>
    <t>Ohio Dominican University</t>
  </si>
  <si>
    <t>https://www.ohiodominican.edu/</t>
  </si>
  <si>
    <t>Ohio Northern University</t>
  </si>
  <si>
    <t>Ada</t>
  </si>
  <si>
    <t>www.onu.edu/</t>
  </si>
  <si>
    <t>Ohio State University-Main Campus</t>
  </si>
  <si>
    <t>www.osu.edu/</t>
  </si>
  <si>
    <t>Ohio University-Main Campus</t>
  </si>
  <si>
    <t>https://www.ohio.edu/</t>
  </si>
  <si>
    <t>Ohio Wesleyan University</t>
  </si>
  <si>
    <t>https://www.owu.edu/</t>
  </si>
  <si>
    <t>Otterbein University</t>
  </si>
  <si>
    <t>Westerville</t>
  </si>
  <si>
    <t>https://www.otterbein.edu/</t>
  </si>
  <si>
    <t>Franciscan University of Steubenville</t>
  </si>
  <si>
    <t>Steubenville</t>
  </si>
  <si>
    <t>www.franciscan.edu/</t>
  </si>
  <si>
    <t>Tiffin University</t>
  </si>
  <si>
    <t>Tiffin</t>
  </si>
  <si>
    <t>www.tiffin.edu/</t>
  </si>
  <si>
    <t>University of Toledo</t>
  </si>
  <si>
    <t>www.utoledo.edu/</t>
  </si>
  <si>
    <t>Ursuline College</t>
  </si>
  <si>
    <t>Pepper Pike</t>
  </si>
  <si>
    <t>www.ursuline.edu/</t>
  </si>
  <si>
    <t>Walsh University</t>
  </si>
  <si>
    <t>North Canton</t>
  </si>
  <si>
    <t>https://www.walsh.edu/</t>
  </si>
  <si>
    <t>Wilberforce University</t>
  </si>
  <si>
    <t>Wilberforce</t>
  </si>
  <si>
    <t>www.wilberforce.edu/</t>
  </si>
  <si>
    <t>Wilmington College</t>
  </si>
  <si>
    <t>Wilmington</t>
  </si>
  <si>
    <t>https://www.wilmington.edu/</t>
  </si>
  <si>
    <t>Wittenberg University</t>
  </si>
  <si>
    <t>www.wittenberg.edu/</t>
  </si>
  <si>
    <t>The College of Wooster</t>
  </si>
  <si>
    <t>Wooster</t>
  </si>
  <si>
    <t>https://wooster.edu/</t>
  </si>
  <si>
    <t>Wright State University-Main Campus</t>
  </si>
  <si>
    <t>www.wright.edu/</t>
  </si>
  <si>
    <t>Youngstown State University</t>
  </si>
  <si>
    <t>Youngstown</t>
  </si>
  <si>
    <t>https://ysu.edu/</t>
  </si>
  <si>
    <t>University of Central Oklahoma</t>
  </si>
  <si>
    <t>Edmond</t>
  </si>
  <si>
    <t>OK</t>
  </si>
  <si>
    <t>https://www.uco.edu/</t>
  </si>
  <si>
    <t>East Central University</t>
  </si>
  <si>
    <t>https://www.ecok.edu/</t>
  </si>
  <si>
    <t>Randall University</t>
  </si>
  <si>
    <t>Moore</t>
  </si>
  <si>
    <t>www.ru.edu/</t>
  </si>
  <si>
    <t>Northeastern State University</t>
  </si>
  <si>
    <t>Tahlequah</t>
  </si>
  <si>
    <t>https://www.nsuok.edu/</t>
  </si>
  <si>
    <t>Northwestern Oklahoma State University</t>
  </si>
  <si>
    <t>Alva</t>
  </si>
  <si>
    <t>www.nwosu.edu/</t>
  </si>
  <si>
    <t>Oklahoma Christian University</t>
  </si>
  <si>
    <t>Oklahoma State University-Main Campus</t>
  </si>
  <si>
    <t>Stillwater</t>
  </si>
  <si>
    <t>www.okstate.edu/</t>
  </si>
  <si>
    <t>Oklahoma City University</t>
  </si>
  <si>
    <t>Oklahoma City</t>
  </si>
  <si>
    <t>www.okcu.edu/</t>
  </si>
  <si>
    <t>University of Oklahoma-Norman Campus</t>
  </si>
  <si>
    <t>Oral Roberts University</t>
  </si>
  <si>
    <t>Tulsa</t>
  </si>
  <si>
    <t>https://oru.edu/</t>
  </si>
  <si>
    <t>University of Science and Arts of Oklahoma</t>
  </si>
  <si>
    <t>Chickasha</t>
  </si>
  <si>
    <t>https://usao.edu/</t>
  </si>
  <si>
    <t>Southeastern Oklahoma State University</t>
  </si>
  <si>
    <t>Durant</t>
  </si>
  <si>
    <t>www.se.edu/</t>
  </si>
  <si>
    <t>Southwestern Oklahoma State University</t>
  </si>
  <si>
    <t>Weatherford</t>
  </si>
  <si>
    <t>https://www.swosu.edu/</t>
  </si>
  <si>
    <t>University of Tulsa</t>
  </si>
  <si>
    <t>https://utulsa.edu/</t>
  </si>
  <si>
    <t>George Fox University</t>
  </si>
  <si>
    <t>Newberg</t>
  </si>
  <si>
    <t>OR</t>
  </si>
  <si>
    <t>https://www.georgefox.edu/</t>
  </si>
  <si>
    <t>Lewis &amp; Clark College</t>
  </si>
  <si>
    <t>www.lclark.edu/</t>
  </si>
  <si>
    <t>Bushnell University</t>
  </si>
  <si>
    <t>Eugene</t>
  </si>
  <si>
    <t>www.bushnell.edu/</t>
  </si>
  <si>
    <t>Oregon Institute of Technology</t>
  </si>
  <si>
    <t>Klamath Falls</t>
  </si>
  <si>
    <t>https://www.oit.edu/</t>
  </si>
  <si>
    <t>https://www.uoregon.edu/</t>
  </si>
  <si>
    <t>Pacific University</t>
  </si>
  <si>
    <t>Forest Grove</t>
  </si>
  <si>
    <t>https://www.pacificu.edu/</t>
  </si>
  <si>
    <t>University of Portland</t>
  </si>
  <si>
    <t>https://www.up.edu/</t>
  </si>
  <si>
    <t>Reed College</t>
  </si>
  <si>
    <t>https://www.reed.edu/</t>
  </si>
  <si>
    <t>Willamette University</t>
  </si>
  <si>
    <t>www.willamette.edu/</t>
  </si>
  <si>
    <t>Western Oregon University</t>
  </si>
  <si>
    <t>https://wou.edu/</t>
  </si>
  <si>
    <t>Allegheny College</t>
  </si>
  <si>
    <t>Meadville</t>
  </si>
  <si>
    <t>PA</t>
  </si>
  <si>
    <t>https://allegheny.edu/</t>
  </si>
  <si>
    <t>DeSales University</t>
  </si>
  <si>
    <t>Center Valley</t>
  </si>
  <si>
    <t>www.desales.edu/</t>
  </si>
  <si>
    <t>Alvernia University</t>
  </si>
  <si>
    <t>Reading</t>
  </si>
  <si>
    <t>https://www.alvernia.edu/</t>
  </si>
  <si>
    <t>Arcadia University</t>
  </si>
  <si>
    <t>Glenside</t>
  </si>
  <si>
    <t>https://www.arcadia.edu/</t>
  </si>
  <si>
    <t>Bryn Mawr College</t>
  </si>
  <si>
    <t>Bryn Mawr</t>
  </si>
  <si>
    <t>www.brynmawr.edu/</t>
  </si>
  <si>
    <t>Bucknell University</t>
  </si>
  <si>
    <t>Lewisburg</t>
  </si>
  <si>
    <t>www.bucknell.edu/</t>
  </si>
  <si>
    <t>Cabrini University</t>
  </si>
  <si>
    <t>Radnor</t>
  </si>
  <si>
    <t>www.cabrini.edu/</t>
  </si>
  <si>
    <t>Pittsburgh</t>
  </si>
  <si>
    <t>www.cmu.edu/</t>
  </si>
  <si>
    <t>Cedar Crest College</t>
  </si>
  <si>
    <t>Allentown</t>
  </si>
  <si>
    <t>www.cedarcrest.edu/</t>
  </si>
  <si>
    <t>Chatham University</t>
  </si>
  <si>
    <t>www.chatham.edu/</t>
  </si>
  <si>
    <t>Delaware Valley University</t>
  </si>
  <si>
    <t>Doylestown</t>
  </si>
  <si>
    <t>www.delval.edu/</t>
  </si>
  <si>
    <t>Drexel University</t>
  </si>
  <si>
    <t>Philadelphia</t>
  </si>
  <si>
    <t>https://drexel.edu/</t>
  </si>
  <si>
    <t>Duquesne University</t>
  </si>
  <si>
    <t>www.duq.edu/</t>
  </si>
  <si>
    <t>East Stroudsburg University of Pennsylvania</t>
  </si>
  <si>
    <t>East Stroudsburg</t>
  </si>
  <si>
    <t>https://www.esu.edu/</t>
  </si>
  <si>
    <t>Elizabethtown College</t>
  </si>
  <si>
    <t>Elizabethtown</t>
  </si>
  <si>
    <t>www.etown.edu/</t>
  </si>
  <si>
    <t>Franklin and Marshall College</t>
  </si>
  <si>
    <t>Lancaster</t>
  </si>
  <si>
    <t>www.fandm.edu/</t>
  </si>
  <si>
    <t>Gettysburg College</t>
  </si>
  <si>
    <t>Gettysburg</t>
  </si>
  <si>
    <t>https://www.gettysburg.edu/</t>
  </si>
  <si>
    <t>Gwynedd Mercy University</t>
  </si>
  <si>
    <t>Gwynedd Valley</t>
  </si>
  <si>
    <t>https://www.gmercyu.edu/</t>
  </si>
  <si>
    <t>Haverford College</t>
  </si>
  <si>
    <t>Haverford</t>
  </si>
  <si>
    <t>https://www.haverford.edu/</t>
  </si>
  <si>
    <t>Holy Family University</t>
  </si>
  <si>
    <t>Immaculata University</t>
  </si>
  <si>
    <t>Immaculata</t>
  </si>
  <si>
    <t>www.immaculata.edu/</t>
  </si>
  <si>
    <t>Johnson College</t>
  </si>
  <si>
    <t>Scranton</t>
  </si>
  <si>
    <t>www.johnson.edu/</t>
  </si>
  <si>
    <t>Juniata College</t>
  </si>
  <si>
    <t>Huntingdon</t>
  </si>
  <si>
    <t>www.juniata.edu/</t>
  </si>
  <si>
    <t>Keystone College</t>
  </si>
  <si>
    <t>La Plume</t>
  </si>
  <si>
    <t>https://www.keystone.edu/</t>
  </si>
  <si>
    <t>King's College</t>
  </si>
  <si>
    <t>Wilkes-Barre</t>
  </si>
  <si>
    <t>www.kings.edu/</t>
  </si>
  <si>
    <t>Kutztown University of Pennsylvania</t>
  </si>
  <si>
    <t>Kutztown</t>
  </si>
  <si>
    <t>https://www.kutztown.edu/</t>
  </si>
  <si>
    <t>La Roche University</t>
  </si>
  <si>
    <t>www.laroche.edu/</t>
  </si>
  <si>
    <t>Lafayette College</t>
  </si>
  <si>
    <t>Easton</t>
  </si>
  <si>
    <t>https://www.lafayette.edu/</t>
  </si>
  <si>
    <t>Lebanon Valley College</t>
  </si>
  <si>
    <t>Annville</t>
  </si>
  <si>
    <t>www.lvc.edu/</t>
  </si>
  <si>
    <t>Lehigh University</t>
  </si>
  <si>
    <t>Bethlehem</t>
  </si>
  <si>
    <t>www.lehigh.edu/</t>
  </si>
  <si>
    <t>Lincoln University</t>
  </si>
  <si>
    <t>www.lincoln.edu/</t>
  </si>
  <si>
    <t>Lycoming College</t>
  </si>
  <si>
    <t>Williamsport</t>
  </si>
  <si>
    <t>https://www.lycoming.edu/</t>
  </si>
  <si>
    <t>Manor College</t>
  </si>
  <si>
    <t>Jenkintown</t>
  </si>
  <si>
    <t>www.manor.edu/</t>
  </si>
  <si>
    <t>Marywood University</t>
  </si>
  <si>
    <t>https://www.marywood.edu/</t>
  </si>
  <si>
    <t>Messiah University</t>
  </si>
  <si>
    <t>Mechanicsburg</t>
  </si>
  <si>
    <t>www.messiah.edu/</t>
  </si>
  <si>
    <t>Millersville University of Pennsylvania</t>
  </si>
  <si>
    <t>Millersville</t>
  </si>
  <si>
    <t>www.millersville.edu/</t>
  </si>
  <si>
    <t>Moore College of Art and Design</t>
  </si>
  <si>
    <t>www.moore.edu/</t>
  </si>
  <si>
    <t>Moravian University</t>
  </si>
  <si>
    <t>www.moravian.edu/</t>
  </si>
  <si>
    <t>Mount Aloysius College</t>
  </si>
  <si>
    <t>Cresson</t>
  </si>
  <si>
    <t>www.mtaloy.edu/</t>
  </si>
  <si>
    <t>Muhlenberg College</t>
  </si>
  <si>
    <t>www.muhlenberg.edu/</t>
  </si>
  <si>
    <t>Pennsylvania State University-Penn State Erie-Behrend College</t>
  </si>
  <si>
    <t>Erie</t>
  </si>
  <si>
    <t>https://behrend.psu.edu/</t>
  </si>
  <si>
    <t>Pennsylvania State University-Penn State New Kensington</t>
  </si>
  <si>
    <t>New Kensington</t>
  </si>
  <si>
    <t>https://newkensington.psu.edu/</t>
  </si>
  <si>
    <t>Pennsylvania State University-Penn State Wilkes-Barre</t>
  </si>
  <si>
    <t>Dallas</t>
  </si>
  <si>
    <t>https://wilkesbarre.psu.edu/</t>
  </si>
  <si>
    <t>Pennsylvania State University-Penn State Scranton</t>
  </si>
  <si>
    <t>Dunmore</t>
  </si>
  <si>
    <t>https://scranton.psu.edu/</t>
  </si>
  <si>
    <t>Pennsylvania State University-Penn State Lehigh Valley</t>
  </si>
  <si>
    <t>https://lehighvalley.psu.edu/</t>
  </si>
  <si>
    <t>Pennsylvania State University-Penn State Berks</t>
  </si>
  <si>
    <t>https://berks.psu.edu/</t>
  </si>
  <si>
    <t>Pennsylvania State University-Penn State Harrisburg</t>
  </si>
  <si>
    <t>https://harrisburg.psu.edu/</t>
  </si>
  <si>
    <t>Pennsylvania State University-Penn State Brandywine</t>
  </si>
  <si>
    <t>Media</t>
  </si>
  <si>
    <t>https://www.brandywine.psu.edu/</t>
  </si>
  <si>
    <t>Pennsylvania State University-Penn State DuBois</t>
  </si>
  <si>
    <t>DuBois</t>
  </si>
  <si>
    <t>https://dubois.psu.edu/</t>
  </si>
  <si>
    <t>Pennsylvania State University-Penn State Hazleton</t>
  </si>
  <si>
    <t>Hazleton</t>
  </si>
  <si>
    <t>https://hazleton.psu.edu/</t>
  </si>
  <si>
    <t>Pennsylvania State University-Main Campus</t>
  </si>
  <si>
    <t>University Park</t>
  </si>
  <si>
    <t>https://www.psu.edu/</t>
  </si>
  <si>
    <t>Pennsylvania State University-Penn State Greater Allegheny</t>
  </si>
  <si>
    <t>McKeesport</t>
  </si>
  <si>
    <t>https://greaterallegheny.psu.edu/</t>
  </si>
  <si>
    <t>Pennsylvania State University-Penn State Mont Alto</t>
  </si>
  <si>
    <t>Mont Alto</t>
  </si>
  <si>
    <t>https://montalto.psu.edu/</t>
  </si>
  <si>
    <t>Pennsylvania State University-Penn State Abington</t>
  </si>
  <si>
    <t>Abington</t>
  </si>
  <si>
    <t>https://www.abington.psu.edu/</t>
  </si>
  <si>
    <t>Pennsylvania State University-Penn State Schuylkill</t>
  </si>
  <si>
    <t>Schuylkill Haven</t>
  </si>
  <si>
    <t>https://schuylkill.psu.edu/</t>
  </si>
  <si>
    <t>Pennsylvania State University-Penn State York</t>
  </si>
  <si>
    <t>https://www.york.psu.edu/</t>
  </si>
  <si>
    <t>www.upenn.edu/</t>
  </si>
  <si>
    <t>Cairn University-Langhorne</t>
  </si>
  <si>
    <t>Langhorne</t>
  </si>
  <si>
    <t>www.cairn.edu/</t>
  </si>
  <si>
    <t>University of Pittsburgh-Bradford</t>
  </si>
  <si>
    <t>Bradford</t>
  </si>
  <si>
    <t>https://www.upb.pitt.edu/</t>
  </si>
  <si>
    <t>University of Pittsburgh-Greensburg</t>
  </si>
  <si>
    <t>Greensburg</t>
  </si>
  <si>
    <t>www.greensburg.pitt.edu/</t>
  </si>
  <si>
    <t>University of Pittsburgh-Johnstown</t>
  </si>
  <si>
    <t>Johnstown</t>
  </si>
  <si>
    <t>www.upj.pitt.edu/</t>
  </si>
  <si>
    <t>University of Pittsburgh-Pittsburgh Campus</t>
  </si>
  <si>
    <t>www.pitt.edu/</t>
  </si>
  <si>
    <t>Point Park University</t>
  </si>
  <si>
    <t>www.pointpark.edu/</t>
  </si>
  <si>
    <t>Saint Francis University</t>
  </si>
  <si>
    <t>Saint Vincent College</t>
  </si>
  <si>
    <t>University of Scranton</t>
  </si>
  <si>
    <t>www.scranton.edu/</t>
  </si>
  <si>
    <t>Seton Hill University</t>
  </si>
  <si>
    <t>www.setonhill.edu/</t>
  </si>
  <si>
    <t>Shippensburg University of Pennsylvania</t>
  </si>
  <si>
    <t>Shippensburg</t>
  </si>
  <si>
    <t>www.ship.edu/</t>
  </si>
  <si>
    <t>Slippery Rock University of Pennsylvania</t>
  </si>
  <si>
    <t>Slippery Rock</t>
  </si>
  <si>
    <t>https://www.sru.edu/</t>
  </si>
  <si>
    <t>Swarthmore College</t>
  </si>
  <si>
    <t>Swarthmore</t>
  </si>
  <si>
    <t>www.swarthmore.edu/</t>
  </si>
  <si>
    <t>Thaddeus Stevens College of Technology</t>
  </si>
  <si>
    <t>stevenscollege.edu/</t>
  </si>
  <si>
    <t>Thomas Jefferson University</t>
  </si>
  <si>
    <t>www.jefferson.edu/</t>
  </si>
  <si>
    <t>Ursinus College</t>
  </si>
  <si>
    <t>www.ursinus.edu/</t>
  </si>
  <si>
    <t>Villanova University</t>
  </si>
  <si>
    <t>Villanova</t>
  </si>
  <si>
    <t>www.villanova.edu/</t>
  </si>
  <si>
    <t>Waynesburg University</t>
  </si>
  <si>
    <t>Waynesburg</t>
  </si>
  <si>
    <t>www.waynesburg.edu/</t>
  </si>
  <si>
    <t>West Chester University of Pennsylvania</t>
  </si>
  <si>
    <t>West Chester</t>
  </si>
  <si>
    <t>https://www.wcupa.edu/</t>
  </si>
  <si>
    <t>Widener University</t>
  </si>
  <si>
    <t>Chester</t>
  </si>
  <si>
    <t>https://www.widener.edu/</t>
  </si>
  <si>
    <t>Wilkes University</t>
  </si>
  <si>
    <t>https://www.wilkes.edu/</t>
  </si>
  <si>
    <t>Wilson College</t>
  </si>
  <si>
    <t>Chambersburg</t>
  </si>
  <si>
    <t>www.wilson.edu/</t>
  </si>
  <si>
    <t>York College of Pennsylvania</t>
  </si>
  <si>
    <t>https://www.ycp.edu/</t>
  </si>
  <si>
    <t>Providence</t>
  </si>
  <si>
    <t>RI</t>
  </si>
  <si>
    <t>www.brown.edu/</t>
  </si>
  <si>
    <t>Bryant University</t>
  </si>
  <si>
    <t>Smithfield</t>
  </si>
  <si>
    <t>https://www.bryant.edu/</t>
  </si>
  <si>
    <t>Johnson &amp; Wales University-Providence</t>
  </si>
  <si>
    <t>https://www.jwu.edu/campuses/providence/</t>
  </si>
  <si>
    <t>Providence College</t>
  </si>
  <si>
    <t>www.providence.edu/</t>
  </si>
  <si>
    <t>Rhode Island College</t>
  </si>
  <si>
    <t>www.ric.edu/</t>
  </si>
  <si>
    <t>University of Rhode Island</t>
  </si>
  <si>
    <t>Kingston</t>
  </si>
  <si>
    <t>https://web.uri.edu/</t>
  </si>
  <si>
    <t>Rhode Island School of Design</t>
  </si>
  <si>
    <t>www.risd.edu/</t>
  </si>
  <si>
    <t>Roger Williams University</t>
  </si>
  <si>
    <t>Bristol</t>
  </si>
  <si>
    <t>https://www.rwu.edu/</t>
  </si>
  <si>
    <t>SC</t>
  </si>
  <si>
    <t>www.andersonuniversity.edu/</t>
  </si>
  <si>
    <t>Charleston Southern University</t>
  </si>
  <si>
    <t>https://www.charlestonsouthern.edu/</t>
  </si>
  <si>
    <t>Benedict College</t>
  </si>
  <si>
    <t>www.benedict.edu/</t>
  </si>
  <si>
    <t>Southern Wesleyan University</t>
  </si>
  <si>
    <t>Central</t>
  </si>
  <si>
    <t>www.swu.edu/</t>
  </si>
  <si>
    <t>College of Charleston</t>
  </si>
  <si>
    <t>https://www.cofc.edu/</t>
  </si>
  <si>
    <t>Clemson University</t>
  </si>
  <si>
    <t>Clemson</t>
  </si>
  <si>
    <t>www.clemson.edu/</t>
  </si>
  <si>
    <t>Converse University</t>
  </si>
  <si>
    <t>Spartanburg</t>
  </si>
  <si>
    <t>https://www.converse.edu/</t>
  </si>
  <si>
    <t>Francis Marion University</t>
  </si>
  <si>
    <t>Florence</t>
  </si>
  <si>
    <t>www.fmarion.edu/</t>
  </si>
  <si>
    <t>Furman University</t>
  </si>
  <si>
    <t>www.furman.edu/</t>
  </si>
  <si>
    <t>Lander University</t>
  </si>
  <si>
    <t>Greenwood</t>
  </si>
  <si>
    <t>https://www.lander.edu/</t>
  </si>
  <si>
    <t>Newberry College</t>
  </si>
  <si>
    <t>Newberry</t>
  </si>
  <si>
    <t>www.newberry.edu/</t>
  </si>
  <si>
    <t>North Greenville University</t>
  </si>
  <si>
    <t>Tigerville</t>
  </si>
  <si>
    <t>www.ngu.edu/</t>
  </si>
  <si>
    <t>Presbyterian College</t>
  </si>
  <si>
    <t>https://www.presby.edu/</t>
  </si>
  <si>
    <t>Winthrop University</t>
  </si>
  <si>
    <t>Rock Hill</t>
  </si>
  <si>
    <t>www.winthrop.edu/</t>
  </si>
  <si>
    <t>Wofford College</t>
  </si>
  <si>
    <t>www.wofford.edu/</t>
  </si>
  <si>
    <t>Black Hills State University</t>
  </si>
  <si>
    <t>Spearfish</t>
  </si>
  <si>
    <t>SD</t>
  </si>
  <si>
    <t>www.bhsu.edu/</t>
  </si>
  <si>
    <t>Dakota State University</t>
  </si>
  <si>
    <t>https://dsu.edu/</t>
  </si>
  <si>
    <t>Mount Marty University</t>
  </si>
  <si>
    <t>Yankton</t>
  </si>
  <si>
    <t>www.mountmarty.edu/</t>
  </si>
  <si>
    <t>Northern State University</t>
  </si>
  <si>
    <t>Aberdeen</t>
  </si>
  <si>
    <t>www.northern.edu/</t>
  </si>
  <si>
    <t>South Dakota School of Mines and Technology</t>
  </si>
  <si>
    <t>Rapid City</t>
  </si>
  <si>
    <t>https://www.sdsmt.edu/</t>
  </si>
  <si>
    <t>South Dakota State University</t>
  </si>
  <si>
    <t>Brookings</t>
  </si>
  <si>
    <t>https://www.sdstate.edu/</t>
  </si>
  <si>
    <t>University of South Dakota</t>
  </si>
  <si>
    <t>Vermillion</t>
  </si>
  <si>
    <t>https://www.usd.edu/</t>
  </si>
  <si>
    <t>Austin Peay State University</t>
  </si>
  <si>
    <t>TN</t>
  </si>
  <si>
    <t>www.apsu.edu/</t>
  </si>
  <si>
    <t>Memphis</t>
  </si>
  <si>
    <t>McKenzie</t>
  </si>
  <si>
    <t>www.bethelu.edu/</t>
  </si>
  <si>
    <t>Carson-Newman University</t>
  </si>
  <si>
    <t>Jefferson City</t>
  </si>
  <si>
    <t>www.cn.edu/</t>
  </si>
  <si>
    <t>Christian Brothers University</t>
  </si>
  <si>
    <t>East Tennessee State University</t>
  </si>
  <si>
    <t>Johnson City</t>
  </si>
  <si>
    <t>https://www.etsu.edu/</t>
  </si>
  <si>
    <t>Freed-Hardeman University</t>
  </si>
  <si>
    <t>Henderson</t>
  </si>
  <si>
    <t>www.fhu.edu/</t>
  </si>
  <si>
    <t>Johnson University</t>
  </si>
  <si>
    <t>Knoxville</t>
  </si>
  <si>
    <t>Lee University</t>
  </si>
  <si>
    <t>www.leeuniversity.edu/</t>
  </si>
  <si>
    <t>Lincoln Memorial University</t>
  </si>
  <si>
    <t>Harrogate</t>
  </si>
  <si>
    <t>www.lmunet.edu/</t>
  </si>
  <si>
    <t>The University of Tennessee Southern</t>
  </si>
  <si>
    <t>Pulaski</t>
  </si>
  <si>
    <t>https://www.utsouthern.edu/</t>
  </si>
  <si>
    <t>Maryville College</t>
  </si>
  <si>
    <t>www.maryvillecollege.edu/</t>
  </si>
  <si>
    <t>University of Memphis</t>
  </si>
  <si>
    <t>https://www.memphis.edu/</t>
  </si>
  <si>
    <t>Middle Tennessee State University</t>
  </si>
  <si>
    <t>www.mtsu.edu/</t>
  </si>
  <si>
    <t>Rhodes College</t>
  </si>
  <si>
    <t>www.rhodes.edu/</t>
  </si>
  <si>
    <t>The University of the South</t>
  </si>
  <si>
    <t>Sewanee</t>
  </si>
  <si>
    <t>www.sewanee.edu/</t>
  </si>
  <si>
    <t>Southern Adventist University</t>
  </si>
  <si>
    <t>Collegedale</t>
  </si>
  <si>
    <t>www.southern.edu/</t>
  </si>
  <si>
    <t>Tennessee Wesleyan University</t>
  </si>
  <si>
    <t>www.tnwesleyan.edu/</t>
  </si>
  <si>
    <t>The University of Tennessee-Chattanooga</t>
  </si>
  <si>
    <t>Chattanooga</t>
  </si>
  <si>
    <t>utc.edu/</t>
  </si>
  <si>
    <t>The University of Tennessee-Knoxville</t>
  </si>
  <si>
    <t>www.utk.edu/</t>
  </si>
  <si>
    <t>The University of Tennessee-Martin</t>
  </si>
  <si>
    <t>Martin</t>
  </si>
  <si>
    <t>https://www.utm.edu/</t>
  </si>
  <si>
    <t>Tennessee Technological University</t>
  </si>
  <si>
    <t>Cookeville</t>
  </si>
  <si>
    <t>www.tntech.edu/</t>
  </si>
  <si>
    <t>Union University</t>
  </si>
  <si>
    <t>www.uu.edu/</t>
  </si>
  <si>
    <t>Abilene Christian University</t>
  </si>
  <si>
    <t>Abilene</t>
  </si>
  <si>
    <t>TX</t>
  </si>
  <si>
    <t>Angelo State University</t>
  </si>
  <si>
    <t>San Angelo</t>
  </si>
  <si>
    <t>www.angelo.edu/</t>
  </si>
  <si>
    <t>Austin College</t>
  </si>
  <si>
    <t>Sherman</t>
  </si>
  <si>
    <t>www.austincollege.edu/</t>
  </si>
  <si>
    <t>Baylor University</t>
  </si>
  <si>
    <t>Waco</t>
  </si>
  <si>
    <t>www.baylor.edu/</t>
  </si>
  <si>
    <t>Concordia University Texas</t>
  </si>
  <si>
    <t>Austin</t>
  </si>
  <si>
    <t>https://www.concordia.edu/</t>
  </si>
  <si>
    <t>Texas A &amp; M University-Corpus Christi</t>
  </si>
  <si>
    <t>Corpus Christi</t>
  </si>
  <si>
    <t>https://www.tamucc.edu/</t>
  </si>
  <si>
    <t>Dallas Christian College</t>
  </si>
  <si>
    <t>University of Dallas</t>
  </si>
  <si>
    <t>Irving</t>
  </si>
  <si>
    <t>https://udallas.edu/</t>
  </si>
  <si>
    <t>Texas A &amp; M University-Commerce</t>
  </si>
  <si>
    <t>Commerce</t>
  </si>
  <si>
    <t>www.tamuc.edu/</t>
  </si>
  <si>
    <t>Hardin-Simmons University</t>
  </si>
  <si>
    <t>https://www.hsutx.edu/</t>
  </si>
  <si>
    <t>Houston Christian University</t>
  </si>
  <si>
    <t>Houston</t>
  </si>
  <si>
    <t>University of Houston-Clear Lake</t>
  </si>
  <si>
    <t>www.uhcl.edu/</t>
  </si>
  <si>
    <t>University of Houston-Downtown</t>
  </si>
  <si>
    <t>www.uhd.edu/</t>
  </si>
  <si>
    <t>University of Houston-Victoria</t>
  </si>
  <si>
    <t>Victoria</t>
  </si>
  <si>
    <t>uhv.edu/</t>
  </si>
  <si>
    <t>www.uh.edu/</t>
  </si>
  <si>
    <t>Howard Payne University</t>
  </si>
  <si>
    <t>Brownwood</t>
  </si>
  <si>
    <t>www.hputx.edu/</t>
  </si>
  <si>
    <t>Lamar University</t>
  </si>
  <si>
    <t>Beaumont</t>
  </si>
  <si>
    <t>www.lamar.edu/</t>
  </si>
  <si>
    <t>LeTourneau University</t>
  </si>
  <si>
    <t>Longview</t>
  </si>
  <si>
    <t>www.letu.edu/</t>
  </si>
  <si>
    <t>Lubbock Christian University</t>
  </si>
  <si>
    <t>Lubbock</t>
  </si>
  <si>
    <t>University of Mary Hardin-Baylor</t>
  </si>
  <si>
    <t>Belton</t>
  </si>
  <si>
    <t>https://go.umhb.edu/</t>
  </si>
  <si>
    <t>McMurry University</t>
  </si>
  <si>
    <t>https://mcm.edu/</t>
  </si>
  <si>
    <t>University of North Texas</t>
  </si>
  <si>
    <t>Denton</t>
  </si>
  <si>
    <t>www.unt.edu/</t>
  </si>
  <si>
    <t>The University of Texas Rio Grande Valley</t>
  </si>
  <si>
    <t>Edinburg</t>
  </si>
  <si>
    <t>www.utrgv.edu/</t>
  </si>
  <si>
    <t>Prairie View A &amp; M University</t>
  </si>
  <si>
    <t>Prairie View</t>
  </si>
  <si>
    <t>www.pvamu.edu/</t>
  </si>
  <si>
    <t>www.rice.edu/</t>
  </si>
  <si>
    <t>Saint Edward's University</t>
  </si>
  <si>
    <t>https://www.stthom.edu/</t>
  </si>
  <si>
    <t>Sam Houston State University</t>
  </si>
  <si>
    <t>www.shsu.edu/</t>
  </si>
  <si>
    <t>St. Mary's University</t>
  </si>
  <si>
    <t>San Antonio</t>
  </si>
  <si>
    <t>www.stmarytx.edu/</t>
  </si>
  <si>
    <t>Southwestern University</t>
  </si>
  <si>
    <t>https://www.southwestern.edu/</t>
  </si>
  <si>
    <t>Texas State University</t>
  </si>
  <si>
    <t>San Marcos</t>
  </si>
  <si>
    <t>https://www.txst.edu/</t>
  </si>
  <si>
    <t>Southwestern Adventist University</t>
  </si>
  <si>
    <t>Keene</t>
  </si>
  <si>
    <t>www.swau.edu/</t>
  </si>
  <si>
    <t>Sul Ross State University</t>
  </si>
  <si>
    <t>Alpine</t>
  </si>
  <si>
    <t>www.sulross.edu/</t>
  </si>
  <si>
    <t>Tarleton State University</t>
  </si>
  <si>
    <t>Stephenville</t>
  </si>
  <si>
    <t>www.tarleton.edu/</t>
  </si>
  <si>
    <t>Texas A &amp; M University-Kingsville</t>
  </si>
  <si>
    <t>Kingsville</t>
  </si>
  <si>
    <t>https://www.tamuk.edu/</t>
  </si>
  <si>
    <t>Texas A &amp; M University-College Station</t>
  </si>
  <si>
    <t>College Station</t>
  </si>
  <si>
    <t>https://www.tamu.edu/</t>
  </si>
  <si>
    <t>The University of Texas at Arlington</t>
  </si>
  <si>
    <t>Arlington</t>
  </si>
  <si>
    <t>https://www.uta.edu/</t>
  </si>
  <si>
    <t>The University of Texas at Austin</t>
  </si>
  <si>
    <t>https://www.utexas.edu/</t>
  </si>
  <si>
    <t>The University of Texas at Dallas</t>
  </si>
  <si>
    <t>Richardson</t>
  </si>
  <si>
    <t>www.utdallas.edu/</t>
  </si>
  <si>
    <t>The University of Texas at El Paso</t>
  </si>
  <si>
    <t>El Paso</t>
  </si>
  <si>
    <t>https://www.utep.edu/</t>
  </si>
  <si>
    <t>The University of Texas at Tyler</t>
  </si>
  <si>
    <t>Tyler</t>
  </si>
  <si>
    <t>https://www.uttyler.edu/</t>
  </si>
  <si>
    <t>Texas Christian University</t>
  </si>
  <si>
    <t>Fort Worth</t>
  </si>
  <si>
    <t>Texas Lutheran University</t>
  </si>
  <si>
    <t>Seguin</t>
  </si>
  <si>
    <t>www.tlu.edu/</t>
  </si>
  <si>
    <t>The University of Texas Permian Basin</t>
  </si>
  <si>
    <t>Odessa</t>
  </si>
  <si>
    <t>https://www.utpb.edu/</t>
  </si>
  <si>
    <t>The University of Texas at San Antonio</t>
  </si>
  <si>
    <t>www.utsa.edu/</t>
  </si>
  <si>
    <t>Texas Southern University</t>
  </si>
  <si>
    <t>www.tsu.edu/</t>
  </si>
  <si>
    <t>Texas Tech University</t>
  </si>
  <si>
    <t>www.ttu.edu/</t>
  </si>
  <si>
    <t>Texas Wesleyan University</t>
  </si>
  <si>
    <t>www.txwes.edu/</t>
  </si>
  <si>
    <t>Trinity University</t>
  </si>
  <si>
    <t>https://new.trinity.edu/</t>
  </si>
  <si>
    <t>West Texas A &amp; M University</t>
  </si>
  <si>
    <t>Canyon</t>
  </si>
  <si>
    <t>https://www.wtamu.edu/</t>
  </si>
  <si>
    <t>Brigham Young University</t>
  </si>
  <si>
    <t>Provo</t>
  </si>
  <si>
    <t>UT</t>
  </si>
  <si>
    <t>https://byu.edu/</t>
  </si>
  <si>
    <t>Brigham Young University-Hawaii</t>
  </si>
  <si>
    <t>Laie</t>
  </si>
  <si>
    <t>www.byuh.edu/</t>
  </si>
  <si>
    <t>Utah State University</t>
  </si>
  <si>
    <t>Logan</t>
  </si>
  <si>
    <t>https://www.usu.edu/</t>
  </si>
  <si>
    <t>University of Utah</t>
  </si>
  <si>
    <t>Salt Lake City</t>
  </si>
  <si>
    <t>www.utah.edu/</t>
  </si>
  <si>
    <t>Westminster University</t>
  </si>
  <si>
    <t>www.westminstercollege.edu/</t>
  </si>
  <si>
    <t>Bennington College</t>
  </si>
  <si>
    <t>Bennington</t>
  </si>
  <si>
    <t>VT</t>
  </si>
  <si>
    <t>https://www.bennington.edu/</t>
  </si>
  <si>
    <t>Champlain College</t>
  </si>
  <si>
    <t>Burlington</t>
  </si>
  <si>
    <t>www.champlain.edu/</t>
  </si>
  <si>
    <t>Middlebury College</t>
  </si>
  <si>
    <t>Middlebury</t>
  </si>
  <si>
    <t>https://www.middlebury.edu/college/</t>
  </si>
  <si>
    <t>Norwich University</t>
  </si>
  <si>
    <t>www.norwich.edu/</t>
  </si>
  <si>
    <t>Saint Michael's College</t>
  </si>
  <si>
    <t>University of Vermont</t>
  </si>
  <si>
    <t>www.uvm.edu/</t>
  </si>
  <si>
    <t>Averett University</t>
  </si>
  <si>
    <t>VA</t>
  </si>
  <si>
    <t>https://www.averett.edu/</t>
  </si>
  <si>
    <t>Bridgewater College</t>
  </si>
  <si>
    <t>https://www.bridgewater.edu/</t>
  </si>
  <si>
    <t>William &amp; Mary</t>
  </si>
  <si>
    <t>Williamsburg</t>
  </si>
  <si>
    <t>https://www.wm.edu/</t>
  </si>
  <si>
    <t>Regent University</t>
  </si>
  <si>
    <t>Virginia Beach</t>
  </si>
  <si>
    <t>https://www.regent.edu/</t>
  </si>
  <si>
    <t>Christopher Newport University</t>
  </si>
  <si>
    <t>Newport News</t>
  </si>
  <si>
    <t>https://cnu.edu/</t>
  </si>
  <si>
    <t>Emory &amp; Henry University</t>
  </si>
  <si>
    <t>Emory</t>
  </si>
  <si>
    <t>www.ehc.edu/</t>
  </si>
  <si>
    <t>Ferrum College</t>
  </si>
  <si>
    <t>Ferrum</t>
  </si>
  <si>
    <t>www.ferrum.edu/</t>
  </si>
  <si>
    <t>George Mason University</t>
  </si>
  <si>
    <t>Fairfax</t>
  </si>
  <si>
    <t>https://www2.gmu.edu/</t>
  </si>
  <si>
    <t>Hampden-Sydney College</t>
  </si>
  <si>
    <t>Hampden-Sydney</t>
  </si>
  <si>
    <t>www.hsc.edu/</t>
  </si>
  <si>
    <t>Hampton University</t>
  </si>
  <si>
    <t>Hampton</t>
  </si>
  <si>
    <t>www.hamptonu.edu/</t>
  </si>
  <si>
    <t>Hollins University</t>
  </si>
  <si>
    <t>Roanoke</t>
  </si>
  <si>
    <t>www.hollins.edu/</t>
  </si>
  <si>
    <t>James Madison University</t>
  </si>
  <si>
    <t>Harrisonburg</t>
  </si>
  <si>
    <t>www.jmu.edu/</t>
  </si>
  <si>
    <t>Longwood University</t>
  </si>
  <si>
    <t>Farmville</t>
  </si>
  <si>
    <t>www.longwood.edu/</t>
  </si>
  <si>
    <t>University of Lynchburg</t>
  </si>
  <si>
    <t>Lynchburg</t>
  </si>
  <si>
    <t>www.lynchburg.edu/</t>
  </si>
  <si>
    <t>University of Mary Washington</t>
  </si>
  <si>
    <t>Fredericksburg</t>
  </si>
  <si>
    <t>https://www.umw.edu/</t>
  </si>
  <si>
    <t>Norfolk State University</t>
  </si>
  <si>
    <t>Norfolk</t>
  </si>
  <si>
    <t>www.nsu.edu/</t>
  </si>
  <si>
    <t>Old Dominion University</t>
  </si>
  <si>
    <t>www.odu.edu/</t>
  </si>
  <si>
    <t>Radford University</t>
  </si>
  <si>
    <t>Radford</t>
  </si>
  <si>
    <t>https://www.radford.edu/</t>
  </si>
  <si>
    <t>Randolph-Macon College</t>
  </si>
  <si>
    <t>https://www.rmc.edu/</t>
  </si>
  <si>
    <t>Randolph College</t>
  </si>
  <si>
    <t>www.randolphcollege.edu/</t>
  </si>
  <si>
    <t>University of Richmond</t>
  </si>
  <si>
    <t>https://www.richmond.edu/</t>
  </si>
  <si>
    <t>Roanoke College</t>
  </si>
  <si>
    <t>https://www.roanoke.edu/</t>
  </si>
  <si>
    <t>Sweet Briar College</t>
  </si>
  <si>
    <t>Sweet Briar</t>
  </si>
  <si>
    <t>www.sbc.edu/</t>
  </si>
  <si>
    <t>University of Virginia's College at Wise</t>
  </si>
  <si>
    <t>Wise</t>
  </si>
  <si>
    <t>https://www.uvawise.edu/</t>
  </si>
  <si>
    <t>Blacksburg</t>
  </si>
  <si>
    <t>www.vt.edu/</t>
  </si>
  <si>
    <t>Virginia Commonwealth University</t>
  </si>
  <si>
    <t>https://www.vcu.edu/</t>
  </si>
  <si>
    <t>University of Virginia-Main Campus</t>
  </si>
  <si>
    <t>Charlottesville</t>
  </si>
  <si>
    <t>https://www.virginia.edu/</t>
  </si>
  <si>
    <t>Virginia Military Institute</t>
  </si>
  <si>
    <t>www.vmi.edu/</t>
  </si>
  <si>
    <t>Virginia State University</t>
  </si>
  <si>
    <t>Petersburg</t>
  </si>
  <si>
    <t>www.vsu.edu/</t>
  </si>
  <si>
    <t>Virginia Union University</t>
  </si>
  <si>
    <t>www.vuu.edu/</t>
  </si>
  <si>
    <t>Virginia Wesleyan University</t>
  </si>
  <si>
    <t>https://www.vwu.edu/</t>
  </si>
  <si>
    <t>Washington and Lee University</t>
  </si>
  <si>
    <t>www.wlu.edu/</t>
  </si>
  <si>
    <t>The Evergreen State College</t>
  </si>
  <si>
    <t>Olympia</t>
  </si>
  <si>
    <t>WA</t>
  </si>
  <si>
    <t>https://www.evergreen.edu/</t>
  </si>
  <si>
    <t>Gonzaga University</t>
  </si>
  <si>
    <t>Spokane</t>
  </si>
  <si>
    <t>https://www.gonzaga.edu/</t>
  </si>
  <si>
    <t>Northwest University</t>
  </si>
  <si>
    <t>Kirkland</t>
  </si>
  <si>
    <t>www.northwestu.edu/</t>
  </si>
  <si>
    <t>Pacific Lutheran University</t>
  </si>
  <si>
    <t>Tacoma</t>
  </si>
  <si>
    <t>www.plu.edu/</t>
  </si>
  <si>
    <t>University of Puget Sound</t>
  </si>
  <si>
    <t>www.pugetsound.edu/</t>
  </si>
  <si>
    <t>Saint Martin's University</t>
  </si>
  <si>
    <t>Seattle Pacific University</t>
  </si>
  <si>
    <t>Seattle</t>
  </si>
  <si>
    <t>https://spu.edu/</t>
  </si>
  <si>
    <t>Seattle University</t>
  </si>
  <si>
    <t>www.seattleu.edu/</t>
  </si>
  <si>
    <t>Western Washington University</t>
  </si>
  <si>
    <t>Bellingham</t>
  </si>
  <si>
    <t>wwu.edu/</t>
  </si>
  <si>
    <t>Whitman College</t>
  </si>
  <si>
    <t>Walla Walla</t>
  </si>
  <si>
    <t>www.whitman.edu/</t>
  </si>
  <si>
    <t>Whitworth University</t>
  </si>
  <si>
    <t>www.whitworth.edu/</t>
  </si>
  <si>
    <t>WV</t>
  </si>
  <si>
    <t>Bluefield State University</t>
  </si>
  <si>
    <t>Bluefield</t>
  </si>
  <si>
    <t>https://bluefieldstate.edu/</t>
  </si>
  <si>
    <t>Concord University</t>
  </si>
  <si>
    <t>https://www.concord.edu/</t>
  </si>
  <si>
    <t>Davis &amp; Elkins College</t>
  </si>
  <si>
    <t>Elkins</t>
  </si>
  <si>
    <t>www.dewv.edu/</t>
  </si>
  <si>
    <t>Fairmont State University</t>
  </si>
  <si>
    <t>Fairmont</t>
  </si>
  <si>
    <t>https://www.fairmontstate.edu/</t>
  </si>
  <si>
    <t>Marshall University</t>
  </si>
  <si>
    <t>https://www.marshall.edu/</t>
  </si>
  <si>
    <t>Shepherd University</t>
  </si>
  <si>
    <t>Shepherdstown</t>
  </si>
  <si>
    <t>www.shepherd.edu/</t>
  </si>
  <si>
    <t>West Virginia State University</t>
  </si>
  <si>
    <t>Institute</t>
  </si>
  <si>
    <t>www.wvstateu.edu/</t>
  </si>
  <si>
    <t>West Liberty University</t>
  </si>
  <si>
    <t>West Liberty</t>
  </si>
  <si>
    <t>www.westliberty.edu/</t>
  </si>
  <si>
    <t>West Virginia University Institute of Technology</t>
  </si>
  <si>
    <t>Beckley</t>
  </si>
  <si>
    <t>www.wvutech.edu/</t>
  </si>
  <si>
    <t>West Virginia Wesleyan College</t>
  </si>
  <si>
    <t>Buckhannon</t>
  </si>
  <si>
    <t>www.wvwc.edu/</t>
  </si>
  <si>
    <t>West Virginia University</t>
  </si>
  <si>
    <t>Morgantown</t>
  </si>
  <si>
    <t>www.wvu.edu/</t>
  </si>
  <si>
    <t>Beloit College</t>
  </si>
  <si>
    <t>Beloit</t>
  </si>
  <si>
    <t>WI</t>
  </si>
  <si>
    <t>www.beloit.edu/</t>
  </si>
  <si>
    <t>Carroll University</t>
  </si>
  <si>
    <t>Waukesha</t>
  </si>
  <si>
    <t>www.carrollu.edu/</t>
  </si>
  <si>
    <t>Carthage College</t>
  </si>
  <si>
    <t>Kenosha</t>
  </si>
  <si>
    <t>www.carthage.edu/</t>
  </si>
  <si>
    <t>Concordia University-Wisconsin</t>
  </si>
  <si>
    <t>Mequon</t>
  </si>
  <si>
    <t>https://www.cuw.edu/</t>
  </si>
  <si>
    <t>Lawrence University</t>
  </si>
  <si>
    <t>Appleton</t>
  </si>
  <si>
    <t>https://www.lawrence.edu/</t>
  </si>
  <si>
    <t>Marquette University</t>
  </si>
  <si>
    <t>Milwaukee</t>
  </si>
  <si>
    <t>www.marquette.edu/</t>
  </si>
  <si>
    <t>Milwaukee Institute of Art &amp; Design</t>
  </si>
  <si>
    <t>www.miad.edu/</t>
  </si>
  <si>
    <t>Mount Mary University</t>
  </si>
  <si>
    <t>www.mtmary.edu/</t>
  </si>
  <si>
    <t>Northland College</t>
  </si>
  <si>
    <t>https://www.northland.edu/</t>
  </si>
  <si>
    <t>Ripon College</t>
  </si>
  <si>
    <t>Ripon</t>
  </si>
  <si>
    <t>www.ripon.edu/</t>
  </si>
  <si>
    <t>Saint Norbert College</t>
  </si>
  <si>
    <t>Viterbo University</t>
  </si>
  <si>
    <t>La Crosse</t>
  </si>
  <si>
    <t>https://www.viterbo.edu/</t>
  </si>
  <si>
    <t>University of Wisconsin-Whitewater</t>
  </si>
  <si>
    <t>Whitewater</t>
  </si>
  <si>
    <t>www.uww.edu/</t>
  </si>
  <si>
    <t>University of Wisconsin-Eau Claire</t>
  </si>
  <si>
    <t>Eau Claire</t>
  </si>
  <si>
    <t>www.uwec.edu/</t>
  </si>
  <si>
    <t>University of Wisconsin-Green Bay</t>
  </si>
  <si>
    <t>Green Bay</t>
  </si>
  <si>
    <t>www.uwgb.edu/</t>
  </si>
  <si>
    <t>University of Wisconsin-La Crosse</t>
  </si>
  <si>
    <t>www.uwlax.edu/</t>
  </si>
  <si>
    <t>Wisconsin Lutheran College</t>
  </si>
  <si>
    <t>www.wlc.edu/</t>
  </si>
  <si>
    <t>University of Wisconsin-Oshkosh</t>
  </si>
  <si>
    <t>Oshkosh</t>
  </si>
  <si>
    <t>https://www.uwosh.edu/</t>
  </si>
  <si>
    <t>University of Wisconsin-Parkside</t>
  </si>
  <si>
    <t>https://www.uwp.edu/</t>
  </si>
  <si>
    <t>University of Wisconsin-Stout</t>
  </si>
  <si>
    <t>Menomonie</t>
  </si>
  <si>
    <t>www.uwstout.edu/</t>
  </si>
  <si>
    <t>University of Wisconsin-Superior</t>
  </si>
  <si>
    <t>Superior</t>
  </si>
  <si>
    <t>https://www.uwsuper.edu/</t>
  </si>
  <si>
    <t>www.wisc.edu/</t>
  </si>
  <si>
    <t>University of Wisconsin-Milwaukee</t>
  </si>
  <si>
    <t>uwm.edu/</t>
  </si>
  <si>
    <t>University of Wisconsin-Platteville</t>
  </si>
  <si>
    <t>Platteville</t>
  </si>
  <si>
    <t>https://www.uwplatt.edu/</t>
  </si>
  <si>
    <t>University of Wisconsin-River Falls</t>
  </si>
  <si>
    <t>River Falls</t>
  </si>
  <si>
    <t>https://www.uwrf.edu/</t>
  </si>
  <si>
    <t>University of Wisconsin-Stevens Point</t>
  </si>
  <si>
    <t>Stevens Point</t>
  </si>
  <si>
    <t>https://www.uwsp.edu/</t>
  </si>
  <si>
    <t>Pontifical Catholic University of Puerto Rico-Ponce</t>
  </si>
  <si>
    <t>Ponce</t>
  </si>
  <si>
    <t>PR</t>
  </si>
  <si>
    <t>https://www.pucpr.edu/</t>
  </si>
  <si>
    <t>Escuela de Artes Plasticas y Diseno de Puerto Rico</t>
  </si>
  <si>
    <t>San Juan</t>
  </si>
  <si>
    <t>www.eap.edu/</t>
  </si>
  <si>
    <t>University of Puerto Rico-Aguadilla</t>
  </si>
  <si>
    <t>Aguadilla</t>
  </si>
  <si>
    <t>https://www.uprag.edu/</t>
  </si>
  <si>
    <t>University of Puerto Rico at Cayey</t>
  </si>
  <si>
    <t>Cayey</t>
  </si>
  <si>
    <t>www.cayey.upr.edu/</t>
  </si>
  <si>
    <t>University of the Virgin Islands</t>
  </si>
  <si>
    <t>Charlotte Amalie</t>
  </si>
  <si>
    <t>VI</t>
  </si>
  <si>
    <t>www.uvi.edu/</t>
  </si>
  <si>
    <t>Stanford</t>
  </si>
  <si>
    <t>www.stanford.edu/</t>
  </si>
  <si>
    <t>Purdue University-Main Campus</t>
  </si>
  <si>
    <t>West Lafayette</t>
  </si>
  <si>
    <t>https://www.purdue.edu/</t>
  </si>
  <si>
    <t>Georgia State University-Perimeter College</t>
  </si>
  <si>
    <t>perimeter.gsu.edu/</t>
  </si>
  <si>
    <t>St. John's College</t>
  </si>
  <si>
    <t>Santa Fe</t>
  </si>
  <si>
    <t>www.sjc.edu/</t>
  </si>
  <si>
    <t>New College of Florida</t>
  </si>
  <si>
    <t>Sarasota</t>
  </si>
  <si>
    <t>www.ncf.edu/</t>
  </si>
  <si>
    <t>University of Washington-Bothell Campus</t>
  </si>
  <si>
    <t>Bothell</t>
  </si>
  <si>
    <t>Soka University of America</t>
  </si>
  <si>
    <t>Aliso Viejo</t>
  </si>
  <si>
    <t>www.soka.edu/</t>
  </si>
  <si>
    <t>Southeast Missouri Hospital College of Nursing and Health Sciences</t>
  </si>
  <si>
    <t>Florida Gulf Coast University</t>
  </si>
  <si>
    <t>Fort Myers</t>
  </si>
  <si>
    <t>www.fgcu.edu/</t>
  </si>
  <si>
    <t>Waterbury</t>
  </si>
  <si>
    <t>University of Connecticut-Avery Point</t>
  </si>
  <si>
    <t>Groton</t>
  </si>
  <si>
    <t>https://averypoint.uconn.edu/</t>
  </si>
  <si>
    <t>University of Connecticut-Stamford</t>
  </si>
  <si>
    <t>Stamford</t>
  </si>
  <si>
    <t>https://stamford.uconn.edu/</t>
  </si>
  <si>
    <t>Franklin W Olin College of Engineering</t>
  </si>
  <si>
    <t>Needham</t>
  </si>
  <si>
    <t>www.olin.edu/</t>
  </si>
  <si>
    <t>DigiPen Institute of Technology</t>
  </si>
  <si>
    <t>Redmond</t>
  </si>
  <si>
    <t>https://www.digipen.edu/</t>
  </si>
  <si>
    <t>Johnson &amp; Wales University-Charlotte</t>
  </si>
  <si>
    <t>https://www.jwu.edu/campuses/charlotte/</t>
  </si>
  <si>
    <t>Visible Music College</t>
  </si>
  <si>
    <t>www.visible.edu/</t>
  </si>
  <si>
    <t>University of Minnesota-Rochester</t>
  </si>
  <si>
    <t>https://r.umn.edu/</t>
  </si>
  <si>
    <t>University of Connecticut-Hartford Campus</t>
  </si>
  <si>
    <t>https://hartford.uconn.edu/</t>
  </si>
  <si>
    <t>Ottawa University-Surprise</t>
  </si>
  <si>
    <t>Surprise</t>
  </si>
  <si>
    <t>www.ottawa.edu/ouaz/home</t>
  </si>
  <si>
    <t>Pennsylvania State University-World Campus</t>
  </si>
  <si>
    <t>Augusta University</t>
  </si>
  <si>
    <t>Augusta</t>
  </si>
  <si>
    <t>www.augusta.edu/</t>
  </si>
  <si>
    <t>Middle Georgia State University</t>
  </si>
  <si>
    <t>https://www.mga.edu/</t>
  </si>
  <si>
    <t>DeVry University-Illinois</t>
  </si>
  <si>
    <t>Lisle</t>
  </si>
  <si>
    <t>University of North Georgia</t>
  </si>
  <si>
    <t>Dahlonega</t>
  </si>
  <si>
    <t>www.ung.edu/</t>
  </si>
  <si>
    <t>University of Florida-Online</t>
  </si>
  <si>
    <t>Kennesaw State University</t>
  </si>
  <si>
    <t>Kennesaw</t>
  </si>
  <si>
    <t>www.kennesaw.edu/</t>
  </si>
  <si>
    <t>Milligan University</t>
  </si>
  <si>
    <t>Milligan</t>
  </si>
  <si>
    <t>www.milligan.edu/</t>
  </si>
  <si>
    <t>Emory University-Oxford College</t>
  </si>
  <si>
    <t>www.oxford.emory.edu/</t>
  </si>
  <si>
    <t>Husson University</t>
  </si>
  <si>
    <t>Bangor</t>
  </si>
  <si>
    <t>www.husson.edu/</t>
  </si>
  <si>
    <t>Purdue University Northwest</t>
  </si>
  <si>
    <t>Hammond</t>
  </si>
  <si>
    <t>www.pnw.edu/</t>
  </si>
  <si>
    <t>Commonwealth University of Pennsylvania</t>
  </si>
  <si>
    <t>Bloomsburg</t>
  </si>
  <si>
    <t>https://www.commonwealthu.edu/</t>
  </si>
  <si>
    <t>Pennsylvania Western University</t>
  </si>
  <si>
    <t>https://www.pennwest.edu/</t>
  </si>
  <si>
    <t>AK</t>
  </si>
  <si>
    <t>WY</t>
  </si>
  <si>
    <t>MD_EARN_WNE_5YR</t>
  </si>
  <si>
    <t>MD_EARN_WNE_P7</t>
  </si>
  <si>
    <t>MD_EARN_WNE_P9</t>
  </si>
  <si>
    <t>MD_EARN_WNE_P11</t>
  </si>
  <si>
    <t>Amridge University</t>
  </si>
  <si>
    <t>https://www.amridgeuniversity.edu/</t>
  </si>
  <si>
    <t>Athens State University</t>
  </si>
  <si>
    <t>https://www.athens.edu/</t>
  </si>
  <si>
    <t>South University-Montgomery</t>
  </si>
  <si>
    <t>www.southuniversity.edu/</t>
  </si>
  <si>
    <t>Herzing University-Birmingham</t>
  </si>
  <si>
    <t>https://www.herzing.edu/</t>
  </si>
  <si>
    <t>Miles College</t>
  </si>
  <si>
    <t>https://www.miles.edu/</t>
  </si>
  <si>
    <t>University of Montevallo</t>
  </si>
  <si>
    <t>Montevallo</t>
  </si>
  <si>
    <t>www.montevallo.edu/</t>
  </si>
  <si>
    <t>University of North Alabama</t>
  </si>
  <si>
    <t>https://www.una.edu/</t>
  </si>
  <si>
    <t>Oakwood University</t>
  </si>
  <si>
    <t>https://www2.oakwood.edu/</t>
  </si>
  <si>
    <t>Reid State Technical College</t>
  </si>
  <si>
    <t>Evergreen</t>
  </si>
  <si>
    <t>www.rstc.edu/</t>
  </si>
  <si>
    <t>Stillman College</t>
  </si>
  <si>
    <t>https://stillman.edu/</t>
  </si>
  <si>
    <t>Talladega College</t>
  </si>
  <si>
    <t>Talladega</t>
  </si>
  <si>
    <t>www.talladega.edu/</t>
  </si>
  <si>
    <t>University of Alaska Anchorage</t>
  </si>
  <si>
    <t>Anchorage</t>
  </si>
  <si>
    <t>www.uaa.alaska.edu/</t>
  </si>
  <si>
    <t>University of Alaska Fairbanks</t>
  </si>
  <si>
    <t>Fairbanks</t>
  </si>
  <si>
    <t>www.uaf.edu/</t>
  </si>
  <si>
    <t>University of Alaska Southeast</t>
  </si>
  <si>
    <t>Juneau</t>
  </si>
  <si>
    <t>www.uas.alaska.edu/</t>
  </si>
  <si>
    <t>Alaska Pacific University</t>
  </si>
  <si>
    <t>www.alaskapacific.edu/</t>
  </si>
  <si>
    <t>Alaska Vocational Technical Center</t>
  </si>
  <si>
    <t>www.avtec.edu/</t>
  </si>
  <si>
    <t>Charter College</t>
  </si>
  <si>
    <t>https://chartercollege.edu/</t>
  </si>
  <si>
    <t>Miller-Motte College-Arizona Automotive Institute</t>
  </si>
  <si>
    <t>Glendale</t>
  </si>
  <si>
    <t>www.aai.edu/</t>
  </si>
  <si>
    <t>Arizona State University Campus Immersion</t>
  </si>
  <si>
    <t>Tempe</t>
  </si>
  <si>
    <t>www.asu.edu/</t>
  </si>
  <si>
    <t>Arizona Western College</t>
  </si>
  <si>
    <t>Yuma</t>
  </si>
  <si>
    <t>https://www.azwestern.edu/</t>
  </si>
  <si>
    <t>University of Arizona</t>
  </si>
  <si>
    <t>Tucson</t>
  </si>
  <si>
    <t>https://www.arizona.edu/</t>
  </si>
  <si>
    <t>Central Arizona College</t>
  </si>
  <si>
    <t>Coolidge</t>
  </si>
  <si>
    <t>www.centralaz.edu/</t>
  </si>
  <si>
    <t>Sierra Vista</t>
  </si>
  <si>
    <t>Avalon Institute-Mesa</t>
  </si>
  <si>
    <t>Mesa</t>
  </si>
  <si>
    <t>avalon.edu/mesa-az/</t>
  </si>
  <si>
    <t>Eastern Arizona College</t>
  </si>
  <si>
    <t>Thatcher</t>
  </si>
  <si>
    <t>www.eac.edu/</t>
  </si>
  <si>
    <t>Embry-Riddle Aeronautical University-Prescott</t>
  </si>
  <si>
    <t>Prescott</t>
  </si>
  <si>
    <t>prescott.erau.edu/</t>
  </si>
  <si>
    <t>Dine College</t>
  </si>
  <si>
    <t>Tsaile</t>
  </si>
  <si>
    <t>https://www.dinecollege.edu/</t>
  </si>
  <si>
    <t>Northern Arizona University</t>
  </si>
  <si>
    <t>Flagstaff</t>
  </si>
  <si>
    <t>https://nau.edu/</t>
  </si>
  <si>
    <t>Phoenix College</t>
  </si>
  <si>
    <t>www.phoenixcollege.edu/</t>
  </si>
  <si>
    <t>Prescott College</t>
  </si>
  <si>
    <t>https://prescott.edu/</t>
  </si>
  <si>
    <t>Rio Salado College</t>
  </si>
  <si>
    <t>www.rio.maricopa.edu/</t>
  </si>
  <si>
    <t>Arizona Christian University</t>
  </si>
  <si>
    <t>Yavapai College</t>
  </si>
  <si>
    <t>https://www.yc.edu/</t>
  </si>
  <si>
    <t>University of Arkansas for Medical Sciences</t>
  </si>
  <si>
    <t>https://www.uams.edu/</t>
  </si>
  <si>
    <t>Lyon College</t>
  </si>
  <si>
    <t>Batesville</t>
  </si>
  <si>
    <t>www.lyon.edu/</t>
  </si>
  <si>
    <t>Arkansas Technical School</t>
  </si>
  <si>
    <t>North Little Rock</t>
  </si>
  <si>
    <t>www.arktech.edu/</t>
  </si>
  <si>
    <t>Arkansas State University-Beebe</t>
  </si>
  <si>
    <t>Beebe</t>
  </si>
  <si>
    <t>www.asub.edu/</t>
  </si>
  <si>
    <t>University of Arkansas at Monticello</t>
  </si>
  <si>
    <t>Monticello</t>
  </si>
  <si>
    <t>www.uamont.edu/</t>
  </si>
  <si>
    <t>Black River Technical College</t>
  </si>
  <si>
    <t>Pocahontas</t>
  </si>
  <si>
    <t>www.blackrivertech.edu/</t>
  </si>
  <si>
    <t>Crowley's Ridge College</t>
  </si>
  <si>
    <t>Paragould</t>
  </si>
  <si>
    <t>www.crc.edu/</t>
  </si>
  <si>
    <t>National Park College</t>
  </si>
  <si>
    <t>Hot Springs</t>
  </si>
  <si>
    <t>www.np.edu/</t>
  </si>
  <si>
    <t>Henderson State University</t>
  </si>
  <si>
    <t>https://www.hsu.edu/</t>
  </si>
  <si>
    <t>Arkansas State University Mid-South</t>
  </si>
  <si>
    <t>West Memphis</t>
  </si>
  <si>
    <t>www.asumidsouth.edu/</t>
  </si>
  <si>
    <t>Arkansas Northeastern College</t>
  </si>
  <si>
    <t>Blytheville</t>
  </si>
  <si>
    <t>www.anc.edu/</t>
  </si>
  <si>
    <t>North Arkansas College</t>
  </si>
  <si>
    <t>Harrison</t>
  </si>
  <si>
    <t>www.northark.edu/</t>
  </si>
  <si>
    <t>Northwest Technical Institute</t>
  </si>
  <si>
    <t>Springdale</t>
  </si>
  <si>
    <t>www.nwti.edu/</t>
  </si>
  <si>
    <t>Arkansas State University Three Rivers</t>
  </si>
  <si>
    <t>Malvern</t>
  </si>
  <si>
    <t>www.asutr.edu/</t>
  </si>
  <si>
    <t>Ozarka College</t>
  </si>
  <si>
    <t>https://www.ozarka.edu/</t>
  </si>
  <si>
    <t>Philander Smith University</t>
  </si>
  <si>
    <t>https://www.philander.edu/</t>
  </si>
  <si>
    <t>Helena</t>
  </si>
  <si>
    <t>Southeast Arkansas College</t>
  </si>
  <si>
    <t>https://www.seark.edu/</t>
  </si>
  <si>
    <t>University of Arkansas-Pulaski Technical College</t>
  </si>
  <si>
    <t>uaptc.edu/</t>
  </si>
  <si>
    <t>University of Arkansas Hope-Texarkana</t>
  </si>
  <si>
    <t>Hope</t>
  </si>
  <si>
    <t>www.uaht.edu/</t>
  </si>
  <si>
    <t>South Arkansas College</t>
  </si>
  <si>
    <t>El Dorado</t>
  </si>
  <si>
    <t>www.southark.edu/</t>
  </si>
  <si>
    <t>Southern Arkansas University Tech</t>
  </si>
  <si>
    <t>www.sautech.edu/</t>
  </si>
  <si>
    <t>Academy of Art University</t>
  </si>
  <si>
    <t>www.academyart.edu/</t>
  </si>
  <si>
    <t>College of Alameda</t>
  </si>
  <si>
    <t>Alameda</t>
  </si>
  <si>
    <t>https://alameda.edu/</t>
  </si>
  <si>
    <t>Allan Hancock College</t>
  </si>
  <si>
    <t>Santa Maria</t>
  </si>
  <si>
    <t>www.hancockcollege.edu/</t>
  </si>
  <si>
    <t>American Academy of Dramatic Arts-Los Angeles</t>
  </si>
  <si>
    <t>www.aada.edu/</t>
  </si>
  <si>
    <t>American River College</t>
  </si>
  <si>
    <t>Sacramento</t>
  </si>
  <si>
    <t>https://www.arc.losrios.edu/</t>
  </si>
  <si>
    <t>Art Center College of Design</t>
  </si>
  <si>
    <t>Pasadena</t>
  </si>
  <si>
    <t>www.artcenter.edu/</t>
  </si>
  <si>
    <t>Associated Technical College-Los Angeles</t>
  </si>
  <si>
    <t>www.atcla.edu/</t>
  </si>
  <si>
    <t>Associated Technical College-San Diego</t>
  </si>
  <si>
    <t>San Diego</t>
  </si>
  <si>
    <t>www.atcsd.edu/</t>
  </si>
  <si>
    <t>Bakersfield College</t>
  </si>
  <si>
    <t>Bakersfield</t>
  </si>
  <si>
    <t>https://www.bakersfieldcollege.edu/</t>
  </si>
  <si>
    <t>Bellus Academy-Chula Vista</t>
  </si>
  <si>
    <t>Chula Vista</t>
  </si>
  <si>
    <t>www.bellusacademy.edu/</t>
  </si>
  <si>
    <t>Brownson Technical School</t>
  </si>
  <si>
    <t>Anaheim</t>
  </si>
  <si>
    <t>https://brownson.edu/</t>
  </si>
  <si>
    <t>Bryan University</t>
  </si>
  <si>
    <t>bryanuniversity.edu/</t>
  </si>
  <si>
    <t>Butte College</t>
  </si>
  <si>
    <t>Oroville</t>
  </si>
  <si>
    <t>www.butte.edu/</t>
  </si>
  <si>
    <t>California Institute of Integral Studies</t>
  </si>
  <si>
    <t>https://www.ciis.edu/</t>
  </si>
  <si>
    <t>Cabrillo College</t>
  </si>
  <si>
    <t>Aptos</t>
  </si>
  <si>
    <t>https://www.cabrillo.edu/</t>
  </si>
  <si>
    <t>Riverside</t>
  </si>
  <si>
    <t>California College of the Arts</t>
  </si>
  <si>
    <t>www.cca.edu/</t>
  </si>
  <si>
    <t>California Institute of Technology</t>
  </si>
  <si>
    <t>www.caltech.edu/</t>
  </si>
  <si>
    <t>California Polytechnic State University-San Luis Obispo</t>
  </si>
  <si>
    <t>San Luis Obispo</t>
  </si>
  <si>
    <t>calpoly.edu/</t>
  </si>
  <si>
    <t>Alliant International University-San Diego</t>
  </si>
  <si>
    <t>California State University-Bakersfield</t>
  </si>
  <si>
    <t>www.csub.edu/</t>
  </si>
  <si>
    <t>California State University-Stanislaus</t>
  </si>
  <si>
    <t>Turlock</t>
  </si>
  <si>
    <t>https://www.csustan.edu/</t>
  </si>
  <si>
    <t>California State University-San Bernardino</t>
  </si>
  <si>
    <t>San Bernardino</t>
  </si>
  <si>
    <t>www.csusb.edu/</t>
  </si>
  <si>
    <t>California State Polytechnic University-Pomona</t>
  </si>
  <si>
    <t>Pomona</t>
  </si>
  <si>
    <t>www.cpp.edu/</t>
  </si>
  <si>
    <t>California State University-Chico</t>
  </si>
  <si>
    <t>Chico</t>
  </si>
  <si>
    <t>www.csuchico.edu/</t>
  </si>
  <si>
    <t>California State University-Dominguez Hills</t>
  </si>
  <si>
    <t>Carson</t>
  </si>
  <si>
    <t>https://www.csudh.edu/</t>
  </si>
  <si>
    <t>California State University-Fresno</t>
  </si>
  <si>
    <t>Fresno</t>
  </si>
  <si>
    <t>www.fresnostate.edu/</t>
  </si>
  <si>
    <t>California State University-Fullerton</t>
  </si>
  <si>
    <t>Fullerton</t>
  </si>
  <si>
    <t>www.fullerton.edu/</t>
  </si>
  <si>
    <t>California State University-East Bay</t>
  </si>
  <si>
    <t>Hayward</t>
  </si>
  <si>
    <t>https://www.csueastbay.edu/</t>
  </si>
  <si>
    <t>California State University-Long Beach</t>
  </si>
  <si>
    <t>Long Beach</t>
  </si>
  <si>
    <t>www.csulb.edu/</t>
  </si>
  <si>
    <t>California State University-Los Angeles</t>
  </si>
  <si>
    <t>https://www.calstatela.edu/</t>
  </si>
  <si>
    <t>California State University-Northridge</t>
  </si>
  <si>
    <t>Northridge</t>
  </si>
  <si>
    <t>https://www.csun.edu/</t>
  </si>
  <si>
    <t>California State University-Sacramento</t>
  </si>
  <si>
    <t>https://www.csus.edu/</t>
  </si>
  <si>
    <t>University of California-Berkeley</t>
  </si>
  <si>
    <t>Berkeley</t>
  </si>
  <si>
    <t>www.berkeley.edu/</t>
  </si>
  <si>
    <t>University of California-Davis</t>
  </si>
  <si>
    <t>Davis</t>
  </si>
  <si>
    <t>ucdavis.edu/</t>
  </si>
  <si>
    <t>University of California-Irvine</t>
  </si>
  <si>
    <t>Irvine</t>
  </si>
  <si>
    <t>www.uci.edu/</t>
  </si>
  <si>
    <t>University of California-Los Angeles</t>
  </si>
  <si>
    <t>www.ucla.edu/</t>
  </si>
  <si>
    <t>University of California-Riverside</t>
  </si>
  <si>
    <t>www.ucr.edu/</t>
  </si>
  <si>
    <t>University of California-San Diego</t>
  </si>
  <si>
    <t>La Jolla</t>
  </si>
  <si>
    <t>www.ucsd.edu/</t>
  </si>
  <si>
    <t>University of California-Santa Barbara</t>
  </si>
  <si>
    <t>www.ucsb.edu/</t>
  </si>
  <si>
    <t>University of California-Santa Cruz</t>
  </si>
  <si>
    <t>Santa Cruz</t>
  </si>
  <si>
    <t>www.ucsc.edu/</t>
  </si>
  <si>
    <t>California Institute of the Arts</t>
  </si>
  <si>
    <t>Valencia</t>
  </si>
  <si>
    <t>https://www.calarts.edu/</t>
  </si>
  <si>
    <t>California State University Maritime Academy</t>
  </si>
  <si>
    <t>Vallejo</t>
  </si>
  <si>
    <t>https://www.csum.edu/</t>
  </si>
  <si>
    <t>Canada College</t>
  </si>
  <si>
    <t>Redwood City</t>
  </si>
  <si>
    <t>canadacollege.edu/</t>
  </si>
  <si>
    <t>College of the Canyons</t>
  </si>
  <si>
    <t>Santa Clarita</t>
  </si>
  <si>
    <t>www.canyons.edu/</t>
  </si>
  <si>
    <t>CET-San Diego</t>
  </si>
  <si>
    <t>https://www.cetweb.edu/</t>
  </si>
  <si>
    <t>CET-San Jose</t>
  </si>
  <si>
    <t>San Jose</t>
  </si>
  <si>
    <t>https://cetweb.edu/</t>
  </si>
  <si>
    <t>CET-El Centro</t>
  </si>
  <si>
    <t>El Centro</t>
  </si>
  <si>
    <t>CET-Colton</t>
  </si>
  <si>
    <t>Colton</t>
  </si>
  <si>
    <t>CET-Watsonville</t>
  </si>
  <si>
    <t>Watsonville</t>
  </si>
  <si>
    <t>CET-Salinas</t>
  </si>
  <si>
    <t>Salinas</t>
  </si>
  <si>
    <t>Cerritos College</t>
  </si>
  <si>
    <t>Norwalk</t>
  </si>
  <si>
    <t>www.cerritos.edu/</t>
  </si>
  <si>
    <t>Chabot College</t>
  </si>
  <si>
    <t>www.chabotcollege.edu/</t>
  </si>
  <si>
    <t>Chaffey College</t>
  </si>
  <si>
    <t>Rancho Cucamonga</t>
  </si>
  <si>
    <t>https://www.chaffey.edu/</t>
  </si>
  <si>
    <t>Charles R Drew University of Medicine and Science</t>
  </si>
  <si>
    <t>www.cdrewu.edu/</t>
  </si>
  <si>
    <t>Concordia University-Irvine</t>
  </si>
  <si>
    <t>www.cui.edu/</t>
  </si>
  <si>
    <t>San Diego Christian College</t>
  </si>
  <si>
    <t>Citrus College</t>
  </si>
  <si>
    <t>Glendora</t>
  </si>
  <si>
    <t>https://www.citruscollege.edu/</t>
  </si>
  <si>
    <t>City College of San Francisco</t>
  </si>
  <si>
    <t>www.ccsf.edu/</t>
  </si>
  <si>
    <t>Claremont McKenna College</t>
  </si>
  <si>
    <t>www.cmc.edu/</t>
  </si>
  <si>
    <t>Milan Institute-Visalia</t>
  </si>
  <si>
    <t>Visalia</t>
  </si>
  <si>
    <t>www.milaninstitute.edu/</t>
  </si>
  <si>
    <t>University of Silicon Valley</t>
  </si>
  <si>
    <t>https://usv.edu/</t>
  </si>
  <si>
    <t>Columbia College</t>
  </si>
  <si>
    <t>Sonora</t>
  </si>
  <si>
    <t>https://www.gocolumbia.edu/</t>
  </si>
  <si>
    <t>California College of ASU</t>
  </si>
  <si>
    <t>https://www.columbiacollege.edu/</t>
  </si>
  <si>
    <t>Compton College</t>
  </si>
  <si>
    <t>Compton</t>
  </si>
  <si>
    <t>www.compton.edu/</t>
  </si>
  <si>
    <t>Contra Costa College</t>
  </si>
  <si>
    <t>San Pablo</t>
  </si>
  <si>
    <t>https://www.contracosta.edu/</t>
  </si>
  <si>
    <t>Cosumnes River College</t>
  </si>
  <si>
    <t>https://www.crc.losrios.edu/</t>
  </si>
  <si>
    <t>Crafton Hills College</t>
  </si>
  <si>
    <t>Yucaipa</t>
  </si>
  <si>
    <t>www.craftonhills.edu/</t>
  </si>
  <si>
    <t>Cuesta College</t>
  </si>
  <si>
    <t>https://www.cuesta.edu/</t>
  </si>
  <si>
    <t>Cuyamaca College</t>
  </si>
  <si>
    <t>El Cajon</t>
  </si>
  <si>
    <t>https://www.cuyamaca.edu/</t>
  </si>
  <si>
    <t>Cypress College</t>
  </si>
  <si>
    <t>Cypress</t>
  </si>
  <si>
    <t>www.cypresscollege.edu/</t>
  </si>
  <si>
    <t>De Anza College</t>
  </si>
  <si>
    <t>Cupertino</t>
  </si>
  <si>
    <t>https://www.deanza.edu/</t>
  </si>
  <si>
    <t>College of the Desert</t>
  </si>
  <si>
    <t>Palm Desert</t>
  </si>
  <si>
    <t>www.collegeofthedesert.edu/</t>
  </si>
  <si>
    <t>Design Institute of San Diego</t>
  </si>
  <si>
    <t>www.disd.edu/</t>
  </si>
  <si>
    <t>Diablo Valley College</t>
  </si>
  <si>
    <t>Pleasant Hill</t>
  </si>
  <si>
    <t>https://www.dvc.edu/</t>
  </si>
  <si>
    <t>East Los Angeles College</t>
  </si>
  <si>
    <t>Monterey Park</t>
  </si>
  <si>
    <t>www.elac.edu/</t>
  </si>
  <si>
    <t>Evergreen Valley College</t>
  </si>
  <si>
    <t>https://www.evc.edu/</t>
  </si>
  <si>
    <t>FIDM-Fashion Institute of Design &amp; Merchandising</t>
  </si>
  <si>
    <t>www.fidm.edu/</t>
  </si>
  <si>
    <t>Foothill College</t>
  </si>
  <si>
    <t>Los Altos Hills</t>
  </si>
  <si>
    <t>https://foothill.edu/</t>
  </si>
  <si>
    <t>Fresno City College</t>
  </si>
  <si>
    <t>www.fresnocitycollege.edu/</t>
  </si>
  <si>
    <t>Fresno Pacific University</t>
  </si>
  <si>
    <t>www.fresno.edu/</t>
  </si>
  <si>
    <t>Gavilan College</t>
  </si>
  <si>
    <t>Gilroy</t>
  </si>
  <si>
    <t>https://www.gavilan.edu/</t>
  </si>
  <si>
    <t>Gemological Institute of America-Carlsbad</t>
  </si>
  <si>
    <t>Carlsbad</t>
  </si>
  <si>
    <t>www.gia.edu/gem-education</t>
  </si>
  <si>
    <t>Golden Gate University</t>
  </si>
  <si>
    <t>www.ggu.edu/</t>
  </si>
  <si>
    <t>Golden West College</t>
  </si>
  <si>
    <t>Huntington Beach</t>
  </si>
  <si>
    <t>www.goldenwestcollege.edu/</t>
  </si>
  <si>
    <t>Grossmont College</t>
  </si>
  <si>
    <t>https://www.grossmont.edu/</t>
  </si>
  <si>
    <t>Hartnell College</t>
  </si>
  <si>
    <t>www.hartnell.edu/</t>
  </si>
  <si>
    <t>California State Polytechnic University-Humboldt</t>
  </si>
  <si>
    <t>Arcata</t>
  </si>
  <si>
    <t>www.humboldt.edu/</t>
  </si>
  <si>
    <t>Humphreys University-Stockton and Modesto Campuses</t>
  </si>
  <si>
    <t>www.humphreys.edu/</t>
  </si>
  <si>
    <t>Imperial Valley College</t>
  </si>
  <si>
    <t>Imperial</t>
  </si>
  <si>
    <t>www.imperial.edu/</t>
  </si>
  <si>
    <t>Institute for Business and Technology</t>
  </si>
  <si>
    <t>https://ibt.edu/</t>
  </si>
  <si>
    <t>Interior Designers Institute</t>
  </si>
  <si>
    <t>Newport Beach</t>
  </si>
  <si>
    <t>https://www.idi.edu/</t>
  </si>
  <si>
    <t>Irvine Valley College</t>
  </si>
  <si>
    <t>https://www.ivc.edu/</t>
  </si>
  <si>
    <t>Bellus Academy-El Cajon</t>
  </si>
  <si>
    <t>Reedley College</t>
  </si>
  <si>
    <t>Reedley</t>
  </si>
  <si>
    <t>www.reedleycollege.edu/</t>
  </si>
  <si>
    <t>Life Pacific University</t>
  </si>
  <si>
    <t>San Dimas</t>
  </si>
  <si>
    <t>https://lifepacific.edu/</t>
  </si>
  <si>
    <t>Laguna College of Art and Design</t>
  </si>
  <si>
    <t>Laguna Beach</t>
  </si>
  <si>
    <t>www.lcad.edu/</t>
  </si>
  <si>
    <t>Laney College</t>
  </si>
  <si>
    <t>laney.edu/</t>
  </si>
  <si>
    <t>La Sierra University</t>
  </si>
  <si>
    <t>https://lasierra.edu/</t>
  </si>
  <si>
    <t>Loma Linda University</t>
  </si>
  <si>
    <t>Loma Linda</t>
  </si>
  <si>
    <t>www.llu.edu/index.html</t>
  </si>
  <si>
    <t>Long Beach City College</t>
  </si>
  <si>
    <t>www.lbcc.edu/</t>
  </si>
  <si>
    <t>Los Angeles Harbor College</t>
  </si>
  <si>
    <t>https://www.lahc.edu/</t>
  </si>
  <si>
    <t>Los Angeles Pierce College</t>
  </si>
  <si>
    <t>Woodland Hills</t>
  </si>
  <si>
    <t>www.lapc.edu/</t>
  </si>
  <si>
    <t>Los Angeles Southwest College</t>
  </si>
  <si>
    <t>https://www.lasc.edu/</t>
  </si>
  <si>
    <t>Los Angeles Trade Technical College</t>
  </si>
  <si>
    <t>www.lattc.edu/</t>
  </si>
  <si>
    <t>Los Angeles Valley College</t>
  </si>
  <si>
    <t>Valley Glen</t>
  </si>
  <si>
    <t>www.lavc.edu/</t>
  </si>
  <si>
    <t>The Master's University and Seminary</t>
  </si>
  <si>
    <t>www.masters.edu/</t>
  </si>
  <si>
    <t>Los Angeles City College</t>
  </si>
  <si>
    <t>www.lacitycollege.edu/</t>
  </si>
  <si>
    <t>Los Angeles Mission College</t>
  </si>
  <si>
    <t>Sylmar</t>
  </si>
  <si>
    <t>https://www.lamission.edu/</t>
  </si>
  <si>
    <t>Los Medanos College</t>
  </si>
  <si>
    <t>https://www.losmedanos.edu/</t>
  </si>
  <si>
    <t>Loyola Marymount University</t>
  </si>
  <si>
    <t>https://www.lmu.edu/</t>
  </si>
  <si>
    <t>Lu Ross Academy</t>
  </si>
  <si>
    <t>Ventura</t>
  </si>
  <si>
    <t>www.lurossacademy.com/</t>
  </si>
  <si>
    <t>MTI College</t>
  </si>
  <si>
    <t>campus.edu/</t>
  </si>
  <si>
    <t>College of Marin</t>
  </si>
  <si>
    <t>Kentfield</t>
  </si>
  <si>
    <t>www.marin.edu/</t>
  </si>
  <si>
    <t>Mendocino College</t>
  </si>
  <si>
    <t>Ukiah</t>
  </si>
  <si>
    <t>www.mendocino.edu/</t>
  </si>
  <si>
    <t>Menlo College</t>
  </si>
  <si>
    <t>Atherton</t>
  </si>
  <si>
    <t>www.menlo.edu/</t>
  </si>
  <si>
    <t>Merced College</t>
  </si>
  <si>
    <t>Merced</t>
  </si>
  <si>
    <t>www.mccd.edu/</t>
  </si>
  <si>
    <t>Merritt College</t>
  </si>
  <si>
    <t>www.merritt.edu/</t>
  </si>
  <si>
    <t>MiraCosta College</t>
  </si>
  <si>
    <t>Oceanside</t>
  </si>
  <si>
    <t>www.miracosta.edu/</t>
  </si>
  <si>
    <t>Mission College</t>
  </si>
  <si>
    <t>www.missioncollege.edu/</t>
  </si>
  <si>
    <t>Modesto Junior College</t>
  </si>
  <si>
    <t>Modesto</t>
  </si>
  <si>
    <t>https://www.mjc.edu/</t>
  </si>
  <si>
    <t>Middlebury Institute of International Studies at Monterey</t>
  </si>
  <si>
    <t>Monterey</t>
  </si>
  <si>
    <t>Monterey Peninsula College</t>
  </si>
  <si>
    <t>www.mpc.edu/</t>
  </si>
  <si>
    <t>Moorpark College</t>
  </si>
  <si>
    <t>Moorpark</t>
  </si>
  <si>
    <t>www.moorparkcollege.edu/index.shtml</t>
  </si>
  <si>
    <t>Mt San Antonio College</t>
  </si>
  <si>
    <t>Walnut</t>
  </si>
  <si>
    <t>www.mtsac.edu/</t>
  </si>
  <si>
    <t>Mount Saint Mary's University</t>
  </si>
  <si>
    <t>Napa Valley College</t>
  </si>
  <si>
    <t>Napa</t>
  </si>
  <si>
    <t>https://www.napavalley.edu/</t>
  </si>
  <si>
    <t>National Holistic Institute</t>
  </si>
  <si>
    <t>Emeryville</t>
  </si>
  <si>
    <t>www.nhi.edu/</t>
  </si>
  <si>
    <t>National University</t>
  </si>
  <si>
    <t>www.nu.edu/</t>
  </si>
  <si>
    <t>Newschool of Architecture and Design</t>
  </si>
  <si>
    <t>www.newschoolarch.edu/</t>
  </si>
  <si>
    <t>North-West College-Pomona</t>
  </si>
  <si>
    <t>www.north-westcollege.edu/</t>
  </si>
  <si>
    <t>North-West College-West Covina</t>
  </si>
  <si>
    <t>West Covina</t>
  </si>
  <si>
    <t>https://www.nw.edu/locations/west-covina-campus/</t>
  </si>
  <si>
    <t>North-West College-Van Nuys</t>
  </si>
  <si>
    <t>Van Nuys</t>
  </si>
  <si>
    <t>Ohlone College</t>
  </si>
  <si>
    <t>www.ohlone.edu/</t>
  </si>
  <si>
    <t>Orange Coast College</t>
  </si>
  <si>
    <t>Costa Mesa</t>
  </si>
  <si>
    <t>orangecoastcollege.edu/</t>
  </si>
  <si>
    <t>Otis College of Art and Design</t>
  </si>
  <si>
    <t>www.otis.edu/</t>
  </si>
  <si>
    <t>Oxnard College</t>
  </si>
  <si>
    <t>Oxnard</t>
  </si>
  <si>
    <t>www.oxnardcollege.edu/</t>
  </si>
  <si>
    <t>Hope International University</t>
  </si>
  <si>
    <t>Pacific Oaks College</t>
  </si>
  <si>
    <t>https://www.pacificoaks.edu/</t>
  </si>
  <si>
    <t>Palomar College</t>
  </si>
  <si>
    <t>www2.palomar.edu/</t>
  </si>
  <si>
    <t>Pasadena City College</t>
  </si>
  <si>
    <t>pasadena.edu/</t>
  </si>
  <si>
    <t>Pitzer College</t>
  </si>
  <si>
    <t>https://www.pitzer.edu/</t>
  </si>
  <si>
    <t>Point Loma Nazarene University</t>
  </si>
  <si>
    <t>www.pointloma.edu/</t>
  </si>
  <si>
    <t>Pomona College</t>
  </si>
  <si>
    <t>www.pomona.edu/</t>
  </si>
  <si>
    <t>Porterville College</t>
  </si>
  <si>
    <t>Porterville</t>
  </si>
  <si>
    <t>https://www.portervillecollege.edu/</t>
  </si>
  <si>
    <t>Santa Ana College</t>
  </si>
  <si>
    <t>Santa Ana</t>
  </si>
  <si>
    <t>www.sac.edu/</t>
  </si>
  <si>
    <t>College of the Redwoods</t>
  </si>
  <si>
    <t>Eureka</t>
  </si>
  <si>
    <t>https://www.redwoods.edu/</t>
  </si>
  <si>
    <t>Rio Hondo College</t>
  </si>
  <si>
    <t>Whittier</t>
  </si>
  <si>
    <t>www.riohondo.edu/</t>
  </si>
  <si>
    <t>Riverside City College</t>
  </si>
  <si>
    <t>www.rcc.edu/</t>
  </si>
  <si>
    <t>Sacramento City College</t>
  </si>
  <si>
    <t>https://www.scc.losrios.edu/</t>
  </si>
  <si>
    <t>Saddleback College</t>
  </si>
  <si>
    <t>Mission Viejo</t>
  </si>
  <si>
    <t>https://www.saddleback.edu/</t>
  </si>
  <si>
    <t>San Diego City College</t>
  </si>
  <si>
    <t>www.sdcity.edu/</t>
  </si>
  <si>
    <t>San Diego Mesa College</t>
  </si>
  <si>
    <t>www.sdmesa.edu/</t>
  </si>
  <si>
    <t>San Diego Miramar College</t>
  </si>
  <si>
    <t>www.sdmiramar.edu/</t>
  </si>
  <si>
    <t>San Diego State University</t>
  </si>
  <si>
    <t>www.sdsu.edu/</t>
  </si>
  <si>
    <t>University of San Diego</t>
  </si>
  <si>
    <t>www.sandiego.edu/</t>
  </si>
  <si>
    <t>San Francisco Conservatory of Music</t>
  </si>
  <si>
    <t>https://sfcm.edu/</t>
  </si>
  <si>
    <t>San Francisco State University</t>
  </si>
  <si>
    <t>www.sfsu.edu/</t>
  </si>
  <si>
    <t>San Joaquin Delta College</t>
  </si>
  <si>
    <t>www.deltacollege.edu/</t>
  </si>
  <si>
    <t>William Jessup University</t>
  </si>
  <si>
    <t>Rocklin</t>
  </si>
  <si>
    <t>www.jessup.edu/</t>
  </si>
  <si>
    <t>San Jose City College</t>
  </si>
  <si>
    <t>www.sjcc.edu/</t>
  </si>
  <si>
    <t>San Jose State University</t>
  </si>
  <si>
    <t>www.sjsu.edu/</t>
  </si>
  <si>
    <t>College of San Mateo</t>
  </si>
  <si>
    <t>San Mateo</t>
  </si>
  <si>
    <t>www.collegeofsanmateo.edu/</t>
  </si>
  <si>
    <t>Santa Barbara City College</t>
  </si>
  <si>
    <t>www.sbcc.edu/</t>
  </si>
  <si>
    <t>Santa Monica College</t>
  </si>
  <si>
    <t>Santa Monica</t>
  </si>
  <si>
    <t>https://www.smc.edu/</t>
  </si>
  <si>
    <t>Santa Rosa Junior College</t>
  </si>
  <si>
    <t>Santa Rosa</t>
  </si>
  <si>
    <t>www.santarosa.edu/</t>
  </si>
  <si>
    <t>College of the Sequoias</t>
  </si>
  <si>
    <t>https://www.cos.edu/</t>
  </si>
  <si>
    <t>Shasta College</t>
  </si>
  <si>
    <t>Redding</t>
  </si>
  <si>
    <t>https://www.shastacollege.edu/</t>
  </si>
  <si>
    <t>Simpson University</t>
  </si>
  <si>
    <t>www.simpsonu.edu/</t>
  </si>
  <si>
    <t>College of the Siskiyous</t>
  </si>
  <si>
    <t>Weed</t>
  </si>
  <si>
    <t>www.siskiyous.edu/</t>
  </si>
  <si>
    <t>Skyline College</t>
  </si>
  <si>
    <t>San Bruno</t>
  </si>
  <si>
    <t>skylinecollege.edu/</t>
  </si>
  <si>
    <t>San Bernardino Valley College</t>
  </si>
  <si>
    <t>www.valleycollege.edu/</t>
  </si>
  <si>
    <t>Saint Mary's College of California</t>
  </si>
  <si>
    <t>Sonoma State University</t>
  </si>
  <si>
    <t>Rohnert Park</t>
  </si>
  <si>
    <t>https://sonoma.edu/</t>
  </si>
  <si>
    <t>South Coast College</t>
  </si>
  <si>
    <t>www.southcoastcollege.edu/</t>
  </si>
  <si>
    <t>Vanguard University of Southern California</t>
  </si>
  <si>
    <t>https://www.vanguard.edu/</t>
  </si>
  <si>
    <t>Southwestern College</t>
  </si>
  <si>
    <t>https://www.swccd.edu/</t>
  </si>
  <si>
    <t>Southern California Institute of Architecture</t>
  </si>
  <si>
    <t>www.sciarc.edu/</t>
  </si>
  <si>
    <t>Taft College</t>
  </si>
  <si>
    <t>Taft</t>
  </si>
  <si>
    <t>www.taftcollege.edu/</t>
  </si>
  <si>
    <t>Thomas Aquinas College</t>
  </si>
  <si>
    <t>Santa Paula</t>
  </si>
  <si>
    <t>https://thomasaquinas.edu/</t>
  </si>
  <si>
    <t>Ventura College</t>
  </si>
  <si>
    <t>www.venturacollege.edu/</t>
  </si>
  <si>
    <t>Victor Valley College</t>
  </si>
  <si>
    <t>Victorville</t>
  </si>
  <si>
    <t>www.vvc.edu/</t>
  </si>
  <si>
    <t>Berkeley City College</t>
  </si>
  <si>
    <t>www.berkeleycitycollege.edu/</t>
  </si>
  <si>
    <t>Walden University</t>
  </si>
  <si>
    <t>www.waldenu.edu/</t>
  </si>
  <si>
    <t>Coalinga College</t>
  </si>
  <si>
    <t>Coalinga</t>
  </si>
  <si>
    <t>https://www.westhillscollege.com/coalinga/</t>
  </si>
  <si>
    <t>West Los Angeles College</t>
  </si>
  <si>
    <t>Culver City</t>
  </si>
  <si>
    <t>www.wlac.edu/</t>
  </si>
  <si>
    <t>West Valley College</t>
  </si>
  <si>
    <t>Saratoga</t>
  </si>
  <si>
    <t>www.westvalley.edu/</t>
  </si>
  <si>
    <t>Whittier College</t>
  </si>
  <si>
    <t>www.whittier.edu/</t>
  </si>
  <si>
    <t>Woodbury University</t>
  </si>
  <si>
    <t>Burbank</t>
  </si>
  <si>
    <t>https://woodbury.edu/</t>
  </si>
  <si>
    <t>Yuba College</t>
  </si>
  <si>
    <t>Marysville</t>
  </si>
  <si>
    <t>https://yc.yccd.edu/</t>
  </si>
  <si>
    <t>Adams State University</t>
  </si>
  <si>
    <t>Alamosa</t>
  </si>
  <si>
    <t>www.adams.edu/</t>
  </si>
  <si>
    <t>Bel-Rea Institute of Animal Technology</t>
  </si>
  <si>
    <t>www.belrea.edu/</t>
  </si>
  <si>
    <t>Spartan College of Aeronautics and Technology</t>
  </si>
  <si>
    <t>Broomfield</t>
  </si>
  <si>
    <t>www.spartan.edu/</t>
  </si>
  <si>
    <t>Colorado Christian University</t>
  </si>
  <si>
    <t>Lakewood</t>
  </si>
  <si>
    <t>Colorado Mountain College</t>
  </si>
  <si>
    <t>Glenwood Springs</t>
  </si>
  <si>
    <t>coloradomtn.edu/</t>
  </si>
  <si>
    <t>Colorado State University-Fort Collins</t>
  </si>
  <si>
    <t>Fort Collins</t>
  </si>
  <si>
    <t>colostate.edu/</t>
  </si>
  <si>
    <t>Colorado Technical University-Colorado Springs</t>
  </si>
  <si>
    <t>www.coloradotech.edu/Colorado-Springs</t>
  </si>
  <si>
    <t>Westminster</t>
  </si>
  <si>
    <t>Naropa University</t>
  </si>
  <si>
    <t>https://www.naropa.edu/</t>
  </si>
  <si>
    <t>Northeastern Junior College</t>
  </si>
  <si>
    <t>Sterling</t>
  </si>
  <si>
    <t>www.njc.edu/</t>
  </si>
  <si>
    <t>Otero College</t>
  </si>
  <si>
    <t>La Junta</t>
  </si>
  <si>
    <t>www.otero.edu/</t>
  </si>
  <si>
    <t>Pikes Peak State College</t>
  </si>
  <si>
    <t>https://www.pikespeak.edu/</t>
  </si>
  <si>
    <t>Regis University</t>
  </si>
  <si>
    <t>https://www.regis.edu/</t>
  </si>
  <si>
    <t>Rocky Mountain College of Art and Design</t>
  </si>
  <si>
    <t>www.rmcad.edu/</t>
  </si>
  <si>
    <t>Pickens Technical College</t>
  </si>
  <si>
    <t>www.pickenstech.org/</t>
  </si>
  <si>
    <t>Trinidad State College</t>
  </si>
  <si>
    <t>Trinidad</t>
  </si>
  <si>
    <t>www.trinidadstate.edu/</t>
  </si>
  <si>
    <t>Albertus Magnus College</t>
  </si>
  <si>
    <t>https://www.albertus.edu/</t>
  </si>
  <si>
    <t>Charter Oak State College</t>
  </si>
  <si>
    <t>https://www.charteroak.edu/</t>
  </si>
  <si>
    <t>Porter &amp; Chester Institute of Hamden</t>
  </si>
  <si>
    <t>www.porterchester.edu/</t>
  </si>
  <si>
    <t>Goodwin University</t>
  </si>
  <si>
    <t>East Hartford</t>
  </si>
  <si>
    <t>www.goodwin.edu/</t>
  </si>
  <si>
    <t>Mitchell College</t>
  </si>
  <si>
    <t>https://www.mitchell.edu/</t>
  </si>
  <si>
    <t>Porter &amp; Chester Institute</t>
  </si>
  <si>
    <t>Post University</t>
  </si>
  <si>
    <t>www.post.edu/</t>
  </si>
  <si>
    <t>Sacred Heart University</t>
  </si>
  <si>
    <t>https://www.sacredheart.edu/</t>
  </si>
  <si>
    <t>Southern Connecticut State University</t>
  </si>
  <si>
    <t>www.southernct.edu/</t>
  </si>
  <si>
    <t>Goldey-Beacom College</t>
  </si>
  <si>
    <t>www.gbc.edu/</t>
  </si>
  <si>
    <t>Wilmington University</t>
  </si>
  <si>
    <t>New Castle</t>
  </si>
  <si>
    <t>www.wilmu.edu/</t>
  </si>
  <si>
    <t>The Catholic University of America</t>
  </si>
  <si>
    <t>https://www.catholic.edu/</t>
  </si>
  <si>
    <t>University of the District of Columbia</t>
  </si>
  <si>
    <t>www.udc.edu/</t>
  </si>
  <si>
    <t>Strayer University-District of Columbia</t>
  </si>
  <si>
    <t>Trinity Washington University</t>
  </si>
  <si>
    <t>www.trinitydc.edu/</t>
  </si>
  <si>
    <t>Barry University</t>
  </si>
  <si>
    <t>Miami</t>
  </si>
  <si>
    <t>www.barry.edu/</t>
  </si>
  <si>
    <t>Bethune-Cookman University</t>
  </si>
  <si>
    <t>Daytona Beach</t>
  </si>
  <si>
    <t>https://www.cookman.edu/</t>
  </si>
  <si>
    <t>Eastern Florida State College</t>
  </si>
  <si>
    <t>www.easternflorida.edu/</t>
  </si>
  <si>
    <t>Broward College</t>
  </si>
  <si>
    <t>www.broward.edu/</t>
  </si>
  <si>
    <t>Albizu University-Miami</t>
  </si>
  <si>
    <t>https://www.albizu.edu/</t>
  </si>
  <si>
    <t>College of Central Florida</t>
  </si>
  <si>
    <t>Ocala</t>
  </si>
  <si>
    <t>www.cf.edu/</t>
  </si>
  <si>
    <t>Charlotte Technical College</t>
  </si>
  <si>
    <t>Port Charlotte</t>
  </si>
  <si>
    <t>www.charlottetechcollege.net/ctc</t>
  </si>
  <si>
    <t>Chipola College</t>
  </si>
  <si>
    <t>Marianna</t>
  </si>
  <si>
    <t>https://www.chipola.edu/</t>
  </si>
  <si>
    <t>Daytona State College</t>
  </si>
  <si>
    <t>www.daytonastate.edu/</t>
  </si>
  <si>
    <t>South University-West Palm Beach</t>
  </si>
  <si>
    <t>Royal Palm Beach</t>
  </si>
  <si>
    <t>www.southuniversity.edu/west-palm-beach#location=West Palm Beach, FL</t>
  </si>
  <si>
    <t>Florida SouthWestern State College</t>
  </si>
  <si>
    <t>https://www.fsw.edu/</t>
  </si>
  <si>
    <t>Edward Waters University</t>
  </si>
  <si>
    <t>www.ew.edu/</t>
  </si>
  <si>
    <t>Embry-Riddle Aeronautical University-Daytona Beach</t>
  </si>
  <si>
    <t>daytonabeach.erau.edu/</t>
  </si>
  <si>
    <t>Florida State College at Jacksonville</t>
  </si>
  <si>
    <t>www.fscj.edu/</t>
  </si>
  <si>
    <t>AdventHealth University</t>
  </si>
  <si>
    <t>Florida International University</t>
  </si>
  <si>
    <t>The College of the Florida Keys</t>
  </si>
  <si>
    <t>Key West</t>
  </si>
  <si>
    <t>https://www.cfk.edu/</t>
  </si>
  <si>
    <t>Florida Memorial University</t>
  </si>
  <si>
    <t>Miami Gardens</t>
  </si>
  <si>
    <t>www.fmuniv.edu/</t>
  </si>
  <si>
    <t>Full Sail University</t>
  </si>
  <si>
    <t>www.fullsail.edu/</t>
  </si>
  <si>
    <t>Gulf Coast State College</t>
  </si>
  <si>
    <t>Panama City</t>
  </si>
  <si>
    <t>https://gulfcoast.edu/</t>
  </si>
  <si>
    <t>St. Petersburg</t>
  </si>
  <si>
    <t>Indian River State College</t>
  </si>
  <si>
    <t>Fort Pierce</t>
  </si>
  <si>
    <t>www.irsc.edu/</t>
  </si>
  <si>
    <t>Keiser University-Ft Lauderdale</t>
  </si>
  <si>
    <t>www.keiseruniversity.edu/</t>
  </si>
  <si>
    <t>Florida Gateway College</t>
  </si>
  <si>
    <t>Lake City</t>
  </si>
  <si>
    <t>https://www.fgc.edu/</t>
  </si>
  <si>
    <t>Lake-Sumter State College</t>
  </si>
  <si>
    <t>Leesburg</t>
  </si>
  <si>
    <t>www.lssc.edu/</t>
  </si>
  <si>
    <t>Luther Rice College &amp; Seminary</t>
  </si>
  <si>
    <t>Lithonia</t>
  </si>
  <si>
    <t>www.lutherrice.edu/</t>
  </si>
  <si>
    <t>State College of Florida-Manatee-Sarasota</t>
  </si>
  <si>
    <t>Bradenton</t>
  </si>
  <si>
    <t>www.scf.edu/</t>
  </si>
  <si>
    <t>Miami Dade College</t>
  </si>
  <si>
    <t>www.mdc.edu/</t>
  </si>
  <si>
    <t>North Florida College</t>
  </si>
  <si>
    <t>https://www.nfc.edu/</t>
  </si>
  <si>
    <t>Northwest Florida State College</t>
  </si>
  <si>
    <t>Niceville</t>
  </si>
  <si>
    <t>https://www.nwfsc.edu/</t>
  </si>
  <si>
    <t>Palm Beach State College</t>
  </si>
  <si>
    <t>Lake Worth</t>
  </si>
  <si>
    <t>www.palmbeachstate.edu/</t>
  </si>
  <si>
    <t>Pasco-Hernando State College</t>
  </si>
  <si>
    <t>New Port Richey</t>
  </si>
  <si>
    <t>https://www.phsc.edu/</t>
  </si>
  <si>
    <t>Pensacola State College</t>
  </si>
  <si>
    <t>www.pensacolastate.edu/</t>
  </si>
  <si>
    <t>Clearwater</t>
  </si>
  <si>
    <t>Polk State College</t>
  </si>
  <si>
    <t>Winter Haven</t>
  </si>
  <si>
    <t>www.polk.edu/</t>
  </si>
  <si>
    <t>Ridge Technical College</t>
  </si>
  <si>
    <t>www.ridge.edu/</t>
  </si>
  <si>
    <t>Ringling College of Art and Design</t>
  </si>
  <si>
    <t>https://www.ringling.edu/</t>
  </si>
  <si>
    <t>Saint Leo University</t>
  </si>
  <si>
    <t>St Petersburg College</t>
  </si>
  <si>
    <t>www.spcollege.edu/</t>
  </si>
  <si>
    <t>Santa Fe College</t>
  </si>
  <si>
    <t>www.sfcollege.edu/</t>
  </si>
  <si>
    <t>Seminole State College of Florida</t>
  </si>
  <si>
    <t>Sanford</t>
  </si>
  <si>
    <t>https://www.seminolestate.edu/</t>
  </si>
  <si>
    <t>Hollywood</t>
  </si>
  <si>
    <t>Saint Johns River State College</t>
  </si>
  <si>
    <t>South Florida State College</t>
  </si>
  <si>
    <t>Avon Park</t>
  </si>
  <si>
    <t>www.southflorida.edu/</t>
  </si>
  <si>
    <t>St. Thomas University</t>
  </si>
  <si>
    <t>www.stu.edu/</t>
  </si>
  <si>
    <t>Southeastern University</t>
  </si>
  <si>
    <t>https://www.seu.edu/</t>
  </si>
  <si>
    <t>The University of Tampa</t>
  </si>
  <si>
    <t>https://www.ut.edu/</t>
  </si>
  <si>
    <t>Valencia College</t>
  </si>
  <si>
    <t>valenciacollege.edu/</t>
  </si>
  <si>
    <t>Webber International University</t>
  </si>
  <si>
    <t>Rasmussen University-Florida</t>
  </si>
  <si>
    <t>https://rasmussen.edu/</t>
  </si>
  <si>
    <t>Interactive College of Technology-Chamblee</t>
  </si>
  <si>
    <t>Chamblee</t>
  </si>
  <si>
    <t>www.ict.edu/</t>
  </si>
  <si>
    <t>Interactive College of Technology-Morrow</t>
  </si>
  <si>
    <t>ict.edu/</t>
  </si>
  <si>
    <t>Albany Technical College</t>
  </si>
  <si>
    <t>www.albanytech.edu/</t>
  </si>
  <si>
    <t>Albany State University</t>
  </si>
  <si>
    <t>https://www.asurams.edu/</t>
  </si>
  <si>
    <t>Andrew College</t>
  </si>
  <si>
    <t>Cuthbert</t>
  </si>
  <si>
    <t>www.andrewcollege.edu/</t>
  </si>
  <si>
    <t>Atlanta Technical College</t>
  </si>
  <si>
    <t>https://atlantatech.edu/</t>
  </si>
  <si>
    <t>Atlanta Metropolitan State College</t>
  </si>
  <si>
    <t>https://www.atlm.edu/</t>
  </si>
  <si>
    <t>Clark Atlanta University</t>
  </si>
  <si>
    <t>www.cau.edu/</t>
  </si>
  <si>
    <t>Augusta Technical College</t>
  </si>
  <si>
    <t>www.augustatech.edu/</t>
  </si>
  <si>
    <t>Brenau University</t>
  </si>
  <si>
    <t>www.brenau.edu/</t>
  </si>
  <si>
    <t>Brewton-Parker College</t>
  </si>
  <si>
    <t>https://www.bpc.edu/</t>
  </si>
  <si>
    <t>West Georgia Technical College</t>
  </si>
  <si>
    <t>https://www.westgatech.edu/</t>
  </si>
  <si>
    <t>Columbus Technical College</t>
  </si>
  <si>
    <t>www.columbustech.edu/</t>
  </si>
  <si>
    <t>Georgia Northwestern Technical College</t>
  </si>
  <si>
    <t>www.gntc.edu/</t>
  </si>
  <si>
    <t>Covenant College</t>
  </si>
  <si>
    <t>Lookout Mountain</t>
  </si>
  <si>
    <t>www.covenant.edu/</t>
  </si>
  <si>
    <t>Dalton State College</t>
  </si>
  <si>
    <t>Dalton</t>
  </si>
  <si>
    <t>https://www.daltonstate.edu/index.cms</t>
  </si>
  <si>
    <t>South University-Savannah</t>
  </si>
  <si>
    <t>Savannah</t>
  </si>
  <si>
    <t>www.southuniversity.edu/savannah#location=Savannah, GA</t>
  </si>
  <si>
    <t>East Georgia State College</t>
  </si>
  <si>
    <t>Swainsboro</t>
  </si>
  <si>
    <t>https://www.ega.edu/</t>
  </si>
  <si>
    <t>Emmanuel University</t>
  </si>
  <si>
    <t>Franklin Springs</t>
  </si>
  <si>
    <t>www.ec.edu/</t>
  </si>
  <si>
    <t>Georgia Highlands College</t>
  </si>
  <si>
    <t>www.highlands.edu/</t>
  </si>
  <si>
    <t>Southern Crescent Technical College</t>
  </si>
  <si>
    <t>Griffin</t>
  </si>
  <si>
    <t>www.sctech.edu/</t>
  </si>
  <si>
    <t>Gupton Jones College of Funeral Service</t>
  </si>
  <si>
    <t>www.gupton-jones.edu/</t>
  </si>
  <si>
    <t>Gwinnett College-Lilburn</t>
  </si>
  <si>
    <t>Lilburn</t>
  </si>
  <si>
    <t>www.gwinnettcollege.edu/</t>
  </si>
  <si>
    <t>Gwinnett Technical College</t>
  </si>
  <si>
    <t>https://www.gwinnetttech.edu/</t>
  </si>
  <si>
    <t>LaGrange College</t>
  </si>
  <si>
    <t>Lagrange</t>
  </si>
  <si>
    <t>www.lagrange.edu/</t>
  </si>
  <si>
    <t>Lanier Technical College</t>
  </si>
  <si>
    <t>https://www.laniertech.edu/</t>
  </si>
  <si>
    <t>Chattahoochee Technical College</t>
  </si>
  <si>
    <t>www.chattahoocheetech.edu/</t>
  </si>
  <si>
    <t>Herzing University-Atlanta</t>
  </si>
  <si>
    <t>North Georgia Technical College</t>
  </si>
  <si>
    <t>Clarkesville</t>
  </si>
  <si>
    <t>https://northgatech.edu/</t>
  </si>
  <si>
    <t>Paine College</t>
  </si>
  <si>
    <t>www.paine.edu/</t>
  </si>
  <si>
    <t>Reinhardt University</t>
  </si>
  <si>
    <t>Waleska</t>
  </si>
  <si>
    <t>www.reinhardt.edu/</t>
  </si>
  <si>
    <t>Savannah Technical College</t>
  </si>
  <si>
    <t>www.savannahtech.edu/</t>
  </si>
  <si>
    <t>Savannah College of Art and Design</t>
  </si>
  <si>
    <t>www.scad.edu/</t>
  </si>
  <si>
    <t>Savannah State University</t>
  </si>
  <si>
    <t>www.savannahstate.edu/</t>
  </si>
  <si>
    <t>South Georgia Technical College</t>
  </si>
  <si>
    <t>www.southgatech.edu/</t>
  </si>
  <si>
    <t>Truett McConnell University</t>
  </si>
  <si>
    <t>https://truett.edu/</t>
  </si>
  <si>
    <t>Wiregrass Georgia Technical College</t>
  </si>
  <si>
    <t>https://www.wiregrass.edu/</t>
  </si>
  <si>
    <t>Young Harris College</t>
  </si>
  <si>
    <t>Young Harris</t>
  </si>
  <si>
    <t>www.yhc.edu/</t>
  </si>
  <si>
    <t>Chaminade University of Honolulu</t>
  </si>
  <si>
    <t>https://www.chaminade.edu/</t>
  </si>
  <si>
    <t>University of Hawaii Maui College</t>
  </si>
  <si>
    <t>Kahului</t>
  </si>
  <si>
    <t>maui.hawaii.edu/</t>
  </si>
  <si>
    <t>Boise State University</t>
  </si>
  <si>
    <t>https://www.boisestate.edu/</t>
  </si>
  <si>
    <t>College of Eastern Idaho</t>
  </si>
  <si>
    <t>Idaho Falls</t>
  </si>
  <si>
    <t>www.cei.edu/</t>
  </si>
  <si>
    <t>Idaho State University</t>
  </si>
  <si>
    <t>Pocatello</t>
  </si>
  <si>
    <t>www.isu.edu/</t>
  </si>
  <si>
    <t>Lewis-Clark State College</t>
  </si>
  <si>
    <t>www.lcsc.edu/</t>
  </si>
  <si>
    <t>Twin Falls</t>
  </si>
  <si>
    <t>North Idaho College</t>
  </si>
  <si>
    <t>Coeur d'Alene</t>
  </si>
  <si>
    <t>https://www.nic.edu/</t>
  </si>
  <si>
    <t>Northwest Nazarene University</t>
  </si>
  <si>
    <t>Nampa</t>
  </si>
  <si>
    <t>https://www.nnu.edu/</t>
  </si>
  <si>
    <t>College of Southern Idaho</t>
  </si>
  <si>
    <t>www.csi.edu/</t>
  </si>
  <si>
    <t>American Academy of Art College</t>
  </si>
  <si>
    <t>https://www.aaart.edu/</t>
  </si>
  <si>
    <t>School of the Art Institute of Chicago</t>
  </si>
  <si>
    <t>www.saic.edu/</t>
  </si>
  <si>
    <t>Augustana College</t>
  </si>
  <si>
    <t>Rock Island</t>
  </si>
  <si>
    <t>www.augustana.edu/</t>
  </si>
  <si>
    <t>Southwestern Illinois College</t>
  </si>
  <si>
    <t>Belleville</t>
  </si>
  <si>
    <t>https://www.swic.edu/</t>
  </si>
  <si>
    <t>Black Hawk College</t>
  </si>
  <si>
    <t>Moline</t>
  </si>
  <si>
    <t>www.bhc.edu/</t>
  </si>
  <si>
    <t>Blackburn College</t>
  </si>
  <si>
    <t>Carlinville</t>
  </si>
  <si>
    <t>www.blackburn.edu/</t>
  </si>
  <si>
    <t>Carl Sandburg College</t>
  </si>
  <si>
    <t>www.sandburg.edu/</t>
  </si>
  <si>
    <t>Chicago State University</t>
  </si>
  <si>
    <t>www.csu.edu/</t>
  </si>
  <si>
    <t>City Colleges of Chicago-Kennedy-King College</t>
  </si>
  <si>
    <t>www.ccc.edu/colleges/kennedy/pages/default.aspx</t>
  </si>
  <si>
    <t>City Colleges of Chicago-Malcolm X College</t>
  </si>
  <si>
    <t>www.ccc.edu/colleges/malcolm-x/pages/default.aspx</t>
  </si>
  <si>
    <t>City Colleges of Chicago-Olive-Harvey College</t>
  </si>
  <si>
    <t>www.ccc.edu/colleges/olive-harvey/Pages/default.aspx</t>
  </si>
  <si>
    <t>City Colleges of Chicago-Harry S Truman College</t>
  </si>
  <si>
    <t>www.ccc.edu/colleges/truman/Pages/default.aspx</t>
  </si>
  <si>
    <t>City Colleges of Chicago-Richard J Daley College</t>
  </si>
  <si>
    <t>ccc.edu/colleges/daley/pages/default.aspx</t>
  </si>
  <si>
    <t>City Colleges of Chicago-Harold Washington College</t>
  </si>
  <si>
    <t>www.ccc.edu/colleges/washington/Pages/default.aspx</t>
  </si>
  <si>
    <t>City Colleges of Chicago-Wilbur Wright College</t>
  </si>
  <si>
    <t>ccc.edu/colleges/wright/pages/default.aspx</t>
  </si>
  <si>
    <t>Columbia College Chicago</t>
  </si>
  <si>
    <t>www.colum.edu/</t>
  </si>
  <si>
    <t>Concordia University-Chicago</t>
  </si>
  <si>
    <t>www.cuchicago.edu/</t>
  </si>
  <si>
    <t>Crystal Lake</t>
  </si>
  <si>
    <t>College of DuPage</t>
  </si>
  <si>
    <t>Glen Ellyn</t>
  </si>
  <si>
    <t>www.cod.edu/</t>
  </si>
  <si>
    <t>East-West University</t>
  </si>
  <si>
    <t>www.eastwest.edu/</t>
  </si>
  <si>
    <t>Eureka College</t>
  </si>
  <si>
    <t>www.eureka.edu/</t>
  </si>
  <si>
    <t>Fox College</t>
  </si>
  <si>
    <t>Tinley Park</t>
  </si>
  <si>
    <t>www.foxcollege.edu/</t>
  </si>
  <si>
    <t>Governors State University</t>
  </si>
  <si>
    <t>www.govst.edu/</t>
  </si>
  <si>
    <t>Hebrew Theological College</t>
  </si>
  <si>
    <t>Skokie</t>
  </si>
  <si>
    <t>https://www.htc.edu/</t>
  </si>
  <si>
    <t>Benedictine University</t>
  </si>
  <si>
    <t>https://ben.edu/</t>
  </si>
  <si>
    <t>University of Illinois Urbana-Champaign</t>
  </si>
  <si>
    <t>Champaign</t>
  </si>
  <si>
    <t>www.illinois.edu/</t>
  </si>
  <si>
    <t>Illinois Central College</t>
  </si>
  <si>
    <t>East Peoria</t>
  </si>
  <si>
    <t>icc.edu/</t>
  </si>
  <si>
    <t>Olney Central College</t>
  </si>
  <si>
    <t>Olney</t>
  </si>
  <si>
    <t>https://www.iecc.edu/occ</t>
  </si>
  <si>
    <t>John A Logan College</t>
  </si>
  <si>
    <t>Carterville</t>
  </si>
  <si>
    <t>https://www.jalc.edu/</t>
  </si>
  <si>
    <t>Joliet Junior College</t>
  </si>
  <si>
    <t>www.jjc.edu/</t>
  </si>
  <si>
    <t>Kaskaskia College</t>
  </si>
  <si>
    <t>Centralia</t>
  </si>
  <si>
    <t>https://www.kaskaskia.edu/</t>
  </si>
  <si>
    <t>Kishwaukee College</t>
  </si>
  <si>
    <t>Malta</t>
  </si>
  <si>
    <t>www.kish.edu/</t>
  </si>
  <si>
    <t>College of Lake County</t>
  </si>
  <si>
    <t>Grayslake</t>
  </si>
  <si>
    <t>www.clcillinois.edu/</t>
  </si>
  <si>
    <t>Lake Land College</t>
  </si>
  <si>
    <t>Mattoon</t>
  </si>
  <si>
    <t>www.lakelandcollege.edu/</t>
  </si>
  <si>
    <t>Generations College</t>
  </si>
  <si>
    <t>www.generations.edu/</t>
  </si>
  <si>
    <t>McHenry County College</t>
  </si>
  <si>
    <t>www.mchenry.edu/</t>
  </si>
  <si>
    <t>McKendree University</t>
  </si>
  <si>
    <t>Lebanon</t>
  </si>
  <si>
    <t>https://www.mckendree.edu/</t>
  </si>
  <si>
    <t>Morrison Institute of Technology</t>
  </si>
  <si>
    <t>Morrison</t>
  </si>
  <si>
    <t>www.morrisontech.edu/</t>
  </si>
  <si>
    <t>Morton College</t>
  </si>
  <si>
    <t>Cicero</t>
  </si>
  <si>
    <t>www.morton.edu/</t>
  </si>
  <si>
    <t>National Louis University</t>
  </si>
  <si>
    <t>www.nl.edu/</t>
  </si>
  <si>
    <t>Niles</t>
  </si>
  <si>
    <t>North Central College</t>
  </si>
  <si>
    <t>Naperville</t>
  </si>
  <si>
    <t>northcentralcollege.edu/</t>
  </si>
  <si>
    <t>North Park University</t>
  </si>
  <si>
    <t>www.northpark.edu/</t>
  </si>
  <si>
    <t>Northern Illinois University</t>
  </si>
  <si>
    <t>Dekalb</t>
  </si>
  <si>
    <t>www.niu.edu/</t>
  </si>
  <si>
    <t>Northeastern Illinois University</t>
  </si>
  <si>
    <t>www.neiu.edu/</t>
  </si>
  <si>
    <t>Oakton College</t>
  </si>
  <si>
    <t>Des Plaines</t>
  </si>
  <si>
    <t>www.oakton.edu/</t>
  </si>
  <si>
    <t>Olivet Nazarene University</t>
  </si>
  <si>
    <t>Bourbonnais</t>
  </si>
  <si>
    <t>https://www.olivet.edu/</t>
  </si>
  <si>
    <t>Parkland College</t>
  </si>
  <si>
    <t>https://www.parkland.edu/</t>
  </si>
  <si>
    <t>Prairie State College</t>
  </si>
  <si>
    <t>Chicago Heights</t>
  </si>
  <si>
    <t>prairiestate.edu/</t>
  </si>
  <si>
    <t>Rend Lake College</t>
  </si>
  <si>
    <t>Ina</t>
  </si>
  <si>
    <t>www.rlc.edu/</t>
  </si>
  <si>
    <t>Rock Valley College</t>
  </si>
  <si>
    <t>www.rockvalleycollege.edu/</t>
  </si>
  <si>
    <t>Saint Xavier University</t>
  </si>
  <si>
    <t>St. Augustine College</t>
  </si>
  <si>
    <t>www.staugustine.edu/</t>
  </si>
  <si>
    <t>Southeastern Illinois College</t>
  </si>
  <si>
    <t>Harrisburg</t>
  </si>
  <si>
    <t>www.sic.edu/</t>
  </si>
  <si>
    <t>Saint Anthony College of Nursing</t>
  </si>
  <si>
    <t>Taylor Business Institute</t>
  </si>
  <si>
    <t>www.tbiil.edu/</t>
  </si>
  <si>
    <t>South Suburban College</t>
  </si>
  <si>
    <t>South Holland</t>
  </si>
  <si>
    <t>https://www.ssc.edu/</t>
  </si>
  <si>
    <t>Trinity International University-Illinois</t>
  </si>
  <si>
    <t>Triton College</t>
  </si>
  <si>
    <t>River Grove</t>
  </si>
  <si>
    <t>www.triton.edu/</t>
  </si>
  <si>
    <t>VanderCook College of Music</t>
  </si>
  <si>
    <t>https://www.vandercook.edu/</t>
  </si>
  <si>
    <t>Western Illinois University</t>
  </si>
  <si>
    <t>Macomb</t>
  </si>
  <si>
    <t>www.wiu.edu/</t>
  </si>
  <si>
    <t>William Rainey Harper College</t>
  </si>
  <si>
    <t>Palatine</t>
  </si>
  <si>
    <t>https://www.harpercollege.edu/index.php</t>
  </si>
  <si>
    <t>Butler University</t>
  </si>
  <si>
    <t>Indianapolis</t>
  </si>
  <si>
    <t>www.butler.edu/</t>
  </si>
  <si>
    <t>Calumet College of Saint Joseph</t>
  </si>
  <si>
    <t>College of Court Reporting Inc</t>
  </si>
  <si>
    <t>www.ccr.edu/</t>
  </si>
  <si>
    <t>University of Evansville</t>
  </si>
  <si>
    <t>Evansville</t>
  </si>
  <si>
    <t>https://www.evansville.edu/</t>
  </si>
  <si>
    <t>Grace College and Theological Seminary</t>
  </si>
  <si>
    <t>Winona Lake</t>
  </si>
  <si>
    <t>www.grace.edu/</t>
  </si>
  <si>
    <t>Indiana University-Indianapolis</t>
  </si>
  <si>
    <t>https://indianapolis.iu.edu/</t>
  </si>
  <si>
    <t>University of Indianapolis</t>
  </si>
  <si>
    <t>https://uindy.edu/</t>
  </si>
  <si>
    <t>Indiana Institute of Technology</t>
  </si>
  <si>
    <t>www.indianatech.edu/</t>
  </si>
  <si>
    <t>University of Southern Indiana</t>
  </si>
  <si>
    <t>www.usi.edu/</t>
  </si>
  <si>
    <t>Indiana State University</t>
  </si>
  <si>
    <t>https://www.indstate.edu/</t>
  </si>
  <si>
    <t>Indiana University-Kokomo</t>
  </si>
  <si>
    <t>Kokomo</t>
  </si>
  <si>
    <t>www.iuk.edu/</t>
  </si>
  <si>
    <t>Indiana University-South Bend</t>
  </si>
  <si>
    <t>South Bend</t>
  </si>
  <si>
    <t>https://iusb.edu/</t>
  </si>
  <si>
    <t>Indiana University-Bloomington</t>
  </si>
  <si>
    <t>www.indiana.edu/</t>
  </si>
  <si>
    <t>Indiana University-Northwest</t>
  </si>
  <si>
    <t>Gary</t>
  </si>
  <si>
    <t>www.iun.edu/</t>
  </si>
  <si>
    <t>Indiana University-Southeast</t>
  </si>
  <si>
    <t>New Albany</t>
  </si>
  <si>
    <t>https://ius.edu/</t>
  </si>
  <si>
    <t>Indiana University-East</t>
  </si>
  <si>
    <t>www.iue.edu/</t>
  </si>
  <si>
    <t>Manchester University</t>
  </si>
  <si>
    <t>North Manchester</t>
  </si>
  <si>
    <t>https://www.manchester.edu/</t>
  </si>
  <si>
    <t>Marian University</t>
  </si>
  <si>
    <t>www.marian.edu/</t>
  </si>
  <si>
    <t>Indiana Wesleyan University-Marion</t>
  </si>
  <si>
    <t>https://www.indwes.edu/</t>
  </si>
  <si>
    <t>Martin University</t>
  </si>
  <si>
    <t>www.martin.edu/</t>
  </si>
  <si>
    <t>Mid-America College of Funeral Service</t>
  </si>
  <si>
    <t>Jeffersonville</t>
  </si>
  <si>
    <t>www.mid-america.edu/</t>
  </si>
  <si>
    <t>Oakland City University</t>
  </si>
  <si>
    <t>Oakland City</t>
  </si>
  <si>
    <t>www.oak.edu/</t>
  </si>
  <si>
    <t>Trine University</t>
  </si>
  <si>
    <t>Angola</t>
  </si>
  <si>
    <t>www.trine.edu/</t>
  </si>
  <si>
    <t>Vincennes University</t>
  </si>
  <si>
    <t>Vincennes</t>
  </si>
  <si>
    <t>https://www.vinu.edu/</t>
  </si>
  <si>
    <t>Allen College</t>
  </si>
  <si>
    <t>Waterloo</t>
  </si>
  <si>
    <t>www.allencollege.edu/</t>
  </si>
  <si>
    <t>Briar Cliff University</t>
  </si>
  <si>
    <t>www.briarcliff.edu/</t>
  </si>
  <si>
    <t>Buena Vista University</t>
  </si>
  <si>
    <t>Storm Lake</t>
  </si>
  <si>
    <t>https://www.bvu.edu/</t>
  </si>
  <si>
    <t>Davenport</t>
  </si>
  <si>
    <t>Graceland University-Lamoni</t>
  </si>
  <si>
    <t>Lamoni</t>
  </si>
  <si>
    <t>www.graceland.edu/</t>
  </si>
  <si>
    <t>Grand View University</t>
  </si>
  <si>
    <t>www.grandview.edu/</t>
  </si>
  <si>
    <t>Orion Technical College</t>
  </si>
  <si>
    <t>orion.edu/iowa</t>
  </si>
  <si>
    <t>Loras College</t>
  </si>
  <si>
    <t>www.loras.edu/</t>
  </si>
  <si>
    <t>Maharishi International University</t>
  </si>
  <si>
    <t>Mercy College of Health Sciences</t>
  </si>
  <si>
    <t>Ashford University</t>
  </si>
  <si>
    <t>www.uagc.edu/</t>
  </si>
  <si>
    <t>Northwestern College</t>
  </si>
  <si>
    <t>Orange City</t>
  </si>
  <si>
    <t>https://www.nwciowa.edu/</t>
  </si>
  <si>
    <t>Saint Ambrose University</t>
  </si>
  <si>
    <t>Waldorf University</t>
  </si>
  <si>
    <t>Forest City</t>
  </si>
  <si>
    <t>www.waldorf.edu/</t>
  </si>
  <si>
    <t>Bethany College</t>
  </si>
  <si>
    <t>Lindsborg</t>
  </si>
  <si>
    <t>https://www.bethanylb.edu/</t>
  </si>
  <si>
    <t>Bethel College-North Newton</t>
  </si>
  <si>
    <t>North Newton</t>
  </si>
  <si>
    <t>www.bethelks.edu/</t>
  </si>
  <si>
    <t>Central Christian College of Kansas</t>
  </si>
  <si>
    <t>Donnelly College</t>
  </si>
  <si>
    <t>www.donnelly.edu/</t>
  </si>
  <si>
    <t>Flint Hills Technical College</t>
  </si>
  <si>
    <t>www.fhtc.edu/</t>
  </si>
  <si>
    <t>Barclay College</t>
  </si>
  <si>
    <t>Haviland</t>
  </si>
  <si>
    <t>www.barclaycollege.edu/</t>
  </si>
  <si>
    <t>Haskell Indian Nations University</t>
  </si>
  <si>
    <t>www.haskell.edu/</t>
  </si>
  <si>
    <t>Hesston College</t>
  </si>
  <si>
    <t>Hesston</t>
  </si>
  <si>
    <t>www.hesston.edu/</t>
  </si>
  <si>
    <t>Independence</t>
  </si>
  <si>
    <t>Newman University</t>
  </si>
  <si>
    <t>www.newmanu.edu/</t>
  </si>
  <si>
    <t>Kansas Wesleyan University</t>
  </si>
  <si>
    <t>Salina</t>
  </si>
  <si>
    <t>www.kwu.edu/</t>
  </si>
  <si>
    <t>Washburn Institute of Technology</t>
  </si>
  <si>
    <t>Topeka</t>
  </si>
  <si>
    <t>www.washburntech.edu/</t>
  </si>
  <si>
    <t>Manhattan Area Technical College</t>
  </si>
  <si>
    <t>https://manhattantech.edu/</t>
  </si>
  <si>
    <t>MidAmerica Nazarene University</t>
  </si>
  <si>
    <t>Olathe</t>
  </si>
  <si>
    <t>https://www.mnu.edu/</t>
  </si>
  <si>
    <t>North Central Kansas Technical College</t>
  </si>
  <si>
    <t>www.ncktc.edu/</t>
  </si>
  <si>
    <t>Salina Area Technical College</t>
  </si>
  <si>
    <t>www.salinatech.edu/</t>
  </si>
  <si>
    <t>Winfield</t>
  </si>
  <si>
    <t>https://www.sckans.edu/</t>
  </si>
  <si>
    <t>Sterling College</t>
  </si>
  <si>
    <t>www.sterling.edu/</t>
  </si>
  <si>
    <t>Washburn University</t>
  </si>
  <si>
    <t>www.washburn.edu/</t>
  </si>
  <si>
    <t>Asbury University</t>
  </si>
  <si>
    <t>Wilmore</t>
  </si>
  <si>
    <t>https://www.asbury.edu/</t>
  </si>
  <si>
    <t>Brescia University</t>
  </si>
  <si>
    <t>Campbellsville University</t>
  </si>
  <si>
    <t>Campbellsville</t>
  </si>
  <si>
    <t>https://www.campbellsville.edu/</t>
  </si>
  <si>
    <t>American National University-Pikeville</t>
  </si>
  <si>
    <t>Pikeville</t>
  </si>
  <si>
    <t>https://www.an.edu/locations/</t>
  </si>
  <si>
    <t>Lindsey Wilson College</t>
  </si>
  <si>
    <t>https://www.lindsey.edu/</t>
  </si>
  <si>
    <t>Morehead State University</t>
  </si>
  <si>
    <t>Morehead</t>
  </si>
  <si>
    <t>https://www.moreheadstate.edu/</t>
  </si>
  <si>
    <t>University of Pikeville</t>
  </si>
  <si>
    <t>www.upike.edu/</t>
  </si>
  <si>
    <t>Cumberland</t>
  </si>
  <si>
    <t>Sullivan University</t>
  </si>
  <si>
    <t>www.sullivan.edu/</t>
  </si>
  <si>
    <t>Alexandria</t>
  </si>
  <si>
    <t>Centenary College of Louisiana</t>
  </si>
  <si>
    <t>Shreveport</t>
  </si>
  <si>
    <t>www.centenary.edu/</t>
  </si>
  <si>
    <t>ITI Technical College</t>
  </si>
  <si>
    <t>www.iticollege.edu/</t>
  </si>
  <si>
    <t>Louisiana State University-Alexandria</t>
  </si>
  <si>
    <t>www.lsua.edu/</t>
  </si>
  <si>
    <t>Louisiana State University and Agricultural &amp; Mechanical College</t>
  </si>
  <si>
    <t>Louisiana State University-Eunice</t>
  </si>
  <si>
    <t>Eunice</t>
  </si>
  <si>
    <t>https://www.lsue.edu/</t>
  </si>
  <si>
    <t>Louisiana State University-Shreveport</t>
  </si>
  <si>
    <t>www.lsus.edu/</t>
  </si>
  <si>
    <t>Louisiana Christian University</t>
  </si>
  <si>
    <t>Louisiana Tech University</t>
  </si>
  <si>
    <t>Ruston</t>
  </si>
  <si>
    <t>https://www.latech.edu/</t>
  </si>
  <si>
    <t>Loyola University New Orleans</t>
  </si>
  <si>
    <t>www.loyno.edu/</t>
  </si>
  <si>
    <t>University of Louisiana at Monroe</t>
  </si>
  <si>
    <t>Monroe</t>
  </si>
  <si>
    <t>www.ulm.edu/</t>
  </si>
  <si>
    <t>Northwestern State University of Louisiana</t>
  </si>
  <si>
    <t>Natchitoches</t>
  </si>
  <si>
    <t>https://www.nsula.edu/</t>
  </si>
  <si>
    <t>University of Holy Cross</t>
  </si>
  <si>
    <t>Franciscan Missionaries of Our Lady University</t>
  </si>
  <si>
    <t>Southeastern Louisiana University</t>
  </si>
  <si>
    <t>www.southeastern.edu/</t>
  </si>
  <si>
    <t>Southern University at Shreveport</t>
  </si>
  <si>
    <t>www.susla.edu/</t>
  </si>
  <si>
    <t>University of Louisiana at Lafayette</t>
  </si>
  <si>
    <t>www.louisiana.edu/</t>
  </si>
  <si>
    <t>Tulane University of Louisiana</t>
  </si>
  <si>
    <t>https://tulane.edu/</t>
  </si>
  <si>
    <t>Xavier University of Louisiana</t>
  </si>
  <si>
    <t>https://www.xula.edu/</t>
  </si>
  <si>
    <t>College of the Atlantic</t>
  </si>
  <si>
    <t>Bar Harbor</t>
  </si>
  <si>
    <t>https://www.coa.edu/</t>
  </si>
  <si>
    <t>The Landing School</t>
  </si>
  <si>
    <t>Arundel</t>
  </si>
  <si>
    <t>www.landingschool.edu/</t>
  </si>
  <si>
    <t>University of Maine at Augusta</t>
  </si>
  <si>
    <t>www.uma.edu/</t>
  </si>
  <si>
    <t>University of Maine at Fort Kent</t>
  </si>
  <si>
    <t>Fort Kent</t>
  </si>
  <si>
    <t>www.umfk.maine.edu/</t>
  </si>
  <si>
    <t>University of Maine</t>
  </si>
  <si>
    <t>Orono</t>
  </si>
  <si>
    <t>www.umaine.edu/</t>
  </si>
  <si>
    <t>University of Maine at Presque Isle</t>
  </si>
  <si>
    <t>Presque Isle</t>
  </si>
  <si>
    <t>www.umpi.edu/</t>
  </si>
  <si>
    <t>University of New England</t>
  </si>
  <si>
    <t>Biddeford</t>
  </si>
  <si>
    <t>https://www.une.edu/</t>
  </si>
  <si>
    <t>Maine College of Art &amp; Design</t>
  </si>
  <si>
    <t>www.meca.edu/</t>
  </si>
  <si>
    <t>Thomas College</t>
  </si>
  <si>
    <t>www.thomas.edu/</t>
  </si>
  <si>
    <t>Unity Environmental University</t>
  </si>
  <si>
    <t>New Gloucester</t>
  </si>
  <si>
    <t>https://unity.edu/</t>
  </si>
  <si>
    <t>Allegany College of Maryland</t>
  </si>
  <si>
    <t>www.allegany.edu/</t>
  </si>
  <si>
    <t>Capitol Technology University</t>
  </si>
  <si>
    <t>Laurel</t>
  </si>
  <si>
    <t>www.captechu.edu/</t>
  </si>
  <si>
    <t>Cecil College</t>
  </si>
  <si>
    <t>North East</t>
  </si>
  <si>
    <t>www.cecil.edu/</t>
  </si>
  <si>
    <t>College of Southern Maryland</t>
  </si>
  <si>
    <t>La Plata</t>
  </si>
  <si>
    <t>www.csmd.edu/</t>
  </si>
  <si>
    <t>Chesapeake College</t>
  </si>
  <si>
    <t>Wye Mills</t>
  </si>
  <si>
    <t>https://www.chesapeake.edu/</t>
  </si>
  <si>
    <t>Coppin State University</t>
  </si>
  <si>
    <t>www.coppin.edu/</t>
  </si>
  <si>
    <t>Frederick</t>
  </si>
  <si>
    <t>Frostburg State University</t>
  </si>
  <si>
    <t>Frostburg</t>
  </si>
  <si>
    <t>www.frostburg.edu/</t>
  </si>
  <si>
    <t>Garrett College</t>
  </si>
  <si>
    <t>McHenry</t>
  </si>
  <si>
    <t>www.garrettcollege.edu/index.php</t>
  </si>
  <si>
    <t>Hood College</t>
  </si>
  <si>
    <t>www.hood.edu/</t>
  </si>
  <si>
    <t>University of Maryland Global Campus</t>
  </si>
  <si>
    <t>University of Maryland Eastern Shore</t>
  </si>
  <si>
    <t>Princess Anne</t>
  </si>
  <si>
    <t>wwwcp.umes.edu/</t>
  </si>
  <si>
    <t>https://www.fortis.edu/</t>
  </si>
  <si>
    <t>Montgomery College</t>
  </si>
  <si>
    <t>Rockville</t>
  </si>
  <si>
    <t>www.montgomerycollege.edu/</t>
  </si>
  <si>
    <t>Ner Israel Rabbinical College</t>
  </si>
  <si>
    <t>https://nirc.edu/</t>
  </si>
  <si>
    <t>Notre Dame of Maryland University</t>
  </si>
  <si>
    <t>www.ndm.edu/</t>
  </si>
  <si>
    <t>Annapolis</t>
  </si>
  <si>
    <t>Stevenson University</t>
  </si>
  <si>
    <t>Owings Mills</t>
  </si>
  <si>
    <t>www.stevenson.edu/</t>
  </si>
  <si>
    <t>McDaniel College</t>
  </si>
  <si>
    <t>www.mcdaniel.edu/</t>
  </si>
  <si>
    <t>American International College</t>
  </si>
  <si>
    <t>Anna Maria College</t>
  </si>
  <si>
    <t>Paxton</t>
  </si>
  <si>
    <t>www.annamaria.edu/</t>
  </si>
  <si>
    <t>Assumption University</t>
  </si>
  <si>
    <t>https://www.assumption.edu/</t>
  </si>
  <si>
    <t>Bay Path University</t>
  </si>
  <si>
    <t>Longmeadow</t>
  </si>
  <si>
    <t>www.baypath.edu/</t>
  </si>
  <si>
    <t>Berklee College of Music</t>
  </si>
  <si>
    <t>www.berklee.edu/</t>
  </si>
  <si>
    <t>Boston Architectural College</t>
  </si>
  <si>
    <t>www.the-bac.edu/</t>
  </si>
  <si>
    <t>Cambridge College</t>
  </si>
  <si>
    <t>www.cambridgecollege.edu/</t>
  </si>
  <si>
    <t>Laboure College of Healthcare</t>
  </si>
  <si>
    <t>Dean College</t>
  </si>
  <si>
    <t>www.dean.edu/</t>
  </si>
  <si>
    <t>Eastern Nazarene College</t>
  </si>
  <si>
    <t>https://www.enc.edu/</t>
  </si>
  <si>
    <t>Fisher College</t>
  </si>
  <si>
    <t>www.fisher.edu/</t>
  </si>
  <si>
    <t>Benjamin Franklin Cummings Institute of Technology</t>
  </si>
  <si>
    <t>www.bfit.edu/</t>
  </si>
  <si>
    <t>Hampshire College</t>
  </si>
  <si>
    <t>www.hampshire.edu/</t>
  </si>
  <si>
    <t>Hellenic College-Holy Cross Greek Orthodox School of Theology</t>
  </si>
  <si>
    <t>Lesley University</t>
  </si>
  <si>
    <t>www.lesley.edu/</t>
  </si>
  <si>
    <t>Longy School of Music of Bard College</t>
  </si>
  <si>
    <t>longy.edu/</t>
  </si>
  <si>
    <t>Massachusetts College of Art and Design</t>
  </si>
  <si>
    <t>https://massart.edu/</t>
  </si>
  <si>
    <t>Massachusetts Maritime Academy</t>
  </si>
  <si>
    <t>Buzzards Bay</t>
  </si>
  <si>
    <t>https://www.maritime.edu/</t>
  </si>
  <si>
    <t>Brockton</t>
  </si>
  <si>
    <t>The New England Conservatory of Music</t>
  </si>
  <si>
    <t>https://necmusic.edu/</t>
  </si>
  <si>
    <t>Massachusetts College of Liberal Arts</t>
  </si>
  <si>
    <t>North Adams</t>
  </si>
  <si>
    <t>https://www.mcla.edu/</t>
  </si>
  <si>
    <t>Quincy College</t>
  </si>
  <si>
    <t>https://www.quincycollege.edu/</t>
  </si>
  <si>
    <t>Regis College</t>
  </si>
  <si>
    <t>Weston</t>
  </si>
  <si>
    <t>www.regiscollege.edu/</t>
  </si>
  <si>
    <t>Bard College at Simon's Rock</t>
  </si>
  <si>
    <t>Great Barrington</t>
  </si>
  <si>
    <t>www.simons-rock.edu/</t>
  </si>
  <si>
    <t>Stonehill College</t>
  </si>
  <si>
    <t>https://www.stonehill.edu/</t>
  </si>
  <si>
    <t>Westfield State University</t>
  </si>
  <si>
    <t>Westfield</t>
  </si>
  <si>
    <t>www.westfield.ma.edu/</t>
  </si>
  <si>
    <t>Worcester Polytechnic Institute</t>
  </si>
  <si>
    <t>https://www.wpi.edu/</t>
  </si>
  <si>
    <t>Albion College</t>
  </si>
  <si>
    <t>Albion</t>
  </si>
  <si>
    <t>www.albion.edu/</t>
  </si>
  <si>
    <t>Southfield</t>
  </si>
  <si>
    <t>Alma College</t>
  </si>
  <si>
    <t>Alma</t>
  </si>
  <si>
    <t>www.alma.edu/</t>
  </si>
  <si>
    <t>Aquinas College</t>
  </si>
  <si>
    <t>https://www.aquinas.edu/</t>
  </si>
  <si>
    <t>Carnegie Institute</t>
  </si>
  <si>
    <t>https://www.carnegie-institute.edu/</t>
  </si>
  <si>
    <t>Cleary University</t>
  </si>
  <si>
    <t>Howell</t>
  </si>
  <si>
    <t>www.cleary.edu/</t>
  </si>
  <si>
    <t>College for Creative Studies</t>
  </si>
  <si>
    <t>https://www.collegeforcreativestudies.edu/</t>
  </si>
  <si>
    <t>Davenport University</t>
  </si>
  <si>
    <t>www.davenport.edu/</t>
  </si>
  <si>
    <t>Delta College</t>
  </si>
  <si>
    <t>University Center</t>
  </si>
  <si>
    <t>https://www.delta.edu/</t>
  </si>
  <si>
    <t>MIAT College of Technology</t>
  </si>
  <si>
    <t>https://miat.edu/</t>
  </si>
  <si>
    <t>Dorsey College</t>
  </si>
  <si>
    <t>Madison Heights</t>
  </si>
  <si>
    <t>www.dorsey.edu/</t>
  </si>
  <si>
    <t>Grace Christian University</t>
  </si>
  <si>
    <t>Cornerstone University</t>
  </si>
  <si>
    <t>www.cornerstone.edu/</t>
  </si>
  <si>
    <t>Great Lakes Christian College</t>
  </si>
  <si>
    <t>Lansing</t>
  </si>
  <si>
    <t>Henry Ford College</t>
  </si>
  <si>
    <t>https://www.hfcc.edu/</t>
  </si>
  <si>
    <t>Jackson College</t>
  </si>
  <si>
    <t>www.jccmi.edu/</t>
  </si>
  <si>
    <t>Lake Michigan College</t>
  </si>
  <si>
    <t>Benton Harbor</t>
  </si>
  <si>
    <t>https://www.lakemichigancollege.edu/</t>
  </si>
  <si>
    <t>Lake Superior State University</t>
  </si>
  <si>
    <t>Sault Ste Marie</t>
  </si>
  <si>
    <t>www.lssu.edu/</t>
  </si>
  <si>
    <t>Lawrence Technological University</t>
  </si>
  <si>
    <t>www.ltu.edu/</t>
  </si>
  <si>
    <t>Warren</t>
  </si>
  <si>
    <t>Madonna University</t>
  </si>
  <si>
    <t>Livonia</t>
  </si>
  <si>
    <t>https://www.madonna.edu/</t>
  </si>
  <si>
    <t>Rochester University</t>
  </si>
  <si>
    <t>rochesteru.edu/</t>
  </si>
  <si>
    <t>Mid Michigan College</t>
  </si>
  <si>
    <t>www.midmich.edu/</t>
  </si>
  <si>
    <t>Muskegon</t>
  </si>
  <si>
    <t>North Central Michigan College</t>
  </si>
  <si>
    <t>Petoskey</t>
  </si>
  <si>
    <t>www.ncmich.edu/</t>
  </si>
  <si>
    <t>Northern Michigan University</t>
  </si>
  <si>
    <t>Marquette</t>
  </si>
  <si>
    <t>https://www.nmu.edu/</t>
  </si>
  <si>
    <t>Northwestern Michigan College</t>
  </si>
  <si>
    <t>Traverse City</t>
  </si>
  <si>
    <t>https://www.nmc.edu/</t>
  </si>
  <si>
    <t>Northwood University</t>
  </si>
  <si>
    <t>Midland</t>
  </si>
  <si>
    <t>www.northwood.edu/</t>
  </si>
  <si>
    <t>The University of Olivet</t>
  </si>
  <si>
    <t>Olivet</t>
  </si>
  <si>
    <t>https://www.uolivet.edu/</t>
  </si>
  <si>
    <t>Kuyper College</t>
  </si>
  <si>
    <t>https://www.kuyper.edu/</t>
  </si>
  <si>
    <t>Saginaw Valley State University</t>
  </si>
  <si>
    <t>www.svsu.edu/</t>
  </si>
  <si>
    <t>Siena Heights University</t>
  </si>
  <si>
    <t>https://www.sienaheights.edu/</t>
  </si>
  <si>
    <t>Southwestern Michigan College</t>
  </si>
  <si>
    <t>Dowagiac</t>
  </si>
  <si>
    <t>www.swmich.edu/</t>
  </si>
  <si>
    <t>Michigan Career and Technical Institute</t>
  </si>
  <si>
    <t>Plainwell</t>
  </si>
  <si>
    <t>www.michigan.gov/MCTI</t>
  </si>
  <si>
    <t>Academy College</t>
  </si>
  <si>
    <t>www.academycollege.edu/</t>
  </si>
  <si>
    <t>Anoka Technical College</t>
  </si>
  <si>
    <t>Anoka</t>
  </si>
  <si>
    <t>www.anokatech.edu/</t>
  </si>
  <si>
    <t>Augsburg University</t>
  </si>
  <si>
    <t>www.augsburg.edu/</t>
  </si>
  <si>
    <t>Northwest Technical College</t>
  </si>
  <si>
    <t>https://www.ntcmn.edu/</t>
  </si>
  <si>
    <t>Central Lakes College-Brainerd</t>
  </si>
  <si>
    <t>Brainerd</t>
  </si>
  <si>
    <t>www.clcmn.edu/</t>
  </si>
  <si>
    <t>Concordia University-Saint Paul</t>
  </si>
  <si>
    <t>Dakota County Technical College</t>
  </si>
  <si>
    <t>Rosemount</t>
  </si>
  <si>
    <t>www.dctc.edu/</t>
  </si>
  <si>
    <t>Lake Superior College</t>
  </si>
  <si>
    <t>www.lsc.edu/</t>
  </si>
  <si>
    <t>Hennepin Technical College</t>
  </si>
  <si>
    <t>Brooklyn Park</t>
  </si>
  <si>
    <t>www.hennepintech.edu/</t>
  </si>
  <si>
    <t>Minnesota North College</t>
  </si>
  <si>
    <t>Hibbing</t>
  </si>
  <si>
    <t>https://minnesotanorth.edu/</t>
  </si>
  <si>
    <t>South Central College</t>
  </si>
  <si>
    <t>North Mankato</t>
  </si>
  <si>
    <t>southcentral.edu/</t>
  </si>
  <si>
    <t>Mayo Clinic College of Medicine and Science</t>
  </si>
  <si>
    <t>https://college.mayo.edu/</t>
  </si>
  <si>
    <t>University of Minnesota-Crookston</t>
  </si>
  <si>
    <t>Crookston</t>
  </si>
  <si>
    <t>https://crk.umn.edu/</t>
  </si>
  <si>
    <t>Herzing University-Minneapolis</t>
  </si>
  <si>
    <t>St. Louis Park</t>
  </si>
  <si>
    <t>University of Minnesota-Morris</t>
  </si>
  <si>
    <t>Morris</t>
  </si>
  <si>
    <t>https://morris.umn.edu/</t>
  </si>
  <si>
    <t>North Central University</t>
  </si>
  <si>
    <t>www.northcentral.edu/</t>
  </si>
  <si>
    <t>Oak Hills Christian College</t>
  </si>
  <si>
    <t>Saint Mary's University of Minnesota</t>
  </si>
  <si>
    <t>Winona</t>
  </si>
  <si>
    <t>Crown College</t>
  </si>
  <si>
    <t>Saint Bonifacius</t>
  </si>
  <si>
    <t>www.crown.edu/</t>
  </si>
  <si>
    <t>Rasmussen University-Minnesota</t>
  </si>
  <si>
    <t>St. Cloud</t>
  </si>
  <si>
    <t>Ridgewater College</t>
  </si>
  <si>
    <t>Willmar</t>
  </si>
  <si>
    <t>www.ridgewater.edu/</t>
  </si>
  <si>
    <t>Minnesota State College Southeast</t>
  </si>
  <si>
    <t>www.southeastmn.edu/</t>
  </si>
  <si>
    <t>Winona State University</t>
  </si>
  <si>
    <t>www.winona.edu/</t>
  </si>
  <si>
    <t>Century College</t>
  </si>
  <si>
    <t>White Bear Lake</t>
  </si>
  <si>
    <t>https://www.century.edu/</t>
  </si>
  <si>
    <t>Jones County Junior College</t>
  </si>
  <si>
    <t>Ellisville</t>
  </si>
  <si>
    <t>www.jcjc.edu/</t>
  </si>
  <si>
    <t>Millsaps College</t>
  </si>
  <si>
    <t>www.millsaps.edu/</t>
  </si>
  <si>
    <t>Mississippi Valley State University</t>
  </si>
  <si>
    <t>Itta Bena</t>
  </si>
  <si>
    <t>www.mvsu.edu/</t>
  </si>
  <si>
    <t>Rust College</t>
  </si>
  <si>
    <t>Holly Springs</t>
  </si>
  <si>
    <t>www.rustcollege.edu/</t>
  </si>
  <si>
    <t>Tougaloo College</t>
  </si>
  <si>
    <t>Tougaloo</t>
  </si>
  <si>
    <t>www.tougaloo.edu/</t>
  </si>
  <si>
    <t>Mission University</t>
  </si>
  <si>
    <t>www.mission.edu/</t>
  </si>
  <si>
    <t>Cox College</t>
  </si>
  <si>
    <t>https://coxcollege.edu/</t>
  </si>
  <si>
    <t>https://www.ccis.edu/</t>
  </si>
  <si>
    <t>Crowder College</t>
  </si>
  <si>
    <t>Neosho</t>
  </si>
  <si>
    <t>www.crowder.edu/</t>
  </si>
  <si>
    <t>East Central College</t>
  </si>
  <si>
    <t>www.eastcentral.edu/</t>
  </si>
  <si>
    <t>Evangel University</t>
  </si>
  <si>
    <t>www.evangel.edu/</t>
  </si>
  <si>
    <t>Fontbonne University</t>
  </si>
  <si>
    <t>https://www.fontbonne.edu/</t>
  </si>
  <si>
    <t>Four Rivers Career Center</t>
  </si>
  <si>
    <t>frcc.washington.k12.mo.us/</t>
  </si>
  <si>
    <t>Harris-Stowe State University</t>
  </si>
  <si>
    <t>https://www.hssu.edu/</t>
  </si>
  <si>
    <t>Jefferson College</t>
  </si>
  <si>
    <t>https://www.jeffco.edu/</t>
  </si>
  <si>
    <t>Kansas City Art Institute</t>
  </si>
  <si>
    <t>www.kcai.edu/</t>
  </si>
  <si>
    <t>https://www.lincolnu.edu/</t>
  </si>
  <si>
    <t>State Technical College of Missouri</t>
  </si>
  <si>
    <t>Linn</t>
  </si>
  <si>
    <t>https://www.statetechmo.edu/</t>
  </si>
  <si>
    <t>Maryville University of Saint Louis</t>
  </si>
  <si>
    <t>https://www.maryville.edu/</t>
  </si>
  <si>
    <t>Missouri Western State University</t>
  </si>
  <si>
    <t>https://www.missouriwestern.edu/</t>
  </si>
  <si>
    <t>Park University</t>
  </si>
  <si>
    <t>Parkville</t>
  </si>
  <si>
    <t>www.park.edu/</t>
  </si>
  <si>
    <t>Stevens-The Institute of Business &amp; Arts</t>
  </si>
  <si>
    <t>www.siba.edu/</t>
  </si>
  <si>
    <t>Ranken Technical College</t>
  </si>
  <si>
    <t>www.ranken.edu/</t>
  </si>
  <si>
    <t>Missouri State University-West Plains</t>
  </si>
  <si>
    <t>West Plains</t>
  </si>
  <si>
    <t>wp.missouristate.edu/</t>
  </si>
  <si>
    <t>Three Rivers College</t>
  </si>
  <si>
    <t>Poplar Bluff</t>
  </si>
  <si>
    <t>https://trcc.edu/</t>
  </si>
  <si>
    <t>North Central Missouri College</t>
  </si>
  <si>
    <t>Trenton</t>
  </si>
  <si>
    <t>www.ncmissouri.edu/</t>
  </si>
  <si>
    <t>William Woods University</t>
  </si>
  <si>
    <t>https://www.williamwoods.edu/</t>
  </si>
  <si>
    <t>Highlands College of Montana Tech</t>
  </si>
  <si>
    <t>Butte</t>
  </si>
  <si>
    <t>https://www.mtech.edu/</t>
  </si>
  <si>
    <t>Carroll College</t>
  </si>
  <si>
    <t>www.carroll.edu/</t>
  </si>
  <si>
    <t>Chief Dull Knife College</t>
  </si>
  <si>
    <t>Lame Deer</t>
  </si>
  <si>
    <t>cdkc.edu/</t>
  </si>
  <si>
    <t>Montana State University Billings</t>
  </si>
  <si>
    <t>www.msubillings.edu/</t>
  </si>
  <si>
    <t>Helena College University of Montana</t>
  </si>
  <si>
    <t>https://www.helenacollege.edu/</t>
  </si>
  <si>
    <t>Little Big Horn College</t>
  </si>
  <si>
    <t>Crow Agency</t>
  </si>
  <si>
    <t>www.lbhc.edu/</t>
  </si>
  <si>
    <t>Montana Technological University</t>
  </si>
  <si>
    <t>Montana State University</t>
  </si>
  <si>
    <t>Bozeman</t>
  </si>
  <si>
    <t>https://www.montana.edu/</t>
  </si>
  <si>
    <t>The University of Montana</t>
  </si>
  <si>
    <t>Missoula</t>
  </si>
  <si>
    <t>www.umt.edu/</t>
  </si>
  <si>
    <t>Montana State University-Northern</t>
  </si>
  <si>
    <t>Havre</t>
  </si>
  <si>
    <t>www.msun.edu/</t>
  </si>
  <si>
    <t>Salish Kootenai College</t>
  </si>
  <si>
    <t>Pablo</t>
  </si>
  <si>
    <t>www.skc.edu/</t>
  </si>
  <si>
    <t>The University of Montana-Western</t>
  </si>
  <si>
    <t>Dillon</t>
  </si>
  <si>
    <t>umwestern.edu/</t>
  </si>
  <si>
    <t>Bellevue University</t>
  </si>
  <si>
    <t>Bellevue</t>
  </si>
  <si>
    <t>www.bellevue.edu/</t>
  </si>
  <si>
    <t>Clarkson College</t>
  </si>
  <si>
    <t>Bryan College of Health Sciences</t>
  </si>
  <si>
    <t>Chadron State College</t>
  </si>
  <si>
    <t>Chadron</t>
  </si>
  <si>
    <t>www.csc.edu/</t>
  </si>
  <si>
    <t>Doane University</t>
  </si>
  <si>
    <t>Crete</t>
  </si>
  <si>
    <t>www.doane.edu/</t>
  </si>
  <si>
    <t>Hastings College</t>
  </si>
  <si>
    <t>Hastings</t>
  </si>
  <si>
    <t>www.hastings.edu/</t>
  </si>
  <si>
    <t>Peru State College</t>
  </si>
  <si>
    <t>Peru</t>
  </si>
  <si>
    <t>www.peru.edu/</t>
  </si>
  <si>
    <t>Union Adventist University</t>
  </si>
  <si>
    <t>https://www.ucollege.edu/</t>
  </si>
  <si>
    <t>Wayne State College</t>
  </si>
  <si>
    <t>Wayne</t>
  </si>
  <si>
    <t>https://www.wsc.edu/</t>
  </si>
  <si>
    <t>College of Southern Nevada</t>
  </si>
  <si>
    <t>www.csn.edu/</t>
  </si>
  <si>
    <t>Las Vegas College</t>
  </si>
  <si>
    <t>https://lvcollege.edu/</t>
  </si>
  <si>
    <t>University of Nevada-Reno</t>
  </si>
  <si>
    <t>Reno</t>
  </si>
  <si>
    <t>www.unr.edu/</t>
  </si>
  <si>
    <t>Great Basin College</t>
  </si>
  <si>
    <t>Elko</t>
  </si>
  <si>
    <t>www.gbcnv.edu/</t>
  </si>
  <si>
    <t>Western Nevada College</t>
  </si>
  <si>
    <t>Carson City</t>
  </si>
  <si>
    <t>www.wnc.edu/</t>
  </si>
  <si>
    <t>Colby-Sawyer College</t>
  </si>
  <si>
    <t>www.colby-sawyer.edu/</t>
  </si>
  <si>
    <t>New England College</t>
  </si>
  <si>
    <t>Henniker</t>
  </si>
  <si>
    <t>www.nec.edu/</t>
  </si>
  <si>
    <t>Southern New Hampshire University</t>
  </si>
  <si>
    <t>www.snhu.edu/</t>
  </si>
  <si>
    <t>Keene State College</t>
  </si>
  <si>
    <t>www.keene.edu/</t>
  </si>
  <si>
    <t>Plymouth State University</t>
  </si>
  <si>
    <t>Plymouth</t>
  </si>
  <si>
    <t>www.plymouth.edu/</t>
  </si>
  <si>
    <t>Nashua</t>
  </si>
  <si>
    <t>Portsmouth</t>
  </si>
  <si>
    <t>Rivier University</t>
  </si>
  <si>
    <t>www.rivier.edu/</t>
  </si>
  <si>
    <t>University of New Hampshire College of Professional Studies Online</t>
  </si>
  <si>
    <t>Thomas More College of Liberal Arts</t>
  </si>
  <si>
    <t>Merrimack</t>
  </si>
  <si>
    <t>www.thomasmorecollege.edu/</t>
  </si>
  <si>
    <t>Eastwick College-Hackensack</t>
  </si>
  <si>
    <t>Hackensack</t>
  </si>
  <si>
    <t>www.eastwickcollege.edu/</t>
  </si>
  <si>
    <t>Berkeley College-Woodland Park</t>
  </si>
  <si>
    <t>Woodland Park</t>
  </si>
  <si>
    <t>https://berkeleycollege.edu/</t>
  </si>
  <si>
    <t>Bloomfield College</t>
  </si>
  <si>
    <t>Bloomfield</t>
  </si>
  <si>
    <t>www.bloomfield.edu/</t>
  </si>
  <si>
    <t>Rowan College at Burlington County</t>
  </si>
  <si>
    <t>Mount Laurel</t>
  </si>
  <si>
    <t>www.rcbc.edu/</t>
  </si>
  <si>
    <t>Caldwell University</t>
  </si>
  <si>
    <t>www.caldwell.edu/</t>
  </si>
  <si>
    <t>Camden County College</t>
  </si>
  <si>
    <t>Blackwood</t>
  </si>
  <si>
    <t>https://www.camdencc.edu/</t>
  </si>
  <si>
    <t>Centenary University</t>
  </si>
  <si>
    <t>Hackettstown</t>
  </si>
  <si>
    <t>www.centenaryuniversity.edu/</t>
  </si>
  <si>
    <t>County College of Morris</t>
  </si>
  <si>
    <t>Randolph</t>
  </si>
  <si>
    <t>www.ccm.edu/</t>
  </si>
  <si>
    <t>Essex County College</t>
  </si>
  <si>
    <t>www.essex.edu/</t>
  </si>
  <si>
    <t>Fairleigh Dickinson University-Metropolitan Campus</t>
  </si>
  <si>
    <t>Fairleigh Dickinson University-Florham Campus</t>
  </si>
  <si>
    <t>Georgian Court University</t>
  </si>
  <si>
    <t>https://georgian.edu/</t>
  </si>
  <si>
    <t>Eastwick College-Ramsey</t>
  </si>
  <si>
    <t>Ramsey</t>
  </si>
  <si>
    <t>Jersey City</t>
  </si>
  <si>
    <t>New Jersey City University</t>
  </si>
  <si>
    <t>www.njcu.edu/</t>
  </si>
  <si>
    <t>Middlesex College</t>
  </si>
  <si>
    <t>Edison</t>
  </si>
  <si>
    <t>www.middlesexcollege.edu/</t>
  </si>
  <si>
    <t>JFK Muhlenberg Harold B. and Dorothy A. Snyder Schools</t>
  </si>
  <si>
    <t>Plainfield</t>
  </si>
  <si>
    <t>www.jfkmuhlenbergschools.org/</t>
  </si>
  <si>
    <t>Eastwick College-Nutley</t>
  </si>
  <si>
    <t>Nutley</t>
  </si>
  <si>
    <t>Ocean County College</t>
  </si>
  <si>
    <t>Toms River</t>
  </si>
  <si>
    <t>www.ocean.edu/</t>
  </si>
  <si>
    <t>Rutgers University-Newark</t>
  </si>
  <si>
    <t>https://www.newark.rutgers.edu/</t>
  </si>
  <si>
    <t>Saint Peter's University</t>
  </si>
  <si>
    <t>Saint Elizabeth University</t>
  </si>
  <si>
    <t>Aviation Institute of Maintenance-Teterboro</t>
  </si>
  <si>
    <t>Hasbrouck Heights</t>
  </si>
  <si>
    <t>aviationmaintenance.edu/campuses/teterboro-nj</t>
  </si>
  <si>
    <t>Thomas Edison State University</t>
  </si>
  <si>
    <t>www.tesu.edu/</t>
  </si>
  <si>
    <t>UCNJ Union College of Union County NJ</t>
  </si>
  <si>
    <t>Cranford</t>
  </si>
  <si>
    <t>https://www.ucc.edu/</t>
  </si>
  <si>
    <t>William Paterson University of New Jersey</t>
  </si>
  <si>
    <t>www.wpunj.edu/</t>
  </si>
  <si>
    <t>New Mexico State University-Dona Ana</t>
  </si>
  <si>
    <t>dacc.nmsu.edu/</t>
  </si>
  <si>
    <t>Roswell</t>
  </si>
  <si>
    <t>Institute of American Indian and Alaska Native Culture and Arts Development</t>
  </si>
  <si>
    <t>https://iaia.edu/</t>
  </si>
  <si>
    <t>New Mexico Highlands University</t>
  </si>
  <si>
    <t>www.nmhu.edu/</t>
  </si>
  <si>
    <t>New Mexico Junior College</t>
  </si>
  <si>
    <t>Hobbs</t>
  </si>
  <si>
    <t>www.nmjc.edu/</t>
  </si>
  <si>
    <t>New Mexico Military Institute</t>
  </si>
  <si>
    <t>https://www.nmmi.edu/</t>
  </si>
  <si>
    <t>New Mexico State University-Alamogordo</t>
  </si>
  <si>
    <t>Alamogordo</t>
  </si>
  <si>
    <t>alamogordo.nmsu.edu/</t>
  </si>
  <si>
    <t>New Mexico State University-Grants</t>
  </si>
  <si>
    <t>Grants</t>
  </si>
  <si>
    <t>grants.nmsu.edu/</t>
  </si>
  <si>
    <t>Northern New Mexico College</t>
  </si>
  <si>
    <t>Espanola</t>
  </si>
  <si>
    <t>https://nnmc.edu/</t>
  </si>
  <si>
    <t>San Juan College</t>
  </si>
  <si>
    <t>www.sanjuancollege.edu/</t>
  </si>
  <si>
    <t>University of the Southwest</t>
  </si>
  <si>
    <t>https://www.usw.edu/</t>
  </si>
  <si>
    <t>Southwestern Indian Polytechnic Institute</t>
  </si>
  <si>
    <t>www.sipi.edu/</t>
  </si>
  <si>
    <t>Western New Mexico University</t>
  </si>
  <si>
    <t>Silver City</t>
  </si>
  <si>
    <t>www.wnmu.edu/</t>
  </si>
  <si>
    <t>Vaughn College of Aeronautics and Technology</t>
  </si>
  <si>
    <t>Flushing</t>
  </si>
  <si>
    <t>www.vaughn.edu/</t>
  </si>
  <si>
    <t>SUNY Adirondack</t>
  </si>
  <si>
    <t>Queensbury</t>
  </si>
  <si>
    <t>www.sunyacc.edu/</t>
  </si>
  <si>
    <t>Bryant &amp; Stratton College-Albany</t>
  </si>
  <si>
    <t>https://www.bryantstratton.edu/</t>
  </si>
  <si>
    <t>American Academy of Dramatic Arts-New York</t>
  </si>
  <si>
    <t>American Academy McAllister Institute of Funeral Service</t>
  </si>
  <si>
    <t>www.funeraleducation.org/</t>
  </si>
  <si>
    <t>American Musical and Dramatic Academy</t>
  </si>
  <si>
    <t>www.amda.edu/</t>
  </si>
  <si>
    <t>Bard College</t>
  </si>
  <si>
    <t>Annandale-On-Hudson</t>
  </si>
  <si>
    <t>www.bard.edu/</t>
  </si>
  <si>
    <t>Barnard College</t>
  </si>
  <si>
    <t>www.barnard.edu/</t>
  </si>
  <si>
    <t>Berkeley College-New York</t>
  </si>
  <si>
    <t>Boricua College</t>
  </si>
  <si>
    <t>https://www.boricuacollege.edu/</t>
  </si>
  <si>
    <t>Bryant &amp; Stratton College-Syracuse North</t>
  </si>
  <si>
    <t>Liverpool</t>
  </si>
  <si>
    <t>Bryant &amp; Stratton College-Buffalo</t>
  </si>
  <si>
    <t>Bryant &amp; Stratton College-Greece</t>
  </si>
  <si>
    <t>Canisius University</t>
  </si>
  <si>
    <t>https://www.canisius.edu/</t>
  </si>
  <si>
    <t>Central Yeshiva Tomchei Tmimim Lubavitz</t>
  </si>
  <si>
    <t>https://cyttl.edu/</t>
  </si>
  <si>
    <t>Metropolitan College of New York</t>
  </si>
  <si>
    <t>https://www.mcny.edu/</t>
  </si>
  <si>
    <t>Culinary Institute of America</t>
  </si>
  <si>
    <t>College of Staten Island CUNY</t>
  </si>
  <si>
    <t>www.csi.cuny.edu/</t>
  </si>
  <si>
    <t>Daemen University</t>
  </si>
  <si>
    <t>www.daemen.edu/</t>
  </si>
  <si>
    <t>Fashion Institute of Technology</t>
  </si>
  <si>
    <t>www.fitnyc.edu/</t>
  </si>
  <si>
    <t>Five Towns College</t>
  </si>
  <si>
    <t>Dix Hills</t>
  </si>
  <si>
    <t>www.ftc.edu/</t>
  </si>
  <si>
    <t>Batavia</t>
  </si>
  <si>
    <t>Helene Fuld College of Nursing</t>
  </si>
  <si>
    <t>Iona University</t>
  </si>
  <si>
    <t>New Rochelle</t>
  </si>
  <si>
    <t>www.iona.edu/</t>
  </si>
  <si>
    <t>Island Drafting and Technical Institute</t>
  </si>
  <si>
    <t>Amityville</t>
  </si>
  <si>
    <t>https://www.idti.edu/</t>
  </si>
  <si>
    <t>Jamestown</t>
  </si>
  <si>
    <t>Jamestown Business College</t>
  </si>
  <si>
    <t>www.jbc.edu/</t>
  </si>
  <si>
    <t>Watertown</t>
  </si>
  <si>
    <t>The Juilliard School</t>
  </si>
  <si>
    <t>www.juilliard.edu/</t>
  </si>
  <si>
    <t>Long Island Business Institute</t>
  </si>
  <si>
    <t>www.libi.edu/</t>
  </si>
  <si>
    <t>Manhattan School of Music</t>
  </si>
  <si>
    <t>www.msmnyc.edu/</t>
  </si>
  <si>
    <t>Manhattanville College</t>
  </si>
  <si>
    <t>https://www.mville.edu/</t>
  </si>
  <si>
    <t>Mercy University</t>
  </si>
  <si>
    <t>Dobbs Ferry</t>
  </si>
  <si>
    <t>https://www.mercy.edu/</t>
  </si>
  <si>
    <t>Monroe College</t>
  </si>
  <si>
    <t>www.monroecollege.edu/</t>
  </si>
  <si>
    <t>Nazareth University</t>
  </si>
  <si>
    <t>https://www2.naz.edu/</t>
  </si>
  <si>
    <t>The New School</t>
  </si>
  <si>
    <t>https://www.newschool.edu/</t>
  </si>
  <si>
    <t>Paul Smiths College of Arts and Science</t>
  </si>
  <si>
    <t>Paul Smiths</t>
  </si>
  <si>
    <t>https://www.paulsmiths.edu/</t>
  </si>
  <si>
    <t>Plaza College</t>
  </si>
  <si>
    <t>Forest Hills</t>
  </si>
  <si>
    <t>www.plazacollege.edu/</t>
  </si>
  <si>
    <t>Davis College</t>
  </si>
  <si>
    <t>Pottersville</t>
  </si>
  <si>
    <t>https://davisny.edu/</t>
  </si>
  <si>
    <t>Rabbinical College Bobover Yeshiva Bnei Zion</t>
  </si>
  <si>
    <t>rabbinicalcollegeboboveryeshiva.edu/</t>
  </si>
  <si>
    <t>Russell Sage College</t>
  </si>
  <si>
    <t>sage.edu/</t>
  </si>
  <si>
    <t>St Bonaventure University</t>
  </si>
  <si>
    <t>Saint Bonaventure</t>
  </si>
  <si>
    <t>https://www.sbu.edu/</t>
  </si>
  <si>
    <t>St. Francis College</t>
  </si>
  <si>
    <t>https://www.sfc.edu/</t>
  </si>
  <si>
    <t>St. Thomas Aquinas College</t>
  </si>
  <si>
    <t>Sparkill</t>
  </si>
  <si>
    <t>www.stac.edu/</t>
  </si>
  <si>
    <t>Siena College</t>
  </si>
  <si>
    <t>Loudonville</t>
  </si>
  <si>
    <t>https://www.siena.edu/</t>
  </si>
  <si>
    <t>University at Albany</t>
  </si>
  <si>
    <t>www.albany.edu/</t>
  </si>
  <si>
    <t>State University of New York at Cortland</t>
  </si>
  <si>
    <t>Cortland</t>
  </si>
  <si>
    <t>www2.cortland.edu/</t>
  </si>
  <si>
    <t>Empire State University</t>
  </si>
  <si>
    <t>www.sunyempire.edu/</t>
  </si>
  <si>
    <t>Trocaire College</t>
  </si>
  <si>
    <t>https://trocaire.edu/</t>
  </si>
  <si>
    <t>United Talmudical Seminary</t>
  </si>
  <si>
    <t>utsny.edu/</t>
  </si>
  <si>
    <t>Villa Maria College</t>
  </si>
  <si>
    <t>https://www.villa.edu/</t>
  </si>
  <si>
    <t>Wells College</t>
  </si>
  <si>
    <t>www.wells.edu/</t>
  </si>
  <si>
    <t>The College of Westchester</t>
  </si>
  <si>
    <t>White Plains</t>
  </si>
  <si>
    <t>www.cw.edu/</t>
  </si>
  <si>
    <t>Yeshivath Viznitz</t>
  </si>
  <si>
    <t>Monsey</t>
  </si>
  <si>
    <t>https://yeshivathviznitz.com/</t>
  </si>
  <si>
    <t>College of the Albemarle</t>
  </si>
  <si>
    <t>Elizabeth City</t>
  </si>
  <si>
    <t>www.albemarle.edu/</t>
  </si>
  <si>
    <t>Asheville</t>
  </si>
  <si>
    <t>Barton College</t>
  </si>
  <si>
    <t>Wilson</t>
  </si>
  <si>
    <t>https://www.barton.edu/</t>
  </si>
  <si>
    <t>Campbell University</t>
  </si>
  <si>
    <t>Buies Creek</t>
  </si>
  <si>
    <t>https://www.campbell.edu/</t>
  </si>
  <si>
    <t>Hickory</t>
  </si>
  <si>
    <t>East Carolina University</t>
  </si>
  <si>
    <t>https://www.ecu.edu/</t>
  </si>
  <si>
    <t>Elizabeth City State University</t>
  </si>
  <si>
    <t>https://www.ecsu.edu/</t>
  </si>
  <si>
    <t>Gaston College</t>
  </si>
  <si>
    <t>www.gaston.edu/</t>
  </si>
  <si>
    <t>Greensboro College</t>
  </si>
  <si>
    <t>https://www.greensboro.edu/</t>
  </si>
  <si>
    <t>Johnson C Smith University</t>
  </si>
  <si>
    <t>https://www.jcsu.edu/</t>
  </si>
  <si>
    <t>Lees-McRae College</t>
  </si>
  <si>
    <t>Banner Elk</t>
  </si>
  <si>
    <t>www.lmc.edu/</t>
  </si>
  <si>
    <t>Lenoir-Rhyne University</t>
  </si>
  <si>
    <t>www.lr.edu/</t>
  </si>
  <si>
    <t>Livingstone College</t>
  </si>
  <si>
    <t>livingstone.edu/</t>
  </si>
  <si>
    <t>Louisburg College</t>
  </si>
  <si>
    <t>Louisburg</t>
  </si>
  <si>
    <t>www.louisburg.edu/</t>
  </si>
  <si>
    <t>Mars Hill University</t>
  </si>
  <si>
    <t>Mars Hill</t>
  </si>
  <si>
    <t>www.mhu.edu/</t>
  </si>
  <si>
    <t>Montreat College</t>
  </si>
  <si>
    <t>Montreat</t>
  </si>
  <si>
    <t>https://www.montreat.edu/</t>
  </si>
  <si>
    <t>Rocky Mount</t>
  </si>
  <si>
    <t>North Carolina A &amp; T State University</t>
  </si>
  <si>
    <t>www.ncat.edu/</t>
  </si>
  <si>
    <t>University of North Carolina Asheville</t>
  </si>
  <si>
    <t>https://unca.edu/</t>
  </si>
  <si>
    <t>University of North Carolina at Chapel Hill</t>
  </si>
  <si>
    <t>Chapel Hill</t>
  </si>
  <si>
    <t>https://www.unc.edu/</t>
  </si>
  <si>
    <t>University of North Carolina at Charlotte</t>
  </si>
  <si>
    <t>https://www.charlotte.edu/</t>
  </si>
  <si>
    <t>University of North Carolina at Greensboro</t>
  </si>
  <si>
    <t>www.uncg.edu/</t>
  </si>
  <si>
    <t>North Carolina Central University</t>
  </si>
  <si>
    <t>https://www.nccu.edu/</t>
  </si>
  <si>
    <t>University of North Carolina School of the Arts</t>
  </si>
  <si>
    <t>Winston Salem</t>
  </si>
  <si>
    <t>www.uncsa.edu/</t>
  </si>
  <si>
    <t>North Carolina State University at Raleigh</t>
  </si>
  <si>
    <t>www.ncsu.edu/</t>
  </si>
  <si>
    <t>North Carolina Wesleyan University</t>
  </si>
  <si>
    <t>www.ncwc.edu/</t>
  </si>
  <si>
    <t>University of North Carolina Wilmington</t>
  </si>
  <si>
    <t>www.uncw.edu/</t>
  </si>
  <si>
    <t>University of North Carolina at Pembroke</t>
  </si>
  <si>
    <t>Pembroke</t>
  </si>
  <si>
    <t>https://www.uncp.edu/</t>
  </si>
  <si>
    <t>Pfeiffer University</t>
  </si>
  <si>
    <t>Misenheimer</t>
  </si>
  <si>
    <t>www.pfeiffer.edu/</t>
  </si>
  <si>
    <t>Mid-Atlantic Christian University</t>
  </si>
  <si>
    <t>Saint Augustine's University</t>
  </si>
  <si>
    <t>Shaw University</t>
  </si>
  <si>
    <t>www.shawu.edu/</t>
  </si>
  <si>
    <t>St. Andrews University</t>
  </si>
  <si>
    <t>Laurinburg</t>
  </si>
  <si>
    <t>www.sa.edu/</t>
  </si>
  <si>
    <t>Warren Wilson College</t>
  </si>
  <si>
    <t>Swannanoa</t>
  </si>
  <si>
    <t>https://www.warren-wilson.edu/</t>
  </si>
  <si>
    <t>Western Carolina University</t>
  </si>
  <si>
    <t>Cullowhee</t>
  </si>
  <si>
    <t>www.wcu.edu/</t>
  </si>
  <si>
    <t>Rasmussen University-North Dakota</t>
  </si>
  <si>
    <t>Bismarck State College</t>
  </si>
  <si>
    <t>Bismarck</t>
  </si>
  <si>
    <t>https://bismarckstate.edu/</t>
  </si>
  <si>
    <t>Dickinson State University</t>
  </si>
  <si>
    <t>Dickinson</t>
  </si>
  <si>
    <t>www.dickinsonstate.edu/</t>
  </si>
  <si>
    <t>University of Jamestown</t>
  </si>
  <si>
    <t>www.uj.edu/</t>
  </si>
  <si>
    <t>Lake Region State College</t>
  </si>
  <si>
    <t>Devils Lake</t>
  </si>
  <si>
    <t>www.lrsc.edu/</t>
  </si>
  <si>
    <t>University of Mary</t>
  </si>
  <si>
    <t>https://www.umary.edu/</t>
  </si>
  <si>
    <t>Mayville State University</t>
  </si>
  <si>
    <t>Mayville</t>
  </si>
  <si>
    <t>www.mayvillestate.edu/</t>
  </si>
  <si>
    <t>University of North Dakota</t>
  </si>
  <si>
    <t>Grand Forks</t>
  </si>
  <si>
    <t>https://und.edu/</t>
  </si>
  <si>
    <t>North Dakota State College of Science</t>
  </si>
  <si>
    <t>Wahpeton</t>
  </si>
  <si>
    <t>https://www.ndscs.edu/</t>
  </si>
  <si>
    <t>Dakota College at Bottineau</t>
  </si>
  <si>
    <t>Bottineau</t>
  </si>
  <si>
    <t>www.dakotacollege.edu/</t>
  </si>
  <si>
    <t>Williston State College</t>
  </si>
  <si>
    <t>Williston</t>
  </si>
  <si>
    <t>https://willistonstate.edu/</t>
  </si>
  <si>
    <t>Sitting Bull College</t>
  </si>
  <si>
    <t>Fort Yates</t>
  </si>
  <si>
    <t>https://www.sittingbull.edu/</t>
  </si>
  <si>
    <t>United Tribes Technical College</t>
  </si>
  <si>
    <t>https://uttc.edu/</t>
  </si>
  <si>
    <t>ETI Technical College</t>
  </si>
  <si>
    <t>https://eticollege.edu/</t>
  </si>
  <si>
    <t>Herzing University-Akron</t>
  </si>
  <si>
    <t>Art Academy of Cincinnati</t>
  </si>
  <si>
    <t>Cincinnati</t>
  </si>
  <si>
    <t>https://www.artacademy.edu/</t>
  </si>
  <si>
    <t>Belmont College</t>
  </si>
  <si>
    <t>St Clairsville</t>
  </si>
  <si>
    <t>www.belmontcollege.edu/</t>
  </si>
  <si>
    <t>Bowling Green State University-Firelands</t>
  </si>
  <si>
    <t>Huron</t>
  </si>
  <si>
    <t>https://www.firelands.bgsu.edu/</t>
  </si>
  <si>
    <t>Bryant &amp; Stratton College-Parma</t>
  </si>
  <si>
    <t>Parma</t>
  </si>
  <si>
    <t>Central Ohio Technical College</t>
  </si>
  <si>
    <t>www.cotc.edu/</t>
  </si>
  <si>
    <t>Central State University</t>
  </si>
  <si>
    <t>https://www.centralstate.edu/</t>
  </si>
  <si>
    <t>Choffin Career  and Technical Center</t>
  </si>
  <si>
    <t>www.choffinctcadulted.com/</t>
  </si>
  <si>
    <t>University of Cincinnati-Main Campus</t>
  </si>
  <si>
    <t>www.uc.edu/</t>
  </si>
  <si>
    <t>University of Cincinnati-Clermont College</t>
  </si>
  <si>
    <t>www.ucclermont.edu/</t>
  </si>
  <si>
    <t>University of Cincinnati-Blue Ash College</t>
  </si>
  <si>
    <t>Blue Ash</t>
  </si>
  <si>
    <t>www.ucblueash.edu/</t>
  </si>
  <si>
    <t>Clark State College</t>
  </si>
  <si>
    <t>https://www.clarkstate.edu/</t>
  </si>
  <si>
    <t>Cleveland Institute of Music</t>
  </si>
  <si>
    <t>www.cim.edu/</t>
  </si>
  <si>
    <t>Columbus College of Art &amp; Design</t>
  </si>
  <si>
    <t>www.ccad.edu/</t>
  </si>
  <si>
    <t>www.daviscollege.edu/</t>
  </si>
  <si>
    <t>Defiance College</t>
  </si>
  <si>
    <t>Defiance</t>
  </si>
  <si>
    <t>www.defiance.edu/</t>
  </si>
  <si>
    <t>The University of Findlay</t>
  </si>
  <si>
    <t>Findlay</t>
  </si>
  <si>
    <t>findlay.edu/</t>
  </si>
  <si>
    <t>Franklin University</t>
  </si>
  <si>
    <t>www.franklin.edu/</t>
  </si>
  <si>
    <t>Good Samaritan College of Nursing and Health Science</t>
  </si>
  <si>
    <t>Heidelberg University</t>
  </si>
  <si>
    <t>https://www.heidelberg.edu/</t>
  </si>
  <si>
    <t>Hiram College</t>
  </si>
  <si>
    <t>Hiram</t>
  </si>
  <si>
    <t>www.hiram.edu/</t>
  </si>
  <si>
    <t>Hocking College</t>
  </si>
  <si>
    <t>Nelsonville</t>
  </si>
  <si>
    <t>www.hocking.edu/</t>
  </si>
  <si>
    <t>Kent State University at Ashtabula</t>
  </si>
  <si>
    <t>Ashtabula</t>
  </si>
  <si>
    <t>www.kent.edu/ashtabula</t>
  </si>
  <si>
    <t>Kent State University at East Liverpool</t>
  </si>
  <si>
    <t>East Liverpool</t>
  </si>
  <si>
    <t>www.kent.edu/columbiana</t>
  </si>
  <si>
    <t>Kent State University at Stark</t>
  </si>
  <si>
    <t>www.kent.edu/stark</t>
  </si>
  <si>
    <t>Kent State University at Trumbull</t>
  </si>
  <si>
    <t>www.kent.edu/trumbull</t>
  </si>
  <si>
    <t>Kent State University at Tuscarawas</t>
  </si>
  <si>
    <t>New Philadelphia</t>
  </si>
  <si>
    <t>www.kent.edu/tusc</t>
  </si>
  <si>
    <t>Kent State University at Salem</t>
  </si>
  <si>
    <t>Kent State University at Geauga</t>
  </si>
  <si>
    <t>Burton</t>
  </si>
  <si>
    <t>www.kent.edu/geauga</t>
  </si>
  <si>
    <t>James A. Rhodes State College</t>
  </si>
  <si>
    <t>Lima</t>
  </si>
  <si>
    <t>www.rhodesstate.edu/</t>
  </si>
  <si>
    <t>Ohio Business College-Sheffield</t>
  </si>
  <si>
    <t>Sheffield Village</t>
  </si>
  <si>
    <t>www.ohiobusinesscollege.edu/</t>
  </si>
  <si>
    <t>Ohio Business College-Sandusky</t>
  </si>
  <si>
    <t>Sandusky</t>
  </si>
  <si>
    <t>Lourdes University</t>
  </si>
  <si>
    <t>Sylvania</t>
  </si>
  <si>
    <t>www.lourdes.edu/</t>
  </si>
  <si>
    <t>Marion Technical College</t>
  </si>
  <si>
    <t>www.mtc.edu/</t>
  </si>
  <si>
    <t>Miami University-Hamilton</t>
  </si>
  <si>
    <t>miamioh.edu/regionals/</t>
  </si>
  <si>
    <t>Miami University-Middletown</t>
  </si>
  <si>
    <t>Mount Vernon Nazarene University</t>
  </si>
  <si>
    <t>www.mvnu.edu/</t>
  </si>
  <si>
    <t>Mount St. Joseph University</t>
  </si>
  <si>
    <t>www.msj.edu/</t>
  </si>
  <si>
    <t>Zane State College</t>
  </si>
  <si>
    <t>Zanesville</t>
  </si>
  <si>
    <t>www.zanestate.edu/</t>
  </si>
  <si>
    <t>North Central State College</t>
  </si>
  <si>
    <t>Mansfield</t>
  </si>
  <si>
    <t>https://www.ncstatecollege.edu/</t>
  </si>
  <si>
    <t>Notre Dame College</t>
  </si>
  <si>
    <t>www.notredamecollege.edu/</t>
  </si>
  <si>
    <t>University of Northwestern Ohio</t>
  </si>
  <si>
    <t>https://www.unoh.edu/</t>
  </si>
  <si>
    <t>Ohio State University-Lima Campus</t>
  </si>
  <si>
    <t>Ohio State University-Mansfield Campus</t>
  </si>
  <si>
    <t>Ohio State University-Marion Campus</t>
  </si>
  <si>
    <t>Ohio State University-Newark Campus</t>
  </si>
  <si>
    <t>Ohio University-Eastern Campus</t>
  </si>
  <si>
    <t>Ohio University-Chillicothe Campus</t>
  </si>
  <si>
    <t>Ohio University-Southern Campus</t>
  </si>
  <si>
    <t>Ohio University-Lancaster Campus</t>
  </si>
  <si>
    <t>Ohio University-Zanesville Campus</t>
  </si>
  <si>
    <t>East Ohio College</t>
  </si>
  <si>
    <t>eastohio.edu/</t>
  </si>
  <si>
    <t>Professional Skills Institute</t>
  </si>
  <si>
    <t>Maumee</t>
  </si>
  <si>
    <t>www.proskills.edu/</t>
  </si>
  <si>
    <t>Fortis College-Centerville</t>
  </si>
  <si>
    <t>Centerville</t>
  </si>
  <si>
    <t>https://www.fortiscollege.edu/</t>
  </si>
  <si>
    <t>University of Rio Grande</t>
  </si>
  <si>
    <t>Rio Grande</t>
  </si>
  <si>
    <t>https://www.rio.edu/</t>
  </si>
  <si>
    <t>The Modern College of Design</t>
  </si>
  <si>
    <t>https://themodern.edu/</t>
  </si>
  <si>
    <t>Shawnee State University</t>
  </si>
  <si>
    <t>https://www.shawnee.edu/</t>
  </si>
  <si>
    <t>Stark State College</t>
  </si>
  <si>
    <t>www.starkstate.edu/</t>
  </si>
  <si>
    <t>Stautzenberger College-Maumee</t>
  </si>
  <si>
    <t>https://www.sctoday.edu/</t>
  </si>
  <si>
    <t>The North Coast College</t>
  </si>
  <si>
    <t>https://www.thencc.edu/</t>
  </si>
  <si>
    <t>Wright State University-Lake Campus</t>
  </si>
  <si>
    <t>Xavier University</t>
  </si>
  <si>
    <t>https://www.xavier.edu/</t>
  </si>
  <si>
    <t>Bacone College</t>
  </si>
  <si>
    <t>Muskogee</t>
  </si>
  <si>
    <t>www.bacone.edu/</t>
  </si>
  <si>
    <t>Oklahoma Wesleyan University</t>
  </si>
  <si>
    <t>Bartlesville</t>
  </si>
  <si>
    <t>www.okwu.edu/</t>
  </si>
  <si>
    <t>Southern Nazarene University</t>
  </si>
  <si>
    <t>Bethany</t>
  </si>
  <si>
    <t>https://www.snu.edu/</t>
  </si>
  <si>
    <t>Cameron University</t>
  </si>
  <si>
    <t>Lawton</t>
  </si>
  <si>
    <t>https://www.cameron.edu/</t>
  </si>
  <si>
    <t>Carl Albert State College</t>
  </si>
  <si>
    <t>Poteau</t>
  </si>
  <si>
    <t>https://www.carlalbert.edu/</t>
  </si>
  <si>
    <t>Connors State College</t>
  </si>
  <si>
    <t>Warner</t>
  </si>
  <si>
    <t>connorsstate.edu/</t>
  </si>
  <si>
    <t>Eastern Oklahoma State College</t>
  </si>
  <si>
    <t>Wilburton</t>
  </si>
  <si>
    <t>www.eosc.edu/</t>
  </si>
  <si>
    <t>Langston University</t>
  </si>
  <si>
    <t>Langston</t>
  </si>
  <si>
    <t>www.langston.edu/</t>
  </si>
  <si>
    <t>Murray State College</t>
  </si>
  <si>
    <t>Tishomingo</t>
  </si>
  <si>
    <t>https://www.mscok.edu/</t>
  </si>
  <si>
    <t>Northern Oklahoma College</t>
  </si>
  <si>
    <t>Tonkawa</t>
  </si>
  <si>
    <t>www.noc.edu/</t>
  </si>
  <si>
    <t>Northeastern Oklahoma A&amp;M College</t>
  </si>
  <si>
    <t>www.neo.edu/</t>
  </si>
  <si>
    <t>Oklahoma Panhandle State University</t>
  </si>
  <si>
    <t>Goodwell</t>
  </si>
  <si>
    <t>www.opsu.edu/</t>
  </si>
  <si>
    <t>Oklahoma State University-Oklahoma City</t>
  </si>
  <si>
    <t>www.osuokc.edu/</t>
  </si>
  <si>
    <t>Oklahoma State University Institute of Technology</t>
  </si>
  <si>
    <t>Okmulgee</t>
  </si>
  <si>
    <t>https://osuit.edu/</t>
  </si>
  <si>
    <t>Rogers State University</t>
  </si>
  <si>
    <t>Claremore</t>
  </si>
  <si>
    <t>https://www.rsu.edu/</t>
  </si>
  <si>
    <t>Rose State College</t>
  </si>
  <si>
    <t>Midwest City</t>
  </si>
  <si>
    <t>https://www.rose.edu/</t>
  </si>
  <si>
    <t>Seminole State College</t>
  </si>
  <si>
    <t>Seminole</t>
  </si>
  <si>
    <t>www.sscok.edu/</t>
  </si>
  <si>
    <t>Southwestern Christian University</t>
  </si>
  <si>
    <t>Western Oklahoma State College</t>
  </si>
  <si>
    <t>Altus</t>
  </si>
  <si>
    <t>www.wosc.edu/</t>
  </si>
  <si>
    <t>Pendleton</t>
  </si>
  <si>
    <t>Astoria</t>
  </si>
  <si>
    <t>Eastern Oregon University</t>
  </si>
  <si>
    <t>La Grande</t>
  </si>
  <si>
    <t>www.eou.edu/</t>
  </si>
  <si>
    <t>New Hope Christian College-Eugene</t>
  </si>
  <si>
    <t>Linfield University</t>
  </si>
  <si>
    <t>McMinnville</t>
  </si>
  <si>
    <t>https://www.linfield.edu/</t>
  </si>
  <si>
    <t>Multnomah University</t>
  </si>
  <si>
    <t>https://www.multnomah.edu/</t>
  </si>
  <si>
    <t>Oregon State University</t>
  </si>
  <si>
    <t>Corvallis</t>
  </si>
  <si>
    <t>https://oregonstate.edu/</t>
  </si>
  <si>
    <t>Pacific Northwest College of Art</t>
  </si>
  <si>
    <t>willamette.edu/pnca/index.html</t>
  </si>
  <si>
    <t>Portland State University</t>
  </si>
  <si>
    <t>www.pdx.edu/</t>
  </si>
  <si>
    <t>Southern Oregon University</t>
  </si>
  <si>
    <t>www.sou.edu/</t>
  </si>
  <si>
    <t>Ontario</t>
  </si>
  <si>
    <t>Warner Pacific University</t>
  </si>
  <si>
    <t>https://www.warnerpacific.edu/</t>
  </si>
  <si>
    <t>Corban University</t>
  </si>
  <si>
    <t>https://www.corban.edu/</t>
  </si>
  <si>
    <t>Bryn Athyn College of the New Church</t>
  </si>
  <si>
    <t>Albright College</t>
  </si>
  <si>
    <t>www.albright.edu/home/</t>
  </si>
  <si>
    <t>Clarks Summit University</t>
  </si>
  <si>
    <t>Clarks Summit</t>
  </si>
  <si>
    <t>https://www.clarkssummitu.edu/</t>
  </si>
  <si>
    <t>Monaca</t>
  </si>
  <si>
    <t>Carlow University</t>
  </si>
  <si>
    <t>www.carlow.edu/</t>
  </si>
  <si>
    <t>Central Penn College</t>
  </si>
  <si>
    <t>Summerdale</t>
  </si>
  <si>
    <t>https://www.centralpenn.edu/</t>
  </si>
  <si>
    <t>Chestnut Hill College</t>
  </si>
  <si>
    <t>www.chc.edu/</t>
  </si>
  <si>
    <t>Cheyney University of Pennsylvania</t>
  </si>
  <si>
    <t>Cheyney</t>
  </si>
  <si>
    <t>https://www.cheyney.edu/</t>
  </si>
  <si>
    <t>Dickinson College</t>
  </si>
  <si>
    <t>Carlisle</t>
  </si>
  <si>
    <t>https://www.dickinson.edu/</t>
  </si>
  <si>
    <t>Douglas Education Center</t>
  </si>
  <si>
    <t>Monessen</t>
  </si>
  <si>
    <t>www.dec.edu/</t>
  </si>
  <si>
    <t>Eastern University</t>
  </si>
  <si>
    <t>Saint Davids</t>
  </si>
  <si>
    <t>https://www.eastern.edu/about/student-consumer-information</t>
  </si>
  <si>
    <t>Erie Institute of Technology Inc</t>
  </si>
  <si>
    <t>www.erieit.edu/</t>
  </si>
  <si>
    <t>Gannon University</t>
  </si>
  <si>
    <t>www.gannon.edu/</t>
  </si>
  <si>
    <t>Geneva College</t>
  </si>
  <si>
    <t>Beaver Falls</t>
  </si>
  <si>
    <t>www.geneva.edu/</t>
  </si>
  <si>
    <t>Harcum College</t>
  </si>
  <si>
    <t>https://www.harcum.edu/s/1044/edu/start.aspx</t>
  </si>
  <si>
    <t>Commonwealth Technical Institute</t>
  </si>
  <si>
    <t>www.dli.pa.gov/Individuals/Disability-Services/CTI-HGAC/Pages/Home.aspx</t>
  </si>
  <si>
    <t>Indiana University of Pennsylvania-Main Campus</t>
  </si>
  <si>
    <t>www.iup.edu/</t>
  </si>
  <si>
    <t>La Salle University</t>
  </si>
  <si>
    <t>www.lasalle.edu/</t>
  </si>
  <si>
    <t>Lackawanna College</t>
  </si>
  <si>
    <t>https://www.lackawanna.edu/</t>
  </si>
  <si>
    <t>Lansdale School of Business</t>
  </si>
  <si>
    <t>North Wales</t>
  </si>
  <si>
    <t>www.lsb.edu/</t>
  </si>
  <si>
    <t>Vet Tech Institute</t>
  </si>
  <si>
    <t>vti.edu/</t>
  </si>
  <si>
    <t>Mercyhurst University</t>
  </si>
  <si>
    <t>www.mercyhurst.edu/</t>
  </si>
  <si>
    <t>ASPIRA City College</t>
  </si>
  <si>
    <t>https://aspiracitycollege.edu/</t>
  </si>
  <si>
    <t>Misericordia University</t>
  </si>
  <si>
    <t>www.misericordia.edu/</t>
  </si>
  <si>
    <t>Neumann University</t>
  </si>
  <si>
    <t>Aston</t>
  </si>
  <si>
    <t>www.neumann.edu/</t>
  </si>
  <si>
    <t>Pennsylvania Institute of Technology</t>
  </si>
  <si>
    <t>www.pit.edu/</t>
  </si>
  <si>
    <t>Pennsylvania State University-Penn State Shenango</t>
  </si>
  <si>
    <t>Sharon</t>
  </si>
  <si>
    <t>https://shenango.psu.edu/</t>
  </si>
  <si>
    <t>Pennsylvania State University-Penn State Altoona</t>
  </si>
  <si>
    <t>Altoona</t>
  </si>
  <si>
    <t>https://altoona.psu.edu/</t>
  </si>
  <si>
    <t>Pennsylvania State University-Penn State Beaver</t>
  </si>
  <si>
    <t>https://beaver.psu.edu/</t>
  </si>
  <si>
    <t>Pennsylvania State University-Penn State Fayette- Eberly</t>
  </si>
  <si>
    <t>Lemont Furnace</t>
  </si>
  <si>
    <t>https://fayette.psu.edu/</t>
  </si>
  <si>
    <t>Peirce College</t>
  </si>
  <si>
    <t>https://www.peirce.edu/</t>
  </si>
  <si>
    <t>Penn Commercial Business/Technical School</t>
  </si>
  <si>
    <t>www.penncommercial.edu/</t>
  </si>
  <si>
    <t>Pennsylvania Academy of the Fine Arts</t>
  </si>
  <si>
    <t>https://www.pafa.org/</t>
  </si>
  <si>
    <t>Pennsylvania College of Art and Design</t>
  </si>
  <si>
    <t>pcad.edu/</t>
  </si>
  <si>
    <t>University of the Arts</t>
  </si>
  <si>
    <t>https://www.uarts.edu/</t>
  </si>
  <si>
    <t>University of Pittsburgh-Titusville</t>
  </si>
  <si>
    <t>Titusville</t>
  </si>
  <si>
    <t>www.titusville.pitt.edu/home</t>
  </si>
  <si>
    <t>Pittsburgh Institute of Aeronautics</t>
  </si>
  <si>
    <t>West Mifflin</t>
  </si>
  <si>
    <t>www.pia.edu/</t>
  </si>
  <si>
    <t>Pittsburgh Technical College</t>
  </si>
  <si>
    <t>Oakdale</t>
  </si>
  <si>
    <t>www.ptcollege.edu/</t>
  </si>
  <si>
    <t>Walnut Hill College</t>
  </si>
  <si>
    <t>https://www.walnuthillcollege.edu/</t>
  </si>
  <si>
    <t>Robert Morris University</t>
  </si>
  <si>
    <t>Moon Township</t>
  </si>
  <si>
    <t>www.rmu.edu/</t>
  </si>
  <si>
    <t>Rosedale Technical College</t>
  </si>
  <si>
    <t>www.rosedaletech.org/</t>
  </si>
  <si>
    <t>Rosemont College</t>
  </si>
  <si>
    <t>Rosemont</t>
  </si>
  <si>
    <t>www.rosemont.edu/</t>
  </si>
  <si>
    <t>Laurel Technical Institute</t>
  </si>
  <si>
    <t>Hermitage</t>
  </si>
  <si>
    <t>www.laurel.edu/</t>
  </si>
  <si>
    <t>South Hills School of Business &amp; Technology</t>
  </si>
  <si>
    <t>State College</t>
  </si>
  <si>
    <t>www.southhills.edu/</t>
  </si>
  <si>
    <t>Susquehanna University</t>
  </si>
  <si>
    <t>Selinsgrove</t>
  </si>
  <si>
    <t>www.susqu.edu/</t>
  </si>
  <si>
    <t>Temple University</t>
  </si>
  <si>
    <t>www.temple.edu/</t>
  </si>
  <si>
    <t>Thiel College</t>
  </si>
  <si>
    <t>https://www.thiel.edu/</t>
  </si>
  <si>
    <t>Triangle Tech Inc-Pittsburgh</t>
  </si>
  <si>
    <t>www.triangle-tech.edu/</t>
  </si>
  <si>
    <t>Triangle Tech Inc-Greensburg</t>
  </si>
  <si>
    <t>https://triangle-tech.edu/</t>
  </si>
  <si>
    <t>Triangle Tech Inc-Dubois</t>
  </si>
  <si>
    <t>Falls Creek</t>
  </si>
  <si>
    <t>https://www.triangle-tech.edu/</t>
  </si>
  <si>
    <t>University of Valley Forge</t>
  </si>
  <si>
    <t>Phoenixville</t>
  </si>
  <si>
    <t>https://www.valleyforge.edu/</t>
  </si>
  <si>
    <t>Valley Forge Military College</t>
  </si>
  <si>
    <t>https://www.vfmac.edu/</t>
  </si>
  <si>
    <t>Washington &amp; Jefferson College</t>
  </si>
  <si>
    <t>www.washjeff.edu/</t>
  </si>
  <si>
    <t>New Wilmington</t>
  </si>
  <si>
    <t>www.westminster.edu/</t>
  </si>
  <si>
    <t>New England Institute of Technology</t>
  </si>
  <si>
    <t>East Greenwich</t>
  </si>
  <si>
    <t>https://www.neit.edu/</t>
  </si>
  <si>
    <t>Salve Regina University</t>
  </si>
  <si>
    <t>Newport</t>
  </si>
  <si>
    <t>www.salve.edu/</t>
  </si>
  <si>
    <t>Aiken Technical College</t>
  </si>
  <si>
    <t>Graniteville</t>
  </si>
  <si>
    <t>https://www.atc.edu/</t>
  </si>
  <si>
    <t>Allen University</t>
  </si>
  <si>
    <t>https://www.allenuniversity.edu/</t>
  </si>
  <si>
    <t>Technical College of the Lowcountry</t>
  </si>
  <si>
    <t>Beaufort</t>
  </si>
  <si>
    <t>tcl.edu/</t>
  </si>
  <si>
    <t>Bob Jones University</t>
  </si>
  <si>
    <t>www.bju.edu/</t>
  </si>
  <si>
    <t>Northeastern Technical College</t>
  </si>
  <si>
    <t>Cheraw</t>
  </si>
  <si>
    <t>www.netc.edu/</t>
  </si>
  <si>
    <t>Citadel Military College of South Carolina</t>
  </si>
  <si>
    <t>https://citadel.edu/</t>
  </si>
  <si>
    <t>Claflin University</t>
  </si>
  <si>
    <t>www.claflin.edu/</t>
  </si>
  <si>
    <t>Clinton College</t>
  </si>
  <si>
    <t>www.clintoncollege.edu/</t>
  </si>
  <si>
    <t>Coker University</t>
  </si>
  <si>
    <t>Hartsville</t>
  </si>
  <si>
    <t>https://coker.edu/</t>
  </si>
  <si>
    <t>Columbia International University</t>
  </si>
  <si>
    <t>www.columbiasc.edu/</t>
  </si>
  <si>
    <t>Denmark Technical College</t>
  </si>
  <si>
    <t>Denmark</t>
  </si>
  <si>
    <t>www.denmarktech.edu/</t>
  </si>
  <si>
    <t>Erskine College</t>
  </si>
  <si>
    <t>Due West</t>
  </si>
  <si>
    <t>www.erskine.edu/</t>
  </si>
  <si>
    <t>Florence-Darlington Technical College</t>
  </si>
  <si>
    <t>https://www.fdtc.edu/</t>
  </si>
  <si>
    <t>Greenville Technical College</t>
  </si>
  <si>
    <t>www.gvltec.edu/</t>
  </si>
  <si>
    <t>Horry-Georgetown Technical College</t>
  </si>
  <si>
    <t>www.hgtc.edu/</t>
  </si>
  <si>
    <t>Limestone University</t>
  </si>
  <si>
    <t>Gaffney</t>
  </si>
  <si>
    <t>www.limestone.edu/</t>
  </si>
  <si>
    <t>Midlands Technical College</t>
  </si>
  <si>
    <t>West Columbia</t>
  </si>
  <si>
    <t>https://www.midlandstech.edu/</t>
  </si>
  <si>
    <t>Morris College</t>
  </si>
  <si>
    <t>Sumter</t>
  </si>
  <si>
    <t>https://www.morris.edu/</t>
  </si>
  <si>
    <t>Orangeburg Calhoun Technical College</t>
  </si>
  <si>
    <t>www.octech.edu/</t>
  </si>
  <si>
    <t>Piedmont Technical College</t>
  </si>
  <si>
    <t>https://www.ptc.edu/</t>
  </si>
  <si>
    <t>University of South Carolina Aiken</t>
  </si>
  <si>
    <t>Aiken</t>
  </si>
  <si>
    <t>www.usca.edu/</t>
  </si>
  <si>
    <t>University of South Carolina Beaufort</t>
  </si>
  <si>
    <t>www.uscb.edu/</t>
  </si>
  <si>
    <t>University of South Carolina-Columbia</t>
  </si>
  <si>
    <t>www.sc.edu/</t>
  </si>
  <si>
    <t>University of South Carolina-Lancaster</t>
  </si>
  <si>
    <t>www.sc.edu/about/system_and_campuses/lancaster/index.php</t>
  </si>
  <si>
    <t>University of South Carolina-Salkehatchie</t>
  </si>
  <si>
    <t>sc.edu/about/system_and_campuses/salkehatchie/index.php</t>
  </si>
  <si>
    <t>University of South Carolina-Sumter</t>
  </si>
  <si>
    <t>www.sc.edu/about/system_and_campuses/sumter/index.php</t>
  </si>
  <si>
    <t>University of South Carolina-Union</t>
  </si>
  <si>
    <t>www.sc.edu/about/system_and_campuses/union/index.php</t>
  </si>
  <si>
    <t>Coastal Carolina University</t>
  </si>
  <si>
    <t>https://www.coastal.edu/</t>
  </si>
  <si>
    <t>South Carolina State University</t>
  </si>
  <si>
    <t>https://scsu.edu/</t>
  </si>
  <si>
    <t>University of South Carolina-Upstate</t>
  </si>
  <si>
    <t>www.uscupstate.edu/</t>
  </si>
  <si>
    <t>Central Carolina Technical College</t>
  </si>
  <si>
    <t>www.cctech.edu/</t>
  </si>
  <si>
    <t>Tri-County Technical College</t>
  </si>
  <si>
    <t>https://www.tctc.edu/</t>
  </si>
  <si>
    <t>Trident Technical College</t>
  </si>
  <si>
    <t>https://www.tridenttech.edu/</t>
  </si>
  <si>
    <t>Voorhees University</t>
  </si>
  <si>
    <t>www.voorhees.edu/</t>
  </si>
  <si>
    <t>York Technical College</t>
  </si>
  <si>
    <t>www.yorktech.edu/</t>
  </si>
  <si>
    <t>Augustana University</t>
  </si>
  <si>
    <t>Sioux Falls</t>
  </si>
  <si>
    <t>www.augie.edu/</t>
  </si>
  <si>
    <t>Dakota Wesleyan University</t>
  </si>
  <si>
    <t>Mitchell</t>
  </si>
  <si>
    <t>www.dwu.edu/</t>
  </si>
  <si>
    <t>Lake Area Technical College</t>
  </si>
  <si>
    <t>www.lakeareatech.edu/</t>
  </si>
  <si>
    <t>Mitchell Technical College</t>
  </si>
  <si>
    <t>https://mitchelltech.edu/</t>
  </si>
  <si>
    <t>National American University-Rapid City</t>
  </si>
  <si>
    <t>www.national.edu/locations/campuses/rapid-city/</t>
  </si>
  <si>
    <t>Oglala Lakota College</t>
  </si>
  <si>
    <t>Kyle</t>
  </si>
  <si>
    <t>www.olc.edu/</t>
  </si>
  <si>
    <t>Sinte Gleska University</t>
  </si>
  <si>
    <t>Mission</t>
  </si>
  <si>
    <t>www.sintegleska.edu/</t>
  </si>
  <si>
    <t>University of Sioux Falls</t>
  </si>
  <si>
    <t>www.usiouxfalls.edu/</t>
  </si>
  <si>
    <t>Southeast Technical College</t>
  </si>
  <si>
    <t>www.southeasttech.edu/</t>
  </si>
  <si>
    <t>Western Dakota Technical College</t>
  </si>
  <si>
    <t>https://www.wdt.edu/</t>
  </si>
  <si>
    <t>Belmont University</t>
  </si>
  <si>
    <t>Nashville</t>
  </si>
  <si>
    <t>https://www.belmont.edu/</t>
  </si>
  <si>
    <t>Cumberland University</t>
  </si>
  <si>
    <t>www.cumberland.edu/</t>
  </si>
  <si>
    <t>Lipscomb University</t>
  </si>
  <si>
    <t>https://www.lipscomb.edu/</t>
  </si>
  <si>
    <t>Chattanooga College Medical Dental and &amp; Technical Careers</t>
  </si>
  <si>
    <t>www.chattanoogacollege.edu/</t>
  </si>
  <si>
    <t>Fisk University</t>
  </si>
  <si>
    <t>www.fisk.edu/</t>
  </si>
  <si>
    <t>Welch College</t>
  </si>
  <si>
    <t>Gallatin</t>
  </si>
  <si>
    <t>www.welch.edu/</t>
  </si>
  <si>
    <t>John A Gupton College</t>
  </si>
  <si>
    <t>www.guptoncollege.edu/</t>
  </si>
  <si>
    <t>King University</t>
  </si>
  <si>
    <t>https://www.king.edu/</t>
  </si>
  <si>
    <t>South College</t>
  </si>
  <si>
    <t>www.south.edu/</t>
  </si>
  <si>
    <t>Lane College</t>
  </si>
  <si>
    <t>www.lanecollege.edu/</t>
  </si>
  <si>
    <t>Le Moyne-Owen College</t>
  </si>
  <si>
    <t>www.loc.edu/</t>
  </si>
  <si>
    <t>Paris</t>
  </si>
  <si>
    <t>Tennessee State University</t>
  </si>
  <si>
    <t>www.tnstate.edu/</t>
  </si>
  <si>
    <t>Trevecca Nazarene University</t>
  </si>
  <si>
    <t>https://www.trevecca.edu/</t>
  </si>
  <si>
    <t>Tusculum University</t>
  </si>
  <si>
    <t>Greeneville</t>
  </si>
  <si>
    <t>https://www.tusculum.edu/</t>
  </si>
  <si>
    <t>Vanderbilt University</t>
  </si>
  <si>
    <t>www.vanderbilt.edu/</t>
  </si>
  <si>
    <t>William R Moore College of Technology</t>
  </si>
  <si>
    <t>www.mooretech.edu/</t>
  </si>
  <si>
    <t>Amarillo College</t>
  </si>
  <si>
    <t>Amarillo</t>
  </si>
  <si>
    <t>www.actx.edu/</t>
  </si>
  <si>
    <t>Angelina College</t>
  </si>
  <si>
    <t>Lufkin</t>
  </si>
  <si>
    <t>www.angelina.edu/</t>
  </si>
  <si>
    <t>Blinn College District</t>
  </si>
  <si>
    <t>Brenham</t>
  </si>
  <si>
    <t>www.blinn.edu/</t>
  </si>
  <si>
    <t>Remington College-Dallas Campus</t>
  </si>
  <si>
    <t>Vet Tech Institute of Houston</t>
  </si>
  <si>
    <t>www.vti.edu/</t>
  </si>
  <si>
    <t>Brazosport College</t>
  </si>
  <si>
    <t>Lake Jackson</t>
  </si>
  <si>
    <t>www.brazosport.edu/</t>
  </si>
  <si>
    <t>Central Texas College</t>
  </si>
  <si>
    <t>Killeen</t>
  </si>
  <si>
    <t>https://www.ctcd.edu/</t>
  </si>
  <si>
    <t>Cisco College</t>
  </si>
  <si>
    <t>Cisco</t>
  </si>
  <si>
    <t>https://www.cisco.edu/</t>
  </si>
  <si>
    <t>Clarendon College</t>
  </si>
  <si>
    <t>Clarendon</t>
  </si>
  <si>
    <t>www.clarendoncollege.edu/</t>
  </si>
  <si>
    <t>North Central Texas College</t>
  </si>
  <si>
    <t>https://www.nctc.edu/</t>
  </si>
  <si>
    <t>Dallas Institute of Funeral Service</t>
  </si>
  <si>
    <t>https://www.dallasinstitute.edu/</t>
  </si>
  <si>
    <t>Del Mar College</t>
  </si>
  <si>
    <t>www.delmar.edu/</t>
  </si>
  <si>
    <t>Texas A&amp;M University-Texarkana</t>
  </si>
  <si>
    <t>Texarkana</t>
  </si>
  <si>
    <t>www.tamut.edu/</t>
  </si>
  <si>
    <t>Dallas College</t>
  </si>
  <si>
    <t>www.dallascollege.edu/pages/default.aspx</t>
  </si>
  <si>
    <t>Western Technical College</t>
  </si>
  <si>
    <t>Frank Phillips College</t>
  </si>
  <si>
    <t>Borger</t>
  </si>
  <si>
    <t>www.fpctx.edu/</t>
  </si>
  <si>
    <t>Galveston College</t>
  </si>
  <si>
    <t>Galveston</t>
  </si>
  <si>
    <t>https://www.gc.edu/</t>
  </si>
  <si>
    <t>Grayson College</t>
  </si>
  <si>
    <t>Denison</t>
  </si>
  <si>
    <t>grayson.edu/</t>
  </si>
  <si>
    <t>Hill College</t>
  </si>
  <si>
    <t>https://www.hillcollege.edu/</t>
  </si>
  <si>
    <t>Howard College</t>
  </si>
  <si>
    <t>Big Spring</t>
  </si>
  <si>
    <t>https://www.howardcollege.edu/</t>
  </si>
  <si>
    <t>University of the Incarnate Word</t>
  </si>
  <si>
    <t>www.uiw.edu/</t>
  </si>
  <si>
    <t>Jacksonville College-Main Campus</t>
  </si>
  <si>
    <t>jacksonvillecollege.edu/</t>
  </si>
  <si>
    <t>Jarvis Christian University</t>
  </si>
  <si>
    <t>KD Conservatory College of Film and Dramatic Arts</t>
  </si>
  <si>
    <t>https://www.kdstudio.com/</t>
  </si>
  <si>
    <t>Kilgore College</t>
  </si>
  <si>
    <t>Kilgore</t>
  </si>
  <si>
    <t>https://www.kilgore.edu/</t>
  </si>
  <si>
    <t>Lamar State College-Orange</t>
  </si>
  <si>
    <t>https://www.lsco.edu/</t>
  </si>
  <si>
    <t>Lamar State College-Port Arthur</t>
  </si>
  <si>
    <t>Port Arthur</t>
  </si>
  <si>
    <t>www.lamarpa.edu/</t>
  </si>
  <si>
    <t>Laredo College</t>
  </si>
  <si>
    <t>Laredo</t>
  </si>
  <si>
    <t>www.laredo.edu/</t>
  </si>
  <si>
    <t>Texas A &amp; M International University</t>
  </si>
  <si>
    <t>Lee College</t>
  </si>
  <si>
    <t>Baytown</t>
  </si>
  <si>
    <t>www.lee.edu/</t>
  </si>
  <si>
    <t>College of the Mainland</t>
  </si>
  <si>
    <t>Texas City</t>
  </si>
  <si>
    <t>www.com.edu/</t>
  </si>
  <si>
    <t>Midland College</t>
  </si>
  <si>
    <t>www.midland.edu/</t>
  </si>
  <si>
    <t>Midwestern State University</t>
  </si>
  <si>
    <t>Wichita Falls</t>
  </si>
  <si>
    <t>www.msutexas.edu/</t>
  </si>
  <si>
    <t>Wade College</t>
  </si>
  <si>
    <t>https://www.wadecollege.edu/</t>
  </si>
  <si>
    <t>Navarro College</t>
  </si>
  <si>
    <t>Corsicana</t>
  </si>
  <si>
    <t>www.navarrocollege.edu/</t>
  </si>
  <si>
    <t>Lone Star College System</t>
  </si>
  <si>
    <t>The Woodlands</t>
  </si>
  <si>
    <t>www.lonestar.edu/</t>
  </si>
  <si>
    <t>Odessa College</t>
  </si>
  <si>
    <t>www.odessa.edu/</t>
  </si>
  <si>
    <t>Our Lady of the Lake University</t>
  </si>
  <si>
    <t>https://www.ollusa.edu/</t>
  </si>
  <si>
    <t>Texas Southmost College</t>
  </si>
  <si>
    <t>Brownsville</t>
  </si>
  <si>
    <t>www.tsc.edu/</t>
  </si>
  <si>
    <t>Panola College</t>
  </si>
  <si>
    <t>Carthage</t>
  </si>
  <si>
    <t>www.panola.edu/</t>
  </si>
  <si>
    <t>Paris Junior College</t>
  </si>
  <si>
    <t>www.parisjc.edu/</t>
  </si>
  <si>
    <t>Paul Quinn College</t>
  </si>
  <si>
    <t>www.pqc.edu/</t>
  </si>
  <si>
    <t>Ranger College</t>
  </si>
  <si>
    <t>Ranger</t>
  </si>
  <si>
    <t>https://www.rangercollege.edu/</t>
  </si>
  <si>
    <t>St Philip's College</t>
  </si>
  <si>
    <t>www.alamo.edu/spc/</t>
  </si>
  <si>
    <t>San Antonio College</t>
  </si>
  <si>
    <t>www.alamo.edu/sac</t>
  </si>
  <si>
    <t>Schreiner University</t>
  </si>
  <si>
    <t>Kerrville</t>
  </si>
  <si>
    <t>www.schreiner.edu/</t>
  </si>
  <si>
    <t>South Plains College</t>
  </si>
  <si>
    <t>Levelland</t>
  </si>
  <si>
    <t>www.southplainscollege.edu/</t>
  </si>
  <si>
    <t>McAllen</t>
  </si>
  <si>
    <t>Southwest Texas Junior College</t>
  </si>
  <si>
    <t>Uvalde</t>
  </si>
  <si>
    <t>https://www.swtjc.edu/</t>
  </si>
  <si>
    <t>Stephen F Austin State University</t>
  </si>
  <si>
    <t>Nacogdoches</t>
  </si>
  <si>
    <t>https://www.sfasu.edu/</t>
  </si>
  <si>
    <t>Southwestern Christian College</t>
  </si>
  <si>
    <t>Tarrant County College District</t>
  </si>
  <si>
    <t>www.tccd.edu/</t>
  </si>
  <si>
    <t>Temple College</t>
  </si>
  <si>
    <t>Temple</t>
  </si>
  <si>
    <t>www.templejc.edu/</t>
  </si>
  <si>
    <t>Texarkana College</t>
  </si>
  <si>
    <t>https://www.texarkanacollege.edu/</t>
  </si>
  <si>
    <t>Texas College</t>
  </si>
  <si>
    <t>www.texascollege.edu/</t>
  </si>
  <si>
    <t>Texas Woman's University</t>
  </si>
  <si>
    <t>www.twu.edu/</t>
  </si>
  <si>
    <t>Tyler Junior College</t>
  </si>
  <si>
    <t>www.tjc.edu/</t>
  </si>
  <si>
    <t>Vernon College</t>
  </si>
  <si>
    <t>Vernon</t>
  </si>
  <si>
    <t>www.vernoncollege.edu/</t>
  </si>
  <si>
    <t>Victoria College</t>
  </si>
  <si>
    <t>www.victoriacollege.edu/</t>
  </si>
  <si>
    <t>Weatherford College</t>
  </si>
  <si>
    <t>https://www.wc.edu/</t>
  </si>
  <si>
    <t>Western Texas College</t>
  </si>
  <si>
    <t>Snyder</t>
  </si>
  <si>
    <t>www.wtc.edu/</t>
  </si>
  <si>
    <t>Wharton County Junior College</t>
  </si>
  <si>
    <t>Wharton</t>
  </si>
  <si>
    <t>https://www.wcjc.edu/</t>
  </si>
  <si>
    <t>Wiley University</t>
  </si>
  <si>
    <t>wileyc.edu/</t>
  </si>
  <si>
    <t>Utah Tech University</t>
  </si>
  <si>
    <t>Saint George</t>
  </si>
  <si>
    <t>utahtech.edu/</t>
  </si>
  <si>
    <t>Eagle Gate College-Murray</t>
  </si>
  <si>
    <t>eaglegatecollege.edu/</t>
  </si>
  <si>
    <t>Ensign College</t>
  </si>
  <si>
    <t>www.ensign.edu/</t>
  </si>
  <si>
    <t>Ogden</t>
  </si>
  <si>
    <t>Snow College</t>
  </si>
  <si>
    <t>Ephraim</t>
  </si>
  <si>
    <t>https://www.snow.edu/</t>
  </si>
  <si>
    <t>Southern Utah University</t>
  </si>
  <si>
    <t>Cedar City</t>
  </si>
  <si>
    <t>https://www.suu.edu/</t>
  </si>
  <si>
    <t>Utah Valley University</t>
  </si>
  <si>
    <t>Orem</t>
  </si>
  <si>
    <t>www.uvu.edu/</t>
  </si>
  <si>
    <t>Weber State University</t>
  </si>
  <si>
    <t>https://www.weber.edu/</t>
  </si>
  <si>
    <t>Goddard College</t>
  </si>
  <si>
    <t>www.goddard.edu/</t>
  </si>
  <si>
    <t>Vermont State University</t>
  </si>
  <si>
    <t>vermontstate.edu/</t>
  </si>
  <si>
    <t>Advanced Technology Institute</t>
  </si>
  <si>
    <t>www.auto.edu/</t>
  </si>
  <si>
    <t>Bluefield University</t>
  </si>
  <si>
    <t>www.bluefield.edu/</t>
  </si>
  <si>
    <t>Bryant &amp; Stratton College-Virginia Beach</t>
  </si>
  <si>
    <t>Centura College-Virginia Beach</t>
  </si>
  <si>
    <t>https://www.centuracollege.edu/campuses/virginia-beach</t>
  </si>
  <si>
    <t>Eastern Mennonite University</t>
  </si>
  <si>
    <t>https://emu.edu/</t>
  </si>
  <si>
    <t>Liberty University</t>
  </si>
  <si>
    <t>https://www.liberty.edu/</t>
  </si>
  <si>
    <t>Centra College</t>
  </si>
  <si>
    <t>https://www.centrahealth.com/college</t>
  </si>
  <si>
    <t>Mary Baldwin University</t>
  </si>
  <si>
    <t>Staunton</t>
  </si>
  <si>
    <t>https://www.marybaldwin.edu/</t>
  </si>
  <si>
    <t>Marymount University</t>
  </si>
  <si>
    <t>https://www.marymount.edu/</t>
  </si>
  <si>
    <t>American National University</t>
  </si>
  <si>
    <t>Chesapeake</t>
  </si>
  <si>
    <t>Tidewater Tech-Trades</t>
  </si>
  <si>
    <t>tidewatertechtrades.edu/</t>
  </si>
  <si>
    <t>Fortis College-Norfolk</t>
  </si>
  <si>
    <t>Richard Bland College</t>
  </si>
  <si>
    <t>South Prince George</t>
  </si>
  <si>
    <t>www.rbc.edu/</t>
  </si>
  <si>
    <t>Riverside College of Health Careers</t>
  </si>
  <si>
    <t>Shenandoah University</t>
  </si>
  <si>
    <t>Winchester</t>
  </si>
  <si>
    <t>www.su.edu/</t>
  </si>
  <si>
    <t>Southern Virginia University</t>
  </si>
  <si>
    <t>Buena Vista</t>
  </si>
  <si>
    <t>https://svu.edu/</t>
  </si>
  <si>
    <t>Strayer University-Virginia</t>
  </si>
  <si>
    <t>Virginia University of Lynchburg</t>
  </si>
  <si>
    <t>www.vul.edu/</t>
  </si>
  <si>
    <t>Bellevue College</t>
  </si>
  <si>
    <t>https://bellevuecollege.edu/</t>
  </si>
  <si>
    <t>Bellingham Technical College</t>
  </si>
  <si>
    <t>https://www.btc.edu/</t>
  </si>
  <si>
    <t>Central Washington University</t>
  </si>
  <si>
    <t>Ellensburg</t>
  </si>
  <si>
    <t>www.cwu.edu/</t>
  </si>
  <si>
    <t>Centralia College</t>
  </si>
  <si>
    <t>www.centralia.edu/</t>
  </si>
  <si>
    <t>City University of Seattle</t>
  </si>
  <si>
    <t>www.cityu.edu/</t>
  </si>
  <si>
    <t>Clark College</t>
  </si>
  <si>
    <t>Vancouver</t>
  </si>
  <si>
    <t>https://www.clark.edu/</t>
  </si>
  <si>
    <t>Clover Park Technical College</t>
  </si>
  <si>
    <t>www.cptc.edu/</t>
  </si>
  <si>
    <t>Columbia Basin College</t>
  </si>
  <si>
    <t>Pasco</t>
  </si>
  <si>
    <t>www.columbiabasin.edu/</t>
  </si>
  <si>
    <t>Cornish College of the Arts</t>
  </si>
  <si>
    <t>www.cornish.edu/</t>
  </si>
  <si>
    <t>Eastern Washington University</t>
  </si>
  <si>
    <t>Cheney</t>
  </si>
  <si>
    <t>www.ewu.edu/</t>
  </si>
  <si>
    <t>Edmonds College</t>
  </si>
  <si>
    <t>Lynnwood</t>
  </si>
  <si>
    <t>www.edmonds.edu/</t>
  </si>
  <si>
    <t>Pierce College District</t>
  </si>
  <si>
    <t>www.pierce.ctc.edu/</t>
  </si>
  <si>
    <t>Grays Harbor College</t>
  </si>
  <si>
    <t>www.ghc.edu/</t>
  </si>
  <si>
    <t>Green River College</t>
  </si>
  <si>
    <t>https://www.greenriver.edu/</t>
  </si>
  <si>
    <t>Heritage University</t>
  </si>
  <si>
    <t>Toppenish</t>
  </si>
  <si>
    <t>www.heritage.edu/</t>
  </si>
  <si>
    <t>Highline College</t>
  </si>
  <si>
    <t>www.highline.edu/</t>
  </si>
  <si>
    <t>Bates Technical College</t>
  </si>
  <si>
    <t>https://www.batestech.edu/</t>
  </si>
  <si>
    <t>Lake Washington Institute of Technology</t>
  </si>
  <si>
    <t>https://www.lwtech.edu/</t>
  </si>
  <si>
    <t>Lower Columbia College</t>
  </si>
  <si>
    <t>https://lowercolumbia.edu/</t>
  </si>
  <si>
    <t>North Seattle College</t>
  </si>
  <si>
    <t>www.northseattle.edu/</t>
  </si>
  <si>
    <t>Olympic College</t>
  </si>
  <si>
    <t>Bremerton</t>
  </si>
  <si>
    <t>www.olympic.edu/</t>
  </si>
  <si>
    <t>Yakima</t>
  </si>
  <si>
    <t>Peninsula College</t>
  </si>
  <si>
    <t>Port Angeles</t>
  </si>
  <si>
    <t>www.pencol.edu/</t>
  </si>
  <si>
    <t>Renton Technical College</t>
  </si>
  <si>
    <t>Renton</t>
  </si>
  <si>
    <t>www.rtc.edu/</t>
  </si>
  <si>
    <t>South Seattle College</t>
  </si>
  <si>
    <t>southseattle.edu/</t>
  </si>
  <si>
    <t>Seattle Central College</t>
  </si>
  <si>
    <t>seattlecentral.edu/</t>
  </si>
  <si>
    <t>Skagit Valley College</t>
  </si>
  <si>
    <t>www.skagit.edu/</t>
  </si>
  <si>
    <t>Walla Walla University</t>
  </si>
  <si>
    <t>College Place</t>
  </si>
  <si>
    <t>https://www.wallawalla.edu/</t>
  </si>
  <si>
    <t>Washington State University</t>
  </si>
  <si>
    <t>Pullman</t>
  </si>
  <si>
    <t>https://wsu.edu/</t>
  </si>
  <si>
    <t>University of Washington-Seattle Campus</t>
  </si>
  <si>
    <t>Wenatchee Valley College</t>
  </si>
  <si>
    <t>Wenatchee</t>
  </si>
  <si>
    <t>www.wvc.edu/</t>
  </si>
  <si>
    <t>Yakima Valley College</t>
  </si>
  <si>
    <t>https://www.yvcc.edu/</t>
  </si>
  <si>
    <t>www.bethanywv.edu/</t>
  </si>
  <si>
    <t>University of Charleston</t>
  </si>
  <si>
    <t>www.ucwv.edu/</t>
  </si>
  <si>
    <t>Glenville State University</t>
  </si>
  <si>
    <t>Glenville</t>
  </si>
  <si>
    <t>www.glenville.edu/</t>
  </si>
  <si>
    <t>Huntington Junior College</t>
  </si>
  <si>
    <t>www.hjc.edu/</t>
  </si>
  <si>
    <t>West Virginia University at Parkersburg</t>
  </si>
  <si>
    <t>Parkersburg</t>
  </si>
  <si>
    <t>www.wvup.edu/</t>
  </si>
  <si>
    <t>Potomac State College of West Virginia University</t>
  </si>
  <si>
    <t>Keyser</t>
  </si>
  <si>
    <t>www.potomacstatecollege.edu/</t>
  </si>
  <si>
    <t>Salem University</t>
  </si>
  <si>
    <t>https://www.salemu.edu/</t>
  </si>
  <si>
    <t>West Virginia Junior College-Charleston</t>
  </si>
  <si>
    <t>Cross Lanes</t>
  </si>
  <si>
    <t>www.wvjc.edu/</t>
  </si>
  <si>
    <t>West Virginia Junior College-Morgantown</t>
  </si>
  <si>
    <t>Wheeling</t>
  </si>
  <si>
    <t>Wheeling University</t>
  </si>
  <si>
    <t>www.wheeling.edu/</t>
  </si>
  <si>
    <t>Alverno College</t>
  </si>
  <si>
    <t>https://www.alverno.edu/</t>
  </si>
  <si>
    <t>Madison Area Technical College</t>
  </si>
  <si>
    <t>madisoncollege.edu/</t>
  </si>
  <si>
    <t>Bellin College</t>
  </si>
  <si>
    <t>https://www.bellincollege.edu/</t>
  </si>
  <si>
    <t>Blackhawk Technical College</t>
  </si>
  <si>
    <t>Janesville</t>
  </si>
  <si>
    <t>www.blackhawk.edu/</t>
  </si>
  <si>
    <t>Edgewood College</t>
  </si>
  <si>
    <t>www.edgewood.edu/</t>
  </si>
  <si>
    <t>Fox Valley Technical College</t>
  </si>
  <si>
    <t>https://www.fvtc.edu/</t>
  </si>
  <si>
    <t>Gateway Technical College</t>
  </si>
  <si>
    <t>https://www.gtc.edu/</t>
  </si>
  <si>
    <t>Lakeland University</t>
  </si>
  <si>
    <t>www.lakeland.edu/</t>
  </si>
  <si>
    <t>Lakeshore Technical College</t>
  </si>
  <si>
    <t>gotoltc.edu/</t>
  </si>
  <si>
    <t>Fond Du Lac</t>
  </si>
  <si>
    <t>https://www.marianuniversity.edu/</t>
  </si>
  <si>
    <t>Mid-State Technical College</t>
  </si>
  <si>
    <t>Wisconsin Rapids</t>
  </si>
  <si>
    <t>https://www.mstc.edu/</t>
  </si>
  <si>
    <t>Milwaukee Area Technical College</t>
  </si>
  <si>
    <t>https://www.matc.edu/</t>
  </si>
  <si>
    <t>Milwaukee School of Engineering</t>
  </si>
  <si>
    <t>www.msoe.edu/</t>
  </si>
  <si>
    <t>Moraine Park Technical College</t>
  </si>
  <si>
    <t>Fond du Lac</t>
  </si>
  <si>
    <t>www.morainepark.edu/</t>
  </si>
  <si>
    <t>Nicolet Area Technical College</t>
  </si>
  <si>
    <t>Rhinelander</t>
  </si>
  <si>
    <t>https://www.nicoletcollege.edu/</t>
  </si>
  <si>
    <t>Northcentral Technical College</t>
  </si>
  <si>
    <t>Wausau</t>
  </si>
  <si>
    <t>www.ntc.edu/</t>
  </si>
  <si>
    <t>Northeast Wisconsin Technical College</t>
  </si>
  <si>
    <t>https://www.nwtc.edu/</t>
  </si>
  <si>
    <t>Southwest Wisconsin Technical College</t>
  </si>
  <si>
    <t>Fennimore</t>
  </si>
  <si>
    <t>https://www.swtc.edu/</t>
  </si>
  <si>
    <t>Chippewa Valley Technical College</t>
  </si>
  <si>
    <t>www.cvtc.edu/</t>
  </si>
  <si>
    <t>Waukesha County Technical College</t>
  </si>
  <si>
    <t>Pewaukee</t>
  </si>
  <si>
    <t>https://www.wctc.edu/</t>
  </si>
  <si>
    <t>https://www.westerntc.edu/</t>
  </si>
  <si>
    <t>Northwood Technical College</t>
  </si>
  <si>
    <t>Rice Lake</t>
  </si>
  <si>
    <t>https://www.northwoodtech.edu/</t>
  </si>
  <si>
    <t>Herzing University-Madison</t>
  </si>
  <si>
    <t>Casper College</t>
  </si>
  <si>
    <t>Casper</t>
  </si>
  <si>
    <t>https://www.caspercollege.edu/</t>
  </si>
  <si>
    <t>Central Wyoming College</t>
  </si>
  <si>
    <t>Riverton</t>
  </si>
  <si>
    <t>https://www.cwc.edu/</t>
  </si>
  <si>
    <t>Eastern Wyoming College</t>
  </si>
  <si>
    <t>Torrington</t>
  </si>
  <si>
    <t>https://ewc.wy.edu/</t>
  </si>
  <si>
    <t>Northwest College</t>
  </si>
  <si>
    <t>Powell</t>
  </si>
  <si>
    <t>www.nwc.edu/</t>
  </si>
  <si>
    <t>Laramie</t>
  </si>
  <si>
    <t>University of Wyoming</t>
  </si>
  <si>
    <t>https://www.uwyo.edu/</t>
  </si>
  <si>
    <t>Mangilao</t>
  </si>
  <si>
    <t>GU</t>
  </si>
  <si>
    <t>University of Guam</t>
  </si>
  <si>
    <t>https://www.uog.edu/</t>
  </si>
  <si>
    <t>Northern Marianas College</t>
  </si>
  <si>
    <t>Saipan</t>
  </si>
  <si>
    <t>MP</t>
  </si>
  <si>
    <t>www.marianas.edu/</t>
  </si>
  <si>
    <t>American Educational College</t>
  </si>
  <si>
    <t>Bayamon</t>
  </si>
  <si>
    <t>https://www.amedcopr.com/</t>
  </si>
  <si>
    <t>Universidad Adventista de las Antillas</t>
  </si>
  <si>
    <t>Mayaguez</t>
  </si>
  <si>
    <t>https://www.uaa.edu/</t>
  </si>
  <si>
    <t>Atlantic University</t>
  </si>
  <si>
    <t>Guaynabo</t>
  </si>
  <si>
    <t>www.atlanticu.edu/</t>
  </si>
  <si>
    <t>Universidad Central de Bayamon</t>
  </si>
  <si>
    <t>Bayamón</t>
  </si>
  <si>
    <t>ucb.edu.pr/</t>
  </si>
  <si>
    <t>Columbia Central University-Caguas</t>
  </si>
  <si>
    <t>Caguas</t>
  </si>
  <si>
    <t>columbiacentral.edu/</t>
  </si>
  <si>
    <t>Albizu University-San Juan</t>
  </si>
  <si>
    <t>Caribbean University-Bayamon</t>
  </si>
  <si>
    <t>www.caribbean.edu/</t>
  </si>
  <si>
    <t>Caribbean University-Carolina</t>
  </si>
  <si>
    <t>Carolina</t>
  </si>
  <si>
    <t>Pontifical Catholic University of Puerto Rico-Arecibo</t>
  </si>
  <si>
    <t>Arecibo</t>
  </si>
  <si>
    <t>www.pucpr.edu/arecibo</t>
  </si>
  <si>
    <t>CEM College-San Juan</t>
  </si>
  <si>
    <t>www.cemcollege.edu/cem/</t>
  </si>
  <si>
    <t>Colegio Universitario de San Juan</t>
  </si>
  <si>
    <t>www.cunisanjuan.edu/</t>
  </si>
  <si>
    <t>Universidad Ana G. Mendez-Cupey Campus</t>
  </si>
  <si>
    <t>Puerto Rico Conservatory of Music</t>
  </si>
  <si>
    <t>cmpr.edu/</t>
  </si>
  <si>
    <t>EDP University of Puerto Rico Inc-San Sebastian</t>
  </si>
  <si>
    <t>San Sebastian</t>
  </si>
  <si>
    <t>www.edpuniversity.edu/</t>
  </si>
  <si>
    <t>Instituto Tecnologico de Puerto Rico-Recinto de Manati</t>
  </si>
  <si>
    <t>Manati</t>
  </si>
  <si>
    <t>itec.pr/ITPR-Joomla/</t>
  </si>
  <si>
    <t>Huertas College</t>
  </si>
  <si>
    <t>www.huertas.edu/</t>
  </si>
  <si>
    <t>Humacao</t>
  </si>
  <si>
    <t>ICPR Junior College-Arecibo</t>
  </si>
  <si>
    <t>www.icprjc.edu/</t>
  </si>
  <si>
    <t>ICPR Junior College-Mayaguez</t>
  </si>
  <si>
    <t>Instituto Tecnologico de Puerto Rico-Recinto de Guayama</t>
  </si>
  <si>
    <t>Guayama</t>
  </si>
  <si>
    <t>www.de.gov/itec-2/</t>
  </si>
  <si>
    <t>Instituto Tecnologico de Puerto Rico-Recinto de San Juan</t>
  </si>
  <si>
    <t>https://instituto-tecnologico-de-puerto-rico-1.jimdosite.com/</t>
  </si>
  <si>
    <t>Inter American University of Puerto Rico-San German</t>
  </si>
  <si>
    <t>San German</t>
  </si>
  <si>
    <t>www.sg.inter.edu/</t>
  </si>
  <si>
    <t>Inter American University of Puerto Rico-Aguadilla</t>
  </si>
  <si>
    <t>aguadilla.inter.edu/</t>
  </si>
  <si>
    <t>Inter American University of Puerto Rico-Arecibo</t>
  </si>
  <si>
    <t>www.arecibo.inter.edu/</t>
  </si>
  <si>
    <t>Inter American University of Puerto Rico-Barranquitas</t>
  </si>
  <si>
    <t>Barranquitas</t>
  </si>
  <si>
    <t>www.br.inter.edu/</t>
  </si>
  <si>
    <t>Inter American University of Puerto Rico-Metro</t>
  </si>
  <si>
    <t>metro.inter.edu/</t>
  </si>
  <si>
    <t>Inter American University of Puerto Rico-Ponce</t>
  </si>
  <si>
    <t>Mercedita</t>
  </si>
  <si>
    <t>www.ponce.inter.edu/</t>
  </si>
  <si>
    <t>Inter American University of Puerto Rico-Fajardo</t>
  </si>
  <si>
    <t>Fajardo</t>
  </si>
  <si>
    <t>www.fajardo.inter.edu/</t>
  </si>
  <si>
    <t>Inter American University of Puerto Rico-Guayama</t>
  </si>
  <si>
    <t>www.guayama.inter.edu/</t>
  </si>
  <si>
    <t>Inter American University of Puerto Rico-Bayamon</t>
  </si>
  <si>
    <t>bayamon.inter.edu/</t>
  </si>
  <si>
    <t>Liceo de Arte y Tecnologia</t>
  </si>
  <si>
    <t>www.liceo.edu/</t>
  </si>
  <si>
    <t>NUC University</t>
  </si>
  <si>
    <t>www.nuc.edu/</t>
  </si>
  <si>
    <t>University of Puerto Rico-Arecibo</t>
  </si>
  <si>
    <t>www.upra.edu/</t>
  </si>
  <si>
    <t>University of Puerto Rico-Bayamon</t>
  </si>
  <si>
    <t>www.uprb.edu/</t>
  </si>
  <si>
    <t>University of Puerto Rico-Carolina</t>
  </si>
  <si>
    <t>www.uprc.edu/</t>
  </si>
  <si>
    <t>University of Puerto Rico-Humacao</t>
  </si>
  <si>
    <t>www.upr.edu/humacao/</t>
  </si>
  <si>
    <t>University of Puerto Rico-Utuado</t>
  </si>
  <si>
    <t>Utuado</t>
  </si>
  <si>
    <t>www.uprutuado.edu/</t>
  </si>
  <si>
    <t>University of Puerto Rico-Mayaguez</t>
  </si>
  <si>
    <t>https://www.uprm.edu/</t>
  </si>
  <si>
    <t>University of Puerto Rico at Ponce</t>
  </si>
  <si>
    <t>www.uprp.edu/</t>
  </si>
  <si>
    <t>University of Puerto Rico-Rio Piedras</t>
  </si>
  <si>
    <t>https://www.uprrp.edu/</t>
  </si>
  <si>
    <t>Universidad Ana G. Mendez-Carolina Campus</t>
  </si>
  <si>
    <t>Universidad del Sagrado Corazon</t>
  </si>
  <si>
    <t>Santurce</t>
  </si>
  <si>
    <t>www.sagrado.edu/</t>
  </si>
  <si>
    <t>Universidad Central Del Caribe</t>
  </si>
  <si>
    <t>https://www.uccaribe.edu/</t>
  </si>
  <si>
    <t>Universidad Politecnica de Puerto Rico</t>
  </si>
  <si>
    <t>Hato Rey</t>
  </si>
  <si>
    <t>www.pupr.edu/</t>
  </si>
  <si>
    <t>Pontifical Catholic University of Puerto Rico-Mayaguez</t>
  </si>
  <si>
    <t>https://mayaguez.pucpr.edu/</t>
  </si>
  <si>
    <t>Universidad Ana G. Mendez-Gurabo Campus</t>
  </si>
  <si>
    <t>College of Micronesia-FSM</t>
  </si>
  <si>
    <t>Pohnpei</t>
  </si>
  <si>
    <t>FM</t>
  </si>
  <si>
    <t>www.comfsm.fm/</t>
  </si>
  <si>
    <t>Parker University</t>
  </si>
  <si>
    <t>www.parker.edu/</t>
  </si>
  <si>
    <t>EDP University of Puerto Rico Inc-San Juan</t>
  </si>
  <si>
    <t>ICPR Junior College</t>
  </si>
  <si>
    <t>City College-Hollywood</t>
  </si>
  <si>
    <t>https://www.citycollege.edu/</t>
  </si>
  <si>
    <t>Georgia Piedmont Technical College</t>
  </si>
  <si>
    <t>Clarkston</t>
  </si>
  <si>
    <t>www.gptc.edu/</t>
  </si>
  <si>
    <t>Mid-America Christian University</t>
  </si>
  <si>
    <t>Palo Alto College</t>
  </si>
  <si>
    <t>alamo.edu/pac/</t>
  </si>
  <si>
    <t>Athens Technical College</t>
  </si>
  <si>
    <t>www.athenstech.edu/</t>
  </si>
  <si>
    <t>Beckfield College-Florence</t>
  </si>
  <si>
    <t>www.beckfield.edu/</t>
  </si>
  <si>
    <t>Dorsey College-Wayne</t>
  </si>
  <si>
    <t>Saginaw</t>
  </si>
  <si>
    <t>Landmark College</t>
  </si>
  <si>
    <t>Putney</t>
  </si>
  <si>
    <t>www.landmark.edu/</t>
  </si>
  <si>
    <t>ECPI University</t>
  </si>
  <si>
    <t>www.ecpi.edu/</t>
  </si>
  <si>
    <t>Fortis Institute-Forty Fort</t>
  </si>
  <si>
    <t>Forty Fort</t>
  </si>
  <si>
    <t>www.fortis.edu/</t>
  </si>
  <si>
    <t>Laurel Business Institute</t>
  </si>
  <si>
    <t>Uniontown</t>
  </si>
  <si>
    <t>laurel.edu/</t>
  </si>
  <si>
    <t>Aviation Institute of Maintenance-Philadelphia</t>
  </si>
  <si>
    <t>https://aviationmaintenance.edu/campuses/philadelphia-pa</t>
  </si>
  <si>
    <t>Dorsey College-Roseville</t>
  </si>
  <si>
    <t>Roseville</t>
  </si>
  <si>
    <t>South University-Columbia</t>
  </si>
  <si>
    <t>www.southuniversity.edu/columbia#location=Columbia, SC</t>
  </si>
  <si>
    <t>Platt College-Los Angeles</t>
  </si>
  <si>
    <t>Alhambra</t>
  </si>
  <si>
    <t>www.plattcollege.edu/</t>
  </si>
  <si>
    <t>Platt College-Aurora</t>
  </si>
  <si>
    <t>Greenwood Village</t>
  </si>
  <si>
    <t>www.plattcolorado.edu/</t>
  </si>
  <si>
    <t>Oak Lawn</t>
  </si>
  <si>
    <t>www.nc.edu/</t>
  </si>
  <si>
    <t>University of Massachusetts Global</t>
  </si>
  <si>
    <t>www.umassglobal.edu/</t>
  </si>
  <si>
    <t>Caribbean University-Ponce</t>
  </si>
  <si>
    <t>Caribbean University-Vega Baja</t>
  </si>
  <si>
    <t>Vega Baja</t>
  </si>
  <si>
    <t>University of Advancing Technology</t>
  </si>
  <si>
    <t>https://www.uat.edu/</t>
  </si>
  <si>
    <t>Chandler</t>
  </si>
  <si>
    <t>Pennsylvania College of Technology</t>
  </si>
  <si>
    <t>https://www.pct.edu/</t>
  </si>
  <si>
    <t>Commonwealth Institute of Funeral Service</t>
  </si>
  <si>
    <t>https://www.commonwealth.edu/</t>
  </si>
  <si>
    <t>Stone Child College</t>
  </si>
  <si>
    <t>Box Elder</t>
  </si>
  <si>
    <t>www.stonechild.edu/</t>
  </si>
  <si>
    <t>Las Positas College</t>
  </si>
  <si>
    <t>Livermore</t>
  </si>
  <si>
    <t>www.laspositascollege.edu/</t>
  </si>
  <si>
    <t>Ogeechee Technical College</t>
  </si>
  <si>
    <t>www.ogeecheetech.edu/</t>
  </si>
  <si>
    <t>Southern Technical College</t>
  </si>
  <si>
    <t>www.southerntech.edu/</t>
  </si>
  <si>
    <t>California State University-San Marcos</t>
  </si>
  <si>
    <t>www.csusm.edu/</t>
  </si>
  <si>
    <t>Interactive College of Technology-Newport</t>
  </si>
  <si>
    <t>Interactive College of Technology</t>
  </si>
  <si>
    <t>www.ict.edu/campuses/tx/southwest-houston/</t>
  </si>
  <si>
    <t>Hodges University</t>
  </si>
  <si>
    <t>https://www.hodges.edu/</t>
  </si>
  <si>
    <t>Capital Area Career Center</t>
  </si>
  <si>
    <t>https://caccspringfield.org/</t>
  </si>
  <si>
    <t>Nossi College of Art and Design</t>
  </si>
  <si>
    <t>https://www.nossi.edu/</t>
  </si>
  <si>
    <t>Southeastern Technical College</t>
  </si>
  <si>
    <t>Vidalia</t>
  </si>
  <si>
    <t>www.southeasterntech.edu/</t>
  </si>
  <si>
    <t>Worsham College of Mortuary Science</t>
  </si>
  <si>
    <t>www.worsham.edu/</t>
  </si>
  <si>
    <t>www.bryanu.edu/</t>
  </si>
  <si>
    <t>IBMC College</t>
  </si>
  <si>
    <t>www.ibmc.edu/</t>
  </si>
  <si>
    <t>Fortis College-Smyrna</t>
  </si>
  <si>
    <t>Smyrna</t>
  </si>
  <si>
    <t>fortis.edu/</t>
  </si>
  <si>
    <t>CEM College-Humacao</t>
  </si>
  <si>
    <t>https://www.cemcollege.edu/cem/</t>
  </si>
  <si>
    <t>Liceo de Arte-Dise-O y Comercio</t>
  </si>
  <si>
    <t>www.liceocaguas.com/</t>
  </si>
  <si>
    <t>Centura College-Newport News</t>
  </si>
  <si>
    <t>https://www.centuracollege.edu/campuses/newport-news</t>
  </si>
  <si>
    <t>Centura College-Norfolk</t>
  </si>
  <si>
    <t>https://www.centuracollege.edu/campuses/norfolk</t>
  </si>
  <si>
    <t>Northwest College of Art &amp; Design</t>
  </si>
  <si>
    <t>https://ncad.edu/</t>
  </si>
  <si>
    <t>University of Washington-Tacoma Campus</t>
  </si>
  <si>
    <t>Pacific College of Health and Science</t>
  </si>
  <si>
    <t>Northwest Indian College</t>
  </si>
  <si>
    <t>www.nwic.edu/</t>
  </si>
  <si>
    <t>Provo College</t>
  </si>
  <si>
    <t>www.provocollege.edu/</t>
  </si>
  <si>
    <t>Colorado School of Healing Arts</t>
  </si>
  <si>
    <t>www.csha.net/</t>
  </si>
  <si>
    <t>Southwest College for the Deaf</t>
  </si>
  <si>
    <t>https://howardcollege.edu/swcd/</t>
  </si>
  <si>
    <t>Fortis College-Richmond</t>
  </si>
  <si>
    <t>Beacon College</t>
  </si>
  <si>
    <t>https://www.beaconcollege.edu/</t>
  </si>
  <si>
    <t>University of the Potomac-Washington DC Campus</t>
  </si>
  <si>
    <t>Fortis Institute-Scranton</t>
  </si>
  <si>
    <t>Everglades University</t>
  </si>
  <si>
    <t>https://www.evergladesuniversity.edu/</t>
  </si>
  <si>
    <t>Seminar L'moros Bais Yaakov</t>
  </si>
  <si>
    <t>seminarlmorosbaisyaakov.com/</t>
  </si>
  <si>
    <t>Herzing University-Orlando</t>
  </si>
  <si>
    <t>College of Biblical Studies-Houston</t>
  </si>
  <si>
    <t>https://cbshouston.edu/</t>
  </si>
  <si>
    <t>Santiago Canyon College</t>
  </si>
  <si>
    <t>www.sccollege.edu/SitePages/Home.aspx</t>
  </si>
  <si>
    <t>Southern California Institute of Technology</t>
  </si>
  <si>
    <t>https://www.scitech.edu/</t>
  </si>
  <si>
    <t>Lincoln Trail College</t>
  </si>
  <si>
    <t>Robinson</t>
  </si>
  <si>
    <t>https://www.iecc.edu/ltc</t>
  </si>
  <si>
    <t>Wabash Valley College</t>
  </si>
  <si>
    <t>Mount Carmel</t>
  </si>
  <si>
    <t>https://www.iecc.edu/wvc</t>
  </si>
  <si>
    <t>Schiller International University</t>
  </si>
  <si>
    <t>Galen College of Nursing-Tampa Bay</t>
  </si>
  <si>
    <t>Galen College of Nursing-San Antonio</t>
  </si>
  <si>
    <t>Florida National University-Main Campus</t>
  </si>
  <si>
    <t>Hialeah</t>
  </si>
  <si>
    <t>www.fnu.edu/</t>
  </si>
  <si>
    <t>South Texas College</t>
  </si>
  <si>
    <t>https://www.southtexascollege.edu/</t>
  </si>
  <si>
    <t>California State University-Monterey Bay</t>
  </si>
  <si>
    <t>Seaside</t>
  </si>
  <si>
    <t>https://csumb.edu/</t>
  </si>
  <si>
    <t>Capella University</t>
  </si>
  <si>
    <t>www.capella.edu/</t>
  </si>
  <si>
    <t>College of Menominee Nation</t>
  </si>
  <si>
    <t>Keshena</t>
  </si>
  <si>
    <t>https://www.menominee.edu/</t>
  </si>
  <si>
    <t>Leech Lake Tribal College</t>
  </si>
  <si>
    <t>Cass Lake</t>
  </si>
  <si>
    <t>www.lltc.edu/</t>
  </si>
  <si>
    <t>Mech-Tech College</t>
  </si>
  <si>
    <t>https://www.mechtech.edu/</t>
  </si>
  <si>
    <t>City College-Altamonte Springs</t>
  </si>
  <si>
    <t>Altamonte Springs</t>
  </si>
  <si>
    <t>New York College of Health Professions</t>
  </si>
  <si>
    <t>Northern Career Institute</t>
  </si>
  <si>
    <t>Eastlake</t>
  </si>
  <si>
    <t>ncioh.edu/</t>
  </si>
  <si>
    <t>Automeca Technical College-Aguadilla</t>
  </si>
  <si>
    <t>www.automeca.com/</t>
  </si>
  <si>
    <t>Central California School of Continuing Education</t>
  </si>
  <si>
    <t>ccsce.org/</t>
  </si>
  <si>
    <t>Automeca Technical College-Bayamon</t>
  </si>
  <si>
    <t>Automeca Technical College-Caguas</t>
  </si>
  <si>
    <t>Automeca Technical College-Ponce</t>
  </si>
  <si>
    <t>Centura College-Chesapeake</t>
  </si>
  <si>
    <t>https://www.centuracollege.edu/campuses/chesapeake</t>
  </si>
  <si>
    <t>https://www.phoenix.edu/</t>
  </si>
  <si>
    <t>Northwest Vista College</t>
  </si>
  <si>
    <t>alamo.edu/nvc/</t>
  </si>
  <si>
    <t>Oconee Fall Line Technical College</t>
  </si>
  <si>
    <t>Sandersville</t>
  </si>
  <si>
    <t>www.oftc.edu/</t>
  </si>
  <si>
    <t>Arkansas State University-Mountain Home</t>
  </si>
  <si>
    <t>Mountain Home</t>
  </si>
  <si>
    <t>www.asumh.edu/</t>
  </si>
  <si>
    <t>Arizona College of Nursing-Tempe</t>
  </si>
  <si>
    <t>New York Conservatory for Dramatic Arts</t>
  </si>
  <si>
    <t>www.nycda.edu/</t>
  </si>
  <si>
    <t>Eastern International College-Jersey City</t>
  </si>
  <si>
    <t>Embry-Riddle Aeronautical University-Worldwide</t>
  </si>
  <si>
    <t>Aviation Institute of Maintenance-Norfolk</t>
  </si>
  <si>
    <t>https://aviationmaintenance.edu/campuses/norfolk-va</t>
  </si>
  <si>
    <t>Centura College-Richmond Main</t>
  </si>
  <si>
    <t>North Chesterfield</t>
  </si>
  <si>
    <t>https://www.centuracollege.edu/campuses/richmond</t>
  </si>
  <si>
    <t>Miami Ad School</t>
  </si>
  <si>
    <t>miamiadschool.com/</t>
  </si>
  <si>
    <t>Southeastern College-West Palm Beach</t>
  </si>
  <si>
    <t>www.sec.edu/</t>
  </si>
  <si>
    <t>Brookfield</t>
  </si>
  <si>
    <t>Urban College of Boston</t>
  </si>
  <si>
    <t>https://www.urbancollege.edu/</t>
  </si>
  <si>
    <t>Strayer University-Maryland</t>
  </si>
  <si>
    <t>Colegio de Cinematografia Artes y Television</t>
  </si>
  <si>
    <t>https://www.ccatpuertorico.com/</t>
  </si>
  <si>
    <t>Platt College-Ontario</t>
  </si>
  <si>
    <t>Delaware College of Art and Design</t>
  </si>
  <si>
    <t>www.dcad.edu/</t>
  </si>
  <si>
    <t>American University of Health Sciences</t>
  </si>
  <si>
    <t>Carolinas College of Health Sciences</t>
  </si>
  <si>
    <t>Western Governors University</t>
  </si>
  <si>
    <t>www.wgu.edu/</t>
  </si>
  <si>
    <t>California Aeronautical University</t>
  </si>
  <si>
    <t>www.calaero.edu/</t>
  </si>
  <si>
    <t>Herzing University-New Orleans</t>
  </si>
  <si>
    <t>Metairie</t>
  </si>
  <si>
    <t>Myotherapy Institute</t>
  </si>
  <si>
    <t>www.myotherapy.edu/</t>
  </si>
  <si>
    <t>Dewey University-Carolina</t>
  </si>
  <si>
    <t>dewey.edu/</t>
  </si>
  <si>
    <t>www.centurycollege.edu/</t>
  </si>
  <si>
    <t>Professional Golfers Career College</t>
  </si>
  <si>
    <t>Temecula</t>
  </si>
  <si>
    <t>www.golfcollege.edu/</t>
  </si>
  <si>
    <t>American InterContinental University-Atlanta</t>
  </si>
  <si>
    <t>www.aiuniv.edu/online-campus/campus-locations/atlanta</t>
  </si>
  <si>
    <t>Aviation Institute of Maintenance-Indianapolis</t>
  </si>
  <si>
    <t>https://aviationmaintenance.edu/campuses/indianapolis-in</t>
  </si>
  <si>
    <t>Cascadia College</t>
  </si>
  <si>
    <t>www.cascadia.edu/</t>
  </si>
  <si>
    <t>The King's University</t>
  </si>
  <si>
    <t>Southlake</t>
  </si>
  <si>
    <t>https://www.tku.edu/</t>
  </si>
  <si>
    <t>Fortis College-Baton Rouge</t>
  </si>
  <si>
    <t>Fortis College-Orange Park</t>
  </si>
  <si>
    <t>Orange Park</t>
  </si>
  <si>
    <t>Irwin</t>
  </si>
  <si>
    <t>Aviation Institute of Maintenance-Atlanta</t>
  </si>
  <si>
    <t>https://aviationmaintenance.edu/campuses/atlanta-ga/</t>
  </si>
  <si>
    <t>Arkansas State University-Newport</t>
  </si>
  <si>
    <t>https://www.asun.edu/</t>
  </si>
  <si>
    <t>Atenas College</t>
  </si>
  <si>
    <t>www.atenascollege.edu/</t>
  </si>
  <si>
    <t>www.ict.edu/campuses/tx/pasadena/</t>
  </si>
  <si>
    <t>Pillar College</t>
  </si>
  <si>
    <t>www.pillar.edu/</t>
  </si>
  <si>
    <t>Smith Chason College</t>
  </si>
  <si>
    <t>https://wcui.edu/</t>
  </si>
  <si>
    <t>Texas County Technical College</t>
  </si>
  <si>
    <t>www.texascountytech.edu/</t>
  </si>
  <si>
    <t>Aviation Institute of Maintenance-Kansas City</t>
  </si>
  <si>
    <t>https://aviationmaintenance.edu/campuses/kansas-city-mo</t>
  </si>
  <si>
    <t>American Institute of Alternative Medicine</t>
  </si>
  <si>
    <t>www.aiam.edu/</t>
  </si>
  <si>
    <t>Caribbean Forensic and Technical College</t>
  </si>
  <si>
    <t>https://www.caribbeanforensic.com/</t>
  </si>
  <si>
    <t>Lamar Institute of Technology</t>
  </si>
  <si>
    <t>https://www.lit.edu/</t>
  </si>
  <si>
    <t>Aviation Institute of Maintenance-Dallas</t>
  </si>
  <si>
    <t>https://aviationmaintenance.edu/campuses/dallas-tx</t>
  </si>
  <si>
    <t>Nevada State University</t>
  </si>
  <si>
    <t>https://nsc.edu/</t>
  </si>
  <si>
    <t>California State University-Channel Islands</t>
  </si>
  <si>
    <t>Camarillo</t>
  </si>
  <si>
    <t>www.csuci.edu/</t>
  </si>
  <si>
    <t>West Virginia Junior College-Bridgeport</t>
  </si>
  <si>
    <t>Interactive College of Technology-Gainesville</t>
  </si>
  <si>
    <t>University of the Potomac-VA Campus</t>
  </si>
  <si>
    <t>Southeastern College-Charleston</t>
  </si>
  <si>
    <t>North Charleston</t>
  </si>
  <si>
    <t>West Coast University-Los Angeles</t>
  </si>
  <si>
    <t>North Hollywood</t>
  </si>
  <si>
    <t>westcoastuniversity.edu/</t>
  </si>
  <si>
    <t>Williamson Christian College</t>
  </si>
  <si>
    <t>Triangle Tech Inc-Sunbury</t>
  </si>
  <si>
    <t>Sunbury</t>
  </si>
  <si>
    <t>Dewey University-Hato Rey</t>
  </si>
  <si>
    <t>www.ict.edu/campuses/tx/north-houston/</t>
  </si>
  <si>
    <t>Strayer University-Tennessee</t>
  </si>
  <si>
    <t>Strayer University-Pennsylvania</t>
  </si>
  <si>
    <t>Folsom Lake College</t>
  </si>
  <si>
    <t>Folsom</t>
  </si>
  <si>
    <t>https://www.flc.losrios.edu/</t>
  </si>
  <si>
    <t>ATA College</t>
  </si>
  <si>
    <t>Escuela Hotelera de San Juan</t>
  </si>
  <si>
    <t>www.escuelahotelera.edu/</t>
  </si>
  <si>
    <t>Industrial Technical College</t>
  </si>
  <si>
    <t>www.industrialtechnicalcollege.com/</t>
  </si>
  <si>
    <t>Southeastern College-Columbia</t>
  </si>
  <si>
    <t>American InterContinental University System</t>
  </si>
  <si>
    <t>https://www.aius.education/</t>
  </si>
  <si>
    <t>American InterContinental University-Houston</t>
  </si>
  <si>
    <t>www.aiuniv.edu/online-campus/campus-locations/houston</t>
  </si>
  <si>
    <t>University of California-Merced</t>
  </si>
  <si>
    <t>ucmerced.edu/</t>
  </si>
  <si>
    <t>Aviation Institute of Maintenance-Manassas</t>
  </si>
  <si>
    <t>Manassas</t>
  </si>
  <si>
    <t>https://aviationmaintenance.edu/campuses/nova</t>
  </si>
  <si>
    <t>Ave Maria University</t>
  </si>
  <si>
    <t>Ave Maria</t>
  </si>
  <si>
    <t>www.avemaria.edu/</t>
  </si>
  <si>
    <t>Cambridge College of Healthcare &amp; Technology</t>
  </si>
  <si>
    <t>ATA Career Education</t>
  </si>
  <si>
    <t>Spring Hill</t>
  </si>
  <si>
    <t>www.atafl.edu/</t>
  </si>
  <si>
    <t>Ecclesia College</t>
  </si>
  <si>
    <t>ecollege.edu/</t>
  </si>
  <si>
    <t>Estelle Medical Academy</t>
  </si>
  <si>
    <t>www.estellemedical.edu/</t>
  </si>
  <si>
    <t>John D Rockefeller IV Career Center</t>
  </si>
  <si>
    <t>New Cumberland</t>
  </si>
  <si>
    <t>www.jdrcc.org/</t>
  </si>
  <si>
    <t>SAE Institute of Technology-Nashville</t>
  </si>
  <si>
    <t>usa.sae.edu/</t>
  </si>
  <si>
    <t>Universal College of Healing Arts</t>
  </si>
  <si>
    <t>www.ucha.edu/</t>
  </si>
  <si>
    <t>Uta Mesivta of Kiryas Joel</t>
  </si>
  <si>
    <t>utam.edu/</t>
  </si>
  <si>
    <t>Harrisburg University of Science and Technology</t>
  </si>
  <si>
    <t>www.harrisburgu.edu/</t>
  </si>
  <si>
    <t>United States University</t>
  </si>
  <si>
    <t>https://www.usuniversity.edu/</t>
  </si>
  <si>
    <t>Joyce University of Nursing and Health Sciences</t>
  </si>
  <si>
    <t>Salida</t>
  </si>
  <si>
    <t>Georgia Gwinnett College</t>
  </si>
  <si>
    <t>www.ggc.edu/</t>
  </si>
  <si>
    <t>www.ata.edu/</t>
  </si>
  <si>
    <t>Lemoore College</t>
  </si>
  <si>
    <t>Lemoore</t>
  </si>
  <si>
    <t>https://www.westhillscollege.com/lemoore/</t>
  </si>
  <si>
    <t>Stautzenberger College-Brecksville</t>
  </si>
  <si>
    <t>Brecksville</t>
  </si>
  <si>
    <t>Rasmussen University-Illinois</t>
  </si>
  <si>
    <t>Triangle Tech Inc-Bethlehem</t>
  </si>
  <si>
    <t>Strayer University-Florida</t>
  </si>
  <si>
    <t>www.cbt.edu/</t>
  </si>
  <si>
    <t>CBT Technology Institute-Hialeah</t>
  </si>
  <si>
    <t>Dewey University-Juana Diaz</t>
  </si>
  <si>
    <t>Juana Diaz</t>
  </si>
  <si>
    <t>Gnomon</t>
  </si>
  <si>
    <t>https://www.gnomon.edu/</t>
  </si>
  <si>
    <t>Taylor College</t>
  </si>
  <si>
    <t>taylorcollege.edu/</t>
  </si>
  <si>
    <t>Dayton School of Medical Massage</t>
  </si>
  <si>
    <t>www.massageschools.com/</t>
  </si>
  <si>
    <t>www.ata.edu/campus/tulsa-ok/</t>
  </si>
  <si>
    <t>South University-Tampa</t>
  </si>
  <si>
    <t>www.southuniversity.edu/tampa#location=Tampa, FL</t>
  </si>
  <si>
    <t>Fortis College-Columbus</t>
  </si>
  <si>
    <t>Fortis College-Cincinnati</t>
  </si>
  <si>
    <t>Strayer University-Delaware</t>
  </si>
  <si>
    <t>Strayer University-Alabama</t>
  </si>
  <si>
    <t>Rasmussen University-Wisconsin</t>
  </si>
  <si>
    <t>Columbia Southern University</t>
  </si>
  <si>
    <t>Southeastern College-Charlotte</t>
  </si>
  <si>
    <t>Southwest University at El Paso</t>
  </si>
  <si>
    <t>southwestuniversity.edu/</t>
  </si>
  <si>
    <t>Bryant &amp; Stratton College-Wauwatosa</t>
  </si>
  <si>
    <t>Wauwatosa</t>
  </si>
  <si>
    <t>Remington College-Shreveport Campus</t>
  </si>
  <si>
    <t>Escuela De Troqueleria Y Herramentaje</t>
  </si>
  <si>
    <t>escuelatroqueleria.jimdo.com/</t>
  </si>
  <si>
    <t>Fortis Institute-Nashville</t>
  </si>
  <si>
    <t>ATA College-Cincinnati</t>
  </si>
  <si>
    <t>Galen College of Nursing-Cincinnati</t>
  </si>
  <si>
    <t>Strayer University-North Carolina</t>
  </si>
  <si>
    <t>Strayer University-New Jersey</t>
  </si>
  <si>
    <t>Yeshiva of Machzikai Hadas</t>
  </si>
  <si>
    <t>https://yeshivaofmachzikaihadas.com/</t>
  </si>
  <si>
    <t>Fortis Institute-Pensacola</t>
  </si>
  <si>
    <t>Fortis Institute-Birmingham</t>
  </si>
  <si>
    <t>Fortis College-Salt Lake City</t>
  </si>
  <si>
    <t>Polytechnic University of Puerto Rico-Miami</t>
  </si>
  <si>
    <t>www.pupr.edu/miami/</t>
  </si>
  <si>
    <t>Polytechnic University of Puerto Rico-Orlando</t>
  </si>
  <si>
    <t>www.pupr.edu/orlando</t>
  </si>
  <si>
    <t>Strayer University-West Virginia</t>
  </si>
  <si>
    <t>CBT Technology Institute-Cutler Bay</t>
  </si>
  <si>
    <t>Cutler Bay</t>
  </si>
  <si>
    <t>West Coast University-Orange County</t>
  </si>
  <si>
    <t>West Coast University-Ontario</t>
  </si>
  <si>
    <t>Fortis College-Indianapolis</t>
  </si>
  <si>
    <t>Strayer University-Arkansas</t>
  </si>
  <si>
    <t>Strayer University-Georgia</t>
  </si>
  <si>
    <t>Strayer University-Mississippi</t>
  </si>
  <si>
    <t>Strayer University-South Carolina</t>
  </si>
  <si>
    <t>Strayer University-Texas</t>
  </si>
  <si>
    <t>South University-Richmond</t>
  </si>
  <si>
    <t>Glen Allen</t>
  </si>
  <si>
    <t>www.southuniversity.edu/richmond#location=Richmond, VA</t>
  </si>
  <si>
    <t>South University-Virginia Beach</t>
  </si>
  <si>
    <t>www.southuniversity.edu/virginia-beach#location=Virginia Beach, VA</t>
  </si>
  <si>
    <t>Herzing University-Kenosha</t>
  </si>
  <si>
    <t>Herzing University-Brookfield</t>
  </si>
  <si>
    <t>Strayer University-Global Region</t>
  </si>
  <si>
    <t>Fortis College-Columbia</t>
  </si>
  <si>
    <t>Johnson &amp; Wales University-Online</t>
  </si>
  <si>
    <t>Dorsey College-Saginaw</t>
  </si>
  <si>
    <t>Dewey University-Manati</t>
  </si>
  <si>
    <t>South University-Savannah Online</t>
  </si>
  <si>
    <t>Miami Ad School-New York</t>
  </si>
  <si>
    <t>miamiadschool.com/locations/new-york/</t>
  </si>
  <si>
    <t>West Coast University-Dallas</t>
  </si>
  <si>
    <t>https://westcoastuniversity.edu/</t>
  </si>
  <si>
    <t>South University-Austin</t>
  </si>
  <si>
    <t>Round Rock</t>
  </si>
  <si>
    <t>www.southuniversity.edu/austin#location=Austin, TX</t>
  </si>
  <si>
    <t>Bryant &amp; Stratton College-Online</t>
  </si>
  <si>
    <t>Platt College-Riverside</t>
  </si>
  <si>
    <t>Florida Institute of Technology-Online</t>
  </si>
  <si>
    <t>Rasmussen University-Kansas</t>
  </si>
  <si>
    <t>Doral</t>
  </si>
  <si>
    <t>South University-High Point</t>
  </si>
  <si>
    <t>www.southuniversity.edu/high-point#location=High Point, NC</t>
  </si>
  <si>
    <t>Aviation Institute of Maintenance-Las Vegas</t>
  </si>
  <si>
    <t>https://aviationmaintenance.edu/campuses/las-vegas-nv</t>
  </si>
  <si>
    <t>DeVry College of New York</t>
  </si>
  <si>
    <t>DeVry University-Arizona</t>
  </si>
  <si>
    <t>DeVry University-California</t>
  </si>
  <si>
    <t>DeVry University-Florida</t>
  </si>
  <si>
    <t>DeVry University-Georgia</t>
  </si>
  <si>
    <t>DeVry University-Nevada</t>
  </si>
  <si>
    <t>DeVry University-New Jersey</t>
  </si>
  <si>
    <t>DeVry University-Ohio</t>
  </si>
  <si>
    <t>DeVry University-Texas</t>
  </si>
  <si>
    <t>DeVry University-Virginia</t>
  </si>
  <si>
    <t>South Georgia State College</t>
  </si>
  <si>
    <t>Douglas</t>
  </si>
  <si>
    <t>www.sgsc.edu/</t>
  </si>
  <si>
    <t>Arizona College-Mesa</t>
  </si>
  <si>
    <t>https://www.arizonacollege.edu/</t>
  </si>
  <si>
    <t>Central Georgia Technical College</t>
  </si>
  <si>
    <t>Warner Robins</t>
  </si>
  <si>
    <t>www.centralgatech.edu/</t>
  </si>
  <si>
    <t>Dorsey College-Dearborn</t>
  </si>
  <si>
    <t>University of Phoenix-Arizona</t>
  </si>
  <si>
    <t>Georgia Military College</t>
  </si>
  <si>
    <t>https://www.gmc.edu/</t>
  </si>
  <si>
    <t>West Coast University-Miami</t>
  </si>
  <si>
    <t>Coastal Pines Technical College</t>
  </si>
  <si>
    <t>Waycross</t>
  </si>
  <si>
    <t>www.coastalpines.edu/</t>
  </si>
  <si>
    <t>Southern Regional Technical College</t>
  </si>
  <si>
    <t>southernregional.edu/</t>
  </si>
  <si>
    <t>Fortis College-Cuyahoga Falls</t>
  </si>
  <si>
    <t>Cuyahoga Falls</t>
  </si>
  <si>
    <t>Jones Technical Institute</t>
  </si>
  <si>
    <t>www.jtech.org/</t>
  </si>
  <si>
    <t>Texas State Technical College</t>
  </si>
  <si>
    <t>www.tstc.edu/</t>
  </si>
  <si>
    <t>Arizona College of Nursing-Las Vegas</t>
  </si>
  <si>
    <t>Northwest University-Center for Online and Extended Education</t>
  </si>
  <si>
    <t>Indiana Wesleyan University-National &amp; Global</t>
  </si>
  <si>
    <t>Purdue University Global</t>
  </si>
  <si>
    <t>https://www.purdueglobal.edu/</t>
  </si>
  <si>
    <t>Carolina University</t>
  </si>
  <si>
    <t>https://www.carolinau.edu/</t>
  </si>
  <si>
    <t>Platt College-Anaheim</t>
  </si>
  <si>
    <t>Fortis College-Cutler Bay</t>
  </si>
  <si>
    <t>EDP University of Puerto Rico-Villalba</t>
  </si>
  <si>
    <t>Villalba</t>
  </si>
  <si>
    <t>Drury University-College of Continuing Professional Studies</t>
  </si>
  <si>
    <t>www.drury.edu/go/</t>
  </si>
  <si>
    <t>Indiana Institute of Technology-College of Professional Studies</t>
  </si>
  <si>
    <t>cps.indianatech.edu/</t>
  </si>
  <si>
    <t>Arizona College of Nursing-Dallas</t>
  </si>
  <si>
    <t>EDP University of Puerto Rico-Humacao</t>
  </si>
  <si>
    <t>EDP University of Puerto Rico-Manati</t>
  </si>
  <si>
    <t>Fortis Institute-Cookeville</t>
  </si>
  <si>
    <t>West Virginia Junior College-United Career Institute</t>
  </si>
  <si>
    <t>unitedcareer.edu/</t>
  </si>
  <si>
    <t>Aviation Institute of Maintenance-Charlotte</t>
  </si>
  <si>
    <t>https://aviationmaintenance.edu/campuses/charlotte-nc</t>
  </si>
  <si>
    <t>Fortis College-Landover</t>
  </si>
  <si>
    <t>Landover</t>
  </si>
  <si>
    <t>Stautzenberger College-Rockford Career College</t>
  </si>
  <si>
    <t>https://www.rockfordcareercollege.edu/</t>
  </si>
  <si>
    <t>Arizona College of Nursing-Tampa</t>
  </si>
  <si>
    <t>Arizona College of Nursing-Fort Lauderdale</t>
  </si>
  <si>
    <t>Arizona College of Nursing-Tucson</t>
  </si>
  <si>
    <t>Arizona College of Nursing-Phoenix</t>
  </si>
  <si>
    <t>Dorsey College-Woodhaven</t>
  </si>
  <si>
    <t>Woodhaven</t>
  </si>
  <si>
    <t>https://www.dorsey.edu/</t>
  </si>
  <si>
    <t>Triangle Tech-Chambersburg</t>
  </si>
  <si>
    <t>Provo College-Idaho Falls Campus</t>
  </si>
  <si>
    <t>Eagle Gate College-Boise Campus</t>
  </si>
  <si>
    <t>Herzing University-Tampa</t>
  </si>
  <si>
    <t>https://herzing.edu/</t>
  </si>
  <si>
    <t>Galen Health Institutes-Miami Campus</t>
  </si>
  <si>
    <t>Pembroke Pines</t>
  </si>
  <si>
    <t>Remington College-Online Dallas</t>
  </si>
  <si>
    <t>Abilene Christian University-Undergraduate Online</t>
  </si>
  <si>
    <t>Galen Health Institutes-Austin Campus</t>
  </si>
  <si>
    <t>Galen Health Institutes-Nashville Campus</t>
  </si>
  <si>
    <t>Arizona College of Nursing-Salt Lake City</t>
  </si>
  <si>
    <t>Arizona College-Glendale</t>
  </si>
  <si>
    <t>Marian University-Ancilla</t>
  </si>
  <si>
    <t>https://www.marian.edu/ancilla</t>
  </si>
  <si>
    <t>Commonwealth of Puerto Rico Department of Education-PRAMI</t>
  </si>
  <si>
    <t>https://prami-fajardo.wixsite.com/admin</t>
  </si>
  <si>
    <t>Arizona College of Nursing-Southfield</t>
  </si>
  <si>
    <t>Galen Health Institutes-Sarasota</t>
  </si>
  <si>
    <t>Galen Health Institutes-Gainesville</t>
  </si>
  <si>
    <t>Galen Health Institutes-Asheville</t>
  </si>
  <si>
    <t>Arizona College of Nursing-Falls Church</t>
  </si>
  <si>
    <t>Arizona College of Nursing-Ontario</t>
  </si>
  <si>
    <t>Galen Health Institutes-Houston</t>
  </si>
  <si>
    <t>Herzing University-Nashville</t>
  </si>
  <si>
    <t>Dorsey College-Grand Rapids</t>
  </si>
  <si>
    <t>Galen Health Institutes-Dallas</t>
  </si>
  <si>
    <t>Arizona College of Nursing-Sarasota</t>
  </si>
  <si>
    <t>Arizona College of Nursing-Aurora</t>
  </si>
  <si>
    <t>Arizona College of Nursing-Cincinnati</t>
  </si>
  <si>
    <t>Arizona College of Nursing-Cleveland</t>
  </si>
  <si>
    <t>EDP University of Puerto Rico-Caguas</t>
  </si>
  <si>
    <t>https://www.edpuniversity.edu/</t>
  </si>
  <si>
    <t>Aviation Institute of Maintenance-Phoenix</t>
  </si>
  <si>
    <t>https://aviationmaintenance.edu/phoenix-2/</t>
  </si>
  <si>
    <t>Troy University-Support Sites</t>
  </si>
  <si>
    <t>Alpharetta</t>
  </si>
  <si>
    <t>www.troy.edu/about-us/troy-support-centers/</t>
  </si>
  <si>
    <t>Arizona State University-West</t>
  </si>
  <si>
    <t>Arizona State University-Polytechnic</t>
  </si>
  <si>
    <t>Arizona State University-Downtown Phoenix</t>
  </si>
  <si>
    <t>Arizona State University - Tucson</t>
  </si>
  <si>
    <t>Arizona State University - Lake Havasu</t>
  </si>
  <si>
    <t>Lake Havasu City</t>
  </si>
  <si>
    <t>Arizona State University - The Gila Valley</t>
  </si>
  <si>
    <t>Arizona State University - Yuma</t>
  </si>
  <si>
    <t>Arizona State University - Pinal</t>
  </si>
  <si>
    <t>Arizona State University - Cochise</t>
  </si>
  <si>
    <t>Arizona State University - Yavapai</t>
  </si>
  <si>
    <t>Prescott Valley</t>
  </si>
  <si>
    <t>Arizona State University - Pima</t>
  </si>
  <si>
    <t>Arizona State University - Washington D.C.</t>
  </si>
  <si>
    <t>Arizona State University - Northeastern Arizona</t>
  </si>
  <si>
    <t>Show Low</t>
  </si>
  <si>
    <t>Arizona State University - Mesa City Center</t>
  </si>
  <si>
    <t>Humphreys College-Modesto</t>
  </si>
  <si>
    <t>IDEA at ATEP</t>
  </si>
  <si>
    <t>Tustin</t>
  </si>
  <si>
    <t>https://atep.ivc.edu/</t>
  </si>
  <si>
    <t>Life Pacific University-Virginia</t>
  </si>
  <si>
    <t>Christiansburg</t>
  </si>
  <si>
    <t>https://virginia.lifepacific.edu/</t>
  </si>
  <si>
    <t>San Joaquin General Hospital School of Radiation Technology</t>
  </si>
  <si>
    <t>French Camp</t>
  </si>
  <si>
    <t>Thomas Aquinas College - New England</t>
  </si>
  <si>
    <t>Colorado Technical University-Denver South</t>
  </si>
  <si>
    <t>www.coloradotech.edu/Denver</t>
  </si>
  <si>
    <t>Otero College - La Junta High School</t>
  </si>
  <si>
    <t>https://www.otero.edu/</t>
  </si>
  <si>
    <t>Porter and Chester Institute of Enfield</t>
  </si>
  <si>
    <t>Enfield</t>
  </si>
  <si>
    <t>Porter and Chester Institute of Waterbury</t>
  </si>
  <si>
    <t>Porter and Chester Institute of Worcester</t>
  </si>
  <si>
    <t>Porter and Chester Institute - New London</t>
  </si>
  <si>
    <t>porterchester.edu/</t>
  </si>
  <si>
    <t>Porter and Chester Institute - Brockton</t>
  </si>
  <si>
    <t>https://www.porterchester.edu/</t>
  </si>
  <si>
    <t>Porter and Chester Institute - Chicopee</t>
  </si>
  <si>
    <t>Porter and Chester Institute - New London 2</t>
  </si>
  <si>
    <t>Keiser University-Melbourne</t>
  </si>
  <si>
    <t>www.keiseruniversity.edu/melbourne/</t>
  </si>
  <si>
    <t>Keiser University-Tallahassee</t>
  </si>
  <si>
    <t>www.keiseruniversity.edu/tallahassee/</t>
  </si>
  <si>
    <t>Keiser University-Daytona</t>
  </si>
  <si>
    <t>www.keiseruniversity.edu/daytona-beach/</t>
  </si>
  <si>
    <t>Keiser University-Lakeland</t>
  </si>
  <si>
    <t>www.keiseruniversity.edu/lakeland/</t>
  </si>
  <si>
    <t>Keiser University- Miami</t>
  </si>
  <si>
    <t>www.keiseruniversity.edu/miami/</t>
  </si>
  <si>
    <t>Keiser University-Orlando</t>
  </si>
  <si>
    <t>www.keiseruniversity.edu/orlando/</t>
  </si>
  <si>
    <t>Keiser University-Sarasota</t>
  </si>
  <si>
    <t>www.keiseruniversity.edu/sarasota/</t>
  </si>
  <si>
    <t>Keiser University-Jacksonville</t>
  </si>
  <si>
    <t>www.keiseruniversity.edu/jacksonville/</t>
  </si>
  <si>
    <t>Keiser University-Tampa</t>
  </si>
  <si>
    <t>www.keiseruniversity.edu/tampa/</t>
  </si>
  <si>
    <t>Keiser University-Pembroke Pines</t>
  </si>
  <si>
    <t>www.keiseruniversity.edu/pembroke-pines/</t>
  </si>
  <si>
    <t>Keiser University-Port St Lucie</t>
  </si>
  <si>
    <t>Port St Lucie</t>
  </si>
  <si>
    <t>www.keiseruniversity.edu/port-st-lucie/</t>
  </si>
  <si>
    <t>Keiser University-West Palm Beach</t>
  </si>
  <si>
    <t>www.keiseruniversity.edu/west-palm-beach/</t>
  </si>
  <si>
    <t>Keiser University-Ft Myers</t>
  </si>
  <si>
    <t>Ft Myers</t>
  </si>
  <si>
    <t>www.keiseruniversity.edu/fort-myers/</t>
  </si>
  <si>
    <t>Keiser University -  Clearwater</t>
  </si>
  <si>
    <t>www.keiseruniversity.edu/clearwater/</t>
  </si>
  <si>
    <t>Keiser University - New Port Richey</t>
  </si>
  <si>
    <t>www.keiseruniversity.edu/new-port-richey/</t>
  </si>
  <si>
    <t>Keiser University - Residential (Flagship)</t>
  </si>
  <si>
    <t>www.keiseruniversity.edu/residential/</t>
  </si>
  <si>
    <t>Rasmussen University-Central Pasco</t>
  </si>
  <si>
    <t>https://www.rasmussen.edu/</t>
  </si>
  <si>
    <t>Rasmussen University-Fort Myers</t>
  </si>
  <si>
    <t>Rasmussen University-Tampa/Brandon</t>
  </si>
  <si>
    <t>Brandon</t>
  </si>
  <si>
    <t>Rasmussen University-North Orlando</t>
  </si>
  <si>
    <t>East Georgia State College - Statesboro</t>
  </si>
  <si>
    <t>https://www.ega.edu/search/index.html?q=East+Georgia+State+College+Statesboro</t>
  </si>
  <si>
    <t>East Georgia State College - Augusta</t>
  </si>
  <si>
    <t>https://www.ega.edu/admissions/visit/virtual-tour/egsc-augusta.html</t>
  </si>
  <si>
    <t>Triton College - Intl Union of Operating Engr Local 399 Trning Fac.</t>
  </si>
  <si>
    <t>Graceland University - Independence</t>
  </si>
  <si>
    <t>Graceland University - Trenton</t>
  </si>
  <si>
    <t>https://www.graceland.edu/</t>
  </si>
  <si>
    <t>University of Maine - Machias</t>
  </si>
  <si>
    <t>Machias</t>
  </si>
  <si>
    <t>https://machias.edu/</t>
  </si>
  <si>
    <t>Unity Environmental University - Unity</t>
  </si>
  <si>
    <t>Unity</t>
  </si>
  <si>
    <t>Baker College of Cadillac</t>
  </si>
  <si>
    <t>Cadillac</t>
  </si>
  <si>
    <t>Baker College of Jackson</t>
  </si>
  <si>
    <t>Baker College of Muskegon</t>
  </si>
  <si>
    <t>Davenport University-Warren Location</t>
  </si>
  <si>
    <t>Davenport University-Lansing Location</t>
  </si>
  <si>
    <t>Davenport University-Midland Location</t>
  </si>
  <si>
    <t>Davenport University - Detroit</t>
  </si>
  <si>
    <t>Minnesota North College - Itasca</t>
  </si>
  <si>
    <t>minnesotanorth.edu/</t>
  </si>
  <si>
    <t>Minnesota North College - Mesabi Range Virginia</t>
  </si>
  <si>
    <t>Minnesota North College - Mesabi Range Eveleth</t>
  </si>
  <si>
    <t>Eveleth</t>
  </si>
  <si>
    <t>Minnesota North College - Vermilion</t>
  </si>
  <si>
    <t>Ely</t>
  </si>
  <si>
    <t>South Central College-Faribault</t>
  </si>
  <si>
    <t>Faribault</t>
  </si>
  <si>
    <t>Jamestown Business College -</t>
  </si>
  <si>
    <t>Salamanca</t>
  </si>
  <si>
    <t>Pratt Manhattan-A Division of Pratt Institute</t>
  </si>
  <si>
    <t>Bryant &amp; Stratton College-Akron</t>
  </si>
  <si>
    <t>Copley</t>
  </si>
  <si>
    <t>Bryant &amp; Stratton College-Solon</t>
  </si>
  <si>
    <t>Solon</t>
  </si>
  <si>
    <t>South Hills School of Business and Technology-Altoona</t>
  </si>
  <si>
    <t>https://www.southhills.edu/</t>
  </si>
  <si>
    <t>South College-Asheville</t>
  </si>
  <si>
    <t>https://www.south.edu/locations/asheville/</t>
  </si>
  <si>
    <t>South College-Nashville</t>
  </si>
  <si>
    <t>https://www.south.edu/locations/nashville/</t>
  </si>
  <si>
    <t>South College-Atlanta</t>
  </si>
  <si>
    <t>https://www.south.edu/locations/atlanta/</t>
  </si>
  <si>
    <t>South College - Indianapolis</t>
  </si>
  <si>
    <t>Inidianapolis</t>
  </si>
  <si>
    <t>https://www.south.edu/locations/indianapolis/</t>
  </si>
  <si>
    <t>South College - Orlando</t>
  </si>
  <si>
    <t>https://www.south.edu/locations/orlando/</t>
  </si>
  <si>
    <t>Bryant &amp; Stratton College-Richmond</t>
  </si>
  <si>
    <t>Bryant &amp; Stratton College-Hampton</t>
  </si>
  <si>
    <t>Tidewater Tech - Priority Automotive Tidewater Tech Learning Center</t>
  </si>
  <si>
    <t>https://www.tidewatertechtrades.edu/</t>
  </si>
  <si>
    <t>Washington State University-Vancouver</t>
  </si>
  <si>
    <t>https://www.vancouver.wsu.edu/</t>
  </si>
  <si>
    <t>Washington State University-Tri Cities</t>
  </si>
  <si>
    <t>Richland</t>
  </si>
  <si>
    <t>https://tricities.wsu.edu/</t>
  </si>
  <si>
    <t>University of the Virgin Islands-Albert A. Sheen</t>
  </si>
  <si>
    <t>St. Croix</t>
  </si>
  <si>
    <t>Purdue University - Purdue Polytechnic Anderson</t>
  </si>
  <si>
    <t>polytechnic.purdue.edu/anderson</t>
  </si>
  <si>
    <t>Purdue University - Purdue Polytechnic Indianapolis</t>
  </si>
  <si>
    <t>polytechnic.purdue.edu/indianapolis</t>
  </si>
  <si>
    <t>Purdue University - Purdue Polytechnic South Bend</t>
  </si>
  <si>
    <t>polytechnic.purdue.edu/south-bend</t>
  </si>
  <si>
    <t>Purdue University - Purdue Polytechnic New Albany</t>
  </si>
  <si>
    <t>polytechnic.purdue.edu/new-albany</t>
  </si>
  <si>
    <t>Purdue University - Purdue Polytechnic Columbus</t>
  </si>
  <si>
    <t>polytechnic.purdue.edu/columbus</t>
  </si>
  <si>
    <t>Purdue University - Purdue Polytechnic Kokomo</t>
  </si>
  <si>
    <t>polytechnic.purdue.edu/kokomo</t>
  </si>
  <si>
    <t>Purdue University - Purdue Polytechnic Richmond</t>
  </si>
  <si>
    <t>polytechnic.purdue.edu/richmond</t>
  </si>
  <si>
    <t>Purdue University - Purdue Polytechnic Lafayette</t>
  </si>
  <si>
    <t>polytechnic.purdue.edu/lafayette</t>
  </si>
  <si>
    <t>Purdue University - Purdue Polytechnic Vincennes</t>
  </si>
  <si>
    <t>polytechnic.purdue.edu/vincennes</t>
  </si>
  <si>
    <t>Out Of State Rank</t>
  </si>
  <si>
    <t xml:space="preserve">In-State Rank # </t>
  </si>
  <si>
    <t xml:space="preserve">Out-of-State Rank # </t>
  </si>
  <si>
    <t>In-State &amp; Out-of-State</t>
  </si>
  <si>
    <t>In-State</t>
  </si>
  <si>
    <t>Out-of-State</t>
  </si>
  <si>
    <t>LOGO_URL</t>
  </si>
  <si>
    <t>School 1</t>
  </si>
  <si>
    <t>Ranking</t>
  </si>
  <si>
    <t>School 2</t>
  </si>
  <si>
    <t>School 3</t>
  </si>
  <si>
    <t>School 4</t>
  </si>
  <si>
    <t>School 5</t>
  </si>
  <si>
    <t>DOMAIN</t>
  </si>
  <si>
    <t>www.uoflnews.com</t>
  </si>
  <si>
    <t>www.uci.edu</t>
  </si>
  <si>
    <t>www.ucfknights.com</t>
  </si>
  <si>
    <t>www.fsu.edu</t>
  </si>
  <si>
    <t>www.floridagators.com</t>
  </si>
  <si>
    <t>Admissions</t>
  </si>
  <si>
    <t>Avg SAT</t>
  </si>
  <si>
    <t>Median Earnings</t>
  </si>
  <si>
    <t>Year</t>
  </si>
  <si>
    <t>SAT 1</t>
  </si>
  <si>
    <t>SAT 2</t>
  </si>
  <si>
    <t>SAT 3</t>
  </si>
  <si>
    <t>SAT 4</t>
  </si>
  <si>
    <t>SAT 5</t>
  </si>
  <si>
    <t>ekusports.com</t>
  </si>
  <si>
    <t>https://img.logo.dev/www.uab.edu?token=pk_Zxmaeq2VQBuxgzPsrb7eBg&amp;size=256</t>
  </si>
  <si>
    <t>https://img.logo.dev/www.amridgeuniversity.edu?token=pk_Zxmaeq2VQBuxgzPsrb7eBg&amp;size=256</t>
  </si>
  <si>
    <t>https://img.logo.dev/www.uah.edu?token=pk_Zxmaeq2VQBuxgzPsrb7eBg&amp;size=256</t>
  </si>
  <si>
    <t>https://img.logo.dev/www.alasu.edu?token=pk_Zxmaeq2VQBuxgzPsrb7eBg&amp;size=256</t>
  </si>
  <si>
    <t>https://img.logo.dev/www.ua.edu?token=pk_Zxmaeq2VQBuxgzPsrb7eBg&amp;size=256</t>
  </si>
  <si>
    <t>https://img.logo.dev/www.athens.edu?token=pk_Zxmaeq2VQBuxgzPsrb7eBg&amp;size=256</t>
  </si>
  <si>
    <t>https://img.logo.dev/www.aum.edu?token=pk_Zxmaeq2VQBuxgzPsrb7eBg&amp;size=256</t>
  </si>
  <si>
    <t>https://img.logo.dev/www.auburn.edu?token=pk_Zxmaeq2VQBuxgzPsrb7eBg&amp;size=256</t>
  </si>
  <si>
    <t>https://img.logo.dev/www.bsc.edu?token=pk_Zxmaeq2VQBuxgzPsrb7eBg&amp;size=256</t>
  </si>
  <si>
    <t>https://img.logo.dev/www.southuniversity.edu?token=pk_Zxmaeq2VQBuxgzPsrb7eBg&amp;size=256</t>
  </si>
  <si>
    <t>https://img.logo.dev/www.faulkner.edu?token=pk_Zxmaeq2VQBuxgzPsrb7eBg&amp;size=256</t>
  </si>
  <si>
    <t>https://img.logo.dev/www.herzing.edu?token=pk_Zxmaeq2VQBuxgzPsrb7eBg&amp;size=256</t>
  </si>
  <si>
    <t>https://img.logo.dev/www.huntingdon.edu?token=pk_Zxmaeq2VQBuxgzPsrb7eBg&amp;size=256</t>
  </si>
  <si>
    <t>https://img.logo.dev/www.jsu.edu?token=pk_Zxmaeq2VQBuxgzPsrb7eBg&amp;size=256</t>
  </si>
  <si>
    <t>https://img.logo.dev/www.uwa.edu?token=pk_Zxmaeq2VQBuxgzPsrb7eBg&amp;size=256</t>
  </si>
  <si>
    <t>https://img.logo.dev/www.marionmilitary.edu?token=pk_Zxmaeq2VQBuxgzPsrb7eBg&amp;size=256</t>
  </si>
  <si>
    <t>https://img.logo.dev/www.miles.edu?token=pk_Zxmaeq2VQBuxgzPsrb7eBg&amp;size=256</t>
  </si>
  <si>
    <t>https://img.logo.dev/www.umobile.edu?token=pk_Zxmaeq2VQBuxgzPsrb7eBg&amp;size=256</t>
  </si>
  <si>
    <t>https://img.logo.dev/www.montevallo.edu?token=pk_Zxmaeq2VQBuxgzPsrb7eBg&amp;size=256</t>
  </si>
  <si>
    <t>https://img.logo.dev/www.una.edu?token=pk_Zxmaeq2VQBuxgzPsrb7eBg&amp;size=256</t>
  </si>
  <si>
    <t>https://img.logo.dev/www2.oakwood.edu?token=pk_Zxmaeq2VQBuxgzPsrb7eBg&amp;size=256</t>
  </si>
  <si>
    <t>https://img.logo.dev/www.rstc.edu?token=pk_Zxmaeq2VQBuxgzPsrb7eBg&amp;size=256</t>
  </si>
  <si>
    <t>https://img.logo.dev/www.samford.edu?token=pk_Zxmaeq2VQBuxgzPsrb7eBg&amp;size=256</t>
  </si>
  <si>
    <t>https://img.logo.dev/www.southalabama.edu?token=pk_Zxmaeq2VQBuxgzPsrb7eBg&amp;size=256</t>
  </si>
  <si>
    <t>https://img.logo.dev/stillman.edu?token=pk_Zxmaeq2VQBuxgzPsrb7eBg&amp;size=256</t>
  </si>
  <si>
    <t>https://img.logo.dev/www.talladega.edu?token=pk_Zxmaeq2VQBuxgzPsrb7eBg&amp;size=256</t>
  </si>
  <si>
    <t>https://img.logo.dev/www.troy.edu?token=pk_Zxmaeq2VQBuxgzPsrb7eBg&amp;size=256</t>
  </si>
  <si>
    <t>https://img.logo.dev/www.tuskegee.edu?token=pk_Zxmaeq2VQBuxgzPsrb7eBg&amp;size=256</t>
  </si>
  <si>
    <t>https://img.logo.dev/www.uaa.alaska.edu?token=pk_Zxmaeq2VQBuxgzPsrb7eBg&amp;size=256</t>
  </si>
  <si>
    <t>https://img.logo.dev/www.uaf.edu?token=pk_Zxmaeq2VQBuxgzPsrb7eBg&amp;size=256</t>
  </si>
  <si>
    <t>https://img.logo.dev/www.uas.alaska.edu?token=pk_Zxmaeq2VQBuxgzPsrb7eBg&amp;size=256</t>
  </si>
  <si>
    <t>https://img.logo.dev/www.alaskapacific.edu?token=pk_Zxmaeq2VQBuxgzPsrb7eBg&amp;size=256</t>
  </si>
  <si>
    <t>https://img.logo.dev/www.avtec.edu?token=pk_Zxmaeq2VQBuxgzPsrb7eBg&amp;size=256</t>
  </si>
  <si>
    <t>https://img.logo.dev/chartercollege.edu?token=pk_Zxmaeq2VQBuxgzPsrb7eBg&amp;size=256</t>
  </si>
  <si>
    <t>https://img.logo.dev/www.aai.edu?token=pk_Zxmaeq2VQBuxgzPsrb7eBg&amp;size=256</t>
  </si>
  <si>
    <t>https://img.logo.dev/www.asu.edu?token=pk_Zxmaeq2VQBuxgzPsrb7eBg&amp;size=256</t>
  </si>
  <si>
    <t>https://img.logo.dev/www.azwestern.edu?token=pk_Zxmaeq2VQBuxgzPsrb7eBg&amp;size=256</t>
  </si>
  <si>
    <t>https://img.logo.dev/www.arizona.edu?token=pk_Zxmaeq2VQBuxgzPsrb7eBg&amp;size=256</t>
  </si>
  <si>
    <t>https://img.logo.dev/www.centralaz.edu?token=pk_Zxmaeq2VQBuxgzPsrb7eBg&amp;size=256</t>
  </si>
  <si>
    <t>https://img.logo.dev/avalon.edu?token=pk_Zxmaeq2VQBuxgzPsrb7eBg&amp;size=256</t>
  </si>
  <si>
    <t>https://img.logo.dev/www.eac.edu?token=pk_Zxmaeq2VQBuxgzPsrb7eBg&amp;size=256</t>
  </si>
  <si>
    <t>https://img.logo.dev/prescott.erau.edu?token=pk_Zxmaeq2VQBuxgzPsrb7eBg&amp;size=256</t>
  </si>
  <si>
    <t>https://img.logo.dev/www.gcu.edu?token=pk_Zxmaeq2VQBuxgzPsrb7eBg&amp;size=256</t>
  </si>
  <si>
    <t>https://img.logo.dev/www.dinecollege.edu?token=pk_Zxmaeq2VQBuxgzPsrb7eBg&amp;size=256</t>
  </si>
  <si>
    <t>https://img.logo.dev/nau.edu?token=pk_Zxmaeq2VQBuxgzPsrb7eBg&amp;size=256</t>
  </si>
  <si>
    <t>https://img.logo.dev/www.phoenixcollege.edu?token=pk_Zxmaeq2VQBuxgzPsrb7eBg&amp;size=256</t>
  </si>
  <si>
    <t>https://img.logo.dev/prescott.edu?token=pk_Zxmaeq2VQBuxgzPsrb7eBg&amp;size=256</t>
  </si>
  <si>
    <t>https://img.logo.dev/www.rio.maricopa.edu?token=pk_Zxmaeq2VQBuxgzPsrb7eBg&amp;size=256</t>
  </si>
  <si>
    <t>https://img.logo.dev/www.yc.edu?token=pk_Zxmaeq2VQBuxgzPsrb7eBg&amp;size=256</t>
  </si>
  <si>
    <t>https://img.logo.dev/ualr.edu?token=pk_Zxmaeq2VQBuxgzPsrb7eBg&amp;size=256</t>
  </si>
  <si>
    <t>https://img.logo.dev/www.uams.edu?token=pk_Zxmaeq2VQBuxgzPsrb7eBg&amp;size=256</t>
  </si>
  <si>
    <t>https://img.logo.dev/www.lyon.edu?token=pk_Zxmaeq2VQBuxgzPsrb7eBg&amp;size=256</t>
  </si>
  <si>
    <t>https://img.logo.dev/www.arktech.edu?token=pk_Zxmaeq2VQBuxgzPsrb7eBg&amp;size=256</t>
  </si>
  <si>
    <t>https://img.logo.dev/www.uark.edu?token=pk_Zxmaeq2VQBuxgzPsrb7eBg&amp;size=256</t>
  </si>
  <si>
    <t>https://img.logo.dev/www.uapb.edu?token=pk_Zxmaeq2VQBuxgzPsrb7eBg&amp;size=256</t>
  </si>
  <si>
    <t>https://img.logo.dev/www.asub.edu?token=pk_Zxmaeq2VQBuxgzPsrb7eBg&amp;size=256</t>
  </si>
  <si>
    <t>https://img.logo.dev/www.astate.edu?token=pk_Zxmaeq2VQBuxgzPsrb7eBg&amp;size=256</t>
  </si>
  <si>
    <t>https://img.logo.dev/www.atu.edu?token=pk_Zxmaeq2VQBuxgzPsrb7eBg&amp;size=256</t>
  </si>
  <si>
    <t>https://img.logo.dev/www.uamont.edu?token=pk_Zxmaeq2VQBuxgzPsrb7eBg&amp;size=256</t>
  </si>
  <si>
    <t>https://img.logo.dev/www.blackrivertech.edu?token=pk_Zxmaeq2VQBuxgzPsrb7eBg&amp;size=256</t>
  </si>
  <si>
    <t>https://img.logo.dev/www.uca.edu?token=pk_Zxmaeq2VQBuxgzPsrb7eBg&amp;size=256</t>
  </si>
  <si>
    <t>https://img.logo.dev/www.crc.edu?token=pk_Zxmaeq2VQBuxgzPsrb7eBg&amp;size=256</t>
  </si>
  <si>
    <t>https://img.logo.dev/www.np.edu?token=pk_Zxmaeq2VQBuxgzPsrb7eBg&amp;size=256</t>
  </si>
  <si>
    <t>https://img.logo.dev/www.harding.edu?token=pk_Zxmaeq2VQBuxgzPsrb7eBg&amp;size=256</t>
  </si>
  <si>
    <t>https://img.logo.dev/www.hsu.edu?token=pk_Zxmaeq2VQBuxgzPsrb7eBg&amp;size=256</t>
  </si>
  <si>
    <t>https://img.logo.dev/www.hendrix.edu?token=pk_Zxmaeq2VQBuxgzPsrb7eBg&amp;size=256</t>
  </si>
  <si>
    <t>https://img.logo.dev/www.jbu.edu?token=pk_Zxmaeq2VQBuxgzPsrb7eBg&amp;size=256</t>
  </si>
  <si>
    <t>https://img.logo.dev/www.asumidsouth.edu?token=pk_Zxmaeq2VQBuxgzPsrb7eBg&amp;size=256</t>
  </si>
  <si>
    <t>https://img.logo.dev/www.anc.edu?token=pk_Zxmaeq2VQBuxgzPsrb7eBg&amp;size=256</t>
  </si>
  <si>
    <t>https://img.logo.dev/www.northark.edu?token=pk_Zxmaeq2VQBuxgzPsrb7eBg&amp;size=256</t>
  </si>
  <si>
    <t>https://img.logo.dev/www.nwti.edu?token=pk_Zxmaeq2VQBuxgzPsrb7eBg&amp;size=256</t>
  </si>
  <si>
    <t>https://img.logo.dev/www.asutr.edu?token=pk_Zxmaeq2VQBuxgzPsrb7eBg&amp;size=256</t>
  </si>
  <si>
    <t>https://img.logo.dev/www.ozarka.edu?token=pk_Zxmaeq2VQBuxgzPsrb7eBg&amp;size=256</t>
  </si>
  <si>
    <t>https://img.logo.dev/ozarks.edu?token=pk_Zxmaeq2VQBuxgzPsrb7eBg&amp;size=256</t>
  </si>
  <si>
    <t>https://img.logo.dev/www.philander.edu?token=pk_Zxmaeq2VQBuxgzPsrb7eBg&amp;size=256</t>
  </si>
  <si>
    <t>https://img.logo.dev/www.seark.edu?token=pk_Zxmaeq2VQBuxgzPsrb7eBg&amp;size=256</t>
  </si>
  <si>
    <t>https://img.logo.dev/uaptc.edu?token=pk_Zxmaeq2VQBuxgzPsrb7eBg&amp;size=256</t>
  </si>
  <si>
    <t>https://img.logo.dev/www.uaht.edu?token=pk_Zxmaeq2VQBuxgzPsrb7eBg&amp;size=256</t>
  </si>
  <si>
    <t>https://img.logo.dev/www.southark.edu?token=pk_Zxmaeq2VQBuxgzPsrb7eBg&amp;size=256</t>
  </si>
  <si>
    <t>https://img.logo.dev/www.saumag.edu?token=pk_Zxmaeq2VQBuxgzPsrb7eBg&amp;size=256</t>
  </si>
  <si>
    <t>https://img.logo.dev/www.sautech.edu?token=pk_Zxmaeq2VQBuxgzPsrb7eBg&amp;size=256</t>
  </si>
  <si>
    <t>https://img.logo.dev/uafs.edu?token=pk_Zxmaeq2VQBuxgzPsrb7eBg&amp;size=256</t>
  </si>
  <si>
    <t>https://img.logo.dev/www.academyart.edu?token=pk_Zxmaeq2VQBuxgzPsrb7eBg&amp;size=256</t>
  </si>
  <si>
    <t>https://img.logo.dev/alameda.edu?token=pk_Zxmaeq2VQBuxgzPsrb7eBg&amp;size=256</t>
  </si>
  <si>
    <t>https://img.logo.dev/www.hancockcollege.edu?token=pk_Zxmaeq2VQBuxgzPsrb7eBg&amp;size=256</t>
  </si>
  <si>
    <t>https://img.logo.dev/www.aada.edu?token=pk_Zxmaeq2VQBuxgzPsrb7eBg&amp;size=256</t>
  </si>
  <si>
    <t>https://img.logo.dev/www.arc.losrios.edu?token=pk_Zxmaeq2VQBuxgzPsrb7eBg&amp;size=256</t>
  </si>
  <si>
    <t>https://img.logo.dev/www.artcenter.edu?token=pk_Zxmaeq2VQBuxgzPsrb7eBg&amp;size=256</t>
  </si>
  <si>
    <t>https://img.logo.dev/www.atcla.edu?token=pk_Zxmaeq2VQBuxgzPsrb7eBg&amp;size=256</t>
  </si>
  <si>
    <t>https://img.logo.dev/www.atcsd.edu?token=pk_Zxmaeq2VQBuxgzPsrb7eBg&amp;size=256</t>
  </si>
  <si>
    <t>https://img.logo.dev/www.apu.edu?token=pk_Zxmaeq2VQBuxgzPsrb7eBg&amp;size=256</t>
  </si>
  <si>
    <t>https://img.logo.dev/www.bakersfieldcollege.edu?token=pk_Zxmaeq2VQBuxgzPsrb7eBg&amp;size=256</t>
  </si>
  <si>
    <t>https://img.logo.dev/www.bellusacademy.edu?token=pk_Zxmaeq2VQBuxgzPsrb7eBg&amp;size=256</t>
  </si>
  <si>
    <t>https://img.logo.dev/www.biola.edu?token=pk_Zxmaeq2VQBuxgzPsrb7eBg&amp;size=256</t>
  </si>
  <si>
    <t>https://img.logo.dev/brownson.edu?token=pk_Zxmaeq2VQBuxgzPsrb7eBg&amp;size=256</t>
  </si>
  <si>
    <t>https://img.logo.dev/bryanuniversity.edu?token=pk_Zxmaeq2VQBuxgzPsrb7eBg&amp;size=256</t>
  </si>
  <si>
    <t>https://img.logo.dev/www.butte.edu?token=pk_Zxmaeq2VQBuxgzPsrb7eBg&amp;size=256</t>
  </si>
  <si>
    <t>https://img.logo.dev/www.ciis.edu?token=pk_Zxmaeq2VQBuxgzPsrb7eBg&amp;size=256</t>
  </si>
  <si>
    <t>https://img.logo.dev/www.cabrillo.edu?token=pk_Zxmaeq2VQBuxgzPsrb7eBg&amp;size=256</t>
  </si>
  <si>
    <t>https://img.logo.dev/www.cca.edu?token=pk_Zxmaeq2VQBuxgzPsrb7eBg&amp;size=256</t>
  </si>
  <si>
    <t>https://img.logo.dev/www.caltech.edu?token=pk_Zxmaeq2VQBuxgzPsrb7eBg&amp;size=256</t>
  </si>
  <si>
    <t>https://img.logo.dev/www.callutheran.edu?token=pk_Zxmaeq2VQBuxgzPsrb7eBg&amp;size=256</t>
  </si>
  <si>
    <t>https://img.logo.dev/calpoly.edu?token=pk_Zxmaeq2VQBuxgzPsrb7eBg&amp;size=256</t>
  </si>
  <si>
    <t>https://img.logo.dev/www.csub.edu?token=pk_Zxmaeq2VQBuxgzPsrb7eBg&amp;size=256</t>
  </si>
  <si>
    <t>https://img.logo.dev/www.csustan.edu?token=pk_Zxmaeq2VQBuxgzPsrb7eBg&amp;size=256</t>
  </si>
  <si>
    <t>https://img.logo.dev/www.csusb.edu?token=pk_Zxmaeq2VQBuxgzPsrb7eBg&amp;size=256</t>
  </si>
  <si>
    <t>https://img.logo.dev/www.cpp.edu?token=pk_Zxmaeq2VQBuxgzPsrb7eBg&amp;size=256</t>
  </si>
  <si>
    <t>https://img.logo.dev/www.csuchico.edu?token=pk_Zxmaeq2VQBuxgzPsrb7eBg&amp;size=256</t>
  </si>
  <si>
    <t>https://img.logo.dev/www.csudh.edu?token=pk_Zxmaeq2VQBuxgzPsrb7eBg&amp;size=256</t>
  </si>
  <si>
    <t>https://img.logo.dev/www.fresnostate.edu?token=pk_Zxmaeq2VQBuxgzPsrb7eBg&amp;size=256</t>
  </si>
  <si>
    <t>https://img.logo.dev/www.fullerton.edu?token=pk_Zxmaeq2VQBuxgzPsrb7eBg&amp;size=256</t>
  </si>
  <si>
    <t>https://img.logo.dev/www.csueastbay.edu?token=pk_Zxmaeq2VQBuxgzPsrb7eBg&amp;size=256</t>
  </si>
  <si>
    <t>https://img.logo.dev/www.csulb.edu?token=pk_Zxmaeq2VQBuxgzPsrb7eBg&amp;size=256</t>
  </si>
  <si>
    <t>https://img.logo.dev/www.calstatela.edu?token=pk_Zxmaeq2VQBuxgzPsrb7eBg&amp;size=256</t>
  </si>
  <si>
    <t>https://img.logo.dev/www.csun.edu?token=pk_Zxmaeq2VQBuxgzPsrb7eBg&amp;size=256</t>
  </si>
  <si>
    <t>https://img.logo.dev/www.csus.edu?token=pk_Zxmaeq2VQBuxgzPsrb7eBg&amp;size=256</t>
  </si>
  <si>
    <t>https://img.logo.dev/www.berkeley.edu?token=pk_Zxmaeq2VQBuxgzPsrb7eBg&amp;size=256</t>
  </si>
  <si>
    <t>https://img.logo.dev/ucdavis.edu?token=pk_Zxmaeq2VQBuxgzPsrb7eBg&amp;size=256</t>
  </si>
  <si>
    <t>https://img.logo.dev/www.uci.edu?token=pk_Zxmaeq2VQBuxgzPsrb7eBg&amp;size=256</t>
  </si>
  <si>
    <t>https://img.logo.dev/www.ucla.edu?token=pk_Zxmaeq2VQBuxgzPsrb7eBg&amp;size=256</t>
  </si>
  <si>
    <t>https://img.logo.dev/www.ucr.edu?token=pk_Zxmaeq2VQBuxgzPsrb7eBg&amp;size=256</t>
  </si>
  <si>
    <t>https://img.logo.dev/www.ucsd.edu?token=pk_Zxmaeq2VQBuxgzPsrb7eBg&amp;size=256</t>
  </si>
  <si>
    <t>https://img.logo.dev/www.ucsb.edu?token=pk_Zxmaeq2VQBuxgzPsrb7eBg&amp;size=256</t>
  </si>
  <si>
    <t>https://img.logo.dev/www.ucsc.edu?token=pk_Zxmaeq2VQBuxgzPsrb7eBg&amp;size=256</t>
  </si>
  <si>
    <t>https://img.logo.dev/www.calarts.edu?token=pk_Zxmaeq2VQBuxgzPsrb7eBg&amp;size=256</t>
  </si>
  <si>
    <t>https://img.logo.dev/www.csum.edu?token=pk_Zxmaeq2VQBuxgzPsrb7eBg&amp;size=256</t>
  </si>
  <si>
    <t>https://img.logo.dev/canadacollege.edu?token=pk_Zxmaeq2VQBuxgzPsrb7eBg&amp;size=256</t>
  </si>
  <si>
    <t>https://img.logo.dev/www.canyons.edu?token=pk_Zxmaeq2VQBuxgzPsrb7eBg&amp;size=256</t>
  </si>
  <si>
    <t>https://img.logo.dev/www.cetweb.edu?token=pk_Zxmaeq2VQBuxgzPsrb7eBg&amp;size=256</t>
  </si>
  <si>
    <t>https://img.logo.dev/cetweb.edu?token=pk_Zxmaeq2VQBuxgzPsrb7eBg&amp;size=256</t>
  </si>
  <si>
    <t>https://img.logo.dev/www.cerritos.edu?token=pk_Zxmaeq2VQBuxgzPsrb7eBg&amp;size=256</t>
  </si>
  <si>
    <t>https://img.logo.dev/www.chabotcollege.edu?token=pk_Zxmaeq2VQBuxgzPsrb7eBg&amp;size=256</t>
  </si>
  <si>
    <t>https://img.logo.dev/www.chaffey.edu?token=pk_Zxmaeq2VQBuxgzPsrb7eBg&amp;size=256</t>
  </si>
  <si>
    <t>https://img.logo.dev/www.chapman.edu?token=pk_Zxmaeq2VQBuxgzPsrb7eBg&amp;size=256</t>
  </si>
  <si>
    <t>https://img.logo.dev/www.cdrewu.edu?token=pk_Zxmaeq2VQBuxgzPsrb7eBg&amp;size=256</t>
  </si>
  <si>
    <t>https://img.logo.dev/www.cui.edu?token=pk_Zxmaeq2VQBuxgzPsrb7eBg&amp;size=256</t>
  </si>
  <si>
    <t>https://img.logo.dev/www.citruscollege.edu?token=pk_Zxmaeq2VQBuxgzPsrb7eBg&amp;size=256</t>
  </si>
  <si>
    <t>https://img.logo.dev/www.ccsf.edu?token=pk_Zxmaeq2VQBuxgzPsrb7eBg&amp;size=256</t>
  </si>
  <si>
    <t>https://img.logo.dev/www.cmc.edu?token=pk_Zxmaeq2VQBuxgzPsrb7eBg&amp;size=256</t>
  </si>
  <si>
    <t>https://img.logo.dev/www.milaninstitute.edu?token=pk_Zxmaeq2VQBuxgzPsrb7eBg&amp;size=256</t>
  </si>
  <si>
    <t>https://img.logo.dev/usv.edu?token=pk_Zxmaeq2VQBuxgzPsrb7eBg&amp;size=256</t>
  </si>
  <si>
    <t>https://img.logo.dev/www.gocolumbia.edu?token=pk_Zxmaeq2VQBuxgzPsrb7eBg&amp;size=256</t>
  </si>
  <si>
    <t>https://img.logo.dev/www.columbiacollege.edu?token=pk_Zxmaeq2VQBuxgzPsrb7eBg&amp;size=256</t>
  </si>
  <si>
    <t>https://img.logo.dev/www.compton.edu?token=pk_Zxmaeq2VQBuxgzPsrb7eBg&amp;size=256</t>
  </si>
  <si>
    <t>https://img.logo.dev/www.contracosta.edu?token=pk_Zxmaeq2VQBuxgzPsrb7eBg&amp;size=256</t>
  </si>
  <si>
    <t>https://img.logo.dev/www.crc.losrios.edu?token=pk_Zxmaeq2VQBuxgzPsrb7eBg&amp;size=256</t>
  </si>
  <si>
    <t>https://img.logo.dev/www.craftonhills.edu?token=pk_Zxmaeq2VQBuxgzPsrb7eBg&amp;size=256</t>
  </si>
  <si>
    <t>https://img.logo.dev/www.cuesta.edu?token=pk_Zxmaeq2VQBuxgzPsrb7eBg&amp;size=256</t>
  </si>
  <si>
    <t>https://img.logo.dev/www.cuyamaca.edu?token=pk_Zxmaeq2VQBuxgzPsrb7eBg&amp;size=256</t>
  </si>
  <si>
    <t>https://img.logo.dev/www.cypresscollege.edu?token=pk_Zxmaeq2VQBuxgzPsrb7eBg&amp;size=256</t>
  </si>
  <si>
    <t>https://img.logo.dev/www.deanza.edu?token=pk_Zxmaeq2VQBuxgzPsrb7eBg&amp;size=256</t>
  </si>
  <si>
    <t>https://img.logo.dev/www.collegeofthedesert.edu?token=pk_Zxmaeq2VQBuxgzPsrb7eBg&amp;size=256</t>
  </si>
  <si>
    <t>https://img.logo.dev/www.disd.edu?token=pk_Zxmaeq2VQBuxgzPsrb7eBg&amp;size=256</t>
  </si>
  <si>
    <t>https://img.logo.dev/www.dvc.edu?token=pk_Zxmaeq2VQBuxgzPsrb7eBg&amp;size=256</t>
  </si>
  <si>
    <t>https://img.logo.dev/www.dominican.edu?token=pk_Zxmaeq2VQBuxgzPsrb7eBg&amp;size=256</t>
  </si>
  <si>
    <t>https://img.logo.dev/www.elac.edu?token=pk_Zxmaeq2VQBuxgzPsrb7eBg&amp;size=256</t>
  </si>
  <si>
    <t>https://img.logo.dev/www.evc.edu?token=pk_Zxmaeq2VQBuxgzPsrb7eBg&amp;size=256</t>
  </si>
  <si>
    <t>https://img.logo.dev/www.fidm.edu?token=pk_Zxmaeq2VQBuxgzPsrb7eBg&amp;size=256</t>
  </si>
  <si>
    <t>https://img.logo.dev/foothill.edu?token=pk_Zxmaeq2VQBuxgzPsrb7eBg&amp;size=256</t>
  </si>
  <si>
    <t>https://img.logo.dev/www.fresnocitycollege.edu?token=pk_Zxmaeq2VQBuxgzPsrb7eBg&amp;size=256</t>
  </si>
  <si>
    <t>https://img.logo.dev/www.fresno.edu?token=pk_Zxmaeq2VQBuxgzPsrb7eBg&amp;size=256</t>
  </si>
  <si>
    <t>https://img.logo.dev/www.gavilan.edu?token=pk_Zxmaeq2VQBuxgzPsrb7eBg&amp;size=256</t>
  </si>
  <si>
    <t>https://img.logo.dev/www.gia.edu?token=pk_Zxmaeq2VQBuxgzPsrb7eBg&amp;size=256</t>
  </si>
  <si>
    <t>https://img.logo.dev/www.ggu.edu?token=pk_Zxmaeq2VQBuxgzPsrb7eBg&amp;size=256</t>
  </si>
  <si>
    <t>https://img.logo.dev/www.goldenwestcollege.edu?token=pk_Zxmaeq2VQBuxgzPsrb7eBg&amp;size=256</t>
  </si>
  <si>
    <t>https://img.logo.dev/www.grossmont.edu?token=pk_Zxmaeq2VQBuxgzPsrb7eBg&amp;size=256</t>
  </si>
  <si>
    <t>https://img.logo.dev/www.hartnell.edu?token=pk_Zxmaeq2VQBuxgzPsrb7eBg&amp;size=256</t>
  </si>
  <si>
    <t>https://img.logo.dev/www.hmc.edu?token=pk_Zxmaeq2VQBuxgzPsrb7eBg&amp;size=256</t>
  </si>
  <si>
    <t>https://img.logo.dev/www.humboldt.edu?token=pk_Zxmaeq2VQBuxgzPsrb7eBg&amp;size=256</t>
  </si>
  <si>
    <t>https://img.logo.dev/www.humphreys.edu?token=pk_Zxmaeq2VQBuxgzPsrb7eBg&amp;size=256</t>
  </si>
  <si>
    <t>https://img.logo.dev/www.imperial.edu?token=pk_Zxmaeq2VQBuxgzPsrb7eBg&amp;size=256</t>
  </si>
  <si>
    <t>https://img.logo.dev/ibt.edu?token=pk_Zxmaeq2VQBuxgzPsrb7eBg&amp;size=256</t>
  </si>
  <si>
    <t>https://img.logo.dev/www.idi.edu?token=pk_Zxmaeq2VQBuxgzPsrb7eBg&amp;size=256</t>
  </si>
  <si>
    <t>https://img.logo.dev/www.ivc.edu?token=pk_Zxmaeq2VQBuxgzPsrb7eBg&amp;size=256</t>
  </si>
  <si>
    <t>https://img.logo.dev/www.reedleycollege.edu?token=pk_Zxmaeq2VQBuxgzPsrb7eBg&amp;size=256</t>
  </si>
  <si>
    <t>https://img.logo.dev/lifepacific.edu?token=pk_Zxmaeq2VQBuxgzPsrb7eBg&amp;size=256</t>
  </si>
  <si>
    <t>https://img.logo.dev/www.laverne.edu?token=pk_Zxmaeq2VQBuxgzPsrb7eBg&amp;size=256</t>
  </si>
  <si>
    <t>https://img.logo.dev/www.lcad.edu?token=pk_Zxmaeq2VQBuxgzPsrb7eBg&amp;size=256</t>
  </si>
  <si>
    <t>https://img.logo.dev/laney.edu?token=pk_Zxmaeq2VQBuxgzPsrb7eBg&amp;size=256</t>
  </si>
  <si>
    <t>https://img.logo.dev/lasierra.edu?token=pk_Zxmaeq2VQBuxgzPsrb7eBg&amp;size=256</t>
  </si>
  <si>
    <t>https://img.logo.dev/www.llu.edu?token=pk_Zxmaeq2VQBuxgzPsrb7eBg&amp;size=256</t>
  </si>
  <si>
    <t>https://img.logo.dev/www.lbcc.edu?token=pk_Zxmaeq2VQBuxgzPsrb7eBg&amp;size=256</t>
  </si>
  <si>
    <t>https://img.logo.dev/www.lahc.edu?token=pk_Zxmaeq2VQBuxgzPsrb7eBg&amp;size=256</t>
  </si>
  <si>
    <t>https://img.logo.dev/www.lapc.edu?token=pk_Zxmaeq2VQBuxgzPsrb7eBg&amp;size=256</t>
  </si>
  <si>
    <t>https://img.logo.dev/www.lasc.edu?token=pk_Zxmaeq2VQBuxgzPsrb7eBg&amp;size=256</t>
  </si>
  <si>
    <t>https://img.logo.dev/www.lattc.edu?token=pk_Zxmaeq2VQBuxgzPsrb7eBg&amp;size=256</t>
  </si>
  <si>
    <t>https://img.logo.dev/www.lavc.edu?token=pk_Zxmaeq2VQBuxgzPsrb7eBg&amp;size=256</t>
  </si>
  <si>
    <t>https://img.logo.dev/www.masters.edu?token=pk_Zxmaeq2VQBuxgzPsrb7eBg&amp;size=256</t>
  </si>
  <si>
    <t>https://img.logo.dev/www.lacitycollege.edu?token=pk_Zxmaeq2VQBuxgzPsrb7eBg&amp;size=256</t>
  </si>
  <si>
    <t>https://img.logo.dev/www.lamission.edu?token=pk_Zxmaeq2VQBuxgzPsrb7eBg&amp;size=256</t>
  </si>
  <si>
    <t>https://img.logo.dev/www.losmedanos.edu?token=pk_Zxmaeq2VQBuxgzPsrb7eBg&amp;size=256</t>
  </si>
  <si>
    <t>https://img.logo.dev/www.lmu.edu?token=pk_Zxmaeq2VQBuxgzPsrb7eBg&amp;size=256</t>
  </si>
  <si>
    <t>https://img.logo.dev/www.lurossacademy.com?token=pk_Zxmaeq2VQBuxgzPsrb7eBg&amp;size=256</t>
  </si>
  <si>
    <t>https://img.logo.dev/campus.edu?token=pk_Zxmaeq2VQBuxgzPsrb7eBg&amp;size=256</t>
  </si>
  <si>
    <t>https://img.logo.dev/www.marin.edu?token=pk_Zxmaeq2VQBuxgzPsrb7eBg&amp;size=256</t>
  </si>
  <si>
    <t>https://img.logo.dev/www.mendocino.edu?token=pk_Zxmaeq2VQBuxgzPsrb7eBg&amp;size=256</t>
  </si>
  <si>
    <t>https://img.logo.dev/www.menlo.edu?token=pk_Zxmaeq2VQBuxgzPsrb7eBg&amp;size=256</t>
  </si>
  <si>
    <t>https://img.logo.dev/www.mccd.edu?token=pk_Zxmaeq2VQBuxgzPsrb7eBg&amp;size=256</t>
  </si>
  <si>
    <t>https://img.logo.dev/www.merritt.edu?token=pk_Zxmaeq2VQBuxgzPsrb7eBg&amp;size=256</t>
  </si>
  <si>
    <t>https://img.logo.dev/oakland.northeastern.edu?token=pk_Zxmaeq2VQBuxgzPsrb7eBg&amp;size=256</t>
  </si>
  <si>
    <t>https://img.logo.dev/www.miracosta.edu?token=pk_Zxmaeq2VQBuxgzPsrb7eBg&amp;size=256</t>
  </si>
  <si>
    <t>https://img.logo.dev/www.missioncollege.edu?token=pk_Zxmaeq2VQBuxgzPsrb7eBg&amp;size=256</t>
  </si>
  <si>
    <t>https://img.logo.dev/www.mjc.edu?token=pk_Zxmaeq2VQBuxgzPsrb7eBg&amp;size=256</t>
  </si>
  <si>
    <t>https://img.logo.dev/www.middlebury.edu?token=pk_Zxmaeq2VQBuxgzPsrb7eBg&amp;size=256</t>
  </si>
  <si>
    <t>https://img.logo.dev/www.mpc.edu?token=pk_Zxmaeq2VQBuxgzPsrb7eBg&amp;size=256</t>
  </si>
  <si>
    <t>https://img.logo.dev/www.moorparkcollege.edu?token=pk_Zxmaeq2VQBuxgzPsrb7eBg&amp;size=256</t>
  </si>
  <si>
    <t>https://img.logo.dev/www.mtsac.edu?token=pk_Zxmaeq2VQBuxgzPsrb7eBg&amp;size=256</t>
  </si>
  <si>
    <t>https://img.logo.dev/www.napavalley.edu?token=pk_Zxmaeq2VQBuxgzPsrb7eBg&amp;size=256</t>
  </si>
  <si>
    <t>https://img.logo.dev/www.nhi.edu?token=pk_Zxmaeq2VQBuxgzPsrb7eBg&amp;size=256</t>
  </si>
  <si>
    <t>https://img.logo.dev/www.nu.edu?token=pk_Zxmaeq2VQBuxgzPsrb7eBg&amp;size=256</t>
  </si>
  <si>
    <t>https://img.logo.dev/www.newschoolarch.edu?token=pk_Zxmaeq2VQBuxgzPsrb7eBg&amp;size=256</t>
  </si>
  <si>
    <t>https://img.logo.dev/www.north-westcollege.edu?token=pk_Zxmaeq2VQBuxgzPsrb7eBg&amp;size=256</t>
  </si>
  <si>
    <t>https://img.logo.dev/www.nw.edu?token=pk_Zxmaeq2VQBuxgzPsrb7eBg&amp;size=256</t>
  </si>
  <si>
    <t>https://img.logo.dev/www.oxy.edu?token=pk_Zxmaeq2VQBuxgzPsrb7eBg&amp;size=256</t>
  </si>
  <si>
    <t>https://img.logo.dev/www.ohlone.edu?token=pk_Zxmaeq2VQBuxgzPsrb7eBg&amp;size=256</t>
  </si>
  <si>
    <t>https://img.logo.dev/orangecoastcollege.edu?token=pk_Zxmaeq2VQBuxgzPsrb7eBg&amp;size=256</t>
  </si>
  <si>
    <t>https://img.logo.dev/www.otis.edu?token=pk_Zxmaeq2VQBuxgzPsrb7eBg&amp;size=256</t>
  </si>
  <si>
    <t>https://img.logo.dev/www.oxnardcollege.edu?token=pk_Zxmaeq2VQBuxgzPsrb7eBg&amp;size=256</t>
  </si>
  <si>
    <t>https://img.logo.dev/www.pacificoaks.edu?token=pk_Zxmaeq2VQBuxgzPsrb7eBg&amp;size=256</t>
  </si>
  <si>
    <t>https://img.logo.dev/www.puc.edu?token=pk_Zxmaeq2VQBuxgzPsrb7eBg&amp;size=256</t>
  </si>
  <si>
    <t>https://img.logo.dev/www.pacific.edu?token=pk_Zxmaeq2VQBuxgzPsrb7eBg&amp;size=256</t>
  </si>
  <si>
    <t>https://img.logo.dev/www2.palomar.edu?token=pk_Zxmaeq2VQBuxgzPsrb7eBg&amp;size=256</t>
  </si>
  <si>
    <t>https://img.logo.dev/pasadena.edu?token=pk_Zxmaeq2VQBuxgzPsrb7eBg&amp;size=256</t>
  </si>
  <si>
    <t>https://img.logo.dev/www.pepperdine.edu?token=pk_Zxmaeq2VQBuxgzPsrb7eBg&amp;size=256</t>
  </si>
  <si>
    <t>https://img.logo.dev/www.pitzer.edu?token=pk_Zxmaeq2VQBuxgzPsrb7eBg&amp;size=256</t>
  </si>
  <si>
    <t>https://img.logo.dev/www.pointloma.edu?token=pk_Zxmaeq2VQBuxgzPsrb7eBg&amp;size=256</t>
  </si>
  <si>
    <t>https://img.logo.dev/www.pomona.edu?token=pk_Zxmaeq2VQBuxgzPsrb7eBg&amp;size=256</t>
  </si>
  <si>
    <t>https://img.logo.dev/www.portervillecollege.edu?token=pk_Zxmaeq2VQBuxgzPsrb7eBg&amp;size=256</t>
  </si>
  <si>
    <t>https://img.logo.dev/www.sac.edu?token=pk_Zxmaeq2VQBuxgzPsrb7eBg&amp;size=256</t>
  </si>
  <si>
    <t>https://img.logo.dev/www.redlands.edu?token=pk_Zxmaeq2VQBuxgzPsrb7eBg&amp;size=256</t>
  </si>
  <si>
    <t>https://img.logo.dev/www.redwoods.edu?token=pk_Zxmaeq2VQBuxgzPsrb7eBg&amp;size=256</t>
  </si>
  <si>
    <t>https://img.logo.dev/www.riohondo.edu?token=pk_Zxmaeq2VQBuxgzPsrb7eBg&amp;size=256</t>
  </si>
  <si>
    <t>https://img.logo.dev/www.rcc.edu?token=pk_Zxmaeq2VQBuxgzPsrb7eBg&amp;size=256</t>
  </si>
  <si>
    <t>https://img.logo.dev/www.scc.losrios.edu?token=pk_Zxmaeq2VQBuxgzPsrb7eBg&amp;size=256</t>
  </si>
  <si>
    <t>https://img.logo.dev/www.saddleback.edu?token=pk_Zxmaeq2VQBuxgzPsrb7eBg&amp;size=256</t>
  </si>
  <si>
    <t>https://img.logo.dev/www.sdcity.edu?token=pk_Zxmaeq2VQBuxgzPsrb7eBg&amp;size=256</t>
  </si>
  <si>
    <t>https://img.logo.dev/www.sdmesa.edu?token=pk_Zxmaeq2VQBuxgzPsrb7eBg&amp;size=256</t>
  </si>
  <si>
    <t>https://img.logo.dev/www.sdmiramar.edu?token=pk_Zxmaeq2VQBuxgzPsrb7eBg&amp;size=256</t>
  </si>
  <si>
    <t>https://img.logo.dev/www.sdsu.edu?token=pk_Zxmaeq2VQBuxgzPsrb7eBg&amp;size=256</t>
  </si>
  <si>
    <t>https://img.logo.dev/www.sandiego.edu?token=pk_Zxmaeq2VQBuxgzPsrb7eBg&amp;size=256</t>
  </si>
  <si>
    <t>https://img.logo.dev/sfcm.edu?token=pk_Zxmaeq2VQBuxgzPsrb7eBg&amp;size=256</t>
  </si>
  <si>
    <t>https://img.logo.dev/www.sfsu.edu?token=pk_Zxmaeq2VQBuxgzPsrb7eBg&amp;size=256</t>
  </si>
  <si>
    <t>https://img.logo.dev/www.usfca.edu?token=pk_Zxmaeq2VQBuxgzPsrb7eBg&amp;size=256</t>
  </si>
  <si>
    <t>https://img.logo.dev/www.deltacollege.edu?token=pk_Zxmaeq2VQBuxgzPsrb7eBg&amp;size=256</t>
  </si>
  <si>
    <t>https://img.logo.dev/www.jessup.edu?token=pk_Zxmaeq2VQBuxgzPsrb7eBg&amp;size=256</t>
  </si>
  <si>
    <t>https://img.logo.dev/www.sjcc.edu?token=pk_Zxmaeq2VQBuxgzPsrb7eBg&amp;size=256</t>
  </si>
  <si>
    <t>https://img.logo.dev/www.sjsu.edu?token=pk_Zxmaeq2VQBuxgzPsrb7eBg&amp;size=256</t>
  </si>
  <si>
    <t>https://img.logo.dev/www.collegeofsanmateo.edu?token=pk_Zxmaeq2VQBuxgzPsrb7eBg&amp;size=256</t>
  </si>
  <si>
    <t>https://img.logo.dev/www.sbcc.edu?token=pk_Zxmaeq2VQBuxgzPsrb7eBg&amp;size=256</t>
  </si>
  <si>
    <t>https://img.logo.dev/www.scu.edu?token=pk_Zxmaeq2VQBuxgzPsrb7eBg&amp;size=256</t>
  </si>
  <si>
    <t>https://img.logo.dev/www.smc.edu?token=pk_Zxmaeq2VQBuxgzPsrb7eBg&amp;size=256</t>
  </si>
  <si>
    <t>https://img.logo.dev/www.santarosa.edu?token=pk_Zxmaeq2VQBuxgzPsrb7eBg&amp;size=256</t>
  </si>
  <si>
    <t>https://img.logo.dev/www.scrippscollege.edu?token=pk_Zxmaeq2VQBuxgzPsrb7eBg&amp;size=256</t>
  </si>
  <si>
    <t>https://img.logo.dev/www.cos.edu?token=pk_Zxmaeq2VQBuxgzPsrb7eBg&amp;size=256</t>
  </si>
  <si>
    <t>https://img.logo.dev/www.shastacollege.edu?token=pk_Zxmaeq2VQBuxgzPsrb7eBg&amp;size=256</t>
  </si>
  <si>
    <t>https://img.logo.dev/www.simpsonu.edu?token=pk_Zxmaeq2VQBuxgzPsrb7eBg&amp;size=256</t>
  </si>
  <si>
    <t>https://img.logo.dev/www.siskiyous.edu?token=pk_Zxmaeq2VQBuxgzPsrb7eBg&amp;size=256</t>
  </si>
  <si>
    <t>https://img.logo.dev/skylinecollege.edu?token=pk_Zxmaeq2VQBuxgzPsrb7eBg&amp;size=256</t>
  </si>
  <si>
    <t>https://img.logo.dev/www.valleycollege.edu?token=pk_Zxmaeq2VQBuxgzPsrb7eBg&amp;size=256</t>
  </si>
  <si>
    <t>https://img.logo.dev/sonoma.edu?token=pk_Zxmaeq2VQBuxgzPsrb7eBg&amp;size=256</t>
  </si>
  <si>
    <t>https://img.logo.dev/www.southcoastcollege.edu?token=pk_Zxmaeq2VQBuxgzPsrb7eBg&amp;size=256</t>
  </si>
  <si>
    <t>https://img.logo.dev/www.vanguard.edu?token=pk_Zxmaeq2VQBuxgzPsrb7eBg&amp;size=256</t>
  </si>
  <si>
    <t>https://img.logo.dev/www.swccd.edu?token=pk_Zxmaeq2VQBuxgzPsrb7eBg&amp;size=256</t>
  </si>
  <si>
    <t>https://img.logo.dev/www.sciarc.edu?token=pk_Zxmaeq2VQBuxgzPsrb7eBg&amp;size=256</t>
  </si>
  <si>
    <t>https://img.logo.dev/www.usc.edu?token=pk_Zxmaeq2VQBuxgzPsrb7eBg&amp;size=256</t>
  </si>
  <si>
    <t>https://img.logo.dev/www.taftcollege.edu?token=pk_Zxmaeq2VQBuxgzPsrb7eBg&amp;size=256</t>
  </si>
  <si>
    <t>https://img.logo.dev/thomasaquinas.edu?token=pk_Zxmaeq2VQBuxgzPsrb7eBg&amp;size=256</t>
  </si>
  <si>
    <t>https://img.logo.dev/www.venturacollege.edu?token=pk_Zxmaeq2VQBuxgzPsrb7eBg&amp;size=256</t>
  </si>
  <si>
    <t>https://img.logo.dev/www.vvc.edu?token=pk_Zxmaeq2VQBuxgzPsrb7eBg&amp;size=256</t>
  </si>
  <si>
    <t>https://img.logo.dev/www.berkeleycitycollege.edu?token=pk_Zxmaeq2VQBuxgzPsrb7eBg&amp;size=256</t>
  </si>
  <si>
    <t>https://img.logo.dev/www.waldenu.edu?token=pk_Zxmaeq2VQBuxgzPsrb7eBg&amp;size=256</t>
  </si>
  <si>
    <t>https://img.logo.dev/www.westhillscollege.com?token=pk_Zxmaeq2VQBuxgzPsrb7eBg&amp;size=256</t>
  </si>
  <si>
    <t>https://img.logo.dev/www.wlac.edu?token=pk_Zxmaeq2VQBuxgzPsrb7eBg&amp;size=256</t>
  </si>
  <si>
    <t>https://img.logo.dev/www.westvalley.edu?token=pk_Zxmaeq2VQBuxgzPsrb7eBg&amp;size=256</t>
  </si>
  <si>
    <t>https://img.logo.dev/www.westmont.edu?token=pk_Zxmaeq2VQBuxgzPsrb7eBg&amp;size=256</t>
  </si>
  <si>
    <t>https://img.logo.dev/www.whittier.edu?token=pk_Zxmaeq2VQBuxgzPsrb7eBg&amp;size=256</t>
  </si>
  <si>
    <t>https://img.logo.dev/woodbury.edu?token=pk_Zxmaeq2VQBuxgzPsrb7eBg&amp;size=256</t>
  </si>
  <si>
    <t>https://img.logo.dev/yc.yccd.edu?token=pk_Zxmaeq2VQBuxgzPsrb7eBg&amp;size=256</t>
  </si>
  <si>
    <t>https://img.logo.dev/www.adams.edu?token=pk_Zxmaeq2VQBuxgzPsrb7eBg&amp;size=256</t>
  </si>
  <si>
    <t>https://img.logo.dev/www.belrea.edu?token=pk_Zxmaeq2VQBuxgzPsrb7eBg&amp;size=256</t>
  </si>
  <si>
    <t>https://img.logo.dev/www.uccs.edu?token=pk_Zxmaeq2VQBuxgzPsrb7eBg&amp;size=256</t>
  </si>
  <si>
    <t>https://img.logo.dev/www.spartan.edu?token=pk_Zxmaeq2VQBuxgzPsrb7eBg&amp;size=256</t>
  </si>
  <si>
    <t>https://img.logo.dev/www.colorado.edu?token=pk_Zxmaeq2VQBuxgzPsrb7eBg&amp;size=256</t>
  </si>
  <si>
    <t>https://img.logo.dev/www.coloradocollege.edu?token=pk_Zxmaeq2VQBuxgzPsrb7eBg&amp;size=256</t>
  </si>
  <si>
    <t>https://img.logo.dev/coloradomtn.edu?token=pk_Zxmaeq2VQBuxgzPsrb7eBg&amp;size=256</t>
  </si>
  <si>
    <t>https://img.logo.dev/colostate.edu?token=pk_Zxmaeq2VQBuxgzPsrb7eBg&amp;size=256</t>
  </si>
  <si>
    <t>https://img.logo.dev/www.coloradotech.edu?token=pk_Zxmaeq2VQBuxgzPsrb7eBg&amp;size=256</t>
  </si>
  <si>
    <t>https://img.logo.dev/www.du.edu?token=pk_Zxmaeq2VQBuxgzPsrb7eBg&amp;size=256</t>
  </si>
  <si>
    <t>https://img.logo.dev/fortlewis.edu?token=pk_Zxmaeq2VQBuxgzPsrb7eBg&amp;size=256</t>
  </si>
  <si>
    <t>https://img.logo.dev/www.coloradomesa.edu?token=pk_Zxmaeq2VQBuxgzPsrb7eBg&amp;size=256</t>
  </si>
  <si>
    <t>https://img.logo.dev/www.msudenver.edu?token=pk_Zxmaeq2VQBuxgzPsrb7eBg&amp;size=256</t>
  </si>
  <si>
    <t>https://img.logo.dev/www.naropa.edu?token=pk_Zxmaeq2VQBuxgzPsrb7eBg&amp;size=256</t>
  </si>
  <si>
    <t>https://img.logo.dev/www.njc.edu?token=pk_Zxmaeq2VQBuxgzPsrb7eBg&amp;size=256</t>
  </si>
  <si>
    <t>https://img.logo.dev/www.unco.edu?token=pk_Zxmaeq2VQBuxgzPsrb7eBg&amp;size=256</t>
  </si>
  <si>
    <t>https://img.logo.dev/www.otero.edu?token=pk_Zxmaeq2VQBuxgzPsrb7eBg&amp;size=256</t>
  </si>
  <si>
    <t>https://img.logo.dev/www.pikespeak.edu?token=pk_Zxmaeq2VQBuxgzPsrb7eBg&amp;size=256</t>
  </si>
  <si>
    <t>https://img.logo.dev/www.regis.edu?token=pk_Zxmaeq2VQBuxgzPsrb7eBg&amp;size=256</t>
  </si>
  <si>
    <t>https://img.logo.dev/www.rmcad.edu?token=pk_Zxmaeq2VQBuxgzPsrb7eBg&amp;size=256</t>
  </si>
  <si>
    <t>https://img.logo.dev/www.csupueblo.edu?token=pk_Zxmaeq2VQBuxgzPsrb7eBg&amp;size=256</t>
  </si>
  <si>
    <t>https://img.logo.dev/www.pickenstech.org?token=pk_Zxmaeq2VQBuxgzPsrb7eBg&amp;size=256</t>
  </si>
  <si>
    <t>https://img.logo.dev/www.trinidadstate.edu?token=pk_Zxmaeq2VQBuxgzPsrb7eBg&amp;size=256</t>
  </si>
  <si>
    <t>https://img.logo.dev/www.western.edu?token=pk_Zxmaeq2VQBuxgzPsrb7eBg&amp;size=256</t>
  </si>
  <si>
    <t>https://img.logo.dev/www.albertus.edu?token=pk_Zxmaeq2VQBuxgzPsrb7eBg&amp;size=256</t>
  </si>
  <si>
    <t>https://img.logo.dev/www.bridgeport.edu?token=pk_Zxmaeq2VQBuxgzPsrb7eBg&amp;size=256</t>
  </si>
  <si>
    <t>https://img.logo.dev/www.ccsu.edu?token=pk_Zxmaeq2VQBuxgzPsrb7eBg&amp;size=256</t>
  </si>
  <si>
    <t>https://img.logo.dev/www.charteroak.edu?token=pk_Zxmaeq2VQBuxgzPsrb7eBg&amp;size=256</t>
  </si>
  <si>
    <t>https://img.logo.dev/www.conncoll.edu?token=pk_Zxmaeq2VQBuxgzPsrb7eBg&amp;size=256</t>
  </si>
  <si>
    <t>https://img.logo.dev/www.porterchester.edu?token=pk_Zxmaeq2VQBuxgzPsrb7eBg&amp;size=256</t>
  </si>
  <si>
    <t>https://img.logo.dev/uconn.edu?token=pk_Zxmaeq2VQBuxgzPsrb7eBg&amp;size=256</t>
  </si>
  <si>
    <t>https://img.logo.dev/www.goodwin.edu?token=pk_Zxmaeq2VQBuxgzPsrb7eBg&amp;size=256</t>
  </si>
  <si>
    <t>https://img.logo.dev/www.easternct.edu?token=pk_Zxmaeq2VQBuxgzPsrb7eBg&amp;size=256</t>
  </si>
  <si>
    <t>https://img.logo.dev/fairfield.edu?token=pk_Zxmaeq2VQBuxgzPsrb7eBg&amp;size=256</t>
  </si>
  <si>
    <t>https://img.logo.dev/www.hartford.edu?token=pk_Zxmaeq2VQBuxgzPsrb7eBg&amp;size=256</t>
  </si>
  <si>
    <t>https://img.logo.dev/www.mitchell.edu?token=pk_Zxmaeq2VQBuxgzPsrb7eBg&amp;size=256</t>
  </si>
  <si>
    <t>https://img.logo.dev/www.newhaven.edu?token=pk_Zxmaeq2VQBuxgzPsrb7eBg&amp;size=256</t>
  </si>
  <si>
    <t>https://img.logo.dev/www.post.edu?token=pk_Zxmaeq2VQBuxgzPsrb7eBg&amp;size=256</t>
  </si>
  <si>
    <t>https://img.logo.dev/www.qu.edu?token=pk_Zxmaeq2VQBuxgzPsrb7eBg&amp;size=256</t>
  </si>
  <si>
    <t>https://img.logo.dev/www.sacredheart.edu?token=pk_Zxmaeq2VQBuxgzPsrb7eBg&amp;size=256</t>
  </si>
  <si>
    <t>https://img.logo.dev/www.southernct.edu?token=pk_Zxmaeq2VQBuxgzPsrb7eBg&amp;size=256</t>
  </si>
  <si>
    <t>https://img.logo.dev/www.trincoll.edu?token=pk_Zxmaeq2VQBuxgzPsrb7eBg&amp;size=256</t>
  </si>
  <si>
    <t>https://img.logo.dev/www.wesleyan.edu?token=pk_Zxmaeq2VQBuxgzPsrb7eBg&amp;size=256</t>
  </si>
  <si>
    <t>https://img.logo.dev/www.wcsu.edu?token=pk_Zxmaeq2VQBuxgzPsrb7eBg&amp;size=256</t>
  </si>
  <si>
    <t>https://img.logo.dev/www.yale.edu?token=pk_Zxmaeq2VQBuxgzPsrb7eBg&amp;size=256</t>
  </si>
  <si>
    <t>https://img.logo.dev/www.desu.edu?token=pk_Zxmaeq2VQBuxgzPsrb7eBg&amp;size=256</t>
  </si>
  <si>
    <t>https://img.logo.dev/www.udel.edu?token=pk_Zxmaeq2VQBuxgzPsrb7eBg&amp;size=256</t>
  </si>
  <si>
    <t>https://img.logo.dev/www.gbc.edu?token=pk_Zxmaeq2VQBuxgzPsrb7eBg&amp;size=256</t>
  </si>
  <si>
    <t>https://img.logo.dev/www.wilmu.edu?token=pk_Zxmaeq2VQBuxgzPsrb7eBg&amp;size=256</t>
  </si>
  <si>
    <t>https://img.logo.dev/www.american.edu?token=pk_Zxmaeq2VQBuxgzPsrb7eBg&amp;size=256</t>
  </si>
  <si>
    <t>https://img.logo.dev/www.catholic.edu?token=pk_Zxmaeq2VQBuxgzPsrb7eBg&amp;size=256</t>
  </si>
  <si>
    <t>https://img.logo.dev/www.udc.edu?token=pk_Zxmaeq2VQBuxgzPsrb7eBg&amp;size=256</t>
  </si>
  <si>
    <t>https://img.logo.dev/www.gallaudet.edu?token=pk_Zxmaeq2VQBuxgzPsrb7eBg&amp;size=256</t>
  </si>
  <si>
    <t>https://img.logo.dev/www.gwu.edu?token=pk_Zxmaeq2VQBuxgzPsrb7eBg&amp;size=256</t>
  </si>
  <si>
    <t>https://img.logo.dev/www.georgetown.edu?token=pk_Zxmaeq2VQBuxgzPsrb7eBg&amp;size=256</t>
  </si>
  <si>
    <t>https://img.logo.dev/www.howard.edu?token=pk_Zxmaeq2VQBuxgzPsrb7eBg&amp;size=256</t>
  </si>
  <si>
    <t>https://img.logo.dev/www.trinitydc.edu?token=pk_Zxmaeq2VQBuxgzPsrb7eBg&amp;size=256</t>
  </si>
  <si>
    <t>https://img.logo.dev/www.barry.edu?token=pk_Zxmaeq2VQBuxgzPsrb7eBg&amp;size=256</t>
  </si>
  <si>
    <t>https://img.logo.dev/www.cookman.edu?token=pk_Zxmaeq2VQBuxgzPsrb7eBg&amp;size=256</t>
  </si>
  <si>
    <t>https://img.logo.dev/www.lynn.edu?token=pk_Zxmaeq2VQBuxgzPsrb7eBg&amp;size=256</t>
  </si>
  <si>
    <t>https://img.logo.dev/www.easternflorida.edu?token=pk_Zxmaeq2VQBuxgzPsrb7eBg&amp;size=256</t>
  </si>
  <si>
    <t>https://img.logo.dev/www.broward.edu?token=pk_Zxmaeq2VQBuxgzPsrb7eBg&amp;size=256</t>
  </si>
  <si>
    <t>https://img.logo.dev/www.albizu.edu?token=pk_Zxmaeq2VQBuxgzPsrb7eBg&amp;size=256</t>
  </si>
  <si>
    <t>https://img.logo.dev/www.cf.edu?token=pk_Zxmaeq2VQBuxgzPsrb7eBg&amp;size=256</t>
  </si>
  <si>
    <t>https://img.logo.dev/johnsonu.edu?token=pk_Zxmaeq2VQBuxgzPsrb7eBg&amp;size=256</t>
  </si>
  <si>
    <t>https://img.logo.dev/www.ucfknights.com?token=pk_Zxmaeq2VQBuxgzPsrb7eBg&amp;size=256</t>
  </si>
  <si>
    <t>https://img.logo.dev/www.charlottetechcollege.net?token=pk_Zxmaeq2VQBuxgzPsrb7eBg&amp;size=256</t>
  </si>
  <si>
    <t>https://img.logo.dev/www.chipola.edu?token=pk_Zxmaeq2VQBuxgzPsrb7eBg&amp;size=256</t>
  </si>
  <si>
    <t>https://img.logo.dev/www.daytonastate.edu?token=pk_Zxmaeq2VQBuxgzPsrb7eBg&amp;size=256</t>
  </si>
  <si>
    <t>https://img.logo.dev/www.fsw.edu?token=pk_Zxmaeq2VQBuxgzPsrb7eBg&amp;size=256</t>
  </si>
  <si>
    <t>https://img.logo.dev/www.ew.edu?token=pk_Zxmaeq2VQBuxgzPsrb7eBg&amp;size=256</t>
  </si>
  <si>
    <t>https://img.logo.dev/daytonabeach.erau.edu?token=pk_Zxmaeq2VQBuxgzPsrb7eBg&amp;size=256</t>
  </si>
  <si>
    <t>https://img.logo.dev/www.fau.edu?token=pk_Zxmaeq2VQBuxgzPsrb7eBg&amp;size=256</t>
  </si>
  <si>
    <t>https://img.logo.dev/www.fscj.edu?token=pk_Zxmaeq2VQBuxgzPsrb7eBg&amp;size=256</t>
  </si>
  <si>
    <t>https://img.logo.dev/www.flagler.edu?token=pk_Zxmaeq2VQBuxgzPsrb7eBg&amp;size=256</t>
  </si>
  <si>
    <t>https://img.logo.dev/www.floridacollege.edu?token=pk_Zxmaeq2VQBuxgzPsrb7eBg&amp;size=256</t>
  </si>
  <si>
    <t>https://img.logo.dev/www.fit.edu?token=pk_Zxmaeq2VQBuxgzPsrb7eBg&amp;size=256</t>
  </si>
  <si>
    <t>https://img.logo.dev/www.cfk.edu?token=pk_Zxmaeq2VQBuxgzPsrb7eBg&amp;size=256</t>
  </si>
  <si>
    <t>https://img.logo.dev/www.fmuniv.edu?token=pk_Zxmaeq2VQBuxgzPsrb7eBg&amp;size=256</t>
  </si>
  <si>
    <t>https://img.logo.dev/www.flsouthern.edu?token=pk_Zxmaeq2VQBuxgzPsrb7eBg&amp;size=256</t>
  </si>
  <si>
    <t>https://img.logo.dev/www.fsu.edu?token=pk_Zxmaeq2VQBuxgzPsrb7eBg&amp;size=256</t>
  </si>
  <si>
    <t>https://img.logo.dev/www.floridagators.com?token=pk_Zxmaeq2VQBuxgzPsrb7eBg&amp;size=256</t>
  </si>
  <si>
    <t>https://img.logo.dev/www.fullsail.edu?token=pk_Zxmaeq2VQBuxgzPsrb7eBg&amp;size=256</t>
  </si>
  <si>
    <t>https://img.logo.dev/gulfcoast.edu?token=pk_Zxmaeq2VQBuxgzPsrb7eBg&amp;size=256</t>
  </si>
  <si>
    <t>https://img.logo.dev/www.irsc.edu?token=pk_Zxmaeq2VQBuxgzPsrb7eBg&amp;size=256</t>
  </si>
  <si>
    <t>https://img.logo.dev/www.ju.edu?token=pk_Zxmaeq2VQBuxgzPsrb7eBg&amp;size=256</t>
  </si>
  <si>
    <t>https://img.logo.dev/www.keiseruniversity.edu?token=pk_Zxmaeq2VQBuxgzPsrb7eBg&amp;size=256</t>
  </si>
  <si>
    <t>https://img.logo.dev/www.fgc.edu?token=pk_Zxmaeq2VQBuxgzPsrb7eBg&amp;size=256</t>
  </si>
  <si>
    <t>https://img.logo.dev/www.lssc.edu?token=pk_Zxmaeq2VQBuxgzPsrb7eBg&amp;size=256</t>
  </si>
  <si>
    <t>https://img.logo.dev/www.lutherrice.edu?token=pk_Zxmaeq2VQBuxgzPsrb7eBg&amp;size=256</t>
  </si>
  <si>
    <t>https://img.logo.dev/www.scf.edu?token=pk_Zxmaeq2VQBuxgzPsrb7eBg&amp;size=256</t>
  </si>
  <si>
    <t>https://img.logo.dev/www.mdc.edu?token=pk_Zxmaeq2VQBuxgzPsrb7eBg&amp;size=256</t>
  </si>
  <si>
    <t>https://img.logo.dev/www.miami.edu?token=pk_Zxmaeq2VQBuxgzPsrb7eBg&amp;size=256</t>
  </si>
  <si>
    <t>https://img.logo.dev/www.nfc.edu?token=pk_Zxmaeq2VQBuxgzPsrb7eBg&amp;size=256</t>
  </si>
  <si>
    <t>https://img.logo.dev/www.unf.edu?token=pk_Zxmaeq2VQBuxgzPsrb7eBg&amp;size=256</t>
  </si>
  <si>
    <t>https://img.logo.dev/www.nova.edu?token=pk_Zxmaeq2VQBuxgzPsrb7eBg&amp;size=256</t>
  </si>
  <si>
    <t>https://img.logo.dev/www.nwfsc.edu?token=pk_Zxmaeq2VQBuxgzPsrb7eBg&amp;size=256</t>
  </si>
  <si>
    <t>https://img.logo.dev/www.pba.edu?token=pk_Zxmaeq2VQBuxgzPsrb7eBg&amp;size=256</t>
  </si>
  <si>
    <t>https://img.logo.dev/www.palmbeachstate.edu?token=pk_Zxmaeq2VQBuxgzPsrb7eBg&amp;size=256</t>
  </si>
  <si>
    <t>https://img.logo.dev/www.phsc.edu?token=pk_Zxmaeq2VQBuxgzPsrb7eBg&amp;size=256</t>
  </si>
  <si>
    <t>https://img.logo.dev/www.pensacolastate.edu?token=pk_Zxmaeq2VQBuxgzPsrb7eBg&amp;size=256</t>
  </si>
  <si>
    <t>https://img.logo.dev/www.polk.edu?token=pk_Zxmaeq2VQBuxgzPsrb7eBg&amp;size=256</t>
  </si>
  <si>
    <t>https://img.logo.dev/www.ridge.edu?token=pk_Zxmaeq2VQBuxgzPsrb7eBg&amp;size=256</t>
  </si>
  <si>
    <t>https://img.logo.dev/www.ringling.edu?token=pk_Zxmaeq2VQBuxgzPsrb7eBg&amp;size=256</t>
  </si>
  <si>
    <t>https://img.logo.dev/www.rollins.edu?token=pk_Zxmaeq2VQBuxgzPsrb7eBg&amp;size=256</t>
  </si>
  <si>
    <t>https://img.logo.dev/www.spcollege.edu?token=pk_Zxmaeq2VQBuxgzPsrb7eBg&amp;size=256</t>
  </si>
  <si>
    <t>https://img.logo.dev/www.sfcollege.edu?token=pk_Zxmaeq2VQBuxgzPsrb7eBg&amp;size=256</t>
  </si>
  <si>
    <t>https://img.logo.dev/www.seminolestate.edu?token=pk_Zxmaeq2VQBuxgzPsrb7eBg&amp;size=256</t>
  </si>
  <si>
    <t>https://img.logo.dev/www.southflorida.edu?token=pk_Zxmaeq2VQBuxgzPsrb7eBg&amp;size=256</t>
  </si>
  <si>
    <t>https://img.logo.dev/www.usf.edu?token=pk_Zxmaeq2VQBuxgzPsrb7eBg&amp;size=256</t>
  </si>
  <si>
    <t>https://img.logo.dev/www.stu.edu?token=pk_Zxmaeq2VQBuxgzPsrb7eBg&amp;size=256</t>
  </si>
  <si>
    <t>https://img.logo.dev/www.stetson.edu?token=pk_Zxmaeq2VQBuxgzPsrb7eBg&amp;size=256</t>
  </si>
  <si>
    <t>https://img.logo.dev/www.seu.edu?token=pk_Zxmaeq2VQBuxgzPsrb7eBg&amp;size=256</t>
  </si>
  <si>
    <t>https://img.logo.dev/www.ut.edu?token=pk_Zxmaeq2VQBuxgzPsrb7eBg&amp;size=256</t>
  </si>
  <si>
    <t>https://img.logo.dev/trinitycollege.edu?token=pk_Zxmaeq2VQBuxgzPsrb7eBg&amp;size=256</t>
  </si>
  <si>
    <t>https://img.logo.dev/valenciacollege.edu?token=pk_Zxmaeq2VQBuxgzPsrb7eBg&amp;size=256</t>
  </si>
  <si>
    <t>https://img.logo.dev/www.warner.edu?token=pk_Zxmaeq2VQBuxgzPsrb7eBg&amp;size=256</t>
  </si>
  <si>
    <t>https://img.logo.dev/rasmussen.edu?token=pk_Zxmaeq2VQBuxgzPsrb7eBg&amp;size=256</t>
  </si>
  <si>
    <t>https://img.logo.dev/uwf.edu?token=pk_Zxmaeq2VQBuxgzPsrb7eBg&amp;size=256</t>
  </si>
  <si>
    <t>https://img.logo.dev/www.agnesscott.edu?token=pk_Zxmaeq2VQBuxgzPsrb7eBg&amp;size=256</t>
  </si>
  <si>
    <t>https://img.logo.dev/www.ict.edu?token=pk_Zxmaeq2VQBuxgzPsrb7eBg&amp;size=256</t>
  </si>
  <si>
    <t>https://img.logo.dev/ict.edu?token=pk_Zxmaeq2VQBuxgzPsrb7eBg&amp;size=256</t>
  </si>
  <si>
    <t>https://img.logo.dev/www.albanytech.edu?token=pk_Zxmaeq2VQBuxgzPsrb7eBg&amp;size=256</t>
  </si>
  <si>
    <t>https://img.logo.dev/www.asurams.edu?token=pk_Zxmaeq2VQBuxgzPsrb7eBg&amp;size=256</t>
  </si>
  <si>
    <t>https://img.logo.dev/www.andrewcollege.edu?token=pk_Zxmaeq2VQBuxgzPsrb7eBg&amp;size=256</t>
  </si>
  <si>
    <t>https://img.logo.dev/atlantatech.edu?token=pk_Zxmaeq2VQBuxgzPsrb7eBg&amp;size=256</t>
  </si>
  <si>
    <t>https://img.logo.dev/point.edu?token=pk_Zxmaeq2VQBuxgzPsrb7eBg&amp;size=256</t>
  </si>
  <si>
    <t>https://img.logo.dev/www.atlm.edu?token=pk_Zxmaeq2VQBuxgzPsrb7eBg&amp;size=256</t>
  </si>
  <si>
    <t>https://img.logo.dev/www.cau.edu?token=pk_Zxmaeq2VQBuxgzPsrb7eBg&amp;size=256</t>
  </si>
  <si>
    <t>https://img.logo.dev/www.augustatech.edu?token=pk_Zxmaeq2VQBuxgzPsrb7eBg&amp;size=256</t>
  </si>
  <si>
    <t>https://img.logo.dev/www.berry.edu?token=pk_Zxmaeq2VQBuxgzPsrb7eBg&amp;size=256</t>
  </si>
  <si>
    <t>https://img.logo.dev/www.brenau.edu?token=pk_Zxmaeq2VQBuxgzPsrb7eBg&amp;size=256</t>
  </si>
  <si>
    <t>https://img.logo.dev/www.bpc.edu?token=pk_Zxmaeq2VQBuxgzPsrb7eBg&amp;size=256</t>
  </si>
  <si>
    <t>https://img.logo.dev/www.ccga.edu?token=pk_Zxmaeq2VQBuxgzPsrb7eBg&amp;size=256</t>
  </si>
  <si>
    <t>https://img.logo.dev/www.westgatech.edu?token=pk_Zxmaeq2VQBuxgzPsrb7eBg&amp;size=256</t>
  </si>
  <si>
    <t>https://img.logo.dev/www.clayton.edu?token=pk_Zxmaeq2VQBuxgzPsrb7eBg&amp;size=256</t>
  </si>
  <si>
    <t>https://img.logo.dev/www.columbustech.edu?token=pk_Zxmaeq2VQBuxgzPsrb7eBg&amp;size=256</t>
  </si>
  <si>
    <t>https://img.logo.dev/www.columbusstate.edu?token=pk_Zxmaeq2VQBuxgzPsrb7eBg&amp;size=256</t>
  </si>
  <si>
    <t>https://img.logo.dev/www.gntc.edu?token=pk_Zxmaeq2VQBuxgzPsrb7eBg&amp;size=256</t>
  </si>
  <si>
    <t>https://img.logo.dev/www.covenant.edu?token=pk_Zxmaeq2VQBuxgzPsrb7eBg&amp;size=256</t>
  </si>
  <si>
    <t>https://img.logo.dev/www.daltonstate.edu?token=pk_Zxmaeq2VQBuxgzPsrb7eBg&amp;size=256</t>
  </si>
  <si>
    <t>https://img.logo.dev/www.ega.edu?token=pk_Zxmaeq2VQBuxgzPsrb7eBg&amp;size=256</t>
  </si>
  <si>
    <t>https://img.logo.dev/www.ec.edu?token=pk_Zxmaeq2VQBuxgzPsrb7eBg&amp;size=256</t>
  </si>
  <si>
    <t>https://img.logo.dev/www.emory.edu?token=pk_Zxmaeq2VQBuxgzPsrb7eBg&amp;size=256</t>
  </si>
  <si>
    <t>https://img.logo.dev/www.highlands.edu?token=pk_Zxmaeq2VQBuxgzPsrb7eBg&amp;size=256</t>
  </si>
  <si>
    <t>https://img.logo.dev/www.fvsu.edu?token=pk_Zxmaeq2VQBuxgzPsrb7eBg&amp;size=256</t>
  </si>
  <si>
    <t>https://img.logo.dev/www.gatech.edu?token=pk_Zxmaeq2VQBuxgzPsrb7eBg&amp;size=256</t>
  </si>
  <si>
    <t>https://img.logo.dev/gsw.edu?token=pk_Zxmaeq2VQBuxgzPsrb7eBg&amp;size=256</t>
  </si>
  <si>
    <t>https://img.logo.dev/www.gcsu.edu?token=pk_Zxmaeq2VQBuxgzPsrb7eBg&amp;size=256</t>
  </si>
  <si>
    <t>https://img.logo.dev/www.georgiasouthern.edu?token=pk_Zxmaeq2VQBuxgzPsrb7eBg&amp;size=256</t>
  </si>
  <si>
    <t>https://img.logo.dev/www.gsu.edu?token=pk_Zxmaeq2VQBuxgzPsrb7eBg&amp;size=256</t>
  </si>
  <si>
    <t>https://img.logo.dev/www.uga.edu?token=pk_Zxmaeq2VQBuxgzPsrb7eBg&amp;size=256</t>
  </si>
  <si>
    <t>https://img.logo.dev/www.gordonstate.edu?token=pk_Zxmaeq2VQBuxgzPsrb7eBg&amp;size=256</t>
  </si>
  <si>
    <t>https://img.logo.dev/www.sctech.edu?token=pk_Zxmaeq2VQBuxgzPsrb7eBg&amp;size=256</t>
  </si>
  <si>
    <t>https://img.logo.dev/www.gupton-jones.edu?token=pk_Zxmaeq2VQBuxgzPsrb7eBg&amp;size=256</t>
  </si>
  <si>
    <t>https://img.logo.dev/www.gwinnettcollege.edu?token=pk_Zxmaeq2VQBuxgzPsrb7eBg&amp;size=256</t>
  </si>
  <si>
    <t>https://img.logo.dev/www.gwinnetttech.edu?token=pk_Zxmaeq2VQBuxgzPsrb7eBg&amp;size=256</t>
  </si>
  <si>
    <t>https://img.logo.dev/www.lagrange.edu?token=pk_Zxmaeq2VQBuxgzPsrb7eBg&amp;size=256</t>
  </si>
  <si>
    <t>https://img.logo.dev/www.laniertech.edu?token=pk_Zxmaeq2VQBuxgzPsrb7eBg&amp;size=256</t>
  </si>
  <si>
    <t>https://img.logo.dev/www.life.edu?token=pk_Zxmaeq2VQBuxgzPsrb7eBg&amp;size=256</t>
  </si>
  <si>
    <t>https://img.logo.dev/www.chattahoocheetech.edu?token=pk_Zxmaeq2VQBuxgzPsrb7eBg&amp;size=256</t>
  </si>
  <si>
    <t>https://img.logo.dev/www.mercer.edu?token=pk_Zxmaeq2VQBuxgzPsrb7eBg&amp;size=256</t>
  </si>
  <si>
    <t>https://img.logo.dev/www.morehouse.edu?token=pk_Zxmaeq2VQBuxgzPsrb7eBg&amp;size=256</t>
  </si>
  <si>
    <t>https://img.logo.dev/northgatech.edu?token=pk_Zxmaeq2VQBuxgzPsrb7eBg&amp;size=256</t>
  </si>
  <si>
    <t>https://img.logo.dev/oglethorpe.edu?token=pk_Zxmaeq2VQBuxgzPsrb7eBg&amp;size=256</t>
  </si>
  <si>
    <t>https://img.logo.dev/www.paine.edu?token=pk_Zxmaeq2VQBuxgzPsrb7eBg&amp;size=256</t>
  </si>
  <si>
    <t>https://img.logo.dev/www.piedmont.edu?token=pk_Zxmaeq2VQBuxgzPsrb7eBg&amp;size=256</t>
  </si>
  <si>
    <t>https://img.logo.dev/miamiadschool.com?token=pk_Zxmaeq2VQBuxgzPsrb7eBg&amp;size=256</t>
  </si>
  <si>
    <t>https://img.logo.dev/www.reinhardt.edu?token=pk_Zxmaeq2VQBuxgzPsrb7eBg&amp;size=256</t>
  </si>
  <si>
    <t>https://img.logo.dev/www.savannahtech.edu?token=pk_Zxmaeq2VQBuxgzPsrb7eBg&amp;size=256</t>
  </si>
  <si>
    <t>https://img.logo.dev/www.scad.edu?token=pk_Zxmaeq2VQBuxgzPsrb7eBg&amp;size=256</t>
  </si>
  <si>
    <t>https://img.logo.dev/www.savannahstate.edu?token=pk_Zxmaeq2VQBuxgzPsrb7eBg&amp;size=256</t>
  </si>
  <si>
    <t>https://img.logo.dev/www.shorter.edu?token=pk_Zxmaeq2VQBuxgzPsrb7eBg&amp;size=256</t>
  </si>
  <si>
    <t>https://img.logo.dev/www.southgatech.edu?token=pk_Zxmaeq2VQBuxgzPsrb7eBg&amp;size=256</t>
  </si>
  <si>
    <t>https://img.logo.dev/www.spelman.edu?token=pk_Zxmaeq2VQBuxgzPsrb7eBg&amp;size=256</t>
  </si>
  <si>
    <t>https://img.logo.dev/www.thomasu.edu?token=pk_Zxmaeq2VQBuxgzPsrb7eBg&amp;size=256</t>
  </si>
  <si>
    <t>https://img.logo.dev/tfc.edu?token=pk_Zxmaeq2VQBuxgzPsrb7eBg&amp;size=256</t>
  </si>
  <si>
    <t>https://img.logo.dev/truett.edu?token=pk_Zxmaeq2VQBuxgzPsrb7eBg&amp;size=256</t>
  </si>
  <si>
    <t>https://img.logo.dev/www.wiregrass.edu?token=pk_Zxmaeq2VQBuxgzPsrb7eBg&amp;size=256</t>
  </si>
  <si>
    <t>https://img.logo.dev/www.valdosta.edu?token=pk_Zxmaeq2VQBuxgzPsrb7eBg&amp;size=256</t>
  </si>
  <si>
    <t>https://img.logo.dev/www.wesleyancollege.edu?token=pk_Zxmaeq2VQBuxgzPsrb7eBg&amp;size=256</t>
  </si>
  <si>
    <t>https://img.logo.dev/www.westga.edu?token=pk_Zxmaeq2VQBuxgzPsrb7eBg&amp;size=256</t>
  </si>
  <si>
    <t>https://img.logo.dev/www.yhc.edu?token=pk_Zxmaeq2VQBuxgzPsrb7eBg&amp;size=256</t>
  </si>
  <si>
    <t>https://img.logo.dev/www.chaminade.edu?token=pk_Zxmaeq2VQBuxgzPsrb7eBg&amp;size=256</t>
  </si>
  <si>
    <t>https://img.logo.dev/hilo.hawaii.edu?token=pk_Zxmaeq2VQBuxgzPsrb7eBg&amp;size=256</t>
  </si>
  <si>
    <t>https://img.logo.dev/manoa.hawaii.edu?token=pk_Zxmaeq2VQBuxgzPsrb7eBg&amp;size=256</t>
  </si>
  <si>
    <t>https://img.logo.dev/www.hpu.edu?token=pk_Zxmaeq2VQBuxgzPsrb7eBg&amp;size=256</t>
  </si>
  <si>
    <t>https://img.logo.dev/maui.hawaii.edu?token=pk_Zxmaeq2VQBuxgzPsrb7eBg&amp;size=256</t>
  </si>
  <si>
    <t>https://img.logo.dev/westoahu.hawaii.edu?token=pk_Zxmaeq2VQBuxgzPsrb7eBg&amp;size=256</t>
  </si>
  <si>
    <t>https://img.logo.dev/www.boisestate.edu?token=pk_Zxmaeq2VQBuxgzPsrb7eBg&amp;size=256</t>
  </si>
  <si>
    <t>https://img.logo.dev/www.cei.edu?token=pk_Zxmaeq2VQBuxgzPsrb7eBg&amp;size=256</t>
  </si>
  <si>
    <t>https://img.logo.dev/www.isu.edu?token=pk_Zxmaeq2VQBuxgzPsrb7eBg&amp;size=256</t>
  </si>
  <si>
    <t>https://img.logo.dev/www.uidaho.edu?token=pk_Zxmaeq2VQBuxgzPsrb7eBg&amp;size=256</t>
  </si>
  <si>
    <t>https://img.logo.dev/www.collegeofidaho.edu?token=pk_Zxmaeq2VQBuxgzPsrb7eBg&amp;size=256</t>
  </si>
  <si>
    <t>https://img.logo.dev/www.lcsc.edu?token=pk_Zxmaeq2VQBuxgzPsrb7eBg&amp;size=256</t>
  </si>
  <si>
    <t>https://img.logo.dev/www.nic.edu?token=pk_Zxmaeq2VQBuxgzPsrb7eBg&amp;size=256</t>
  </si>
  <si>
    <t>https://img.logo.dev/www.nnu.edu?token=pk_Zxmaeq2VQBuxgzPsrb7eBg&amp;size=256</t>
  </si>
  <si>
    <t>https://img.logo.dev/www.byui.edu?token=pk_Zxmaeq2VQBuxgzPsrb7eBg&amp;size=256</t>
  </si>
  <si>
    <t>https://img.logo.dev/www.csi.edu?token=pk_Zxmaeq2VQBuxgzPsrb7eBg&amp;size=256</t>
  </si>
  <si>
    <t>https://img.logo.dev/www.aaart.edu?token=pk_Zxmaeq2VQBuxgzPsrb7eBg&amp;size=256</t>
  </si>
  <si>
    <t>https://img.logo.dev/www.saic.edu?token=pk_Zxmaeq2VQBuxgzPsrb7eBg&amp;size=256</t>
  </si>
  <si>
    <t>https://img.logo.dev/www.augustana.edu?token=pk_Zxmaeq2VQBuxgzPsrb7eBg&amp;size=256</t>
  </si>
  <si>
    <t>https://img.logo.dev/aurora.edu?token=pk_Zxmaeq2VQBuxgzPsrb7eBg&amp;size=256</t>
  </si>
  <si>
    <t>https://img.logo.dev/www.swic.edu?token=pk_Zxmaeq2VQBuxgzPsrb7eBg&amp;size=256</t>
  </si>
  <si>
    <t>https://img.logo.dev/www.bhc.edu?token=pk_Zxmaeq2VQBuxgzPsrb7eBg&amp;size=256</t>
  </si>
  <si>
    <t>https://img.logo.dev/www.blackburn.edu?token=pk_Zxmaeq2VQBuxgzPsrb7eBg&amp;size=256</t>
  </si>
  <si>
    <t>https://img.logo.dev/www.bradley.edu?token=pk_Zxmaeq2VQBuxgzPsrb7eBg&amp;size=256</t>
  </si>
  <si>
    <t>https://img.logo.dev/www.sandburg.edu?token=pk_Zxmaeq2VQBuxgzPsrb7eBg&amp;size=256</t>
  </si>
  <si>
    <t>https://img.logo.dev/www.csu.edu?token=pk_Zxmaeq2VQBuxgzPsrb7eBg&amp;size=256</t>
  </si>
  <si>
    <t>https://img.logo.dev/www.uchicago.edu?token=pk_Zxmaeq2VQBuxgzPsrb7eBg&amp;size=256</t>
  </si>
  <si>
    <t>https://img.logo.dev/www.ccc.edu?token=pk_Zxmaeq2VQBuxgzPsrb7eBg&amp;size=256</t>
  </si>
  <si>
    <t>https://img.logo.dev/ccc.edu?token=pk_Zxmaeq2VQBuxgzPsrb7eBg&amp;size=256</t>
  </si>
  <si>
    <t>https://img.logo.dev/www.colum.edu?token=pk_Zxmaeq2VQBuxgzPsrb7eBg&amp;size=256</t>
  </si>
  <si>
    <t>https://img.logo.dev/www.cuchicago.edu?token=pk_Zxmaeq2VQBuxgzPsrb7eBg&amp;size=256</t>
  </si>
  <si>
    <t>https://img.logo.dev/www.depaul.edu?token=pk_Zxmaeq2VQBuxgzPsrb7eBg&amp;size=256</t>
  </si>
  <si>
    <t>https://img.logo.dev/www.cod.edu?token=pk_Zxmaeq2VQBuxgzPsrb7eBg&amp;size=256</t>
  </si>
  <si>
    <t>https://img.logo.dev/www.eastwest.edu?token=pk_Zxmaeq2VQBuxgzPsrb7eBg&amp;size=256</t>
  </si>
  <si>
    <t>https://img.logo.dev/www.eiu.edu?token=pk_Zxmaeq2VQBuxgzPsrb7eBg&amp;size=256</t>
  </si>
  <si>
    <t>https://img.logo.dev/www.elmhurst.edu?token=pk_Zxmaeq2VQBuxgzPsrb7eBg&amp;size=256</t>
  </si>
  <si>
    <t>https://img.logo.dev/www.eureka.edu?token=pk_Zxmaeq2VQBuxgzPsrb7eBg&amp;size=256</t>
  </si>
  <si>
    <t>https://img.logo.dev/www.foxcollege.edu?token=pk_Zxmaeq2VQBuxgzPsrb7eBg&amp;size=256</t>
  </si>
  <si>
    <t>https://img.logo.dev/www.govst.edu?token=pk_Zxmaeq2VQBuxgzPsrb7eBg&amp;size=256</t>
  </si>
  <si>
    <t>https://img.logo.dev/www.greenville.edu?token=pk_Zxmaeq2VQBuxgzPsrb7eBg&amp;size=256</t>
  </si>
  <si>
    <t>https://img.logo.dev/www.htc.edu?token=pk_Zxmaeq2VQBuxgzPsrb7eBg&amp;size=256</t>
  </si>
  <si>
    <t>https://img.logo.dev/www.uic.edu?token=pk_Zxmaeq2VQBuxgzPsrb7eBg&amp;size=256</t>
  </si>
  <si>
    <t>https://img.logo.dev/ben.edu?token=pk_Zxmaeq2VQBuxgzPsrb7eBg&amp;size=256</t>
  </si>
  <si>
    <t>https://img.logo.dev/www.illinois.edu?token=pk_Zxmaeq2VQBuxgzPsrb7eBg&amp;size=256</t>
  </si>
  <si>
    <t>https://img.logo.dev/www.iwu.edu?token=pk_Zxmaeq2VQBuxgzPsrb7eBg&amp;size=256</t>
  </si>
  <si>
    <t>https://img.logo.dev/icc.edu?token=pk_Zxmaeq2VQBuxgzPsrb7eBg&amp;size=256</t>
  </si>
  <si>
    <t>https://img.logo.dev/www.ic.edu?token=pk_Zxmaeq2VQBuxgzPsrb7eBg&amp;size=256</t>
  </si>
  <si>
    <t>https://img.logo.dev/www.iecc.edu?token=pk_Zxmaeq2VQBuxgzPsrb7eBg&amp;size=256</t>
  </si>
  <si>
    <t>https://img.logo.dev/www.iit.edu?token=pk_Zxmaeq2VQBuxgzPsrb7eBg&amp;size=256</t>
  </si>
  <si>
    <t>https://img.logo.dev/illinoisstate.edu?token=pk_Zxmaeq2VQBuxgzPsrb7eBg&amp;size=256</t>
  </si>
  <si>
    <t>https://img.logo.dev/www.jalc.edu?token=pk_Zxmaeq2VQBuxgzPsrb7eBg&amp;size=256</t>
  </si>
  <si>
    <t>https://img.logo.dev/www.jjc.edu?token=pk_Zxmaeq2VQBuxgzPsrb7eBg&amp;size=256</t>
  </si>
  <si>
    <t>https://img.logo.dev/www.judsonu.edu?token=pk_Zxmaeq2VQBuxgzPsrb7eBg&amp;size=256</t>
  </si>
  <si>
    <t>https://img.logo.dev/www.kaskaskia.edu?token=pk_Zxmaeq2VQBuxgzPsrb7eBg&amp;size=256</t>
  </si>
  <si>
    <t>https://img.logo.dev/www.kish.edu?token=pk_Zxmaeq2VQBuxgzPsrb7eBg&amp;size=256</t>
  </si>
  <si>
    <t>https://img.logo.dev/www.knox.edu?token=pk_Zxmaeq2VQBuxgzPsrb7eBg&amp;size=256</t>
  </si>
  <si>
    <t>https://img.logo.dev/www.clcillinois.edu?token=pk_Zxmaeq2VQBuxgzPsrb7eBg&amp;size=256</t>
  </si>
  <si>
    <t>https://img.logo.dev/www.lakeforest.edu?token=pk_Zxmaeq2VQBuxgzPsrb7eBg&amp;size=256</t>
  </si>
  <si>
    <t>https://img.logo.dev/www.lakelandcollege.edu?token=pk_Zxmaeq2VQBuxgzPsrb7eBg&amp;size=256</t>
  </si>
  <si>
    <t>https://img.logo.dev/www.lewisu.edu?token=pk_Zxmaeq2VQBuxgzPsrb7eBg&amp;size=256</t>
  </si>
  <si>
    <t>https://img.logo.dev/www.luc.edu?token=pk_Zxmaeq2VQBuxgzPsrb7eBg&amp;size=256</t>
  </si>
  <si>
    <t>https://img.logo.dev/www.generations.edu?token=pk_Zxmaeq2VQBuxgzPsrb7eBg&amp;size=256</t>
  </si>
  <si>
    <t>https://img.logo.dev/www.mchenry.edu?token=pk_Zxmaeq2VQBuxgzPsrb7eBg&amp;size=256</t>
  </si>
  <si>
    <t>https://img.logo.dev/www.mckendree.edu?token=pk_Zxmaeq2VQBuxgzPsrb7eBg&amp;size=256</t>
  </si>
  <si>
    <t>https://img.logo.dev/millikin.edu?token=pk_Zxmaeq2VQBuxgzPsrb7eBg&amp;size=256</t>
  </si>
  <si>
    <t>https://img.logo.dev/www.monmouthcollege.edu?token=pk_Zxmaeq2VQBuxgzPsrb7eBg&amp;size=256</t>
  </si>
  <si>
    <t>https://img.logo.dev/www.morrisontech.edu?token=pk_Zxmaeq2VQBuxgzPsrb7eBg&amp;size=256</t>
  </si>
  <si>
    <t>https://img.logo.dev/www.morton.edu?token=pk_Zxmaeq2VQBuxgzPsrb7eBg&amp;size=256</t>
  </si>
  <si>
    <t>https://img.logo.dev/www.nl.edu?token=pk_Zxmaeq2VQBuxgzPsrb7eBg&amp;size=256</t>
  </si>
  <si>
    <t>https://img.logo.dev/northcentralcollege.edu?token=pk_Zxmaeq2VQBuxgzPsrb7eBg&amp;size=256</t>
  </si>
  <si>
    <t>https://img.logo.dev/www.northpark.edu?token=pk_Zxmaeq2VQBuxgzPsrb7eBg&amp;size=256</t>
  </si>
  <si>
    <t>https://img.logo.dev/www.niu.edu?token=pk_Zxmaeq2VQBuxgzPsrb7eBg&amp;size=256</t>
  </si>
  <si>
    <t>https://img.logo.dev/www.northwestern.edu?token=pk_Zxmaeq2VQBuxgzPsrb7eBg&amp;size=256</t>
  </si>
  <si>
    <t>https://img.logo.dev/www.neiu.edu?token=pk_Zxmaeq2VQBuxgzPsrb7eBg&amp;size=256</t>
  </si>
  <si>
    <t>https://img.logo.dev/www.oakton.edu?token=pk_Zxmaeq2VQBuxgzPsrb7eBg&amp;size=256</t>
  </si>
  <si>
    <t>https://img.logo.dev/www.olivet.edu?token=pk_Zxmaeq2VQBuxgzPsrb7eBg&amp;size=256</t>
  </si>
  <si>
    <t>https://img.logo.dev/www.parkland.edu?token=pk_Zxmaeq2VQBuxgzPsrb7eBg&amp;size=256</t>
  </si>
  <si>
    <t>https://img.logo.dev/prairiestate.edu?token=pk_Zxmaeq2VQBuxgzPsrb7eBg&amp;size=256</t>
  </si>
  <si>
    <t>https://img.logo.dev/www.quincy.edu?token=pk_Zxmaeq2VQBuxgzPsrb7eBg&amp;size=256</t>
  </si>
  <si>
    <t>https://img.logo.dev/www.rlc.edu?token=pk_Zxmaeq2VQBuxgzPsrb7eBg&amp;size=256</t>
  </si>
  <si>
    <t>https://img.logo.dev/www.rockvalleycollege.edu?token=pk_Zxmaeq2VQBuxgzPsrb7eBg&amp;size=256</t>
  </si>
  <si>
    <t>https://img.logo.dev/www.rockford.edu?token=pk_Zxmaeq2VQBuxgzPsrb7eBg&amp;size=256</t>
  </si>
  <si>
    <t>https://img.logo.dev/www.roosevelt.edu?token=pk_Zxmaeq2VQBuxgzPsrb7eBg&amp;size=256</t>
  </si>
  <si>
    <t>https://img.logo.dev/www.dom.edu?token=pk_Zxmaeq2VQBuxgzPsrb7eBg&amp;size=256</t>
  </si>
  <si>
    <t>https://img.logo.dev/www.stfrancis.edu?token=pk_Zxmaeq2VQBuxgzPsrb7eBg&amp;size=256</t>
  </si>
  <si>
    <t>https://img.logo.dev/www.uis.edu?token=pk_Zxmaeq2VQBuxgzPsrb7eBg&amp;size=256</t>
  </si>
  <si>
    <t>https://img.logo.dev/www.staugustine.edu?token=pk_Zxmaeq2VQBuxgzPsrb7eBg&amp;size=256</t>
  </si>
  <si>
    <t>https://img.logo.dev/www.sic.edu?token=pk_Zxmaeq2VQBuxgzPsrb7eBg&amp;size=256</t>
  </si>
  <si>
    <t>https://img.logo.dev/siu.edu?token=pk_Zxmaeq2VQBuxgzPsrb7eBg&amp;size=256</t>
  </si>
  <si>
    <t>https://img.logo.dev/www.siue.edu?token=pk_Zxmaeq2VQBuxgzPsrb7eBg&amp;size=256</t>
  </si>
  <si>
    <t>https://img.logo.dev/www.tbiil.edu?token=pk_Zxmaeq2VQBuxgzPsrb7eBg&amp;size=256</t>
  </si>
  <si>
    <t>https://img.logo.dev/www.ssc.edu?token=pk_Zxmaeq2VQBuxgzPsrb7eBg&amp;size=256</t>
  </si>
  <si>
    <t>https://img.logo.dev/www.triton.edu?token=pk_Zxmaeq2VQBuxgzPsrb7eBg&amp;size=256</t>
  </si>
  <si>
    <t>https://img.logo.dev/www.vandercook.edu?token=pk_Zxmaeq2VQBuxgzPsrb7eBg&amp;size=256</t>
  </si>
  <si>
    <t>https://img.logo.dev/www.wiu.edu?token=pk_Zxmaeq2VQBuxgzPsrb7eBg&amp;size=256</t>
  </si>
  <si>
    <t>https://img.logo.dev/www.wheaton.edu?token=pk_Zxmaeq2VQBuxgzPsrb7eBg&amp;size=256</t>
  </si>
  <si>
    <t>https://img.logo.dev/www.harpercollege.edu?token=pk_Zxmaeq2VQBuxgzPsrb7eBg&amp;size=256</t>
  </si>
  <si>
    <t>https://img.logo.dev/anderson.edu?token=pk_Zxmaeq2VQBuxgzPsrb7eBg&amp;size=256</t>
  </si>
  <si>
    <t>https://img.logo.dev/www.bsu.edu?token=pk_Zxmaeq2VQBuxgzPsrb7eBg&amp;size=256</t>
  </si>
  <si>
    <t>https://img.logo.dev/betheluniversity.edu?token=pk_Zxmaeq2VQBuxgzPsrb7eBg&amp;size=256</t>
  </si>
  <si>
    <t>https://img.logo.dev/www.butler.edu?token=pk_Zxmaeq2VQBuxgzPsrb7eBg&amp;size=256</t>
  </si>
  <si>
    <t>https://img.logo.dev/www.ccr.edu?token=pk_Zxmaeq2VQBuxgzPsrb7eBg&amp;size=256</t>
  </si>
  <si>
    <t>https://img.logo.dev/www.depauw.edu?token=pk_Zxmaeq2VQBuxgzPsrb7eBg&amp;size=256</t>
  </si>
  <si>
    <t>https://img.logo.dev/earlham.edu?token=pk_Zxmaeq2VQBuxgzPsrb7eBg&amp;size=256</t>
  </si>
  <si>
    <t>https://img.logo.dev/www.evansville.edu?token=pk_Zxmaeq2VQBuxgzPsrb7eBg&amp;size=256</t>
  </si>
  <si>
    <t>https://img.logo.dev/www.franklincollege.edu?token=pk_Zxmaeq2VQBuxgzPsrb7eBg&amp;size=256</t>
  </si>
  <si>
    <t>https://img.logo.dev/www.goshen.edu?token=pk_Zxmaeq2VQBuxgzPsrb7eBg&amp;size=256</t>
  </si>
  <si>
    <t>https://img.logo.dev/www.grace.edu?token=pk_Zxmaeq2VQBuxgzPsrb7eBg&amp;size=256</t>
  </si>
  <si>
    <t>https://img.logo.dev/www.hanover.edu?token=pk_Zxmaeq2VQBuxgzPsrb7eBg&amp;size=256</t>
  </si>
  <si>
    <t>https://img.logo.dev/www.huntington.edu?token=pk_Zxmaeq2VQBuxgzPsrb7eBg&amp;size=256</t>
  </si>
  <si>
    <t>https://img.logo.dev/www.pfw.edu?token=pk_Zxmaeq2VQBuxgzPsrb7eBg&amp;size=256</t>
  </si>
  <si>
    <t>https://img.logo.dev/indianapolis.iu.edu?token=pk_Zxmaeq2VQBuxgzPsrb7eBg&amp;size=256</t>
  </si>
  <si>
    <t>https://img.logo.dev/uindy.edu?token=pk_Zxmaeq2VQBuxgzPsrb7eBg&amp;size=256</t>
  </si>
  <si>
    <t>https://img.logo.dev/www.indianatech.edu?token=pk_Zxmaeq2VQBuxgzPsrb7eBg&amp;size=256</t>
  </si>
  <si>
    <t>https://img.logo.dev/www.usi.edu?token=pk_Zxmaeq2VQBuxgzPsrb7eBg&amp;size=256</t>
  </si>
  <si>
    <t>https://img.logo.dev/www.indstate.edu?token=pk_Zxmaeq2VQBuxgzPsrb7eBg&amp;size=256</t>
  </si>
  <si>
    <t>https://img.logo.dev/www.iuk.edu?token=pk_Zxmaeq2VQBuxgzPsrb7eBg&amp;size=256</t>
  </si>
  <si>
    <t>https://img.logo.dev/iusb.edu?token=pk_Zxmaeq2VQBuxgzPsrb7eBg&amp;size=256</t>
  </si>
  <si>
    <t>https://img.logo.dev/www.indiana.edu?token=pk_Zxmaeq2VQBuxgzPsrb7eBg&amp;size=256</t>
  </si>
  <si>
    <t>https://img.logo.dev/www.iun.edu?token=pk_Zxmaeq2VQBuxgzPsrb7eBg&amp;size=256</t>
  </si>
  <si>
    <t>https://img.logo.dev/ius.edu?token=pk_Zxmaeq2VQBuxgzPsrb7eBg&amp;size=256</t>
  </si>
  <si>
    <t>https://img.logo.dev/www.iue.edu?token=pk_Zxmaeq2VQBuxgzPsrb7eBg&amp;size=256</t>
  </si>
  <si>
    <t>https://img.logo.dev/www.manchester.edu?token=pk_Zxmaeq2VQBuxgzPsrb7eBg&amp;size=256</t>
  </si>
  <si>
    <t>https://img.logo.dev/www.marian.edu?token=pk_Zxmaeq2VQBuxgzPsrb7eBg&amp;size=256</t>
  </si>
  <si>
    <t>https://img.logo.dev/www.indwes.edu?token=pk_Zxmaeq2VQBuxgzPsrb7eBg&amp;size=256</t>
  </si>
  <si>
    <t>https://img.logo.dev/www.martin.edu?token=pk_Zxmaeq2VQBuxgzPsrb7eBg&amp;size=256</t>
  </si>
  <si>
    <t>https://img.logo.dev/www.mid-america.edu?token=pk_Zxmaeq2VQBuxgzPsrb7eBg&amp;size=256</t>
  </si>
  <si>
    <t>https://img.logo.dev/www.nd.edu?token=pk_Zxmaeq2VQBuxgzPsrb7eBg&amp;size=256</t>
  </si>
  <si>
    <t>https://img.logo.dev/www.oak.edu?token=pk_Zxmaeq2VQBuxgzPsrb7eBg&amp;size=256</t>
  </si>
  <si>
    <t>https://img.logo.dev/www.rose-hulman.edu?token=pk_Zxmaeq2VQBuxgzPsrb7eBg&amp;size=256</t>
  </si>
  <si>
    <t>https://img.logo.dev/www.taylor.edu?token=pk_Zxmaeq2VQBuxgzPsrb7eBg&amp;size=256</t>
  </si>
  <si>
    <t>https://img.logo.dev/www.trine.edu?token=pk_Zxmaeq2VQBuxgzPsrb7eBg&amp;size=256</t>
  </si>
  <si>
    <t>https://img.logo.dev/www.valpo.edu?token=pk_Zxmaeq2VQBuxgzPsrb7eBg&amp;size=256</t>
  </si>
  <si>
    <t>https://img.logo.dev/www.vinu.edu?token=pk_Zxmaeq2VQBuxgzPsrb7eBg&amp;size=256</t>
  </si>
  <si>
    <t>https://img.logo.dev/www.wabash.edu?token=pk_Zxmaeq2VQBuxgzPsrb7eBg&amp;size=256</t>
  </si>
  <si>
    <t>https://img.logo.dev/www.allencollege.edu?token=pk_Zxmaeq2VQBuxgzPsrb7eBg&amp;size=256</t>
  </si>
  <si>
    <t>https://img.logo.dev/www.briarcliff.edu?token=pk_Zxmaeq2VQBuxgzPsrb7eBg&amp;size=256</t>
  </si>
  <si>
    <t>https://img.logo.dev/www.bvu.edu?token=pk_Zxmaeq2VQBuxgzPsrb7eBg&amp;size=256</t>
  </si>
  <si>
    <t>https://img.logo.dev/www.central.edu?token=pk_Zxmaeq2VQBuxgzPsrb7eBg&amp;size=256</t>
  </si>
  <si>
    <t>https://img.logo.dev/www.clarke.edu?token=pk_Zxmaeq2VQBuxgzPsrb7eBg&amp;size=256</t>
  </si>
  <si>
    <t>https://img.logo.dev/www.coe.edu?token=pk_Zxmaeq2VQBuxgzPsrb7eBg&amp;size=256</t>
  </si>
  <si>
    <t>https://img.logo.dev/www.cornellcollege.edu?token=pk_Zxmaeq2VQBuxgzPsrb7eBg&amp;size=256</t>
  </si>
  <si>
    <t>https://img.logo.dev/www.dordt.edu?token=pk_Zxmaeq2VQBuxgzPsrb7eBg&amp;size=256</t>
  </si>
  <si>
    <t>https://img.logo.dev/www.drake.edu?token=pk_Zxmaeq2VQBuxgzPsrb7eBg&amp;size=256</t>
  </si>
  <si>
    <t>https://img.logo.dev/www.dbq.edu?token=pk_Zxmaeq2VQBuxgzPsrb7eBg&amp;size=256</t>
  </si>
  <si>
    <t>https://img.logo.dev/www.graceland.edu?token=pk_Zxmaeq2VQBuxgzPsrb7eBg&amp;size=256</t>
  </si>
  <si>
    <t>https://img.logo.dev/www.grandview.edu?token=pk_Zxmaeq2VQBuxgzPsrb7eBg&amp;size=256</t>
  </si>
  <si>
    <t>https://img.logo.dev/www.grinnell.edu?token=pk_Zxmaeq2VQBuxgzPsrb7eBg&amp;size=256</t>
  </si>
  <si>
    <t>https://img.logo.dev/orion.edu?token=pk_Zxmaeq2VQBuxgzPsrb7eBg&amp;size=256</t>
  </si>
  <si>
    <t>https://img.logo.dev/www.iastate.edu?token=pk_Zxmaeq2VQBuxgzPsrb7eBg&amp;size=256</t>
  </si>
  <si>
    <t>https://img.logo.dev/uiowa.edu?token=pk_Zxmaeq2VQBuxgzPsrb7eBg&amp;size=256</t>
  </si>
  <si>
    <t>https://img.logo.dev/www.loras.edu?token=pk_Zxmaeq2VQBuxgzPsrb7eBg&amp;size=256</t>
  </si>
  <si>
    <t>https://img.logo.dev/www.luther.edu?token=pk_Zxmaeq2VQBuxgzPsrb7eBg&amp;size=256</t>
  </si>
  <si>
    <t>https://img.logo.dev/www.morningside.edu?token=pk_Zxmaeq2VQBuxgzPsrb7eBg&amp;size=256</t>
  </si>
  <si>
    <t>https://img.logo.dev/www.mtmercy.edu?token=pk_Zxmaeq2VQBuxgzPsrb7eBg&amp;size=256</t>
  </si>
  <si>
    <t>https://img.logo.dev/www.uagc.edu?token=pk_Zxmaeq2VQBuxgzPsrb7eBg&amp;size=256</t>
  </si>
  <si>
    <t>https://img.logo.dev/www.uni.edu?token=pk_Zxmaeq2VQBuxgzPsrb7eBg&amp;size=256</t>
  </si>
  <si>
    <t>https://img.logo.dev/www.nwciowa.edu?token=pk_Zxmaeq2VQBuxgzPsrb7eBg&amp;size=256</t>
  </si>
  <si>
    <t>https://img.logo.dev/www.stlukescollege.edu?token=pk_Zxmaeq2VQBuxgzPsrb7eBg&amp;size=256</t>
  </si>
  <si>
    <t>https://img.logo.dev/simpson.edu?token=pk_Zxmaeq2VQBuxgzPsrb7eBg&amp;size=256</t>
  </si>
  <si>
    <t>https://img.logo.dev/www.uiu.edu?token=pk_Zxmaeq2VQBuxgzPsrb7eBg&amp;size=256</t>
  </si>
  <si>
    <t>https://img.logo.dev/www.waldorf.edu?token=pk_Zxmaeq2VQBuxgzPsrb7eBg&amp;size=256</t>
  </si>
  <si>
    <t>https://img.logo.dev/www.wartburg.edu?token=pk_Zxmaeq2VQBuxgzPsrb7eBg&amp;size=256</t>
  </si>
  <si>
    <t>https://img.logo.dev/www.wmpenn.edu?token=pk_Zxmaeq2VQBuxgzPsrb7eBg&amp;size=256</t>
  </si>
  <si>
    <t>https://img.logo.dev/www.bakeru.edu?token=pk_Zxmaeq2VQBuxgzPsrb7eBg&amp;size=256</t>
  </si>
  <si>
    <t>https://img.logo.dev/www.benedictine.edu?token=pk_Zxmaeq2VQBuxgzPsrb7eBg&amp;size=256</t>
  </si>
  <si>
    <t>https://img.logo.dev/www.bethanylb.edu?token=pk_Zxmaeq2VQBuxgzPsrb7eBg&amp;size=256</t>
  </si>
  <si>
    <t>https://img.logo.dev/www.bethelks.edu?token=pk_Zxmaeq2VQBuxgzPsrb7eBg&amp;size=256</t>
  </si>
  <si>
    <t>https://img.logo.dev/www.donnelly.edu?token=pk_Zxmaeq2VQBuxgzPsrb7eBg&amp;size=256</t>
  </si>
  <si>
    <t>https://img.logo.dev/www.emporia.edu?token=pk_Zxmaeq2VQBuxgzPsrb7eBg&amp;size=256</t>
  </si>
  <si>
    <t>https://img.logo.dev/www.fhtc.edu?token=pk_Zxmaeq2VQBuxgzPsrb7eBg&amp;size=256</t>
  </si>
  <si>
    <t>https://img.logo.dev/www.fhsu.edu?token=pk_Zxmaeq2VQBuxgzPsrb7eBg&amp;size=256</t>
  </si>
  <si>
    <t>https://img.logo.dev/www.barclaycollege.edu?token=pk_Zxmaeq2VQBuxgzPsrb7eBg&amp;size=256</t>
  </si>
  <si>
    <t>https://img.logo.dev/www.friends.edu?token=pk_Zxmaeq2VQBuxgzPsrb7eBg&amp;size=256</t>
  </si>
  <si>
    <t>https://img.logo.dev/www.haskell.edu?token=pk_Zxmaeq2VQBuxgzPsrb7eBg&amp;size=256</t>
  </si>
  <si>
    <t>https://img.logo.dev/www.hesston.edu?token=pk_Zxmaeq2VQBuxgzPsrb7eBg&amp;size=256</t>
  </si>
  <si>
    <t>https://img.logo.dev/ku.edu?token=pk_Zxmaeq2VQBuxgzPsrb7eBg&amp;size=256</t>
  </si>
  <si>
    <t>https://img.logo.dev/www.newmanu.edu?token=pk_Zxmaeq2VQBuxgzPsrb7eBg&amp;size=256</t>
  </si>
  <si>
    <t>https://img.logo.dev/www.k-state.edu?token=pk_Zxmaeq2VQBuxgzPsrb7eBg&amp;size=256</t>
  </si>
  <si>
    <t>https://img.logo.dev/www.kwu.edu?token=pk_Zxmaeq2VQBuxgzPsrb7eBg&amp;size=256</t>
  </si>
  <si>
    <t>https://img.logo.dev/www.washburntech.edu?token=pk_Zxmaeq2VQBuxgzPsrb7eBg&amp;size=256</t>
  </si>
  <si>
    <t>https://img.logo.dev/manhattantech.edu?token=pk_Zxmaeq2VQBuxgzPsrb7eBg&amp;size=256</t>
  </si>
  <si>
    <t>https://img.logo.dev/www.mcpherson.edu?token=pk_Zxmaeq2VQBuxgzPsrb7eBg&amp;size=256</t>
  </si>
  <si>
    <t>https://img.logo.dev/www.mnu.edu?token=pk_Zxmaeq2VQBuxgzPsrb7eBg&amp;size=256</t>
  </si>
  <si>
    <t>https://img.logo.dev/www.ncktc.edu?token=pk_Zxmaeq2VQBuxgzPsrb7eBg&amp;size=256</t>
  </si>
  <si>
    <t>https://img.logo.dev/www.ottawa.edu?token=pk_Zxmaeq2VQBuxgzPsrb7eBg&amp;size=256</t>
  </si>
  <si>
    <t>https://img.logo.dev/www.pittstate.edu?token=pk_Zxmaeq2VQBuxgzPsrb7eBg&amp;size=256</t>
  </si>
  <si>
    <t>https://img.logo.dev/www.salinatech.edu?token=pk_Zxmaeq2VQBuxgzPsrb7eBg&amp;size=256</t>
  </si>
  <si>
    <t>https://img.logo.dev/www.sckans.edu?token=pk_Zxmaeq2VQBuxgzPsrb7eBg&amp;size=256</t>
  </si>
  <si>
    <t>https://img.logo.dev/www.sterling.edu?token=pk_Zxmaeq2VQBuxgzPsrb7eBg&amp;size=256</t>
  </si>
  <si>
    <t>https://img.logo.dev/tabor.edu?token=pk_Zxmaeq2VQBuxgzPsrb7eBg&amp;size=256</t>
  </si>
  <si>
    <t>https://img.logo.dev/www.washburn.edu?token=pk_Zxmaeq2VQBuxgzPsrb7eBg&amp;size=256</t>
  </si>
  <si>
    <t>https://img.logo.dev/www.wichita.edu?token=pk_Zxmaeq2VQBuxgzPsrb7eBg&amp;size=256</t>
  </si>
  <si>
    <t>https://img.logo.dev/www.alc.edu?token=pk_Zxmaeq2VQBuxgzPsrb7eBg&amp;size=256</t>
  </si>
  <si>
    <t>https://img.logo.dev/www.asbury.edu?token=pk_Zxmaeq2VQBuxgzPsrb7eBg&amp;size=256</t>
  </si>
  <si>
    <t>https://img.logo.dev/www.bellarmine.edu?token=pk_Zxmaeq2VQBuxgzPsrb7eBg&amp;size=256</t>
  </si>
  <si>
    <t>https://img.logo.dev/www.campbellsville.edu?token=pk_Zxmaeq2VQBuxgzPsrb7eBg&amp;size=256</t>
  </si>
  <si>
    <t>https://img.logo.dev/www.centre.edu?token=pk_Zxmaeq2VQBuxgzPsrb7eBg&amp;size=256</t>
  </si>
  <si>
    <t>https://img.logo.dev/ekusports.com?token=pk_Zxmaeq2VQBuxgzPsrb7eBg&amp;size=256</t>
  </si>
  <si>
    <t>https://img.logo.dev/www.georgetowncollege.edu?token=pk_Zxmaeq2VQBuxgzPsrb7eBg&amp;size=256</t>
  </si>
  <si>
    <t>https://img.logo.dev/www.an.edu?token=pk_Zxmaeq2VQBuxgzPsrb7eBg&amp;size=256</t>
  </si>
  <si>
    <t>https://img.logo.dev/www.kysu.edu?token=pk_Zxmaeq2VQBuxgzPsrb7eBg&amp;size=256</t>
  </si>
  <si>
    <t>https://img.logo.dev/kwc.edu?token=pk_Zxmaeq2VQBuxgzPsrb7eBg&amp;size=256</t>
  </si>
  <si>
    <t>https://img.logo.dev/www.uky.edu?token=pk_Zxmaeq2VQBuxgzPsrb7eBg&amp;size=256</t>
  </si>
  <si>
    <t>https://img.logo.dev/www.lindsey.edu?token=pk_Zxmaeq2VQBuxgzPsrb7eBg&amp;size=256</t>
  </si>
  <si>
    <t>https://img.logo.dev/www.uoflnews.com?token=pk_Zxmaeq2VQBuxgzPsrb7eBg&amp;size=256</t>
  </si>
  <si>
    <t>https://img.logo.dev/www.midway.edu?token=pk_Zxmaeq2VQBuxgzPsrb7eBg&amp;size=256</t>
  </si>
  <si>
    <t>https://img.logo.dev/www.moreheadstate.edu?token=pk_Zxmaeq2VQBuxgzPsrb7eBg&amp;size=256</t>
  </si>
  <si>
    <t>https://img.logo.dev/www.murraystate.edu?token=pk_Zxmaeq2VQBuxgzPsrb7eBg&amp;size=256</t>
  </si>
  <si>
    <t>https://img.logo.dev/www.nku.edu?token=pk_Zxmaeq2VQBuxgzPsrb7eBg&amp;size=256</t>
  </si>
  <si>
    <t>https://img.logo.dev/www.upike.edu?token=pk_Zxmaeq2VQBuxgzPsrb7eBg&amp;size=256</t>
  </si>
  <si>
    <t>https://img.logo.dev/www.spalding.edu?token=pk_Zxmaeq2VQBuxgzPsrb7eBg&amp;size=256</t>
  </si>
  <si>
    <t>https://img.logo.dev/www.sullivan.edu?token=pk_Zxmaeq2VQBuxgzPsrb7eBg&amp;size=256</t>
  </si>
  <si>
    <t>https://img.logo.dev/www.thomasmore.edu?token=pk_Zxmaeq2VQBuxgzPsrb7eBg&amp;size=256</t>
  </si>
  <si>
    <t>https://img.logo.dev/www.transy.edu?token=pk_Zxmaeq2VQBuxgzPsrb7eBg&amp;size=256</t>
  </si>
  <si>
    <t>https://img.logo.dev/www.unionky.edu?token=pk_Zxmaeq2VQBuxgzPsrb7eBg&amp;size=256</t>
  </si>
  <si>
    <t>https://img.logo.dev/www.wku.edu?token=pk_Zxmaeq2VQBuxgzPsrb7eBg&amp;size=256</t>
  </si>
  <si>
    <t>https://img.logo.dev/www.centenary.edu?token=pk_Zxmaeq2VQBuxgzPsrb7eBg&amp;size=256</t>
  </si>
  <si>
    <t>https://img.logo.dev/www.dillard.edu?token=pk_Zxmaeq2VQBuxgzPsrb7eBg&amp;size=256</t>
  </si>
  <si>
    <t>https://img.logo.dev/www.gram.edu?token=pk_Zxmaeq2VQBuxgzPsrb7eBg&amp;size=256</t>
  </si>
  <si>
    <t>https://img.logo.dev/www.iticollege.edu?token=pk_Zxmaeq2VQBuxgzPsrb7eBg&amp;size=256</t>
  </si>
  <si>
    <t>https://img.logo.dev/www.lsua.edu?token=pk_Zxmaeq2VQBuxgzPsrb7eBg&amp;size=256</t>
  </si>
  <si>
    <t>https://img.logo.dev/www.lsue.edu?token=pk_Zxmaeq2VQBuxgzPsrb7eBg&amp;size=256</t>
  </si>
  <si>
    <t>https://img.logo.dev/www.lsus.edu?token=pk_Zxmaeq2VQBuxgzPsrb7eBg&amp;size=256</t>
  </si>
  <si>
    <t>https://img.logo.dev/www.latech.edu?token=pk_Zxmaeq2VQBuxgzPsrb7eBg&amp;size=256</t>
  </si>
  <si>
    <t>https://img.logo.dev/www.loyno.edu?token=pk_Zxmaeq2VQBuxgzPsrb7eBg&amp;size=256</t>
  </si>
  <si>
    <t>https://img.logo.dev/www.mcneese.edu?token=pk_Zxmaeq2VQBuxgzPsrb7eBg&amp;size=256</t>
  </si>
  <si>
    <t>https://img.logo.dev/new.uno.edu?token=pk_Zxmaeq2VQBuxgzPsrb7eBg&amp;size=256</t>
  </si>
  <si>
    <t>https://img.logo.dev/www.nicholls.edu?token=pk_Zxmaeq2VQBuxgzPsrb7eBg&amp;size=256</t>
  </si>
  <si>
    <t>https://img.logo.dev/www.ulm.edu?token=pk_Zxmaeq2VQBuxgzPsrb7eBg&amp;size=256</t>
  </si>
  <si>
    <t>https://img.logo.dev/www.nsula.edu?token=pk_Zxmaeq2VQBuxgzPsrb7eBg&amp;size=256</t>
  </si>
  <si>
    <t>https://img.logo.dev/www.southeastern.edu?token=pk_Zxmaeq2VQBuxgzPsrb7eBg&amp;size=256</t>
  </si>
  <si>
    <t>https://img.logo.dev/www.subr.edu?token=pk_Zxmaeq2VQBuxgzPsrb7eBg&amp;size=256</t>
  </si>
  <si>
    <t>https://img.logo.dev/www.suno.edu?token=pk_Zxmaeq2VQBuxgzPsrb7eBg&amp;size=256</t>
  </si>
  <si>
    <t>https://img.logo.dev/www.susla.edu?token=pk_Zxmaeq2VQBuxgzPsrb7eBg&amp;size=256</t>
  </si>
  <si>
    <t>https://img.logo.dev/www.louisiana.edu?token=pk_Zxmaeq2VQBuxgzPsrb7eBg&amp;size=256</t>
  </si>
  <si>
    <t>https://img.logo.dev/tulane.edu?token=pk_Zxmaeq2VQBuxgzPsrb7eBg&amp;size=256</t>
  </si>
  <si>
    <t>https://img.logo.dev/www.xula.edu?token=pk_Zxmaeq2VQBuxgzPsrb7eBg&amp;size=256</t>
  </si>
  <si>
    <t>https://img.logo.dev/www.coa.edu?token=pk_Zxmaeq2VQBuxgzPsrb7eBg&amp;size=256</t>
  </si>
  <si>
    <t>https://img.logo.dev/www.bates.edu?token=pk_Zxmaeq2VQBuxgzPsrb7eBg&amp;size=256</t>
  </si>
  <si>
    <t>https://img.logo.dev/www.bowdoin.edu?token=pk_Zxmaeq2VQBuxgzPsrb7eBg&amp;size=256</t>
  </si>
  <si>
    <t>https://img.logo.dev/www.colby.edu?token=pk_Zxmaeq2VQBuxgzPsrb7eBg&amp;size=256</t>
  </si>
  <si>
    <t>https://img.logo.dev/www.landingschool.edu?token=pk_Zxmaeq2VQBuxgzPsrb7eBg&amp;size=256</t>
  </si>
  <si>
    <t>https://img.logo.dev/www.uma.edu?token=pk_Zxmaeq2VQBuxgzPsrb7eBg&amp;size=256</t>
  </si>
  <si>
    <t>https://img.logo.dev/www.umf.maine.edu?token=pk_Zxmaeq2VQBuxgzPsrb7eBg&amp;size=256</t>
  </si>
  <si>
    <t>https://img.logo.dev/www.umfk.maine.edu?token=pk_Zxmaeq2VQBuxgzPsrb7eBg&amp;size=256</t>
  </si>
  <si>
    <t>https://img.logo.dev/www.umaine.edu?token=pk_Zxmaeq2VQBuxgzPsrb7eBg&amp;size=256</t>
  </si>
  <si>
    <t>https://img.logo.dev/mainemaritime.edu?token=pk_Zxmaeq2VQBuxgzPsrb7eBg&amp;size=256</t>
  </si>
  <si>
    <t>https://img.logo.dev/www.umpi.edu?token=pk_Zxmaeq2VQBuxgzPsrb7eBg&amp;size=256</t>
  </si>
  <si>
    <t>https://img.logo.dev/www.une.edu?token=pk_Zxmaeq2VQBuxgzPsrb7eBg&amp;size=256</t>
  </si>
  <si>
    <t>https://img.logo.dev/www.meca.edu?token=pk_Zxmaeq2VQBuxgzPsrb7eBg&amp;size=256</t>
  </si>
  <si>
    <t>https://img.logo.dev/usm.maine.edu?token=pk_Zxmaeq2VQBuxgzPsrb7eBg&amp;size=256</t>
  </si>
  <si>
    <t>https://img.logo.dev/www.thomas.edu?token=pk_Zxmaeq2VQBuxgzPsrb7eBg&amp;size=256</t>
  </si>
  <si>
    <t>https://img.logo.dev/unity.edu?token=pk_Zxmaeq2VQBuxgzPsrb7eBg&amp;size=256</t>
  </si>
  <si>
    <t>https://img.logo.dev/www.allegany.edu?token=pk_Zxmaeq2VQBuxgzPsrb7eBg&amp;size=256</t>
  </si>
  <si>
    <t>https://img.logo.dev/www.ubalt.edu?token=pk_Zxmaeq2VQBuxgzPsrb7eBg&amp;size=256</t>
  </si>
  <si>
    <t>https://img.logo.dev/www.bowiestate.edu?token=pk_Zxmaeq2VQBuxgzPsrb7eBg&amp;size=256</t>
  </si>
  <si>
    <t>https://img.logo.dev/www.captechu.edu?token=pk_Zxmaeq2VQBuxgzPsrb7eBg&amp;size=256</t>
  </si>
  <si>
    <t>https://img.logo.dev/www.cecil.edu?token=pk_Zxmaeq2VQBuxgzPsrb7eBg&amp;size=256</t>
  </si>
  <si>
    <t>https://img.logo.dev/www.csmd.edu?token=pk_Zxmaeq2VQBuxgzPsrb7eBg&amp;size=256</t>
  </si>
  <si>
    <t>https://img.logo.dev/www.chesapeake.edu?token=pk_Zxmaeq2VQBuxgzPsrb7eBg&amp;size=256</t>
  </si>
  <si>
    <t>https://img.logo.dev/www.wau.edu?token=pk_Zxmaeq2VQBuxgzPsrb7eBg&amp;size=256</t>
  </si>
  <si>
    <t>https://img.logo.dev/www.coppin.edu?token=pk_Zxmaeq2VQBuxgzPsrb7eBg&amp;size=256</t>
  </si>
  <si>
    <t>https://img.logo.dev/www.frostburg.edu?token=pk_Zxmaeq2VQBuxgzPsrb7eBg&amp;size=256</t>
  </si>
  <si>
    <t>https://img.logo.dev/www.garrettcollege.edu?token=pk_Zxmaeq2VQBuxgzPsrb7eBg&amp;size=256</t>
  </si>
  <si>
    <t>https://img.logo.dev/www.goucher.edu?token=pk_Zxmaeq2VQBuxgzPsrb7eBg&amp;size=256</t>
  </si>
  <si>
    <t>https://img.logo.dev/www.hood.edu?token=pk_Zxmaeq2VQBuxgzPsrb7eBg&amp;size=256</t>
  </si>
  <si>
    <t>https://img.logo.dev/www.jhu.edu?token=pk_Zxmaeq2VQBuxgzPsrb7eBg&amp;size=256</t>
  </si>
  <si>
    <t>https://img.logo.dev/www.loyola.edu?token=pk_Zxmaeq2VQBuxgzPsrb7eBg&amp;size=256</t>
  </si>
  <si>
    <t>https://img.logo.dev/umbc.edu?token=pk_Zxmaeq2VQBuxgzPsrb7eBg&amp;size=256</t>
  </si>
  <si>
    <t>https://img.logo.dev/www.umd.edu?token=pk_Zxmaeq2VQBuxgzPsrb7eBg&amp;size=256</t>
  </si>
  <si>
    <t>https://img.logo.dev/www.mica.edu?token=pk_Zxmaeq2VQBuxgzPsrb7eBg&amp;size=256</t>
  </si>
  <si>
    <t>https://img.logo.dev/wwwcp.umes.edu?token=pk_Zxmaeq2VQBuxgzPsrb7eBg&amp;size=256</t>
  </si>
  <si>
    <t>https://img.logo.dev/www.montgomerycollege.edu?token=pk_Zxmaeq2VQBuxgzPsrb7eBg&amp;size=256</t>
  </si>
  <si>
    <t>https://img.logo.dev/www.morgan.edu?token=pk_Zxmaeq2VQBuxgzPsrb7eBg&amp;size=256</t>
  </si>
  <si>
    <t>https://img.logo.dev/msmary.edu?token=pk_Zxmaeq2VQBuxgzPsrb7eBg&amp;size=256</t>
  </si>
  <si>
    <t>https://img.logo.dev/nirc.edu?token=pk_Zxmaeq2VQBuxgzPsrb7eBg&amp;size=256</t>
  </si>
  <si>
    <t>https://img.logo.dev/www.ndm.edu?token=pk_Zxmaeq2VQBuxgzPsrb7eBg&amp;size=256</t>
  </si>
  <si>
    <t>https://img.logo.dev/www.salisbury.edu?token=pk_Zxmaeq2VQBuxgzPsrb7eBg&amp;size=256</t>
  </si>
  <si>
    <t>https://img.logo.dev/www.smcm.edu?token=pk_Zxmaeq2VQBuxgzPsrb7eBg&amp;size=256</t>
  </si>
  <si>
    <t>https://img.logo.dev/www.sjc.edu?token=pk_Zxmaeq2VQBuxgzPsrb7eBg&amp;size=256</t>
  </si>
  <si>
    <t>https://img.logo.dev/www.towson.edu?token=pk_Zxmaeq2VQBuxgzPsrb7eBg&amp;size=256</t>
  </si>
  <si>
    <t>https://img.logo.dev/www.stevenson.edu?token=pk_Zxmaeq2VQBuxgzPsrb7eBg&amp;size=256</t>
  </si>
  <si>
    <t>https://img.logo.dev/www.washcoll.edu?token=pk_Zxmaeq2VQBuxgzPsrb7eBg&amp;size=256</t>
  </si>
  <si>
    <t>https://img.logo.dev/www.mcdaniel.edu?token=pk_Zxmaeq2VQBuxgzPsrb7eBg&amp;size=256</t>
  </si>
  <si>
    <t>https://img.logo.dev/www.amherst.edu?token=pk_Zxmaeq2VQBuxgzPsrb7eBg&amp;size=256</t>
  </si>
  <si>
    <t>https://img.logo.dev/www.annamaria.edu?token=pk_Zxmaeq2VQBuxgzPsrb7eBg&amp;size=256</t>
  </si>
  <si>
    <t>https://img.logo.dev/www.assumption.edu?token=pk_Zxmaeq2VQBuxgzPsrb7eBg&amp;size=256</t>
  </si>
  <si>
    <t>https://img.logo.dev/www.babson.edu?token=pk_Zxmaeq2VQBuxgzPsrb7eBg&amp;size=256</t>
  </si>
  <si>
    <t>https://img.logo.dev/www.baypath.edu?token=pk_Zxmaeq2VQBuxgzPsrb7eBg&amp;size=256</t>
  </si>
  <si>
    <t>https://img.logo.dev/www.bentley.edu?token=pk_Zxmaeq2VQBuxgzPsrb7eBg&amp;size=256</t>
  </si>
  <si>
    <t>https://img.logo.dev/www.berklee.edu?token=pk_Zxmaeq2VQBuxgzPsrb7eBg&amp;size=256</t>
  </si>
  <si>
    <t>https://img.logo.dev/www.the-bac.edu?token=pk_Zxmaeq2VQBuxgzPsrb7eBg&amp;size=256</t>
  </si>
  <si>
    <t>https://img.logo.dev/www.bc.edu?token=pk_Zxmaeq2VQBuxgzPsrb7eBg&amp;size=256</t>
  </si>
  <si>
    <t>https://img.logo.dev/www.bu.edu?token=pk_Zxmaeq2VQBuxgzPsrb7eBg&amp;size=256</t>
  </si>
  <si>
    <t>https://img.logo.dev/www.brandeis.edu?token=pk_Zxmaeq2VQBuxgzPsrb7eBg&amp;size=256</t>
  </si>
  <si>
    <t>https://img.logo.dev/www.bridgew.edu?token=pk_Zxmaeq2VQBuxgzPsrb7eBg&amp;size=256</t>
  </si>
  <si>
    <t>https://img.logo.dev/www.cambridgecollege.edu?token=pk_Zxmaeq2VQBuxgzPsrb7eBg&amp;size=256</t>
  </si>
  <si>
    <t>https://img.logo.dev/www.clarku.edu?token=pk_Zxmaeq2VQBuxgzPsrb7eBg&amp;size=256</t>
  </si>
  <si>
    <t>https://img.logo.dev/www.curry.edu?token=pk_Zxmaeq2VQBuxgzPsrb7eBg&amp;size=256</t>
  </si>
  <si>
    <t>https://img.logo.dev/www.dean.edu?token=pk_Zxmaeq2VQBuxgzPsrb7eBg&amp;size=256</t>
  </si>
  <si>
    <t>https://img.logo.dev/www.enc.edu?token=pk_Zxmaeq2VQBuxgzPsrb7eBg&amp;size=256</t>
  </si>
  <si>
    <t>https://img.logo.dev/www.emerson.edu?token=pk_Zxmaeq2VQBuxgzPsrb7eBg&amp;size=256</t>
  </si>
  <si>
    <t>https://img.logo.dev/www.emmanuel.edu?token=pk_Zxmaeq2VQBuxgzPsrb7eBg&amp;size=256</t>
  </si>
  <si>
    <t>https://img.logo.dev/www.endicott.edu?token=pk_Zxmaeq2VQBuxgzPsrb7eBg&amp;size=256</t>
  </si>
  <si>
    <t>https://img.logo.dev/www.fisher.edu?token=pk_Zxmaeq2VQBuxgzPsrb7eBg&amp;size=256</t>
  </si>
  <si>
    <t>https://img.logo.dev/www.fitchburgstate.edu?token=pk_Zxmaeq2VQBuxgzPsrb7eBg&amp;size=256</t>
  </si>
  <si>
    <t>https://img.logo.dev/www.framingham.edu?token=pk_Zxmaeq2VQBuxgzPsrb7eBg&amp;size=256</t>
  </si>
  <si>
    <t>https://img.logo.dev/www.bfit.edu?token=pk_Zxmaeq2VQBuxgzPsrb7eBg&amp;size=256</t>
  </si>
  <si>
    <t>https://img.logo.dev/www.gordon.edu?token=pk_Zxmaeq2VQBuxgzPsrb7eBg&amp;size=256</t>
  </si>
  <si>
    <t>https://img.logo.dev/www.hampshire.edu?token=pk_Zxmaeq2VQBuxgzPsrb7eBg&amp;size=256</t>
  </si>
  <si>
    <t>https://img.logo.dev/www.harvard.edu?token=pk_Zxmaeq2VQBuxgzPsrb7eBg&amp;size=256</t>
  </si>
  <si>
    <t>https://img.logo.dev/www.lasell.edu?token=pk_Zxmaeq2VQBuxgzPsrb7eBg&amp;size=256</t>
  </si>
  <si>
    <t>https://img.logo.dev/www.lesley.edu?token=pk_Zxmaeq2VQBuxgzPsrb7eBg&amp;size=256</t>
  </si>
  <si>
    <t>https://img.logo.dev/longy.edu?token=pk_Zxmaeq2VQBuxgzPsrb7eBg&amp;size=256</t>
  </si>
  <si>
    <t>https://img.logo.dev/www.uml.edu?token=pk_Zxmaeq2VQBuxgzPsrb7eBg&amp;size=256</t>
  </si>
  <si>
    <t>https://img.logo.dev/www.umass.edu?token=pk_Zxmaeq2VQBuxgzPsrb7eBg&amp;size=256</t>
  </si>
  <si>
    <t>https://img.logo.dev/www.umb.edu?token=pk_Zxmaeq2VQBuxgzPsrb7eBg&amp;size=256</t>
  </si>
  <si>
    <t>https://img.logo.dev/www.mcphs.edu?token=pk_Zxmaeq2VQBuxgzPsrb7eBg&amp;size=256</t>
  </si>
  <si>
    <t>https://img.logo.dev/massart.edu?token=pk_Zxmaeq2VQBuxgzPsrb7eBg&amp;size=256</t>
  </si>
  <si>
    <t>https://img.logo.dev/web.mit.edu?token=pk_Zxmaeq2VQBuxgzPsrb7eBg&amp;size=256</t>
  </si>
  <si>
    <t>https://img.logo.dev/www.maritime.edu?token=pk_Zxmaeq2VQBuxgzPsrb7eBg&amp;size=256</t>
  </si>
  <si>
    <t>https://img.logo.dev/necmusic.edu?token=pk_Zxmaeq2VQBuxgzPsrb7eBg&amp;size=256</t>
  </si>
  <si>
    <t>https://img.logo.dev/www.nichols.edu?token=pk_Zxmaeq2VQBuxgzPsrb7eBg&amp;size=256</t>
  </si>
  <si>
    <t>https://img.logo.dev/www.mcla.edu?token=pk_Zxmaeq2VQBuxgzPsrb7eBg&amp;size=256</t>
  </si>
  <si>
    <t>https://img.logo.dev/www.northeastern.edu?token=pk_Zxmaeq2VQBuxgzPsrb7eBg&amp;size=256</t>
  </si>
  <si>
    <t>https://img.logo.dev/www.elms.edu?token=pk_Zxmaeq2VQBuxgzPsrb7eBg&amp;size=256</t>
  </si>
  <si>
    <t>https://img.logo.dev/www.quincycollege.edu?token=pk_Zxmaeq2VQBuxgzPsrb7eBg&amp;size=256</t>
  </si>
  <si>
    <t>https://img.logo.dev/www.regiscollege.edu?token=pk_Zxmaeq2VQBuxgzPsrb7eBg&amp;size=256</t>
  </si>
  <si>
    <t>https://img.logo.dev/www.salemstate.edu?token=pk_Zxmaeq2VQBuxgzPsrb7eBg&amp;size=256</t>
  </si>
  <si>
    <t>https://img.logo.dev/www.simmons.edu?token=pk_Zxmaeq2VQBuxgzPsrb7eBg&amp;size=256</t>
  </si>
  <si>
    <t>https://img.logo.dev/www.simons-rock.edu?token=pk_Zxmaeq2VQBuxgzPsrb7eBg&amp;size=256</t>
  </si>
  <si>
    <t>https://img.logo.dev/www.smith.edu?token=pk_Zxmaeq2VQBuxgzPsrb7eBg&amp;size=256</t>
  </si>
  <si>
    <t>https://img.logo.dev/www.springfield.edu?token=pk_Zxmaeq2VQBuxgzPsrb7eBg&amp;size=256</t>
  </si>
  <si>
    <t>https://img.logo.dev/www.umassd.edu?token=pk_Zxmaeq2VQBuxgzPsrb7eBg&amp;size=256</t>
  </si>
  <si>
    <t>https://img.logo.dev/www.stonehill.edu?token=pk_Zxmaeq2VQBuxgzPsrb7eBg&amp;size=256</t>
  </si>
  <si>
    <t>https://img.logo.dev/www.suffolk.edu?token=pk_Zxmaeq2VQBuxgzPsrb7eBg&amp;size=256</t>
  </si>
  <si>
    <t>https://img.logo.dev/www.tufts.edu?token=pk_Zxmaeq2VQBuxgzPsrb7eBg&amp;size=256</t>
  </si>
  <si>
    <t>https://img.logo.dev/www.wellesley.edu?token=pk_Zxmaeq2VQBuxgzPsrb7eBg&amp;size=256</t>
  </si>
  <si>
    <t>https://img.logo.dev/wit.edu?token=pk_Zxmaeq2VQBuxgzPsrb7eBg&amp;size=256</t>
  </si>
  <si>
    <t>https://img.logo.dev/wne.edu?token=pk_Zxmaeq2VQBuxgzPsrb7eBg&amp;size=256</t>
  </si>
  <si>
    <t>https://img.logo.dev/www.westfield.ma.edu?token=pk_Zxmaeq2VQBuxgzPsrb7eBg&amp;size=256</t>
  </si>
  <si>
    <t>https://img.logo.dev/www.wheatoncollege.edu?token=pk_Zxmaeq2VQBuxgzPsrb7eBg&amp;size=256</t>
  </si>
  <si>
    <t>https://img.logo.dev/www.williams.edu?token=pk_Zxmaeq2VQBuxgzPsrb7eBg&amp;size=256</t>
  </si>
  <si>
    <t>https://img.logo.dev/www.wpi.edu?token=pk_Zxmaeq2VQBuxgzPsrb7eBg&amp;size=256</t>
  </si>
  <si>
    <t>https://img.logo.dev/www.worcester.edu?token=pk_Zxmaeq2VQBuxgzPsrb7eBg&amp;size=256</t>
  </si>
  <si>
    <t>https://img.logo.dev/www.adrian.edu?token=pk_Zxmaeq2VQBuxgzPsrb7eBg&amp;size=256</t>
  </si>
  <si>
    <t>https://img.logo.dev/www.albion.edu?token=pk_Zxmaeq2VQBuxgzPsrb7eBg&amp;size=256</t>
  </si>
  <si>
    <t>https://img.logo.dev/www.alma.edu?token=pk_Zxmaeq2VQBuxgzPsrb7eBg&amp;size=256</t>
  </si>
  <si>
    <t>https://img.logo.dev/www.andrews.edu?token=pk_Zxmaeq2VQBuxgzPsrb7eBg&amp;size=256</t>
  </si>
  <si>
    <t>https://img.logo.dev/www.aquinas.edu?token=pk_Zxmaeq2VQBuxgzPsrb7eBg&amp;size=256</t>
  </si>
  <si>
    <t>https://img.logo.dev/www.baker.edu?token=pk_Zxmaeq2VQBuxgzPsrb7eBg&amp;size=256</t>
  </si>
  <si>
    <t>https://img.logo.dev/www.calvin.edu?token=pk_Zxmaeq2VQBuxgzPsrb7eBg&amp;size=256</t>
  </si>
  <si>
    <t>https://img.logo.dev/www.carnegie-institute.edu?token=pk_Zxmaeq2VQBuxgzPsrb7eBg&amp;size=256</t>
  </si>
  <si>
    <t>https://img.logo.dev/www.cmich.edu?token=pk_Zxmaeq2VQBuxgzPsrb7eBg&amp;size=256</t>
  </si>
  <si>
    <t>https://img.logo.dev/www.cleary.edu?token=pk_Zxmaeq2VQBuxgzPsrb7eBg&amp;size=256</t>
  </si>
  <si>
    <t>https://img.logo.dev/www.cuaa.edu?token=pk_Zxmaeq2VQBuxgzPsrb7eBg&amp;size=256</t>
  </si>
  <si>
    <t>https://img.logo.dev/www.collegeforcreativestudies.edu?token=pk_Zxmaeq2VQBuxgzPsrb7eBg&amp;size=256</t>
  </si>
  <si>
    <t>https://img.logo.dev/www.davenport.edu?token=pk_Zxmaeq2VQBuxgzPsrb7eBg&amp;size=256</t>
  </si>
  <si>
    <t>https://img.logo.dev/www.delta.edu?token=pk_Zxmaeq2VQBuxgzPsrb7eBg&amp;size=256</t>
  </si>
  <si>
    <t>https://img.logo.dev/miat.edu?token=pk_Zxmaeq2VQBuxgzPsrb7eBg&amp;size=256</t>
  </si>
  <si>
    <t>https://img.logo.dev/www.udmercy.edu?token=pk_Zxmaeq2VQBuxgzPsrb7eBg&amp;size=256</t>
  </si>
  <si>
    <t>https://img.logo.dev/www.dorsey.edu?token=pk_Zxmaeq2VQBuxgzPsrb7eBg&amp;size=256</t>
  </si>
  <si>
    <t>https://img.logo.dev/www.emich.edu?token=pk_Zxmaeq2VQBuxgzPsrb7eBg&amp;size=256</t>
  </si>
  <si>
    <t>https://img.logo.dev/www.ferris.edu?token=pk_Zxmaeq2VQBuxgzPsrb7eBg&amp;size=256</t>
  </si>
  <si>
    <t>https://img.logo.dev/www.kettering.edu?token=pk_Zxmaeq2VQBuxgzPsrb7eBg&amp;size=256</t>
  </si>
  <si>
    <t>https://img.logo.dev/www.cornerstone.edu?token=pk_Zxmaeq2VQBuxgzPsrb7eBg&amp;size=256</t>
  </si>
  <si>
    <t>https://img.logo.dev/www.gvsu.edu?token=pk_Zxmaeq2VQBuxgzPsrb7eBg&amp;size=256</t>
  </si>
  <si>
    <t>https://img.logo.dev/www.hfcc.edu?token=pk_Zxmaeq2VQBuxgzPsrb7eBg&amp;size=256</t>
  </si>
  <si>
    <t>https://img.logo.dev/www.hope.edu?token=pk_Zxmaeq2VQBuxgzPsrb7eBg&amp;size=256</t>
  </si>
  <si>
    <t>https://img.logo.dev/www.jccmi.edu?token=pk_Zxmaeq2VQBuxgzPsrb7eBg&amp;size=256</t>
  </si>
  <si>
    <t>https://img.logo.dev/www.kzoo.edu?token=pk_Zxmaeq2VQBuxgzPsrb7eBg&amp;size=256</t>
  </si>
  <si>
    <t>https://img.logo.dev/www.lakemichigancollege.edu?token=pk_Zxmaeq2VQBuxgzPsrb7eBg&amp;size=256</t>
  </si>
  <si>
    <t>https://img.logo.dev/www.lssu.edu?token=pk_Zxmaeq2VQBuxgzPsrb7eBg&amp;size=256</t>
  </si>
  <si>
    <t>https://img.logo.dev/www.ltu.edu?token=pk_Zxmaeq2VQBuxgzPsrb7eBg&amp;size=256</t>
  </si>
  <si>
    <t>https://img.logo.dev/www.madonna.edu?token=pk_Zxmaeq2VQBuxgzPsrb7eBg&amp;size=256</t>
  </si>
  <si>
    <t>https://img.logo.dev/rochesteru.edu?token=pk_Zxmaeq2VQBuxgzPsrb7eBg&amp;size=256</t>
  </si>
  <si>
    <t>https://img.logo.dev/umich.edu?token=pk_Zxmaeq2VQBuxgzPsrb7eBg&amp;size=256</t>
  </si>
  <si>
    <t>https://img.logo.dev/www.msu.edu?token=pk_Zxmaeq2VQBuxgzPsrb7eBg&amp;size=256</t>
  </si>
  <si>
    <t>https://img.logo.dev/www.mtu.edu?token=pk_Zxmaeq2VQBuxgzPsrb7eBg&amp;size=256</t>
  </si>
  <si>
    <t>https://img.logo.dev/umdearborn.edu?token=pk_Zxmaeq2VQBuxgzPsrb7eBg&amp;size=256</t>
  </si>
  <si>
    <t>https://img.logo.dev/www.umflint.edu?token=pk_Zxmaeq2VQBuxgzPsrb7eBg&amp;size=256</t>
  </si>
  <si>
    <t>https://img.logo.dev/www.midmich.edu?token=pk_Zxmaeq2VQBuxgzPsrb7eBg&amp;size=256</t>
  </si>
  <si>
    <t>https://img.logo.dev/www.ncmich.edu?token=pk_Zxmaeq2VQBuxgzPsrb7eBg&amp;size=256</t>
  </si>
  <si>
    <t>https://img.logo.dev/www.nmu.edu?token=pk_Zxmaeq2VQBuxgzPsrb7eBg&amp;size=256</t>
  </si>
  <si>
    <t>https://img.logo.dev/www.nmc.edu?token=pk_Zxmaeq2VQBuxgzPsrb7eBg&amp;size=256</t>
  </si>
  <si>
    <t>https://img.logo.dev/www.northwood.edu?token=pk_Zxmaeq2VQBuxgzPsrb7eBg&amp;size=256</t>
  </si>
  <si>
    <t>https://img.logo.dev/www.oakland.edu?token=pk_Zxmaeq2VQBuxgzPsrb7eBg&amp;size=256</t>
  </si>
  <si>
    <t>https://img.logo.dev/www.uolivet.edu?token=pk_Zxmaeq2VQBuxgzPsrb7eBg&amp;size=256</t>
  </si>
  <si>
    <t>https://img.logo.dev/www.kuyper.edu?token=pk_Zxmaeq2VQBuxgzPsrb7eBg&amp;size=256</t>
  </si>
  <si>
    <t>https://img.logo.dev/www.svsu.edu?token=pk_Zxmaeq2VQBuxgzPsrb7eBg&amp;size=256</t>
  </si>
  <si>
    <t>https://img.logo.dev/www.sienaheights.edu?token=pk_Zxmaeq2VQBuxgzPsrb7eBg&amp;size=256</t>
  </si>
  <si>
    <t>https://img.logo.dev/www.swmich.edu?token=pk_Zxmaeq2VQBuxgzPsrb7eBg&amp;size=256</t>
  </si>
  <si>
    <t>https://img.logo.dev/www.arbor.edu?token=pk_Zxmaeq2VQBuxgzPsrb7eBg&amp;size=256</t>
  </si>
  <si>
    <t>https://img.logo.dev/www.michigan.gov?token=pk_Zxmaeq2VQBuxgzPsrb7eBg&amp;size=256</t>
  </si>
  <si>
    <t>https://img.logo.dev/wayne.edu?token=pk_Zxmaeq2VQBuxgzPsrb7eBg&amp;size=256</t>
  </si>
  <si>
    <t>https://img.logo.dev/wmich.edu?token=pk_Zxmaeq2VQBuxgzPsrb7eBg&amp;size=256</t>
  </si>
  <si>
    <t>https://img.logo.dev/www.academycollege.edu?token=pk_Zxmaeq2VQBuxgzPsrb7eBg&amp;size=256</t>
  </si>
  <si>
    <t>https://img.logo.dev/www.anokatech.edu?token=pk_Zxmaeq2VQBuxgzPsrb7eBg&amp;size=256</t>
  </si>
  <si>
    <t>https://img.logo.dev/www.augsburg.edu?token=pk_Zxmaeq2VQBuxgzPsrb7eBg&amp;size=256</t>
  </si>
  <si>
    <t>https://img.logo.dev/www.ntcmn.edu?token=pk_Zxmaeq2VQBuxgzPsrb7eBg&amp;size=256</t>
  </si>
  <si>
    <t>https://img.logo.dev/www.bemidjistate.edu?token=pk_Zxmaeq2VQBuxgzPsrb7eBg&amp;size=256</t>
  </si>
  <si>
    <t>https://img.logo.dev/www.blc.edu?token=pk_Zxmaeq2VQBuxgzPsrb7eBg&amp;size=256</t>
  </si>
  <si>
    <t>https://img.logo.dev/www.bethel.edu?token=pk_Zxmaeq2VQBuxgzPsrb7eBg&amp;size=256</t>
  </si>
  <si>
    <t>https://img.logo.dev/www.clcmn.edu?token=pk_Zxmaeq2VQBuxgzPsrb7eBg&amp;size=256</t>
  </si>
  <si>
    <t>https://img.logo.dev/www.carleton.edu?token=pk_Zxmaeq2VQBuxgzPsrb7eBg&amp;size=256</t>
  </si>
  <si>
    <t>https://img.logo.dev/www.concordiacollege.edu?token=pk_Zxmaeq2VQBuxgzPsrb7eBg&amp;size=256</t>
  </si>
  <si>
    <t>https://img.logo.dev/www.dctc.edu?token=pk_Zxmaeq2VQBuxgzPsrb7eBg&amp;size=256</t>
  </si>
  <si>
    <t>https://img.logo.dev/www.mlc-wels.edu?token=pk_Zxmaeq2VQBuxgzPsrb7eBg&amp;size=256</t>
  </si>
  <si>
    <t>https://img.logo.dev/www.lsc.edu?token=pk_Zxmaeq2VQBuxgzPsrb7eBg&amp;size=256</t>
  </si>
  <si>
    <t>https://img.logo.dev/www.hamline.edu?token=pk_Zxmaeq2VQBuxgzPsrb7eBg&amp;size=256</t>
  </si>
  <si>
    <t>https://img.logo.dev/www.hennepintech.edu?token=pk_Zxmaeq2VQBuxgzPsrb7eBg&amp;size=256</t>
  </si>
  <si>
    <t>https://img.logo.dev/minnesotanorth.edu?token=pk_Zxmaeq2VQBuxgzPsrb7eBg&amp;size=256</t>
  </si>
  <si>
    <t>https://img.logo.dev/www.macalester.edu?token=pk_Zxmaeq2VQBuxgzPsrb7eBg&amp;size=256</t>
  </si>
  <si>
    <t>https://img.logo.dev/southcentral.edu?token=pk_Zxmaeq2VQBuxgzPsrb7eBg&amp;size=256</t>
  </si>
  <si>
    <t>https://img.logo.dev/mnsu.edu?token=pk_Zxmaeq2VQBuxgzPsrb7eBg&amp;size=256</t>
  </si>
  <si>
    <t>https://img.logo.dev/college.mayo.edu?token=pk_Zxmaeq2VQBuxgzPsrb7eBg&amp;size=256</t>
  </si>
  <si>
    <t>https://img.logo.dev/www.metrostate.edu?token=pk_Zxmaeq2VQBuxgzPsrb7eBg&amp;size=256</t>
  </si>
  <si>
    <t>https://img.logo.dev/twin-cities.umn.edu?token=pk_Zxmaeq2VQBuxgzPsrb7eBg&amp;size=256</t>
  </si>
  <si>
    <t>https://img.logo.dev/crk.umn.edu?token=pk_Zxmaeq2VQBuxgzPsrb7eBg&amp;size=256</t>
  </si>
  <si>
    <t>https://img.logo.dev/mcad.edu?token=pk_Zxmaeq2VQBuxgzPsrb7eBg&amp;size=256</t>
  </si>
  <si>
    <t>https://img.logo.dev/www.d.umn.edu?token=pk_Zxmaeq2VQBuxgzPsrb7eBg&amp;size=256</t>
  </si>
  <si>
    <t>https://img.logo.dev/morris.umn.edu?token=pk_Zxmaeq2VQBuxgzPsrb7eBg&amp;size=256</t>
  </si>
  <si>
    <t>https://img.logo.dev/www.mnstate.edu?token=pk_Zxmaeq2VQBuxgzPsrb7eBg&amp;size=256</t>
  </si>
  <si>
    <t>https://img.logo.dev/www.northcentral.edu?token=pk_Zxmaeq2VQBuxgzPsrb7eBg&amp;size=256</t>
  </si>
  <si>
    <t>https://img.logo.dev/www.unwsp.edu?token=pk_Zxmaeq2VQBuxgzPsrb7eBg&amp;size=256</t>
  </si>
  <si>
    <t>https://img.logo.dev/wp.stolaf.edu?token=pk_Zxmaeq2VQBuxgzPsrb7eBg&amp;size=256</t>
  </si>
  <si>
    <t>https://img.logo.dev/www.crown.edu?token=pk_Zxmaeq2VQBuxgzPsrb7eBg&amp;size=256</t>
  </si>
  <si>
    <t>https://img.logo.dev/www.stthomas.edu?token=pk_Zxmaeq2VQBuxgzPsrb7eBg&amp;size=256</t>
  </si>
  <si>
    <t>https://img.logo.dev/www.stkate.edu?token=pk_Zxmaeq2VQBuxgzPsrb7eBg&amp;size=256</t>
  </si>
  <si>
    <t>https://img.logo.dev/www.smsu.edu?token=pk_Zxmaeq2VQBuxgzPsrb7eBg&amp;size=256</t>
  </si>
  <si>
    <t>https://img.logo.dev/www.dunwoody.edu?token=pk_Zxmaeq2VQBuxgzPsrb7eBg&amp;size=256</t>
  </si>
  <si>
    <t>https://img.logo.dev/www.ridgewater.edu?token=pk_Zxmaeq2VQBuxgzPsrb7eBg&amp;size=256</t>
  </si>
  <si>
    <t>https://img.logo.dev/www.southeastmn.edu?token=pk_Zxmaeq2VQBuxgzPsrb7eBg&amp;size=256</t>
  </si>
  <si>
    <t>https://img.logo.dev/www.winona.edu?token=pk_Zxmaeq2VQBuxgzPsrb7eBg&amp;size=256</t>
  </si>
  <si>
    <t>https://img.logo.dev/www.century.edu?token=pk_Zxmaeq2VQBuxgzPsrb7eBg&amp;size=256</t>
  </si>
  <si>
    <t>https://img.logo.dev/www.alcorn.edu?token=pk_Zxmaeq2VQBuxgzPsrb7eBg&amp;size=256</t>
  </si>
  <si>
    <t>https://img.logo.dev/www.belhaven.edu?token=pk_Zxmaeq2VQBuxgzPsrb7eBg&amp;size=256</t>
  </si>
  <si>
    <t>https://img.logo.dev/www.deltastate.edu?token=pk_Zxmaeq2VQBuxgzPsrb7eBg&amp;size=256</t>
  </si>
  <si>
    <t>https://img.logo.dev/www.jsums.edu?token=pk_Zxmaeq2VQBuxgzPsrb7eBg&amp;size=256</t>
  </si>
  <si>
    <t>https://img.logo.dev/www.jcjc.edu?token=pk_Zxmaeq2VQBuxgzPsrb7eBg&amp;size=256</t>
  </si>
  <si>
    <t>https://img.logo.dev/www.millsaps.edu?token=pk_Zxmaeq2VQBuxgzPsrb7eBg&amp;size=256</t>
  </si>
  <si>
    <t>https://img.logo.dev/www.olemiss.edu?token=pk_Zxmaeq2VQBuxgzPsrb7eBg&amp;size=256</t>
  </si>
  <si>
    <t>https://img.logo.dev/www.muw.edu?token=pk_Zxmaeq2VQBuxgzPsrb7eBg&amp;size=256</t>
  </si>
  <si>
    <t>https://img.logo.dev/www.mvsu.edu?token=pk_Zxmaeq2VQBuxgzPsrb7eBg&amp;size=256</t>
  </si>
  <si>
    <t>https://img.logo.dev/www.mc.edu?token=pk_Zxmaeq2VQBuxgzPsrb7eBg&amp;size=256</t>
  </si>
  <si>
    <t>https://img.logo.dev/www.msstate.edu?token=pk_Zxmaeq2VQBuxgzPsrb7eBg&amp;size=256</t>
  </si>
  <si>
    <t>https://img.logo.dev/www.rustcollege.edu?token=pk_Zxmaeq2VQBuxgzPsrb7eBg&amp;size=256</t>
  </si>
  <si>
    <t>https://img.logo.dev/www.usm.edu?token=pk_Zxmaeq2VQBuxgzPsrb7eBg&amp;size=256</t>
  </si>
  <si>
    <t>https://img.logo.dev/www.tougaloo.edu?token=pk_Zxmaeq2VQBuxgzPsrb7eBg&amp;size=256</t>
  </si>
  <si>
    <t>https://img.logo.dev/www.wmcarey.edu?token=pk_Zxmaeq2VQBuxgzPsrb7eBg&amp;size=256</t>
  </si>
  <si>
    <t>https://img.logo.dev/www.avila.edu?token=pk_Zxmaeq2VQBuxgzPsrb7eBg&amp;size=256</t>
  </si>
  <si>
    <t>https://img.logo.dev/www.mission.edu?token=pk_Zxmaeq2VQBuxgzPsrb7eBg&amp;size=256</t>
  </si>
  <si>
    <t>https://img.logo.dev/coxcollege.edu?token=pk_Zxmaeq2VQBuxgzPsrb7eBg&amp;size=256</t>
  </si>
  <si>
    <t>https://img.logo.dev/www.calvary.edu?token=pk_Zxmaeq2VQBuxgzPsrb7eBg&amp;size=256</t>
  </si>
  <si>
    <t>https://img.logo.dev/www.ucmo.edu?token=pk_Zxmaeq2VQBuxgzPsrb7eBg&amp;size=256</t>
  </si>
  <si>
    <t>https://img.logo.dev/www.ccis.edu?token=pk_Zxmaeq2VQBuxgzPsrb7eBg&amp;size=256</t>
  </si>
  <si>
    <t>https://img.logo.dev/www.cottey.edu?token=pk_Zxmaeq2VQBuxgzPsrb7eBg&amp;size=256</t>
  </si>
  <si>
    <t>https://img.logo.dev/www.crowder.edu?token=pk_Zxmaeq2VQBuxgzPsrb7eBg&amp;size=256</t>
  </si>
  <si>
    <t>https://img.logo.dev/www.culver.edu?token=pk_Zxmaeq2VQBuxgzPsrb7eBg&amp;size=256</t>
  </si>
  <si>
    <t>https://img.logo.dev/www.drury.edu?token=pk_Zxmaeq2VQBuxgzPsrb7eBg&amp;size=256</t>
  </si>
  <si>
    <t>https://img.logo.dev/www.eastcentral.edu?token=pk_Zxmaeq2VQBuxgzPsrb7eBg&amp;size=256</t>
  </si>
  <si>
    <t>https://img.logo.dev/www.evangel.edu?token=pk_Zxmaeq2VQBuxgzPsrb7eBg&amp;size=256</t>
  </si>
  <si>
    <t>https://img.logo.dev/www.fontbonne.edu?token=pk_Zxmaeq2VQBuxgzPsrb7eBg&amp;size=256</t>
  </si>
  <si>
    <t>https://img.logo.dev/frcc.washington.k12.mo.us?token=pk_Zxmaeq2VQBuxgzPsrb7eBg&amp;size=256</t>
  </si>
  <si>
    <t>https://img.logo.dev/www.hlg.edu?token=pk_Zxmaeq2VQBuxgzPsrb7eBg&amp;size=256</t>
  </si>
  <si>
    <t>https://img.logo.dev/www.hssu.edu?token=pk_Zxmaeq2VQBuxgzPsrb7eBg&amp;size=256</t>
  </si>
  <si>
    <t>https://img.logo.dev/www.jeffco.edu?token=pk_Zxmaeq2VQBuxgzPsrb7eBg&amp;size=256</t>
  </si>
  <si>
    <t>https://img.logo.dev/www.kcai.edu?token=pk_Zxmaeq2VQBuxgzPsrb7eBg&amp;size=256</t>
  </si>
  <si>
    <t>https://img.logo.dev/www.lincolnu.edu?token=pk_Zxmaeq2VQBuxgzPsrb7eBg&amp;size=256</t>
  </si>
  <si>
    <t>https://img.logo.dev/www.lindenwood.edu?token=pk_Zxmaeq2VQBuxgzPsrb7eBg&amp;size=256</t>
  </si>
  <si>
    <t>https://img.logo.dev/www.statetechmo.edu?token=pk_Zxmaeq2VQBuxgzPsrb7eBg&amp;size=256</t>
  </si>
  <si>
    <t>https://img.logo.dev/www.maryville.edu?token=pk_Zxmaeq2VQBuxgzPsrb7eBg&amp;size=256</t>
  </si>
  <si>
    <t>https://img.logo.dev/www.mssu.edu?token=pk_Zxmaeq2VQBuxgzPsrb7eBg&amp;size=256</t>
  </si>
  <si>
    <t>https://img.logo.dev/www.moval.edu?token=pk_Zxmaeq2VQBuxgzPsrb7eBg&amp;size=256</t>
  </si>
  <si>
    <t>https://img.logo.dev/www.missouriwestern.edu?token=pk_Zxmaeq2VQBuxgzPsrb7eBg&amp;size=256</t>
  </si>
  <si>
    <t>https://img.logo.dev/www.umsl.edu?token=pk_Zxmaeq2VQBuxgzPsrb7eBg&amp;size=256</t>
  </si>
  <si>
    <t>https://img.logo.dev/www.nwmissouri.edu?token=pk_Zxmaeq2VQBuxgzPsrb7eBg&amp;size=256</t>
  </si>
  <si>
    <t>https://img.logo.dev/www.park.edu?token=pk_Zxmaeq2VQBuxgzPsrb7eBg&amp;size=256</t>
  </si>
  <si>
    <t>https://img.logo.dev/www.siba.edu?token=pk_Zxmaeq2VQBuxgzPsrb7eBg&amp;size=256</t>
  </si>
  <si>
    <t>https://img.logo.dev/www.ranken.edu?token=pk_Zxmaeq2VQBuxgzPsrb7eBg&amp;size=256</t>
  </si>
  <si>
    <t>https://img.logo.dev/www.rockhurst.edu?token=pk_Zxmaeq2VQBuxgzPsrb7eBg&amp;size=256</t>
  </si>
  <si>
    <t>https://img.logo.dev/www.slu.edu?token=pk_Zxmaeq2VQBuxgzPsrb7eBg&amp;size=256</t>
  </si>
  <si>
    <t>https://img.logo.dev/wp.missouristate.edu?token=pk_Zxmaeq2VQBuxgzPsrb7eBg&amp;size=256</t>
  </si>
  <si>
    <t>https://img.logo.dev/www.stephens.edu?token=pk_Zxmaeq2VQBuxgzPsrb7eBg&amp;size=256</t>
  </si>
  <si>
    <t>https://img.logo.dev/www.semo.edu?token=pk_Zxmaeq2VQBuxgzPsrb7eBg&amp;size=256</t>
  </si>
  <si>
    <t>https://img.logo.dev/www.missouristate.edu?token=pk_Zxmaeq2VQBuxgzPsrb7eBg&amp;size=256</t>
  </si>
  <si>
    <t>https://img.logo.dev/trcc.edu?token=pk_Zxmaeq2VQBuxgzPsrb7eBg&amp;size=256</t>
  </si>
  <si>
    <t>https://img.logo.dev/www.ncmissouri.edu?token=pk_Zxmaeq2VQBuxgzPsrb7eBg&amp;size=256</t>
  </si>
  <si>
    <t>https://img.logo.dev/wustl.edu?token=pk_Zxmaeq2VQBuxgzPsrb7eBg&amp;size=256</t>
  </si>
  <si>
    <t>https://img.logo.dev/www.webster.edu?token=pk_Zxmaeq2VQBuxgzPsrb7eBg&amp;size=256</t>
  </si>
  <si>
    <t>https://img.logo.dev/www.wcmo.edu?token=pk_Zxmaeq2VQBuxgzPsrb7eBg&amp;size=256</t>
  </si>
  <si>
    <t>https://img.logo.dev/www.williamwoods.edu?token=pk_Zxmaeq2VQBuxgzPsrb7eBg&amp;size=256</t>
  </si>
  <si>
    <t>https://img.logo.dev/www.mtech.edu?token=pk_Zxmaeq2VQBuxgzPsrb7eBg&amp;size=256</t>
  </si>
  <si>
    <t>https://img.logo.dev/www.carroll.edu?token=pk_Zxmaeq2VQBuxgzPsrb7eBg&amp;size=256</t>
  </si>
  <si>
    <t>https://img.logo.dev/cdkc.edu?token=pk_Zxmaeq2VQBuxgzPsrb7eBg&amp;size=256</t>
  </si>
  <si>
    <t>https://img.logo.dev/www.msubillings.edu?token=pk_Zxmaeq2VQBuxgzPsrb7eBg&amp;size=256</t>
  </si>
  <si>
    <t>https://img.logo.dev/www.uprovidence.edu?token=pk_Zxmaeq2VQBuxgzPsrb7eBg&amp;size=256</t>
  </si>
  <si>
    <t>https://img.logo.dev/www.helenacollege.edu?token=pk_Zxmaeq2VQBuxgzPsrb7eBg&amp;size=256</t>
  </si>
  <si>
    <t>https://img.logo.dev/www.lbhc.edu?token=pk_Zxmaeq2VQBuxgzPsrb7eBg&amp;size=256</t>
  </si>
  <si>
    <t>https://img.logo.dev/www.montana.edu?token=pk_Zxmaeq2VQBuxgzPsrb7eBg&amp;size=256</t>
  </si>
  <si>
    <t>https://img.logo.dev/www.umt.edu?token=pk_Zxmaeq2VQBuxgzPsrb7eBg&amp;size=256</t>
  </si>
  <si>
    <t>https://img.logo.dev/www.msun.edu?token=pk_Zxmaeq2VQBuxgzPsrb7eBg&amp;size=256</t>
  </si>
  <si>
    <t>https://img.logo.dev/www.rocky.edu?token=pk_Zxmaeq2VQBuxgzPsrb7eBg&amp;size=256</t>
  </si>
  <si>
    <t>https://img.logo.dev/www.skc.edu?token=pk_Zxmaeq2VQBuxgzPsrb7eBg&amp;size=256</t>
  </si>
  <si>
    <t>https://img.logo.dev/umwestern.edu?token=pk_Zxmaeq2VQBuxgzPsrb7eBg&amp;size=256</t>
  </si>
  <si>
    <t>https://img.logo.dev/www.bellevue.edu?token=pk_Zxmaeq2VQBuxgzPsrb7eBg&amp;size=256</t>
  </si>
  <si>
    <t>https://img.logo.dev/www.csc.edu?token=pk_Zxmaeq2VQBuxgzPsrb7eBg&amp;size=256</t>
  </si>
  <si>
    <t>https://img.logo.dev/www.cune.edu?token=pk_Zxmaeq2VQBuxgzPsrb7eBg&amp;size=256</t>
  </si>
  <si>
    <t>https://img.logo.dev/www.creighton.edu?token=pk_Zxmaeq2VQBuxgzPsrb7eBg&amp;size=256</t>
  </si>
  <si>
    <t>https://img.logo.dev/www.doane.edu?token=pk_Zxmaeq2VQBuxgzPsrb7eBg&amp;size=256</t>
  </si>
  <si>
    <t>https://img.logo.dev/www.hastings.edu?token=pk_Zxmaeq2VQBuxgzPsrb7eBg&amp;size=256</t>
  </si>
  <si>
    <t>https://img.logo.dev/www.unk.edu?token=pk_Zxmaeq2VQBuxgzPsrb7eBg&amp;size=256</t>
  </si>
  <si>
    <t>https://img.logo.dev/www.midlandu.edu?token=pk_Zxmaeq2VQBuxgzPsrb7eBg&amp;size=256</t>
  </si>
  <si>
    <t>https://img.logo.dev/www.unomaha.edu?token=pk_Zxmaeq2VQBuxgzPsrb7eBg&amp;size=256</t>
  </si>
  <si>
    <t>https://img.logo.dev/www.nebrwesleyan.edu?token=pk_Zxmaeq2VQBuxgzPsrb7eBg&amp;size=256</t>
  </si>
  <si>
    <t>https://img.logo.dev/www.unl.edu?token=pk_Zxmaeq2VQBuxgzPsrb7eBg&amp;size=256</t>
  </si>
  <si>
    <t>https://img.logo.dev/www.peru.edu?token=pk_Zxmaeq2VQBuxgzPsrb7eBg&amp;size=256</t>
  </si>
  <si>
    <t>https://img.logo.dev/www.ucollege.edu?token=pk_Zxmaeq2VQBuxgzPsrb7eBg&amp;size=256</t>
  </si>
  <si>
    <t>https://img.logo.dev/www.wsc.edu?token=pk_Zxmaeq2VQBuxgzPsrb7eBg&amp;size=256</t>
  </si>
  <si>
    <t>https://img.logo.dev/www.york.edu?token=pk_Zxmaeq2VQBuxgzPsrb7eBg&amp;size=256</t>
  </si>
  <si>
    <t>https://img.logo.dev/www.csn.edu?token=pk_Zxmaeq2VQBuxgzPsrb7eBg&amp;size=256</t>
  </si>
  <si>
    <t>https://img.logo.dev/lvcollege.edu?token=pk_Zxmaeq2VQBuxgzPsrb7eBg&amp;size=256</t>
  </si>
  <si>
    <t>https://img.logo.dev/www.unlv.edu?token=pk_Zxmaeq2VQBuxgzPsrb7eBg&amp;size=256</t>
  </si>
  <si>
    <t>https://img.logo.dev/www.unr.edu?token=pk_Zxmaeq2VQBuxgzPsrb7eBg&amp;size=256</t>
  </si>
  <si>
    <t>https://img.logo.dev/www.gbcnv.edu?token=pk_Zxmaeq2VQBuxgzPsrb7eBg&amp;size=256</t>
  </si>
  <si>
    <t>https://img.logo.dev/www.wnc.edu?token=pk_Zxmaeq2VQBuxgzPsrb7eBg&amp;size=256</t>
  </si>
  <si>
    <t>https://img.logo.dev/www.colby-sawyer.edu?token=pk_Zxmaeq2VQBuxgzPsrb7eBg&amp;size=256</t>
  </si>
  <si>
    <t>https://img.logo.dev/www.dartmouth.edu?token=pk_Zxmaeq2VQBuxgzPsrb7eBg&amp;size=256</t>
  </si>
  <si>
    <t>https://img.logo.dev/www.franklinpierce.edu?token=pk_Zxmaeq2VQBuxgzPsrb7eBg&amp;size=256</t>
  </si>
  <si>
    <t>https://img.logo.dev/www.nec.edu?token=pk_Zxmaeq2VQBuxgzPsrb7eBg&amp;size=256</t>
  </si>
  <si>
    <t>https://img.logo.dev/www.snhu.edu?token=pk_Zxmaeq2VQBuxgzPsrb7eBg&amp;size=256</t>
  </si>
  <si>
    <t>https://img.logo.dev/www.unh.edu?token=pk_Zxmaeq2VQBuxgzPsrb7eBg&amp;size=256</t>
  </si>
  <si>
    <t>https://img.logo.dev/www.keene.edu?token=pk_Zxmaeq2VQBuxgzPsrb7eBg&amp;size=256</t>
  </si>
  <si>
    <t>https://img.logo.dev/manchester.unh.edu?token=pk_Zxmaeq2VQBuxgzPsrb7eBg&amp;size=256</t>
  </si>
  <si>
    <t>https://img.logo.dev/www.plymouth.edu?token=pk_Zxmaeq2VQBuxgzPsrb7eBg&amp;size=256</t>
  </si>
  <si>
    <t>https://img.logo.dev/www.rivier.edu?token=pk_Zxmaeq2VQBuxgzPsrb7eBg&amp;size=256</t>
  </si>
  <si>
    <t>https://img.logo.dev/www.thomasmorecollege.edu?token=pk_Zxmaeq2VQBuxgzPsrb7eBg&amp;size=256</t>
  </si>
  <si>
    <t>https://img.logo.dev/www.eastwickcollege.edu?token=pk_Zxmaeq2VQBuxgzPsrb7eBg&amp;size=256</t>
  </si>
  <si>
    <t>https://img.logo.dev/berkeleycollege.edu?token=pk_Zxmaeq2VQBuxgzPsrb7eBg&amp;size=256</t>
  </si>
  <si>
    <t>https://img.logo.dev/www.bloomfield.edu?token=pk_Zxmaeq2VQBuxgzPsrb7eBg&amp;size=256</t>
  </si>
  <si>
    <t>https://img.logo.dev/www.rcbc.edu?token=pk_Zxmaeq2VQBuxgzPsrb7eBg&amp;size=256</t>
  </si>
  <si>
    <t>https://img.logo.dev/www.caldwell.edu?token=pk_Zxmaeq2VQBuxgzPsrb7eBg&amp;size=256</t>
  </si>
  <si>
    <t>https://img.logo.dev/www.camdencc.edu?token=pk_Zxmaeq2VQBuxgzPsrb7eBg&amp;size=256</t>
  </si>
  <si>
    <t>https://img.logo.dev/www.centenaryuniversity.edu?token=pk_Zxmaeq2VQBuxgzPsrb7eBg&amp;size=256</t>
  </si>
  <si>
    <t>https://img.logo.dev/www.ccm.edu?token=pk_Zxmaeq2VQBuxgzPsrb7eBg&amp;size=256</t>
  </si>
  <si>
    <t>https://img.logo.dev/www.drew.edu?token=pk_Zxmaeq2VQBuxgzPsrb7eBg&amp;size=256</t>
  </si>
  <si>
    <t>https://img.logo.dev/www.essex.edu?token=pk_Zxmaeq2VQBuxgzPsrb7eBg&amp;size=256</t>
  </si>
  <si>
    <t>https://img.logo.dev/www.felician.edu?token=pk_Zxmaeq2VQBuxgzPsrb7eBg&amp;size=256</t>
  </si>
  <si>
    <t>https://img.logo.dev/georgian.edu?token=pk_Zxmaeq2VQBuxgzPsrb7eBg&amp;size=256</t>
  </si>
  <si>
    <t>https://img.logo.dev/www.rowan.edu?token=pk_Zxmaeq2VQBuxgzPsrb7eBg&amp;size=256</t>
  </si>
  <si>
    <t>https://img.logo.dev/www.njcu.edu?token=pk_Zxmaeq2VQBuxgzPsrb7eBg&amp;size=256</t>
  </si>
  <si>
    <t>https://img.logo.dev/www.kean.edu?token=pk_Zxmaeq2VQBuxgzPsrb7eBg&amp;size=256</t>
  </si>
  <si>
    <t>https://img.logo.dev/www.middlesexcollege.edu?token=pk_Zxmaeq2VQBuxgzPsrb7eBg&amp;size=256</t>
  </si>
  <si>
    <t>https://img.logo.dev/www.monmouth.edu?token=pk_Zxmaeq2VQBuxgzPsrb7eBg&amp;size=256</t>
  </si>
  <si>
    <t>https://img.logo.dev/www.montclair.edu?token=pk_Zxmaeq2VQBuxgzPsrb7eBg&amp;size=256</t>
  </si>
  <si>
    <t>https://img.logo.dev/www.jfkmuhlenbergschools.org?token=pk_Zxmaeq2VQBuxgzPsrb7eBg&amp;size=256</t>
  </si>
  <si>
    <t>https://img.logo.dev/www.njit.edu?token=pk_Zxmaeq2VQBuxgzPsrb7eBg&amp;size=256</t>
  </si>
  <si>
    <t>https://img.logo.dev/www.ocean.edu?token=pk_Zxmaeq2VQBuxgzPsrb7eBg&amp;size=256</t>
  </si>
  <si>
    <t>https://img.logo.dev/www.princeton.edu?token=pk_Zxmaeq2VQBuxgzPsrb7eBg&amp;size=256</t>
  </si>
  <si>
    <t>https://img.logo.dev/www.ramapo.edu?token=pk_Zxmaeq2VQBuxgzPsrb7eBg&amp;size=256</t>
  </si>
  <si>
    <t>https://img.logo.dev/www.rider.edu?token=pk_Zxmaeq2VQBuxgzPsrb7eBg&amp;size=256</t>
  </si>
  <si>
    <t>https://img.logo.dev/camden.rutgers.edu?token=pk_Zxmaeq2VQBuxgzPsrb7eBg&amp;size=256</t>
  </si>
  <si>
    <t>https://img.logo.dev/newbrunswick.rutgers.edu?token=pk_Zxmaeq2VQBuxgzPsrb7eBg&amp;size=256</t>
  </si>
  <si>
    <t>https://img.logo.dev/www.newark.rutgers.edu?token=pk_Zxmaeq2VQBuxgzPsrb7eBg&amp;size=256</t>
  </si>
  <si>
    <t>https://img.logo.dev/www.shu.edu?token=pk_Zxmaeq2VQBuxgzPsrb7eBg&amp;size=256</t>
  </si>
  <si>
    <t>https://img.logo.dev/www.stevens.edu?token=pk_Zxmaeq2VQBuxgzPsrb7eBg&amp;size=256</t>
  </si>
  <si>
    <t>https://img.logo.dev/www.stockton.edu?token=pk_Zxmaeq2VQBuxgzPsrb7eBg&amp;size=256</t>
  </si>
  <si>
    <t>https://img.logo.dev/aviationmaintenance.edu?token=pk_Zxmaeq2VQBuxgzPsrb7eBg&amp;size=256</t>
  </si>
  <si>
    <t>https://img.logo.dev/www.tesu.edu?token=pk_Zxmaeq2VQBuxgzPsrb7eBg&amp;size=256</t>
  </si>
  <si>
    <t>https://img.logo.dev/www.tcnj.edu?token=pk_Zxmaeq2VQBuxgzPsrb7eBg&amp;size=256</t>
  </si>
  <si>
    <t>https://img.logo.dev/www.ucc.edu?token=pk_Zxmaeq2VQBuxgzPsrb7eBg&amp;size=256</t>
  </si>
  <si>
    <t>https://img.logo.dev/www.wpunj.edu?token=pk_Zxmaeq2VQBuxgzPsrb7eBg&amp;size=256</t>
  </si>
  <si>
    <t>https://img.logo.dev/dacc.nmsu.edu?token=pk_Zxmaeq2VQBuxgzPsrb7eBg&amp;size=256</t>
  </si>
  <si>
    <t>https://img.logo.dev/www.enmu.edu?token=pk_Zxmaeq2VQBuxgzPsrb7eBg&amp;size=256</t>
  </si>
  <si>
    <t>https://img.logo.dev/iaia.edu?token=pk_Zxmaeq2VQBuxgzPsrb7eBg&amp;size=256</t>
  </si>
  <si>
    <t>https://img.logo.dev/www.nmhu.edu?token=pk_Zxmaeq2VQBuxgzPsrb7eBg&amp;size=256</t>
  </si>
  <si>
    <t>https://img.logo.dev/www.nmjc.edu?token=pk_Zxmaeq2VQBuxgzPsrb7eBg&amp;size=256</t>
  </si>
  <si>
    <t>https://img.logo.dev/www.nmmi.edu?token=pk_Zxmaeq2VQBuxgzPsrb7eBg&amp;size=256</t>
  </si>
  <si>
    <t>https://img.logo.dev/www.nmt.edu?token=pk_Zxmaeq2VQBuxgzPsrb7eBg&amp;size=256</t>
  </si>
  <si>
    <t>https://img.logo.dev/www.unm.edu?token=pk_Zxmaeq2VQBuxgzPsrb7eBg&amp;size=256</t>
  </si>
  <si>
    <t>https://img.logo.dev/alamogordo.nmsu.edu?token=pk_Zxmaeq2VQBuxgzPsrb7eBg&amp;size=256</t>
  </si>
  <si>
    <t>https://img.logo.dev/grants.nmsu.edu?token=pk_Zxmaeq2VQBuxgzPsrb7eBg&amp;size=256</t>
  </si>
  <si>
    <t>https://img.logo.dev/www.nmsu.edu?token=pk_Zxmaeq2VQBuxgzPsrb7eBg&amp;size=256</t>
  </si>
  <si>
    <t>https://img.logo.dev/nnmc.edu?token=pk_Zxmaeq2VQBuxgzPsrb7eBg&amp;size=256</t>
  </si>
  <si>
    <t>https://img.logo.dev/www.sanjuancollege.edu?token=pk_Zxmaeq2VQBuxgzPsrb7eBg&amp;size=256</t>
  </si>
  <si>
    <t>https://img.logo.dev/www.usw.edu?token=pk_Zxmaeq2VQBuxgzPsrb7eBg&amp;size=256</t>
  </si>
  <si>
    <t>https://img.logo.dev/www.sipi.edu?token=pk_Zxmaeq2VQBuxgzPsrb7eBg&amp;size=256</t>
  </si>
  <si>
    <t>https://img.logo.dev/www.wnmu.edu?token=pk_Zxmaeq2VQBuxgzPsrb7eBg&amp;size=256</t>
  </si>
  <si>
    <t>https://img.logo.dev/www.vaughn.edu?token=pk_Zxmaeq2VQBuxgzPsrb7eBg&amp;size=256</t>
  </si>
  <si>
    <t>https://img.logo.dev/www.adelphi.edu?token=pk_Zxmaeq2VQBuxgzPsrb7eBg&amp;size=256</t>
  </si>
  <si>
    <t>https://img.logo.dev/www.sunyacc.edu?token=pk_Zxmaeq2VQBuxgzPsrb7eBg&amp;size=256</t>
  </si>
  <si>
    <t>https://img.logo.dev/www.bryantstratton.edu?token=pk_Zxmaeq2VQBuxgzPsrb7eBg&amp;size=256</t>
  </si>
  <si>
    <t>https://img.logo.dev/www.alfred.edu?token=pk_Zxmaeq2VQBuxgzPsrb7eBg&amp;size=256</t>
  </si>
  <si>
    <t>https://img.logo.dev/www.funeraleducation.org?token=pk_Zxmaeq2VQBuxgzPsrb7eBg&amp;size=256</t>
  </si>
  <si>
    <t>https://img.logo.dev/www.amda.edu?token=pk_Zxmaeq2VQBuxgzPsrb7eBg&amp;size=256</t>
  </si>
  <si>
    <t>https://img.logo.dev/www.bard.edu?token=pk_Zxmaeq2VQBuxgzPsrb7eBg&amp;size=256</t>
  </si>
  <si>
    <t>https://img.logo.dev/www.barnard.edu?token=pk_Zxmaeq2VQBuxgzPsrb7eBg&amp;size=256</t>
  </si>
  <si>
    <t>https://img.logo.dev/www.boricuacollege.edu?token=pk_Zxmaeq2VQBuxgzPsrb7eBg&amp;size=256</t>
  </si>
  <si>
    <t>https://img.logo.dev/www.canisius.edu?token=pk_Zxmaeq2VQBuxgzPsrb7eBg&amp;size=256</t>
  </si>
  <si>
    <t>https://img.logo.dev/cyttl.edu?token=pk_Zxmaeq2VQBuxgzPsrb7eBg&amp;size=256</t>
  </si>
  <si>
    <t>https://img.logo.dev/www.clarkson.edu?token=pk_Zxmaeq2VQBuxgzPsrb7eBg&amp;size=256</t>
  </si>
  <si>
    <t>https://img.logo.dev/www.colgate.edu?token=pk_Zxmaeq2VQBuxgzPsrb7eBg&amp;size=256</t>
  </si>
  <si>
    <t>https://img.logo.dev/www.mcny.edu?token=pk_Zxmaeq2VQBuxgzPsrb7eBg&amp;size=256</t>
  </si>
  <si>
    <t>https://img.logo.dev/www.columbia.edu?token=pk_Zxmaeq2VQBuxgzPsrb7eBg&amp;size=256</t>
  </si>
  <si>
    <t>https://img.logo.dev/www.cooper.edu?token=pk_Zxmaeq2VQBuxgzPsrb7eBg&amp;size=256</t>
  </si>
  <si>
    <t>https://img.logo.dev/www.cornell.edu?token=pk_Zxmaeq2VQBuxgzPsrb7eBg&amp;size=256</t>
  </si>
  <si>
    <t>https://img.logo.dev/www.csi.cuny.edu?token=pk_Zxmaeq2VQBuxgzPsrb7eBg&amp;size=256</t>
  </si>
  <si>
    <t>https://img.logo.dev/www.dyu.edu?token=pk_Zxmaeq2VQBuxgzPsrb7eBg&amp;size=256</t>
  </si>
  <si>
    <t>https://img.logo.dev/www.daemen.edu?token=pk_Zxmaeq2VQBuxgzPsrb7eBg&amp;size=256</t>
  </si>
  <si>
    <t>https://img.logo.dev/www.duny.edu?token=pk_Zxmaeq2VQBuxgzPsrb7eBg&amp;size=256</t>
  </si>
  <si>
    <t>https://img.logo.dev/www.elmira.edu?token=pk_Zxmaeq2VQBuxgzPsrb7eBg&amp;size=256</t>
  </si>
  <si>
    <t>https://img.logo.dev/www.fitnyc.edu?token=pk_Zxmaeq2VQBuxgzPsrb7eBg&amp;size=256</t>
  </si>
  <si>
    <t>https://img.logo.dev/www.ftc.edu?token=pk_Zxmaeq2VQBuxgzPsrb7eBg&amp;size=256</t>
  </si>
  <si>
    <t>https://img.logo.dev/www.fordham.edu?token=pk_Zxmaeq2VQBuxgzPsrb7eBg&amp;size=256</t>
  </si>
  <si>
    <t>https://img.logo.dev/www.hamilton.edu?token=pk_Zxmaeq2VQBuxgzPsrb7eBg&amp;size=256</t>
  </si>
  <si>
    <t>https://img.logo.dev/www.hartwick.edu?token=pk_Zxmaeq2VQBuxgzPsrb7eBg&amp;size=256</t>
  </si>
  <si>
    <t>https://img.logo.dev/www.hilbert.edu?token=pk_Zxmaeq2VQBuxgzPsrb7eBg&amp;size=256</t>
  </si>
  <si>
    <t>https://img.logo.dev/www.hws.edu?token=pk_Zxmaeq2VQBuxgzPsrb7eBg&amp;size=256</t>
  </si>
  <si>
    <t>https://img.logo.dev/www.hofstra.edu?token=pk_Zxmaeq2VQBuxgzPsrb7eBg&amp;size=256</t>
  </si>
  <si>
    <t>https://img.logo.dev/www.houghton.edu?token=pk_Zxmaeq2VQBuxgzPsrb7eBg&amp;size=256</t>
  </si>
  <si>
    <t>https://img.logo.dev/www.iona.edu?token=pk_Zxmaeq2VQBuxgzPsrb7eBg&amp;size=256</t>
  </si>
  <si>
    <t>https://img.logo.dev/www.idti.edu?token=pk_Zxmaeq2VQBuxgzPsrb7eBg&amp;size=256</t>
  </si>
  <si>
    <t>https://img.logo.dev/www.ithaca.edu?token=pk_Zxmaeq2VQBuxgzPsrb7eBg&amp;size=256</t>
  </si>
  <si>
    <t>https://img.logo.dev/www.jbc.edu?token=pk_Zxmaeq2VQBuxgzPsrb7eBg&amp;size=256</t>
  </si>
  <si>
    <t>https://img.logo.dev/www.juilliard.edu?token=pk_Zxmaeq2VQBuxgzPsrb7eBg&amp;size=256</t>
  </si>
  <si>
    <t>https://img.logo.dev/www.keuka.edu?token=pk_Zxmaeq2VQBuxgzPsrb7eBg&amp;size=256</t>
  </si>
  <si>
    <t>https://img.logo.dev/www.limcollege.edu?token=pk_Zxmaeq2VQBuxgzPsrb7eBg&amp;size=256</t>
  </si>
  <si>
    <t>https://img.logo.dev/www.lemoyne.edu?token=pk_Zxmaeq2VQBuxgzPsrb7eBg&amp;size=256</t>
  </si>
  <si>
    <t>https://img.logo.dev/www.liu.edu?token=pk_Zxmaeq2VQBuxgzPsrb7eBg&amp;size=256</t>
  </si>
  <si>
    <t>https://img.logo.dev/www.libi.edu?token=pk_Zxmaeq2VQBuxgzPsrb7eBg&amp;size=256</t>
  </si>
  <si>
    <t>https://img.logo.dev/www.manhattan.edu?token=pk_Zxmaeq2VQBuxgzPsrb7eBg&amp;size=256</t>
  </si>
  <si>
    <t>https://img.logo.dev/www.msmnyc.edu?token=pk_Zxmaeq2VQBuxgzPsrb7eBg&amp;size=256</t>
  </si>
  <si>
    <t>https://img.logo.dev/www.mville.edu?token=pk_Zxmaeq2VQBuxgzPsrb7eBg&amp;size=256</t>
  </si>
  <si>
    <t>https://img.logo.dev/www.mariacollege.edu?token=pk_Zxmaeq2VQBuxgzPsrb7eBg&amp;size=256</t>
  </si>
  <si>
    <t>https://img.logo.dev/www.marist.edu?token=pk_Zxmaeq2VQBuxgzPsrb7eBg&amp;size=256</t>
  </si>
  <si>
    <t>https://img.logo.dev/www.mmm.edu?token=pk_Zxmaeq2VQBuxgzPsrb7eBg&amp;size=256</t>
  </si>
  <si>
    <t>https://img.logo.dev/www.mercy.edu?token=pk_Zxmaeq2VQBuxgzPsrb7eBg&amp;size=256</t>
  </si>
  <si>
    <t>https://img.logo.dev/www.molloy.edu?token=pk_Zxmaeq2VQBuxgzPsrb7eBg&amp;size=256</t>
  </si>
  <si>
    <t>https://img.logo.dev/www.monroecollege.edu?token=pk_Zxmaeq2VQBuxgzPsrb7eBg&amp;size=256</t>
  </si>
  <si>
    <t>https://img.logo.dev/www2.naz.edu?token=pk_Zxmaeq2VQBuxgzPsrb7eBg&amp;size=256</t>
  </si>
  <si>
    <t>https://img.logo.dev/www.newschool.edu?token=pk_Zxmaeq2VQBuxgzPsrb7eBg&amp;size=256</t>
  </si>
  <si>
    <t>https://img.logo.dev/www.nyu.edu?token=pk_Zxmaeq2VQBuxgzPsrb7eBg&amp;size=256</t>
  </si>
  <si>
    <t>https://img.logo.dev/www.niagara.edu?token=pk_Zxmaeq2VQBuxgzPsrb7eBg&amp;size=256</t>
  </si>
  <si>
    <t>https://img.logo.dev/www.nyit.edu?token=pk_Zxmaeq2VQBuxgzPsrb7eBg&amp;size=256</t>
  </si>
  <si>
    <t>https://img.logo.dev/www.pace.edu?token=pk_Zxmaeq2VQBuxgzPsrb7eBg&amp;size=256</t>
  </si>
  <si>
    <t>https://img.logo.dev/www.paulsmiths.edu?token=pk_Zxmaeq2VQBuxgzPsrb7eBg&amp;size=256</t>
  </si>
  <si>
    <t>https://img.logo.dev/www.plazacollege.edu?token=pk_Zxmaeq2VQBuxgzPsrb7eBg&amp;size=256</t>
  </si>
  <si>
    <t>https://img.logo.dev/davisny.edu?token=pk_Zxmaeq2VQBuxgzPsrb7eBg&amp;size=256</t>
  </si>
  <si>
    <t>https://img.logo.dev/www.pratt.edu?token=pk_Zxmaeq2VQBuxgzPsrb7eBg&amp;size=256</t>
  </si>
  <si>
    <t>https://img.logo.dev/rabbinicalcollegeboboveryeshiva.edu?token=pk_Zxmaeq2VQBuxgzPsrb7eBg&amp;size=256</t>
  </si>
  <si>
    <t>https://img.logo.dev/www.rpi.edu?token=pk_Zxmaeq2VQBuxgzPsrb7eBg&amp;size=256</t>
  </si>
  <si>
    <t>https://img.logo.dev/www.roberts.edu?token=pk_Zxmaeq2VQBuxgzPsrb7eBg&amp;size=256</t>
  </si>
  <si>
    <t>https://img.logo.dev/www.rit.edu?token=pk_Zxmaeq2VQBuxgzPsrb7eBg&amp;size=256</t>
  </si>
  <si>
    <t>https://img.logo.dev/www.rochester.edu?token=pk_Zxmaeq2VQBuxgzPsrb7eBg&amp;size=256</t>
  </si>
  <si>
    <t>https://img.logo.dev/sage.edu?token=pk_Zxmaeq2VQBuxgzPsrb7eBg&amp;size=256</t>
  </si>
  <si>
    <t>https://img.logo.dev/www.sbu.edu?token=pk_Zxmaeq2VQBuxgzPsrb7eBg&amp;size=256</t>
  </si>
  <si>
    <t>https://img.logo.dev/www.sfc.edu?token=pk_Zxmaeq2VQBuxgzPsrb7eBg&amp;size=256</t>
  </si>
  <si>
    <t>https://img.logo.dev/www.stlawu.edu?token=pk_Zxmaeq2VQBuxgzPsrb7eBg&amp;size=256</t>
  </si>
  <si>
    <t>https://img.logo.dev/www.stac.edu?token=pk_Zxmaeq2VQBuxgzPsrb7eBg&amp;size=256</t>
  </si>
  <si>
    <t>https://img.logo.dev/www.sarahlawrence.edu?token=pk_Zxmaeq2VQBuxgzPsrb7eBg&amp;size=256</t>
  </si>
  <si>
    <t>https://img.logo.dev/www.siena.edu?token=pk_Zxmaeq2VQBuxgzPsrb7eBg&amp;size=256</t>
  </si>
  <si>
    <t>https://img.logo.dev/www.skidmore.edu?token=pk_Zxmaeq2VQBuxgzPsrb7eBg&amp;size=256</t>
  </si>
  <si>
    <t>https://img.logo.dev/www.sjny.edu?token=pk_Zxmaeq2VQBuxgzPsrb7eBg&amp;size=256</t>
  </si>
  <si>
    <t>https://img.logo.dev/www.sjf.edu?token=pk_Zxmaeq2VQBuxgzPsrb7eBg&amp;size=256</t>
  </si>
  <si>
    <t>https://img.logo.dev/www.stjohns.edu?token=pk_Zxmaeq2VQBuxgzPsrb7eBg&amp;size=256</t>
  </si>
  <si>
    <t>https://img.logo.dev/www.farmingdale.edu?token=pk_Zxmaeq2VQBuxgzPsrb7eBg&amp;size=256</t>
  </si>
  <si>
    <t>https://img.logo.dev/www.albany.edu?token=pk_Zxmaeq2VQBuxgzPsrb7eBg&amp;size=256</t>
  </si>
  <si>
    <t>https://img.logo.dev/www.binghamton.edu?token=pk_Zxmaeq2VQBuxgzPsrb7eBg&amp;size=256</t>
  </si>
  <si>
    <t>https://img.logo.dev/www.buffalo.edu?token=pk_Zxmaeq2VQBuxgzPsrb7eBg&amp;size=256</t>
  </si>
  <si>
    <t>https://img.logo.dev/www.stonybrook.edu?token=pk_Zxmaeq2VQBuxgzPsrb7eBg&amp;size=256</t>
  </si>
  <si>
    <t>https://img.logo.dev/www2.cortland.edu?token=pk_Zxmaeq2VQBuxgzPsrb7eBg&amp;size=256</t>
  </si>
  <si>
    <t>https://img.logo.dev/www.newpaltz.edu?token=pk_Zxmaeq2VQBuxgzPsrb7eBg&amp;size=256</t>
  </si>
  <si>
    <t>https://img.logo.dev/www.oswego.edu?token=pk_Zxmaeq2VQBuxgzPsrb7eBg&amp;size=256</t>
  </si>
  <si>
    <t>https://img.logo.dev/www.sunyempire.edu?token=pk_Zxmaeq2VQBuxgzPsrb7eBg&amp;size=256</t>
  </si>
  <si>
    <t>https://img.logo.dev/www.syracuse.edu?token=pk_Zxmaeq2VQBuxgzPsrb7eBg&amp;size=256</t>
  </si>
  <si>
    <t>https://img.logo.dev/www.touro.edu?token=pk_Zxmaeq2VQBuxgzPsrb7eBg&amp;size=256</t>
  </si>
  <si>
    <t>https://img.logo.dev/trocaire.edu?token=pk_Zxmaeq2VQBuxgzPsrb7eBg&amp;size=256</t>
  </si>
  <si>
    <t>https://img.logo.dev/www.union.edu?token=pk_Zxmaeq2VQBuxgzPsrb7eBg&amp;size=256</t>
  </si>
  <si>
    <t>https://img.logo.dev/utsny.edu?token=pk_Zxmaeq2VQBuxgzPsrb7eBg&amp;size=256</t>
  </si>
  <si>
    <t>https://img.logo.dev/www.utica.edu?token=pk_Zxmaeq2VQBuxgzPsrb7eBg&amp;size=256</t>
  </si>
  <si>
    <t>https://img.logo.dev/www.vassar.edu?token=pk_Zxmaeq2VQBuxgzPsrb7eBg&amp;size=256</t>
  </si>
  <si>
    <t>https://img.logo.dev/www.villa.edu?token=pk_Zxmaeq2VQBuxgzPsrb7eBg&amp;size=256</t>
  </si>
  <si>
    <t>https://img.logo.dev/www.sva.edu?token=pk_Zxmaeq2VQBuxgzPsrb7eBg&amp;size=256</t>
  </si>
  <si>
    <t>https://img.logo.dev/www.wagner.edu?token=pk_Zxmaeq2VQBuxgzPsrb7eBg&amp;size=256</t>
  </si>
  <si>
    <t>https://img.logo.dev/www.wells.edu?token=pk_Zxmaeq2VQBuxgzPsrb7eBg&amp;size=256</t>
  </si>
  <si>
    <t>https://img.logo.dev/www.cw.edu?token=pk_Zxmaeq2VQBuxgzPsrb7eBg&amp;size=256</t>
  </si>
  <si>
    <t>https://img.logo.dev/www.yu.edu?token=pk_Zxmaeq2VQBuxgzPsrb7eBg&amp;size=256</t>
  </si>
  <si>
    <t>https://img.logo.dev/yeshivathviznitz.com?token=pk_Zxmaeq2VQBuxgzPsrb7eBg&amp;size=256</t>
  </si>
  <si>
    <t>https://img.logo.dev/www.albemarle.edu?token=pk_Zxmaeq2VQBuxgzPsrb7eBg&amp;size=256</t>
  </si>
  <si>
    <t>https://img.logo.dev/www.appstate.edu?token=pk_Zxmaeq2VQBuxgzPsrb7eBg&amp;size=256</t>
  </si>
  <si>
    <t>https://img.logo.dev/www.barton.edu?token=pk_Zxmaeq2VQBuxgzPsrb7eBg&amp;size=256</t>
  </si>
  <si>
    <t>https://img.logo.dev/www.belmontabbeycollege.edu?token=pk_Zxmaeq2VQBuxgzPsrb7eBg&amp;size=256</t>
  </si>
  <si>
    <t>https://img.logo.dev/www.bennett.edu?token=pk_Zxmaeq2VQBuxgzPsrb7eBg&amp;size=256</t>
  </si>
  <si>
    <t>https://img.logo.dev/www.brevard.edu?token=pk_Zxmaeq2VQBuxgzPsrb7eBg&amp;size=256</t>
  </si>
  <si>
    <t>https://img.logo.dev/www.campbell.edu?token=pk_Zxmaeq2VQBuxgzPsrb7eBg&amp;size=256</t>
  </si>
  <si>
    <t>https://img.logo.dev/www.catawba.edu?token=pk_Zxmaeq2VQBuxgzPsrb7eBg&amp;size=256</t>
  </si>
  <si>
    <t>https://img.logo.dev/www.chowan.edu?token=pk_Zxmaeq2VQBuxgzPsrb7eBg&amp;size=256</t>
  </si>
  <si>
    <t>https://img.logo.dev/davidson.edu?token=pk_Zxmaeq2VQBuxgzPsrb7eBg&amp;size=256</t>
  </si>
  <si>
    <t>https://img.logo.dev/www.duke.edu?token=pk_Zxmaeq2VQBuxgzPsrb7eBg&amp;size=256</t>
  </si>
  <si>
    <t>https://img.logo.dev/www.ecu.edu?token=pk_Zxmaeq2VQBuxgzPsrb7eBg&amp;size=256</t>
  </si>
  <si>
    <t>https://img.logo.dev/www.ecsu.edu?token=pk_Zxmaeq2VQBuxgzPsrb7eBg&amp;size=256</t>
  </si>
  <si>
    <t>https://img.logo.dev/www.elon.edu?token=pk_Zxmaeq2VQBuxgzPsrb7eBg&amp;size=256</t>
  </si>
  <si>
    <t>https://img.logo.dev/www.uncfsu.edu?token=pk_Zxmaeq2VQBuxgzPsrb7eBg&amp;size=256</t>
  </si>
  <si>
    <t>https://img.logo.dev/www.gardner-webb.edu?token=pk_Zxmaeq2VQBuxgzPsrb7eBg&amp;size=256</t>
  </si>
  <si>
    <t>https://img.logo.dev/www.gaston.edu?token=pk_Zxmaeq2VQBuxgzPsrb7eBg&amp;size=256</t>
  </si>
  <si>
    <t>https://img.logo.dev/www.greensboro.edu?token=pk_Zxmaeq2VQBuxgzPsrb7eBg&amp;size=256</t>
  </si>
  <si>
    <t>https://img.logo.dev/www.guilford.edu?token=pk_Zxmaeq2VQBuxgzPsrb7eBg&amp;size=256</t>
  </si>
  <si>
    <t>https://img.logo.dev/www.highpoint.edu?token=pk_Zxmaeq2VQBuxgzPsrb7eBg&amp;size=256</t>
  </si>
  <si>
    <t>https://img.logo.dev/www.jcsu.edu?token=pk_Zxmaeq2VQBuxgzPsrb7eBg&amp;size=256</t>
  </si>
  <si>
    <t>https://img.logo.dev/www.lmc.edu?token=pk_Zxmaeq2VQBuxgzPsrb7eBg&amp;size=256</t>
  </si>
  <si>
    <t>https://img.logo.dev/www.lr.edu?token=pk_Zxmaeq2VQBuxgzPsrb7eBg&amp;size=256</t>
  </si>
  <si>
    <t>https://img.logo.dev/livingstone.edu?token=pk_Zxmaeq2VQBuxgzPsrb7eBg&amp;size=256</t>
  </si>
  <si>
    <t>https://img.logo.dev/www.louisburg.edu?token=pk_Zxmaeq2VQBuxgzPsrb7eBg&amp;size=256</t>
  </si>
  <si>
    <t>https://img.logo.dev/www.mhu.edu?token=pk_Zxmaeq2VQBuxgzPsrb7eBg&amp;size=256</t>
  </si>
  <si>
    <t>https://img.logo.dev/www.meredith.edu?token=pk_Zxmaeq2VQBuxgzPsrb7eBg&amp;size=256</t>
  </si>
  <si>
    <t>https://img.logo.dev/www.montreat.edu?token=pk_Zxmaeq2VQBuxgzPsrb7eBg&amp;size=256</t>
  </si>
  <si>
    <t>https://img.logo.dev/umo.edu?token=pk_Zxmaeq2VQBuxgzPsrb7eBg&amp;size=256</t>
  </si>
  <si>
    <t>https://img.logo.dev/www.ncat.edu?token=pk_Zxmaeq2VQBuxgzPsrb7eBg&amp;size=256</t>
  </si>
  <si>
    <t>https://img.logo.dev/unca.edu?token=pk_Zxmaeq2VQBuxgzPsrb7eBg&amp;size=256</t>
  </si>
  <si>
    <t>https://img.logo.dev/www.unc.edu?token=pk_Zxmaeq2VQBuxgzPsrb7eBg&amp;size=256</t>
  </si>
  <si>
    <t>https://img.logo.dev/www.charlotte.edu?token=pk_Zxmaeq2VQBuxgzPsrb7eBg&amp;size=256</t>
  </si>
  <si>
    <t>https://img.logo.dev/www.uncg.edu?token=pk_Zxmaeq2VQBuxgzPsrb7eBg&amp;size=256</t>
  </si>
  <si>
    <t>https://img.logo.dev/www.nccu.edu?token=pk_Zxmaeq2VQBuxgzPsrb7eBg&amp;size=256</t>
  </si>
  <si>
    <t>https://img.logo.dev/www.uncsa.edu?token=pk_Zxmaeq2VQBuxgzPsrb7eBg&amp;size=256</t>
  </si>
  <si>
    <t>https://img.logo.dev/www.ncsu.edu?token=pk_Zxmaeq2VQBuxgzPsrb7eBg&amp;size=256</t>
  </si>
  <si>
    <t>https://img.logo.dev/www.ncwc.edu?token=pk_Zxmaeq2VQBuxgzPsrb7eBg&amp;size=256</t>
  </si>
  <si>
    <t>https://img.logo.dev/www.uncw.edu?token=pk_Zxmaeq2VQBuxgzPsrb7eBg&amp;size=256</t>
  </si>
  <si>
    <t>https://img.logo.dev/www.peace.edu?token=pk_Zxmaeq2VQBuxgzPsrb7eBg&amp;size=256</t>
  </si>
  <si>
    <t>https://img.logo.dev/www.uncp.edu?token=pk_Zxmaeq2VQBuxgzPsrb7eBg&amp;size=256</t>
  </si>
  <si>
    <t>https://img.logo.dev/www.pfeiffer.edu?token=pk_Zxmaeq2VQBuxgzPsrb7eBg&amp;size=256</t>
  </si>
  <si>
    <t>https://img.logo.dev/www.queens.edu?token=pk_Zxmaeq2VQBuxgzPsrb7eBg&amp;size=256</t>
  </si>
  <si>
    <t>https://img.logo.dev/www.salem.edu?token=pk_Zxmaeq2VQBuxgzPsrb7eBg&amp;size=256</t>
  </si>
  <si>
    <t>https://img.logo.dev/www.shawu.edu?token=pk_Zxmaeq2VQBuxgzPsrb7eBg&amp;size=256</t>
  </si>
  <si>
    <t>https://img.logo.dev/www.sa.edu?token=pk_Zxmaeq2VQBuxgzPsrb7eBg&amp;size=256</t>
  </si>
  <si>
    <t>https://img.logo.dev/www.wfu.edu?token=pk_Zxmaeq2VQBuxgzPsrb7eBg&amp;size=256</t>
  </si>
  <si>
    <t>https://img.logo.dev/www.warren-wilson.edu?token=pk_Zxmaeq2VQBuxgzPsrb7eBg&amp;size=256</t>
  </si>
  <si>
    <t>https://img.logo.dev/www.wingate.edu?token=pk_Zxmaeq2VQBuxgzPsrb7eBg&amp;size=256</t>
  </si>
  <si>
    <t>https://img.logo.dev/www.wssu.edu?token=pk_Zxmaeq2VQBuxgzPsrb7eBg&amp;size=256</t>
  </si>
  <si>
    <t>https://img.logo.dev/www.wcu.edu?token=pk_Zxmaeq2VQBuxgzPsrb7eBg&amp;size=256</t>
  </si>
  <si>
    <t>https://img.logo.dev/bismarckstate.edu?token=pk_Zxmaeq2VQBuxgzPsrb7eBg&amp;size=256</t>
  </si>
  <si>
    <t>https://img.logo.dev/www.dickinsonstate.edu?token=pk_Zxmaeq2VQBuxgzPsrb7eBg&amp;size=256</t>
  </si>
  <si>
    <t>https://img.logo.dev/www.uj.edu?token=pk_Zxmaeq2VQBuxgzPsrb7eBg&amp;size=256</t>
  </si>
  <si>
    <t>https://img.logo.dev/www.lrsc.edu?token=pk_Zxmaeq2VQBuxgzPsrb7eBg&amp;size=256</t>
  </si>
  <si>
    <t>https://img.logo.dev/www.umary.edu?token=pk_Zxmaeq2VQBuxgzPsrb7eBg&amp;size=256</t>
  </si>
  <si>
    <t>https://img.logo.dev/www.mayvillestate.edu?token=pk_Zxmaeq2VQBuxgzPsrb7eBg&amp;size=256</t>
  </si>
  <si>
    <t>https://img.logo.dev/www.minotstateu.edu?token=pk_Zxmaeq2VQBuxgzPsrb7eBg&amp;size=256</t>
  </si>
  <si>
    <t>https://img.logo.dev/und.edu?token=pk_Zxmaeq2VQBuxgzPsrb7eBg&amp;size=256</t>
  </si>
  <si>
    <t>https://img.logo.dev/www.ndscs.edu?token=pk_Zxmaeq2VQBuxgzPsrb7eBg&amp;size=256</t>
  </si>
  <si>
    <t>https://img.logo.dev/www.dakotacollege.edu?token=pk_Zxmaeq2VQBuxgzPsrb7eBg&amp;size=256</t>
  </si>
  <si>
    <t>https://img.logo.dev/www.ndsu.edu?token=pk_Zxmaeq2VQBuxgzPsrb7eBg&amp;size=256</t>
  </si>
  <si>
    <t>https://img.logo.dev/willistonstate.edu?token=pk_Zxmaeq2VQBuxgzPsrb7eBg&amp;size=256</t>
  </si>
  <si>
    <t>https://img.logo.dev/www.sittingbull.edu?token=pk_Zxmaeq2VQBuxgzPsrb7eBg&amp;size=256</t>
  </si>
  <si>
    <t>https://img.logo.dev/uttc.edu?token=pk_Zxmaeq2VQBuxgzPsrb7eBg&amp;size=256</t>
  </si>
  <si>
    <t>https://img.logo.dev/www.vcsu.edu?token=pk_Zxmaeq2VQBuxgzPsrb7eBg&amp;size=256</t>
  </si>
  <si>
    <t>https://img.logo.dev/eticollege.edu?token=pk_Zxmaeq2VQBuxgzPsrb7eBg&amp;size=256</t>
  </si>
  <si>
    <t>https://img.logo.dev/www.uakron.edu?token=pk_Zxmaeq2VQBuxgzPsrb7eBg&amp;size=256</t>
  </si>
  <si>
    <t>https://img.logo.dev/wayne.uakron.edu?token=pk_Zxmaeq2VQBuxgzPsrb7eBg&amp;size=256</t>
  </si>
  <si>
    <t>https://img.logo.dev/www.artacademy.edu?token=pk_Zxmaeq2VQBuxgzPsrb7eBg&amp;size=256</t>
  </si>
  <si>
    <t>https://img.logo.dev/www.ashland.edu?token=pk_Zxmaeq2VQBuxgzPsrb7eBg&amp;size=256</t>
  </si>
  <si>
    <t>https://img.logo.dev/www.bw.edu?token=pk_Zxmaeq2VQBuxgzPsrb7eBg&amp;size=256</t>
  </si>
  <si>
    <t>https://img.logo.dev/www.belmontcollege.edu?token=pk_Zxmaeq2VQBuxgzPsrb7eBg&amp;size=256</t>
  </si>
  <si>
    <t>https://img.logo.dev/www.bluffton.edu?token=pk_Zxmaeq2VQBuxgzPsrb7eBg&amp;size=256</t>
  </si>
  <si>
    <t>https://img.logo.dev/www.firelands.bgsu.edu?token=pk_Zxmaeq2VQBuxgzPsrb7eBg&amp;size=256</t>
  </si>
  <si>
    <t>https://img.logo.dev/www.bgsu.edu?token=pk_Zxmaeq2VQBuxgzPsrb7eBg&amp;size=256</t>
  </si>
  <si>
    <t>https://img.logo.dev/www.capital.edu?token=pk_Zxmaeq2VQBuxgzPsrb7eBg&amp;size=256</t>
  </si>
  <si>
    <t>https://img.logo.dev/www.case.edu?token=pk_Zxmaeq2VQBuxgzPsrb7eBg&amp;size=256</t>
  </si>
  <si>
    <t>https://img.logo.dev/www.cedarville.edu?token=pk_Zxmaeq2VQBuxgzPsrb7eBg&amp;size=256</t>
  </si>
  <si>
    <t>https://img.logo.dev/www.cotc.edu?token=pk_Zxmaeq2VQBuxgzPsrb7eBg&amp;size=256</t>
  </si>
  <si>
    <t>https://img.logo.dev/www.centralstate.edu?token=pk_Zxmaeq2VQBuxgzPsrb7eBg&amp;size=256</t>
  </si>
  <si>
    <t>https://img.logo.dev/www.choffinctcadulted.com?token=pk_Zxmaeq2VQBuxgzPsrb7eBg&amp;size=256</t>
  </si>
  <si>
    <t>https://img.logo.dev/www.uc.edu?token=pk_Zxmaeq2VQBuxgzPsrb7eBg&amp;size=256</t>
  </si>
  <si>
    <t>https://img.logo.dev/www.ucclermont.edu?token=pk_Zxmaeq2VQBuxgzPsrb7eBg&amp;size=256</t>
  </si>
  <si>
    <t>https://img.logo.dev/www.ucblueash.edu?token=pk_Zxmaeq2VQBuxgzPsrb7eBg&amp;size=256</t>
  </si>
  <si>
    <t>https://img.logo.dev/www.clarkstate.edu?token=pk_Zxmaeq2VQBuxgzPsrb7eBg&amp;size=256</t>
  </si>
  <si>
    <t>https://img.logo.dev/www.cia.edu?token=pk_Zxmaeq2VQBuxgzPsrb7eBg&amp;size=256</t>
  </si>
  <si>
    <t>https://img.logo.dev/www.cim.edu?token=pk_Zxmaeq2VQBuxgzPsrb7eBg&amp;size=256</t>
  </si>
  <si>
    <t>https://img.logo.dev/www.csuohio.edu?token=pk_Zxmaeq2VQBuxgzPsrb7eBg&amp;size=256</t>
  </si>
  <si>
    <t>https://img.logo.dev/www.ccad.edu?token=pk_Zxmaeq2VQBuxgzPsrb7eBg&amp;size=256</t>
  </si>
  <si>
    <t>https://img.logo.dev/www.daviscollege.edu?token=pk_Zxmaeq2VQBuxgzPsrb7eBg&amp;size=256</t>
  </si>
  <si>
    <t>https://img.logo.dev/udayton.edu?token=pk_Zxmaeq2VQBuxgzPsrb7eBg&amp;size=256</t>
  </si>
  <si>
    <t>https://img.logo.dev/www.defiance.edu?token=pk_Zxmaeq2VQBuxgzPsrb7eBg&amp;size=256</t>
  </si>
  <si>
    <t>https://img.logo.dev/www.denison.edu?token=pk_Zxmaeq2VQBuxgzPsrb7eBg&amp;size=256</t>
  </si>
  <si>
    <t>https://img.logo.dev/findlay.edu?token=pk_Zxmaeq2VQBuxgzPsrb7eBg&amp;size=256</t>
  </si>
  <si>
    <t>https://img.logo.dev/www.franklin.edu?token=pk_Zxmaeq2VQBuxgzPsrb7eBg&amp;size=256</t>
  </si>
  <si>
    <t>https://img.logo.dev/www.heidelberg.edu?token=pk_Zxmaeq2VQBuxgzPsrb7eBg&amp;size=256</t>
  </si>
  <si>
    <t>https://img.logo.dev/www.hiram.edu?token=pk_Zxmaeq2VQBuxgzPsrb7eBg&amp;size=256</t>
  </si>
  <si>
    <t>https://img.logo.dev/www.hocking.edu?token=pk_Zxmaeq2VQBuxgzPsrb7eBg&amp;size=256</t>
  </si>
  <si>
    <t>https://img.logo.dev/jcu.edu?token=pk_Zxmaeq2VQBuxgzPsrb7eBg&amp;size=256</t>
  </si>
  <si>
    <t>https://img.logo.dev/www.kent.edu?token=pk_Zxmaeq2VQBuxgzPsrb7eBg&amp;size=256</t>
  </si>
  <si>
    <t>https://img.logo.dev/www.kenyon.edu?token=pk_Zxmaeq2VQBuxgzPsrb7eBg&amp;size=256</t>
  </si>
  <si>
    <t>https://img.logo.dev/kc.edu?token=pk_Zxmaeq2VQBuxgzPsrb7eBg&amp;size=256</t>
  </si>
  <si>
    <t>https://img.logo.dev/www.lec.edu?token=pk_Zxmaeq2VQBuxgzPsrb7eBg&amp;size=256</t>
  </si>
  <si>
    <t>https://img.logo.dev/www.rhodesstate.edu?token=pk_Zxmaeq2VQBuxgzPsrb7eBg&amp;size=256</t>
  </si>
  <si>
    <t>https://img.logo.dev/www.ohiobusinesscollege.edu?token=pk_Zxmaeq2VQBuxgzPsrb7eBg&amp;size=256</t>
  </si>
  <si>
    <t>https://img.logo.dev/www.lourdes.edu?token=pk_Zxmaeq2VQBuxgzPsrb7eBg&amp;size=256</t>
  </si>
  <si>
    <t>https://img.logo.dev/www.malone.edu?token=pk_Zxmaeq2VQBuxgzPsrb7eBg&amp;size=256</t>
  </si>
  <si>
    <t>https://img.logo.dev/www.marietta.edu?token=pk_Zxmaeq2VQBuxgzPsrb7eBg&amp;size=256</t>
  </si>
  <si>
    <t>https://img.logo.dev/www.mtc.edu?token=pk_Zxmaeq2VQBuxgzPsrb7eBg&amp;size=256</t>
  </si>
  <si>
    <t>https://img.logo.dev/www.mercycollege.edu?token=pk_Zxmaeq2VQBuxgzPsrb7eBg&amp;size=256</t>
  </si>
  <si>
    <t>https://img.logo.dev/miamioh.edu?token=pk_Zxmaeq2VQBuxgzPsrb7eBg&amp;size=256</t>
  </si>
  <si>
    <t>https://img.logo.dev/www.mountunion.edu?token=pk_Zxmaeq2VQBuxgzPsrb7eBg&amp;size=256</t>
  </si>
  <si>
    <t>https://img.logo.dev/www.mvnu.edu?token=pk_Zxmaeq2VQBuxgzPsrb7eBg&amp;size=256</t>
  </si>
  <si>
    <t>https://img.logo.dev/www.msj.edu?token=pk_Zxmaeq2VQBuxgzPsrb7eBg&amp;size=256</t>
  </si>
  <si>
    <t>https://img.logo.dev/www.zanestate.edu?token=pk_Zxmaeq2VQBuxgzPsrb7eBg&amp;size=256</t>
  </si>
  <si>
    <t>https://img.logo.dev/www.muskingum.edu?token=pk_Zxmaeq2VQBuxgzPsrb7eBg&amp;size=256</t>
  </si>
  <si>
    <t>https://img.logo.dev/www.ncstatecollege.edu?token=pk_Zxmaeq2VQBuxgzPsrb7eBg&amp;size=256</t>
  </si>
  <si>
    <t>https://img.logo.dev/www.notredamecollege.edu?token=pk_Zxmaeq2VQBuxgzPsrb7eBg&amp;size=256</t>
  </si>
  <si>
    <t>https://img.logo.dev/www.unoh.edu?token=pk_Zxmaeq2VQBuxgzPsrb7eBg&amp;size=256</t>
  </si>
  <si>
    <t>https://img.logo.dev/www.oberlin.edu?token=pk_Zxmaeq2VQBuxgzPsrb7eBg&amp;size=256</t>
  </si>
  <si>
    <t>https://img.logo.dev/www.ohiodominican.edu?token=pk_Zxmaeq2VQBuxgzPsrb7eBg&amp;size=256</t>
  </si>
  <si>
    <t>https://img.logo.dev/www.onu.edu?token=pk_Zxmaeq2VQBuxgzPsrb7eBg&amp;size=256</t>
  </si>
  <si>
    <t>https://img.logo.dev/www.osu.edu?token=pk_Zxmaeq2VQBuxgzPsrb7eBg&amp;size=256</t>
  </si>
  <si>
    <t>https://img.logo.dev/www.ohio.edu?token=pk_Zxmaeq2VQBuxgzPsrb7eBg&amp;size=256</t>
  </si>
  <si>
    <t>https://img.logo.dev/eastohio.edu?token=pk_Zxmaeq2VQBuxgzPsrb7eBg&amp;size=256</t>
  </si>
  <si>
    <t>https://img.logo.dev/www.owu.edu?token=pk_Zxmaeq2VQBuxgzPsrb7eBg&amp;size=256</t>
  </si>
  <si>
    <t>https://img.logo.dev/www.otterbein.edu?token=pk_Zxmaeq2VQBuxgzPsrb7eBg&amp;size=256</t>
  </si>
  <si>
    <t>https://img.logo.dev/www.proskills.edu?token=pk_Zxmaeq2VQBuxgzPsrb7eBg&amp;size=256</t>
  </si>
  <si>
    <t>https://img.logo.dev/www.fortiscollege.edu?token=pk_Zxmaeq2VQBuxgzPsrb7eBg&amp;size=256</t>
  </si>
  <si>
    <t>https://img.logo.dev/www.rio.edu?token=pk_Zxmaeq2VQBuxgzPsrb7eBg&amp;size=256</t>
  </si>
  <si>
    <t>https://img.logo.dev/themodern.edu?token=pk_Zxmaeq2VQBuxgzPsrb7eBg&amp;size=256</t>
  </si>
  <si>
    <t>https://img.logo.dev/www.shawnee.edu?token=pk_Zxmaeq2VQBuxgzPsrb7eBg&amp;size=256</t>
  </si>
  <si>
    <t>https://img.logo.dev/www.starkstate.edu?token=pk_Zxmaeq2VQBuxgzPsrb7eBg&amp;size=256</t>
  </si>
  <si>
    <t>https://img.logo.dev/www.sctoday.edu?token=pk_Zxmaeq2VQBuxgzPsrb7eBg&amp;size=256</t>
  </si>
  <si>
    <t>https://img.logo.dev/www.franciscan.edu?token=pk_Zxmaeq2VQBuxgzPsrb7eBg&amp;size=256</t>
  </si>
  <si>
    <t>https://img.logo.dev/www.tiffin.edu?token=pk_Zxmaeq2VQBuxgzPsrb7eBg&amp;size=256</t>
  </si>
  <si>
    <t>https://img.logo.dev/www.utoledo.edu?token=pk_Zxmaeq2VQBuxgzPsrb7eBg&amp;size=256</t>
  </si>
  <si>
    <t>https://img.logo.dev/www.ursuline.edu?token=pk_Zxmaeq2VQBuxgzPsrb7eBg&amp;size=256</t>
  </si>
  <si>
    <t>https://img.logo.dev/www.thencc.edu?token=pk_Zxmaeq2VQBuxgzPsrb7eBg&amp;size=256</t>
  </si>
  <si>
    <t>https://img.logo.dev/www.walsh.edu?token=pk_Zxmaeq2VQBuxgzPsrb7eBg&amp;size=256</t>
  </si>
  <si>
    <t>https://img.logo.dev/www.wilberforce.edu?token=pk_Zxmaeq2VQBuxgzPsrb7eBg&amp;size=256</t>
  </si>
  <si>
    <t>https://img.logo.dev/www.wilmington.edu?token=pk_Zxmaeq2VQBuxgzPsrb7eBg&amp;size=256</t>
  </si>
  <si>
    <t>https://img.logo.dev/www.wittenberg.edu?token=pk_Zxmaeq2VQBuxgzPsrb7eBg&amp;size=256</t>
  </si>
  <si>
    <t>https://img.logo.dev/wooster.edu?token=pk_Zxmaeq2VQBuxgzPsrb7eBg&amp;size=256</t>
  </si>
  <si>
    <t>https://img.logo.dev/www.wright.edu?token=pk_Zxmaeq2VQBuxgzPsrb7eBg&amp;size=256</t>
  </si>
  <si>
    <t>https://img.logo.dev/www.xavier.edu?token=pk_Zxmaeq2VQBuxgzPsrb7eBg&amp;size=256</t>
  </si>
  <si>
    <t>https://img.logo.dev/ysu.edu?token=pk_Zxmaeq2VQBuxgzPsrb7eBg&amp;size=256</t>
  </si>
  <si>
    <t>https://img.logo.dev/www.bacone.edu?token=pk_Zxmaeq2VQBuxgzPsrb7eBg&amp;size=256</t>
  </si>
  <si>
    <t>https://img.logo.dev/www.okwu.edu?token=pk_Zxmaeq2VQBuxgzPsrb7eBg&amp;size=256</t>
  </si>
  <si>
    <t>https://img.logo.dev/www.snu.edu?token=pk_Zxmaeq2VQBuxgzPsrb7eBg&amp;size=256</t>
  </si>
  <si>
    <t>https://img.logo.dev/www.cameron.edu?token=pk_Zxmaeq2VQBuxgzPsrb7eBg&amp;size=256</t>
  </si>
  <si>
    <t>https://img.logo.dev/www.carlalbert.edu?token=pk_Zxmaeq2VQBuxgzPsrb7eBg&amp;size=256</t>
  </si>
  <si>
    <t>https://img.logo.dev/www.uco.edu?token=pk_Zxmaeq2VQBuxgzPsrb7eBg&amp;size=256</t>
  </si>
  <si>
    <t>https://img.logo.dev/connorsstate.edu?token=pk_Zxmaeq2VQBuxgzPsrb7eBg&amp;size=256</t>
  </si>
  <si>
    <t>https://img.logo.dev/www.ecok.edu?token=pk_Zxmaeq2VQBuxgzPsrb7eBg&amp;size=256</t>
  </si>
  <si>
    <t>https://img.logo.dev/www.eosc.edu?token=pk_Zxmaeq2VQBuxgzPsrb7eBg&amp;size=256</t>
  </si>
  <si>
    <t>https://img.logo.dev/www.ru.edu?token=pk_Zxmaeq2VQBuxgzPsrb7eBg&amp;size=256</t>
  </si>
  <si>
    <t>https://img.logo.dev/www.langston.edu?token=pk_Zxmaeq2VQBuxgzPsrb7eBg&amp;size=256</t>
  </si>
  <si>
    <t>https://img.logo.dev/www.mscok.edu?token=pk_Zxmaeq2VQBuxgzPsrb7eBg&amp;size=256</t>
  </si>
  <si>
    <t>https://img.logo.dev/www.nsuok.edu?token=pk_Zxmaeq2VQBuxgzPsrb7eBg&amp;size=256</t>
  </si>
  <si>
    <t>https://img.logo.dev/www.noc.edu?token=pk_Zxmaeq2VQBuxgzPsrb7eBg&amp;size=256</t>
  </si>
  <si>
    <t>https://img.logo.dev/www.neo.edu?token=pk_Zxmaeq2VQBuxgzPsrb7eBg&amp;size=256</t>
  </si>
  <si>
    <t>https://img.logo.dev/www.nwosu.edu?token=pk_Zxmaeq2VQBuxgzPsrb7eBg&amp;size=256</t>
  </si>
  <si>
    <t>https://img.logo.dev/www.opsu.edu?token=pk_Zxmaeq2VQBuxgzPsrb7eBg&amp;size=256</t>
  </si>
  <si>
    <t>https://img.logo.dev/www.okstate.edu?token=pk_Zxmaeq2VQBuxgzPsrb7eBg&amp;size=256</t>
  </si>
  <si>
    <t>https://img.logo.dev/www.osuokc.edu?token=pk_Zxmaeq2VQBuxgzPsrb7eBg&amp;size=256</t>
  </si>
  <si>
    <t>https://img.logo.dev/www.okcu.edu?token=pk_Zxmaeq2VQBuxgzPsrb7eBg&amp;size=256</t>
  </si>
  <si>
    <t>https://img.logo.dev/osuit.edu?token=pk_Zxmaeq2VQBuxgzPsrb7eBg&amp;size=256</t>
  </si>
  <si>
    <t>https://img.logo.dev/oru.edu?token=pk_Zxmaeq2VQBuxgzPsrb7eBg&amp;size=256</t>
  </si>
  <si>
    <t>https://img.logo.dev/www.rsu.edu?token=pk_Zxmaeq2VQBuxgzPsrb7eBg&amp;size=256</t>
  </si>
  <si>
    <t>https://img.logo.dev/www.rose.edu?token=pk_Zxmaeq2VQBuxgzPsrb7eBg&amp;size=256</t>
  </si>
  <si>
    <t>https://img.logo.dev/usao.edu?token=pk_Zxmaeq2VQBuxgzPsrb7eBg&amp;size=256</t>
  </si>
  <si>
    <t>https://img.logo.dev/www.sscok.edu?token=pk_Zxmaeq2VQBuxgzPsrb7eBg&amp;size=256</t>
  </si>
  <si>
    <t>https://img.logo.dev/www.se.edu?token=pk_Zxmaeq2VQBuxgzPsrb7eBg&amp;size=256</t>
  </si>
  <si>
    <t>https://img.logo.dev/www.swosu.edu?token=pk_Zxmaeq2VQBuxgzPsrb7eBg&amp;size=256</t>
  </si>
  <si>
    <t>https://img.logo.dev/utulsa.edu?token=pk_Zxmaeq2VQBuxgzPsrb7eBg&amp;size=256</t>
  </si>
  <si>
    <t>https://img.logo.dev/www.wosc.edu?token=pk_Zxmaeq2VQBuxgzPsrb7eBg&amp;size=256</t>
  </si>
  <si>
    <t>https://img.logo.dev/www.eou.edu?token=pk_Zxmaeq2VQBuxgzPsrb7eBg&amp;size=256</t>
  </si>
  <si>
    <t>https://img.logo.dev/www.georgefox.edu?token=pk_Zxmaeq2VQBuxgzPsrb7eBg&amp;size=256</t>
  </si>
  <si>
    <t>https://img.logo.dev/www.lclark.edu?token=pk_Zxmaeq2VQBuxgzPsrb7eBg&amp;size=256</t>
  </si>
  <si>
    <t>https://img.logo.dev/www.linfield.edu?token=pk_Zxmaeq2VQBuxgzPsrb7eBg&amp;size=256</t>
  </si>
  <si>
    <t>https://img.logo.dev/www.multnomah.edu?token=pk_Zxmaeq2VQBuxgzPsrb7eBg&amp;size=256</t>
  </si>
  <si>
    <t>https://img.logo.dev/www.bushnell.edu?token=pk_Zxmaeq2VQBuxgzPsrb7eBg&amp;size=256</t>
  </si>
  <si>
    <t>https://img.logo.dev/www.oit.edu?token=pk_Zxmaeq2VQBuxgzPsrb7eBg&amp;size=256</t>
  </si>
  <si>
    <t>https://img.logo.dev/oregonstate.edu?token=pk_Zxmaeq2VQBuxgzPsrb7eBg&amp;size=256</t>
  </si>
  <si>
    <t>https://img.logo.dev/www.uoregon.edu?token=pk_Zxmaeq2VQBuxgzPsrb7eBg&amp;size=256</t>
  </si>
  <si>
    <t>https://img.logo.dev/willamette.edu?token=pk_Zxmaeq2VQBuxgzPsrb7eBg&amp;size=256</t>
  </si>
  <si>
    <t>https://img.logo.dev/www.pacificu.edu?token=pk_Zxmaeq2VQBuxgzPsrb7eBg&amp;size=256</t>
  </si>
  <si>
    <t>https://img.logo.dev/www.pdx.edu?token=pk_Zxmaeq2VQBuxgzPsrb7eBg&amp;size=256</t>
  </si>
  <si>
    <t>https://img.logo.dev/www.up.edu?token=pk_Zxmaeq2VQBuxgzPsrb7eBg&amp;size=256</t>
  </si>
  <si>
    <t>https://img.logo.dev/www.reed.edu?token=pk_Zxmaeq2VQBuxgzPsrb7eBg&amp;size=256</t>
  </si>
  <si>
    <t>https://img.logo.dev/www.sou.edu?token=pk_Zxmaeq2VQBuxgzPsrb7eBg&amp;size=256</t>
  </si>
  <si>
    <t>https://img.logo.dev/www.warnerpacific.edu?token=pk_Zxmaeq2VQBuxgzPsrb7eBg&amp;size=256</t>
  </si>
  <si>
    <t>https://img.logo.dev/www.corban.edu?token=pk_Zxmaeq2VQBuxgzPsrb7eBg&amp;size=256</t>
  </si>
  <si>
    <t>https://img.logo.dev/www.willamette.edu?token=pk_Zxmaeq2VQBuxgzPsrb7eBg&amp;size=256</t>
  </si>
  <si>
    <t>https://img.logo.dev/wou.edu?token=pk_Zxmaeq2VQBuxgzPsrb7eBg&amp;size=256</t>
  </si>
  <si>
    <t>https://img.logo.dev/www.albright.edu?token=pk_Zxmaeq2VQBuxgzPsrb7eBg&amp;size=256</t>
  </si>
  <si>
    <t>https://img.logo.dev/allegheny.edu?token=pk_Zxmaeq2VQBuxgzPsrb7eBg&amp;size=256</t>
  </si>
  <si>
    <t>https://img.logo.dev/www.desales.edu?token=pk_Zxmaeq2VQBuxgzPsrb7eBg&amp;size=256</t>
  </si>
  <si>
    <t>https://img.logo.dev/www.alvernia.edu?token=pk_Zxmaeq2VQBuxgzPsrb7eBg&amp;size=256</t>
  </si>
  <si>
    <t>https://img.logo.dev/www.clarkssummitu.edu?token=pk_Zxmaeq2VQBuxgzPsrb7eBg&amp;size=256</t>
  </si>
  <si>
    <t>https://img.logo.dev/www.arcadia.edu?token=pk_Zxmaeq2VQBuxgzPsrb7eBg&amp;size=256</t>
  </si>
  <si>
    <t>https://img.logo.dev/www.brynmawr.edu?token=pk_Zxmaeq2VQBuxgzPsrb7eBg&amp;size=256</t>
  </si>
  <si>
    <t>https://img.logo.dev/www.bucknell.edu?token=pk_Zxmaeq2VQBuxgzPsrb7eBg&amp;size=256</t>
  </si>
  <si>
    <t>https://img.logo.dev/www.cabrini.edu?token=pk_Zxmaeq2VQBuxgzPsrb7eBg&amp;size=256</t>
  </si>
  <si>
    <t>https://img.logo.dev/www.carlow.edu?token=pk_Zxmaeq2VQBuxgzPsrb7eBg&amp;size=256</t>
  </si>
  <si>
    <t>https://img.logo.dev/www.cmu.edu?token=pk_Zxmaeq2VQBuxgzPsrb7eBg&amp;size=256</t>
  </si>
  <si>
    <t>https://img.logo.dev/www.cedarcrest.edu?token=pk_Zxmaeq2VQBuxgzPsrb7eBg&amp;size=256</t>
  </si>
  <si>
    <t>https://img.logo.dev/www.centralpenn.edu?token=pk_Zxmaeq2VQBuxgzPsrb7eBg&amp;size=256</t>
  </si>
  <si>
    <t>https://img.logo.dev/www.chatham.edu?token=pk_Zxmaeq2VQBuxgzPsrb7eBg&amp;size=256</t>
  </si>
  <si>
    <t>https://img.logo.dev/www.chc.edu?token=pk_Zxmaeq2VQBuxgzPsrb7eBg&amp;size=256</t>
  </si>
  <si>
    <t>https://img.logo.dev/www.cheyney.edu?token=pk_Zxmaeq2VQBuxgzPsrb7eBg&amp;size=256</t>
  </si>
  <si>
    <t>https://img.logo.dev/www.delval.edu?token=pk_Zxmaeq2VQBuxgzPsrb7eBg&amp;size=256</t>
  </si>
  <si>
    <t>https://img.logo.dev/www.dickinson.edu?token=pk_Zxmaeq2VQBuxgzPsrb7eBg&amp;size=256</t>
  </si>
  <si>
    <t>https://img.logo.dev/www.dec.edu?token=pk_Zxmaeq2VQBuxgzPsrb7eBg&amp;size=256</t>
  </si>
  <si>
    <t>https://img.logo.dev/drexel.edu?token=pk_Zxmaeq2VQBuxgzPsrb7eBg&amp;size=256</t>
  </si>
  <si>
    <t>https://img.logo.dev/www.duq.edu?token=pk_Zxmaeq2VQBuxgzPsrb7eBg&amp;size=256</t>
  </si>
  <si>
    <t>https://img.logo.dev/www.esu.edu?token=pk_Zxmaeq2VQBuxgzPsrb7eBg&amp;size=256</t>
  </si>
  <si>
    <t>https://img.logo.dev/www.eastern.edu?token=pk_Zxmaeq2VQBuxgzPsrb7eBg&amp;size=256</t>
  </si>
  <si>
    <t>https://img.logo.dev/www.etown.edu?token=pk_Zxmaeq2VQBuxgzPsrb7eBg&amp;size=256</t>
  </si>
  <si>
    <t>https://img.logo.dev/www.erieit.edu?token=pk_Zxmaeq2VQBuxgzPsrb7eBg&amp;size=256</t>
  </si>
  <si>
    <t>https://img.logo.dev/www.fandm.edu?token=pk_Zxmaeq2VQBuxgzPsrb7eBg&amp;size=256</t>
  </si>
  <si>
    <t>https://img.logo.dev/www.gannon.edu?token=pk_Zxmaeq2VQBuxgzPsrb7eBg&amp;size=256</t>
  </si>
  <si>
    <t>https://img.logo.dev/www.geneva.edu?token=pk_Zxmaeq2VQBuxgzPsrb7eBg&amp;size=256</t>
  </si>
  <si>
    <t>https://img.logo.dev/www.gettysburg.edu?token=pk_Zxmaeq2VQBuxgzPsrb7eBg&amp;size=256</t>
  </si>
  <si>
    <t>https://img.logo.dev/www.gmercyu.edu?token=pk_Zxmaeq2VQBuxgzPsrb7eBg&amp;size=256</t>
  </si>
  <si>
    <t>https://img.logo.dev/www.harcum.edu?token=pk_Zxmaeq2VQBuxgzPsrb7eBg&amp;size=256</t>
  </si>
  <si>
    <t>https://img.logo.dev/www.haverford.edu?token=pk_Zxmaeq2VQBuxgzPsrb7eBg&amp;size=256</t>
  </si>
  <si>
    <t>https://img.logo.dev/www.dli.pa.gov?token=pk_Zxmaeq2VQBuxgzPsrb7eBg&amp;size=256</t>
  </si>
  <si>
    <t>https://img.logo.dev/www.immaculata.edu?token=pk_Zxmaeq2VQBuxgzPsrb7eBg&amp;size=256</t>
  </si>
  <si>
    <t>https://img.logo.dev/www.iup.edu?token=pk_Zxmaeq2VQBuxgzPsrb7eBg&amp;size=256</t>
  </si>
  <si>
    <t>https://img.logo.dev/www.johnson.edu?token=pk_Zxmaeq2VQBuxgzPsrb7eBg&amp;size=256</t>
  </si>
  <si>
    <t>https://img.logo.dev/www.juniata.edu?token=pk_Zxmaeq2VQBuxgzPsrb7eBg&amp;size=256</t>
  </si>
  <si>
    <t>https://img.logo.dev/www.keystone.edu?token=pk_Zxmaeq2VQBuxgzPsrb7eBg&amp;size=256</t>
  </si>
  <si>
    <t>https://img.logo.dev/www.kings.edu?token=pk_Zxmaeq2VQBuxgzPsrb7eBg&amp;size=256</t>
  </si>
  <si>
    <t>https://img.logo.dev/www.kutztown.edu?token=pk_Zxmaeq2VQBuxgzPsrb7eBg&amp;size=256</t>
  </si>
  <si>
    <t>https://img.logo.dev/www.laroche.edu?token=pk_Zxmaeq2VQBuxgzPsrb7eBg&amp;size=256</t>
  </si>
  <si>
    <t>https://img.logo.dev/www.lasalle.edu?token=pk_Zxmaeq2VQBuxgzPsrb7eBg&amp;size=256</t>
  </si>
  <si>
    <t>https://img.logo.dev/www.lackawanna.edu?token=pk_Zxmaeq2VQBuxgzPsrb7eBg&amp;size=256</t>
  </si>
  <si>
    <t>https://img.logo.dev/www.lafayette.edu?token=pk_Zxmaeq2VQBuxgzPsrb7eBg&amp;size=256</t>
  </si>
  <si>
    <t>https://img.logo.dev/www.lsb.edu?token=pk_Zxmaeq2VQBuxgzPsrb7eBg&amp;size=256</t>
  </si>
  <si>
    <t>https://img.logo.dev/www.lvc.edu?token=pk_Zxmaeq2VQBuxgzPsrb7eBg&amp;size=256</t>
  </si>
  <si>
    <t>https://img.logo.dev/www.lehigh.edu?token=pk_Zxmaeq2VQBuxgzPsrb7eBg&amp;size=256</t>
  </si>
  <si>
    <t>https://img.logo.dev/www.lincoln.edu?token=pk_Zxmaeq2VQBuxgzPsrb7eBg&amp;size=256</t>
  </si>
  <si>
    <t>https://img.logo.dev/www.lycoming.edu?token=pk_Zxmaeq2VQBuxgzPsrb7eBg&amp;size=256</t>
  </si>
  <si>
    <t>https://img.logo.dev/www.manor.edu?token=pk_Zxmaeq2VQBuxgzPsrb7eBg&amp;size=256</t>
  </si>
  <si>
    <t>https://img.logo.dev/www.marywood.edu?token=pk_Zxmaeq2VQBuxgzPsrb7eBg&amp;size=256</t>
  </si>
  <si>
    <t>https://img.logo.dev/vti.edu?token=pk_Zxmaeq2VQBuxgzPsrb7eBg&amp;size=256</t>
  </si>
  <si>
    <t>https://img.logo.dev/www.mercyhurst.edu?token=pk_Zxmaeq2VQBuxgzPsrb7eBg&amp;size=256</t>
  </si>
  <si>
    <t>https://img.logo.dev/www.messiah.edu?token=pk_Zxmaeq2VQBuxgzPsrb7eBg&amp;size=256</t>
  </si>
  <si>
    <t>https://img.logo.dev/aspiracitycollege.edu?token=pk_Zxmaeq2VQBuxgzPsrb7eBg&amp;size=256</t>
  </si>
  <si>
    <t>https://img.logo.dev/www.millersville.edu?token=pk_Zxmaeq2VQBuxgzPsrb7eBg&amp;size=256</t>
  </si>
  <si>
    <t>https://img.logo.dev/www.misericordia.edu?token=pk_Zxmaeq2VQBuxgzPsrb7eBg&amp;size=256</t>
  </si>
  <si>
    <t>https://img.logo.dev/www.moore.edu?token=pk_Zxmaeq2VQBuxgzPsrb7eBg&amp;size=256</t>
  </si>
  <si>
    <t>https://img.logo.dev/www.moravian.edu?token=pk_Zxmaeq2VQBuxgzPsrb7eBg&amp;size=256</t>
  </si>
  <si>
    <t>https://img.logo.dev/www.mtaloy.edu?token=pk_Zxmaeq2VQBuxgzPsrb7eBg&amp;size=256</t>
  </si>
  <si>
    <t>https://img.logo.dev/www.muhlenberg.edu?token=pk_Zxmaeq2VQBuxgzPsrb7eBg&amp;size=256</t>
  </si>
  <si>
    <t>https://img.logo.dev/www.neumann.edu?token=pk_Zxmaeq2VQBuxgzPsrb7eBg&amp;size=256</t>
  </si>
  <si>
    <t>https://img.logo.dev/www.pit.edu?token=pk_Zxmaeq2VQBuxgzPsrb7eBg&amp;size=256</t>
  </si>
  <si>
    <t>https://img.logo.dev/behrend.psu.edu?token=pk_Zxmaeq2VQBuxgzPsrb7eBg&amp;size=256</t>
  </si>
  <si>
    <t>https://img.logo.dev/newkensington.psu.edu?token=pk_Zxmaeq2VQBuxgzPsrb7eBg&amp;size=256</t>
  </si>
  <si>
    <t>https://img.logo.dev/shenango.psu.edu?token=pk_Zxmaeq2VQBuxgzPsrb7eBg&amp;size=256</t>
  </si>
  <si>
    <t>https://img.logo.dev/wilkesbarre.psu.edu?token=pk_Zxmaeq2VQBuxgzPsrb7eBg&amp;size=256</t>
  </si>
  <si>
    <t>https://img.logo.dev/scranton.psu.edu?token=pk_Zxmaeq2VQBuxgzPsrb7eBg&amp;size=256</t>
  </si>
  <si>
    <t>https://img.logo.dev/lehighvalley.psu.edu?token=pk_Zxmaeq2VQBuxgzPsrb7eBg&amp;size=256</t>
  </si>
  <si>
    <t>https://img.logo.dev/altoona.psu.edu?token=pk_Zxmaeq2VQBuxgzPsrb7eBg&amp;size=256</t>
  </si>
  <si>
    <t>https://img.logo.dev/beaver.psu.edu?token=pk_Zxmaeq2VQBuxgzPsrb7eBg&amp;size=256</t>
  </si>
  <si>
    <t>https://img.logo.dev/berks.psu.edu?token=pk_Zxmaeq2VQBuxgzPsrb7eBg&amp;size=256</t>
  </si>
  <si>
    <t>https://img.logo.dev/harrisburg.psu.edu?token=pk_Zxmaeq2VQBuxgzPsrb7eBg&amp;size=256</t>
  </si>
  <si>
    <t>https://img.logo.dev/www.brandywine.psu.edu?token=pk_Zxmaeq2VQBuxgzPsrb7eBg&amp;size=256</t>
  </si>
  <si>
    <t>https://img.logo.dev/dubois.psu.edu?token=pk_Zxmaeq2VQBuxgzPsrb7eBg&amp;size=256</t>
  </si>
  <si>
    <t>https://img.logo.dev/fayette.psu.edu?token=pk_Zxmaeq2VQBuxgzPsrb7eBg&amp;size=256</t>
  </si>
  <si>
    <t>https://img.logo.dev/hazleton.psu.edu?token=pk_Zxmaeq2VQBuxgzPsrb7eBg&amp;size=256</t>
  </si>
  <si>
    <t>https://img.logo.dev/www.psu.edu?token=pk_Zxmaeq2VQBuxgzPsrb7eBg&amp;size=256</t>
  </si>
  <si>
    <t>https://img.logo.dev/greaterallegheny.psu.edu?token=pk_Zxmaeq2VQBuxgzPsrb7eBg&amp;size=256</t>
  </si>
  <si>
    <t>https://img.logo.dev/montalto.psu.edu?token=pk_Zxmaeq2VQBuxgzPsrb7eBg&amp;size=256</t>
  </si>
  <si>
    <t>https://img.logo.dev/www.abington.psu.edu?token=pk_Zxmaeq2VQBuxgzPsrb7eBg&amp;size=256</t>
  </si>
  <si>
    <t>https://img.logo.dev/schuylkill.psu.edu?token=pk_Zxmaeq2VQBuxgzPsrb7eBg&amp;size=256</t>
  </si>
  <si>
    <t>https://img.logo.dev/www.york.psu.edu?token=pk_Zxmaeq2VQBuxgzPsrb7eBg&amp;size=256</t>
  </si>
  <si>
    <t>https://img.logo.dev/www.peirce.edu?token=pk_Zxmaeq2VQBuxgzPsrb7eBg&amp;size=256</t>
  </si>
  <si>
    <t>https://img.logo.dev/www.penncommercial.edu?token=pk_Zxmaeq2VQBuxgzPsrb7eBg&amp;size=256</t>
  </si>
  <si>
    <t>https://img.logo.dev/www.pafa.org?token=pk_Zxmaeq2VQBuxgzPsrb7eBg&amp;size=256</t>
  </si>
  <si>
    <t>https://img.logo.dev/pcad.edu?token=pk_Zxmaeq2VQBuxgzPsrb7eBg&amp;size=256</t>
  </si>
  <si>
    <t>https://img.logo.dev/www.upenn.edu?token=pk_Zxmaeq2VQBuxgzPsrb7eBg&amp;size=256</t>
  </si>
  <si>
    <t>https://img.logo.dev/www.uarts.edu?token=pk_Zxmaeq2VQBuxgzPsrb7eBg&amp;size=256</t>
  </si>
  <si>
    <t>https://img.logo.dev/www.cairn.edu?token=pk_Zxmaeq2VQBuxgzPsrb7eBg&amp;size=256</t>
  </si>
  <si>
    <t>https://img.logo.dev/www.upb.pitt.edu?token=pk_Zxmaeq2VQBuxgzPsrb7eBg&amp;size=256</t>
  </si>
  <si>
    <t>https://img.logo.dev/www.greensburg.pitt.edu?token=pk_Zxmaeq2VQBuxgzPsrb7eBg&amp;size=256</t>
  </si>
  <si>
    <t>https://img.logo.dev/www.upj.pitt.edu?token=pk_Zxmaeq2VQBuxgzPsrb7eBg&amp;size=256</t>
  </si>
  <si>
    <t>https://img.logo.dev/www.pitt.edu?token=pk_Zxmaeq2VQBuxgzPsrb7eBg&amp;size=256</t>
  </si>
  <si>
    <t>https://img.logo.dev/www.titusville.pitt.edu?token=pk_Zxmaeq2VQBuxgzPsrb7eBg&amp;size=256</t>
  </si>
  <si>
    <t>https://img.logo.dev/www.pia.edu?token=pk_Zxmaeq2VQBuxgzPsrb7eBg&amp;size=256</t>
  </si>
  <si>
    <t>https://img.logo.dev/www.ptcollege.edu?token=pk_Zxmaeq2VQBuxgzPsrb7eBg&amp;size=256</t>
  </si>
  <si>
    <t>https://img.logo.dev/www.pointpark.edu?token=pk_Zxmaeq2VQBuxgzPsrb7eBg&amp;size=256</t>
  </si>
  <si>
    <t>https://img.logo.dev/www.walnuthillcollege.edu?token=pk_Zxmaeq2VQBuxgzPsrb7eBg&amp;size=256</t>
  </si>
  <si>
    <t>https://img.logo.dev/www.rmu.edu?token=pk_Zxmaeq2VQBuxgzPsrb7eBg&amp;size=256</t>
  </si>
  <si>
    <t>https://img.logo.dev/www.rosedaletech.org?token=pk_Zxmaeq2VQBuxgzPsrb7eBg&amp;size=256</t>
  </si>
  <si>
    <t>https://img.logo.dev/www.rosemont.edu?token=pk_Zxmaeq2VQBuxgzPsrb7eBg&amp;size=256</t>
  </si>
  <si>
    <t>https://img.logo.dev/www.scranton.edu?token=pk_Zxmaeq2VQBuxgzPsrb7eBg&amp;size=256</t>
  </si>
  <si>
    <t>https://img.logo.dev/www.setonhill.edu?token=pk_Zxmaeq2VQBuxgzPsrb7eBg&amp;size=256</t>
  </si>
  <si>
    <t>https://img.logo.dev/www.laurel.edu?token=pk_Zxmaeq2VQBuxgzPsrb7eBg&amp;size=256</t>
  </si>
  <si>
    <t>https://img.logo.dev/www.ship.edu?token=pk_Zxmaeq2VQBuxgzPsrb7eBg&amp;size=256</t>
  </si>
  <si>
    <t>https://img.logo.dev/www.sru.edu?token=pk_Zxmaeq2VQBuxgzPsrb7eBg&amp;size=256</t>
  </si>
  <si>
    <t>https://img.logo.dev/www.southhills.edu?token=pk_Zxmaeq2VQBuxgzPsrb7eBg&amp;size=256</t>
  </si>
  <si>
    <t>https://img.logo.dev/www.susqu.edu?token=pk_Zxmaeq2VQBuxgzPsrb7eBg&amp;size=256</t>
  </si>
  <si>
    <t>https://img.logo.dev/www.swarthmore.edu?token=pk_Zxmaeq2VQBuxgzPsrb7eBg&amp;size=256</t>
  </si>
  <si>
    <t>https://img.logo.dev/stevenscollege.edu?token=pk_Zxmaeq2VQBuxgzPsrb7eBg&amp;size=256</t>
  </si>
  <si>
    <t>https://img.logo.dev/www.temple.edu?token=pk_Zxmaeq2VQBuxgzPsrb7eBg&amp;size=256</t>
  </si>
  <si>
    <t>https://img.logo.dev/www.thiel.edu?token=pk_Zxmaeq2VQBuxgzPsrb7eBg&amp;size=256</t>
  </si>
  <si>
    <t>https://img.logo.dev/www.jefferson.edu?token=pk_Zxmaeq2VQBuxgzPsrb7eBg&amp;size=256</t>
  </si>
  <si>
    <t>https://img.logo.dev/www.triangle-tech.edu?token=pk_Zxmaeq2VQBuxgzPsrb7eBg&amp;size=256</t>
  </si>
  <si>
    <t>https://img.logo.dev/triangle-tech.edu?token=pk_Zxmaeq2VQBuxgzPsrb7eBg&amp;size=256</t>
  </si>
  <si>
    <t>https://img.logo.dev/www.ursinus.edu?token=pk_Zxmaeq2VQBuxgzPsrb7eBg&amp;size=256</t>
  </si>
  <si>
    <t>https://img.logo.dev/www.valleyforge.edu?token=pk_Zxmaeq2VQBuxgzPsrb7eBg&amp;size=256</t>
  </si>
  <si>
    <t>https://img.logo.dev/www.vfmac.edu?token=pk_Zxmaeq2VQBuxgzPsrb7eBg&amp;size=256</t>
  </si>
  <si>
    <t>https://img.logo.dev/www.villanova.edu?token=pk_Zxmaeq2VQBuxgzPsrb7eBg&amp;size=256</t>
  </si>
  <si>
    <t>https://img.logo.dev/www.washjeff.edu?token=pk_Zxmaeq2VQBuxgzPsrb7eBg&amp;size=256</t>
  </si>
  <si>
    <t>https://img.logo.dev/www.waynesburg.edu?token=pk_Zxmaeq2VQBuxgzPsrb7eBg&amp;size=256</t>
  </si>
  <si>
    <t>https://img.logo.dev/www.wcupa.edu?token=pk_Zxmaeq2VQBuxgzPsrb7eBg&amp;size=256</t>
  </si>
  <si>
    <t>https://img.logo.dev/www.westminster.edu?token=pk_Zxmaeq2VQBuxgzPsrb7eBg&amp;size=256</t>
  </si>
  <si>
    <t>https://img.logo.dev/www.widener.edu?token=pk_Zxmaeq2VQBuxgzPsrb7eBg&amp;size=256</t>
  </si>
  <si>
    <t>https://img.logo.dev/www.wilkes.edu?token=pk_Zxmaeq2VQBuxgzPsrb7eBg&amp;size=256</t>
  </si>
  <si>
    <t>https://img.logo.dev/www.wilson.edu?token=pk_Zxmaeq2VQBuxgzPsrb7eBg&amp;size=256</t>
  </si>
  <si>
    <t>https://img.logo.dev/www.ycp.edu?token=pk_Zxmaeq2VQBuxgzPsrb7eBg&amp;size=256</t>
  </si>
  <si>
    <t>https://img.logo.dev/www.brown.edu?token=pk_Zxmaeq2VQBuxgzPsrb7eBg&amp;size=256</t>
  </si>
  <si>
    <t>https://img.logo.dev/www.bryant.edu?token=pk_Zxmaeq2VQBuxgzPsrb7eBg&amp;size=256</t>
  </si>
  <si>
    <t>https://img.logo.dev/www.jwu.edu?token=pk_Zxmaeq2VQBuxgzPsrb7eBg&amp;size=256</t>
  </si>
  <si>
    <t>https://img.logo.dev/www.neit.edu?token=pk_Zxmaeq2VQBuxgzPsrb7eBg&amp;size=256</t>
  </si>
  <si>
    <t>https://img.logo.dev/www.providence.edu?token=pk_Zxmaeq2VQBuxgzPsrb7eBg&amp;size=256</t>
  </si>
  <si>
    <t>https://img.logo.dev/www.ric.edu?token=pk_Zxmaeq2VQBuxgzPsrb7eBg&amp;size=256</t>
  </si>
  <si>
    <t>https://img.logo.dev/web.uri.edu?token=pk_Zxmaeq2VQBuxgzPsrb7eBg&amp;size=256</t>
  </si>
  <si>
    <t>https://img.logo.dev/www.risd.edu?token=pk_Zxmaeq2VQBuxgzPsrb7eBg&amp;size=256</t>
  </si>
  <si>
    <t>https://img.logo.dev/www.rwu.edu?token=pk_Zxmaeq2VQBuxgzPsrb7eBg&amp;size=256</t>
  </si>
  <si>
    <t>https://img.logo.dev/www.salve.edu?token=pk_Zxmaeq2VQBuxgzPsrb7eBg&amp;size=256</t>
  </si>
  <si>
    <t>https://img.logo.dev/www.atc.edu?token=pk_Zxmaeq2VQBuxgzPsrb7eBg&amp;size=256</t>
  </si>
  <si>
    <t>https://img.logo.dev/www.allenuniversity.edu?token=pk_Zxmaeq2VQBuxgzPsrb7eBg&amp;size=256</t>
  </si>
  <si>
    <t>https://img.logo.dev/www.andersonuniversity.edu?token=pk_Zxmaeq2VQBuxgzPsrb7eBg&amp;size=256</t>
  </si>
  <si>
    <t>https://img.logo.dev/www.charlestonsouthern.edu?token=pk_Zxmaeq2VQBuxgzPsrb7eBg&amp;size=256</t>
  </si>
  <si>
    <t>https://img.logo.dev/tcl.edu?token=pk_Zxmaeq2VQBuxgzPsrb7eBg&amp;size=256</t>
  </si>
  <si>
    <t>https://img.logo.dev/www.benedict.edu?token=pk_Zxmaeq2VQBuxgzPsrb7eBg&amp;size=256</t>
  </si>
  <si>
    <t>https://img.logo.dev/www.bju.edu?token=pk_Zxmaeq2VQBuxgzPsrb7eBg&amp;size=256</t>
  </si>
  <si>
    <t>https://img.logo.dev/www.swu.edu?token=pk_Zxmaeq2VQBuxgzPsrb7eBg&amp;size=256</t>
  </si>
  <si>
    <t>https://img.logo.dev/www.cofc.edu?token=pk_Zxmaeq2VQBuxgzPsrb7eBg&amp;size=256</t>
  </si>
  <si>
    <t>https://img.logo.dev/www.netc.edu?token=pk_Zxmaeq2VQBuxgzPsrb7eBg&amp;size=256</t>
  </si>
  <si>
    <t>https://img.logo.dev/citadel.edu?token=pk_Zxmaeq2VQBuxgzPsrb7eBg&amp;size=256</t>
  </si>
  <si>
    <t>https://img.logo.dev/www.claflin.edu?token=pk_Zxmaeq2VQBuxgzPsrb7eBg&amp;size=256</t>
  </si>
  <si>
    <t>https://img.logo.dev/www.clemson.edu?token=pk_Zxmaeq2VQBuxgzPsrb7eBg&amp;size=256</t>
  </si>
  <si>
    <t>https://img.logo.dev/www.clintoncollege.edu?token=pk_Zxmaeq2VQBuxgzPsrb7eBg&amp;size=256</t>
  </si>
  <si>
    <t>https://img.logo.dev/coker.edu?token=pk_Zxmaeq2VQBuxgzPsrb7eBg&amp;size=256</t>
  </si>
  <si>
    <t>https://img.logo.dev/www.columbiasc.edu?token=pk_Zxmaeq2VQBuxgzPsrb7eBg&amp;size=256</t>
  </si>
  <si>
    <t>https://img.logo.dev/www.converse.edu?token=pk_Zxmaeq2VQBuxgzPsrb7eBg&amp;size=256</t>
  </si>
  <si>
    <t>https://img.logo.dev/www.denmarktech.edu?token=pk_Zxmaeq2VQBuxgzPsrb7eBg&amp;size=256</t>
  </si>
  <si>
    <t>https://img.logo.dev/www.erskine.edu?token=pk_Zxmaeq2VQBuxgzPsrb7eBg&amp;size=256</t>
  </si>
  <si>
    <t>https://img.logo.dev/www.fdtc.edu?token=pk_Zxmaeq2VQBuxgzPsrb7eBg&amp;size=256</t>
  </si>
  <si>
    <t>https://img.logo.dev/www.fmarion.edu?token=pk_Zxmaeq2VQBuxgzPsrb7eBg&amp;size=256</t>
  </si>
  <si>
    <t>https://img.logo.dev/www.furman.edu?token=pk_Zxmaeq2VQBuxgzPsrb7eBg&amp;size=256</t>
  </si>
  <si>
    <t>https://img.logo.dev/www.gvltec.edu?token=pk_Zxmaeq2VQBuxgzPsrb7eBg&amp;size=256</t>
  </si>
  <si>
    <t>https://img.logo.dev/www.hgtc.edu?token=pk_Zxmaeq2VQBuxgzPsrb7eBg&amp;size=256</t>
  </si>
  <si>
    <t>https://img.logo.dev/www.lander.edu?token=pk_Zxmaeq2VQBuxgzPsrb7eBg&amp;size=256</t>
  </si>
  <si>
    <t>https://img.logo.dev/www.limestone.edu?token=pk_Zxmaeq2VQBuxgzPsrb7eBg&amp;size=256</t>
  </si>
  <si>
    <t>https://img.logo.dev/www.midlandstech.edu?token=pk_Zxmaeq2VQBuxgzPsrb7eBg&amp;size=256</t>
  </si>
  <si>
    <t>https://img.logo.dev/www.morris.edu?token=pk_Zxmaeq2VQBuxgzPsrb7eBg&amp;size=256</t>
  </si>
  <si>
    <t>https://img.logo.dev/www.newberry.edu?token=pk_Zxmaeq2VQBuxgzPsrb7eBg&amp;size=256</t>
  </si>
  <si>
    <t>https://img.logo.dev/www.ngu.edu?token=pk_Zxmaeq2VQBuxgzPsrb7eBg&amp;size=256</t>
  </si>
  <si>
    <t>https://img.logo.dev/www.octech.edu?token=pk_Zxmaeq2VQBuxgzPsrb7eBg&amp;size=256</t>
  </si>
  <si>
    <t>https://img.logo.dev/www.ptc.edu?token=pk_Zxmaeq2VQBuxgzPsrb7eBg&amp;size=256</t>
  </si>
  <si>
    <t>https://img.logo.dev/www.presby.edu?token=pk_Zxmaeq2VQBuxgzPsrb7eBg&amp;size=256</t>
  </si>
  <si>
    <t>https://img.logo.dev/www.usca.edu?token=pk_Zxmaeq2VQBuxgzPsrb7eBg&amp;size=256</t>
  </si>
  <si>
    <t>https://img.logo.dev/www.uscb.edu?token=pk_Zxmaeq2VQBuxgzPsrb7eBg&amp;size=256</t>
  </si>
  <si>
    <t>https://img.logo.dev/www.sc.edu?token=pk_Zxmaeq2VQBuxgzPsrb7eBg&amp;size=256</t>
  </si>
  <si>
    <t>https://img.logo.dev/sc.edu?token=pk_Zxmaeq2VQBuxgzPsrb7eBg&amp;size=256</t>
  </si>
  <si>
    <t>https://img.logo.dev/www.coastal.edu?token=pk_Zxmaeq2VQBuxgzPsrb7eBg&amp;size=256</t>
  </si>
  <si>
    <t>https://img.logo.dev/scsu.edu?token=pk_Zxmaeq2VQBuxgzPsrb7eBg&amp;size=256</t>
  </si>
  <si>
    <t>https://img.logo.dev/www.uscupstate.edu?token=pk_Zxmaeq2VQBuxgzPsrb7eBg&amp;size=256</t>
  </si>
  <si>
    <t>https://img.logo.dev/www.cctech.edu?token=pk_Zxmaeq2VQBuxgzPsrb7eBg&amp;size=256</t>
  </si>
  <si>
    <t>https://img.logo.dev/www.tctc.edu?token=pk_Zxmaeq2VQBuxgzPsrb7eBg&amp;size=256</t>
  </si>
  <si>
    <t>https://img.logo.dev/www.tridenttech.edu?token=pk_Zxmaeq2VQBuxgzPsrb7eBg&amp;size=256</t>
  </si>
  <si>
    <t>https://img.logo.dev/www.voorhees.edu?token=pk_Zxmaeq2VQBuxgzPsrb7eBg&amp;size=256</t>
  </si>
  <si>
    <t>https://img.logo.dev/www.winthrop.edu?token=pk_Zxmaeq2VQBuxgzPsrb7eBg&amp;size=256</t>
  </si>
  <si>
    <t>https://img.logo.dev/www.wofford.edu?token=pk_Zxmaeq2VQBuxgzPsrb7eBg&amp;size=256</t>
  </si>
  <si>
    <t>https://img.logo.dev/www.yorktech.edu?token=pk_Zxmaeq2VQBuxgzPsrb7eBg&amp;size=256</t>
  </si>
  <si>
    <t>https://img.logo.dev/www.augie.edu?token=pk_Zxmaeq2VQBuxgzPsrb7eBg&amp;size=256</t>
  </si>
  <si>
    <t>https://img.logo.dev/www.bhsu.edu?token=pk_Zxmaeq2VQBuxgzPsrb7eBg&amp;size=256</t>
  </si>
  <si>
    <t>https://img.logo.dev/dsu.edu?token=pk_Zxmaeq2VQBuxgzPsrb7eBg&amp;size=256</t>
  </si>
  <si>
    <t>https://img.logo.dev/www.dwu.edu?token=pk_Zxmaeq2VQBuxgzPsrb7eBg&amp;size=256</t>
  </si>
  <si>
    <t>https://img.logo.dev/www.lakeareatech.edu?token=pk_Zxmaeq2VQBuxgzPsrb7eBg&amp;size=256</t>
  </si>
  <si>
    <t>https://img.logo.dev/mitchelltech.edu?token=pk_Zxmaeq2VQBuxgzPsrb7eBg&amp;size=256</t>
  </si>
  <si>
    <t>https://img.logo.dev/www.mountmarty.edu?token=pk_Zxmaeq2VQBuxgzPsrb7eBg&amp;size=256</t>
  </si>
  <si>
    <t>https://img.logo.dev/www.national.edu?token=pk_Zxmaeq2VQBuxgzPsrb7eBg&amp;size=256</t>
  </si>
  <si>
    <t>https://img.logo.dev/www.northern.edu?token=pk_Zxmaeq2VQBuxgzPsrb7eBg&amp;size=256</t>
  </si>
  <si>
    <t>https://img.logo.dev/www.olc.edu?token=pk_Zxmaeq2VQBuxgzPsrb7eBg&amp;size=256</t>
  </si>
  <si>
    <t>https://img.logo.dev/www.sdsmt.edu?token=pk_Zxmaeq2VQBuxgzPsrb7eBg&amp;size=256</t>
  </si>
  <si>
    <t>https://img.logo.dev/www.sdstate.edu?token=pk_Zxmaeq2VQBuxgzPsrb7eBg&amp;size=256</t>
  </si>
  <si>
    <t>https://img.logo.dev/www.sintegleska.edu?token=pk_Zxmaeq2VQBuxgzPsrb7eBg&amp;size=256</t>
  </si>
  <si>
    <t>https://img.logo.dev/www.usiouxfalls.edu?token=pk_Zxmaeq2VQBuxgzPsrb7eBg&amp;size=256</t>
  </si>
  <si>
    <t>https://img.logo.dev/www.southeasttech.edu?token=pk_Zxmaeq2VQBuxgzPsrb7eBg&amp;size=256</t>
  </si>
  <si>
    <t>https://img.logo.dev/www.usd.edu?token=pk_Zxmaeq2VQBuxgzPsrb7eBg&amp;size=256</t>
  </si>
  <si>
    <t>https://img.logo.dev/www.wdt.edu?token=pk_Zxmaeq2VQBuxgzPsrb7eBg&amp;size=256</t>
  </si>
  <si>
    <t>https://img.logo.dev/www.apsu.edu?token=pk_Zxmaeq2VQBuxgzPsrb7eBg&amp;size=256</t>
  </si>
  <si>
    <t>https://img.logo.dev/www.belmont.edu?token=pk_Zxmaeq2VQBuxgzPsrb7eBg&amp;size=256</t>
  </si>
  <si>
    <t>https://img.logo.dev/www.bethelu.edu?token=pk_Zxmaeq2VQBuxgzPsrb7eBg&amp;size=256</t>
  </si>
  <si>
    <t>https://img.logo.dev/www.cn.edu?token=pk_Zxmaeq2VQBuxgzPsrb7eBg&amp;size=256</t>
  </si>
  <si>
    <t>https://img.logo.dev/www.cumberland.edu?token=pk_Zxmaeq2VQBuxgzPsrb7eBg&amp;size=256</t>
  </si>
  <si>
    <t>https://img.logo.dev/www.lipscomb.edu?token=pk_Zxmaeq2VQBuxgzPsrb7eBg&amp;size=256</t>
  </si>
  <si>
    <t>https://img.logo.dev/www.etsu.edu?token=pk_Zxmaeq2VQBuxgzPsrb7eBg&amp;size=256</t>
  </si>
  <si>
    <t>https://img.logo.dev/www.chattanoogacollege.edu?token=pk_Zxmaeq2VQBuxgzPsrb7eBg&amp;size=256</t>
  </si>
  <si>
    <t>https://img.logo.dev/www.fisk.edu?token=pk_Zxmaeq2VQBuxgzPsrb7eBg&amp;size=256</t>
  </si>
  <si>
    <t>https://img.logo.dev/www.welch.edu?token=pk_Zxmaeq2VQBuxgzPsrb7eBg&amp;size=256</t>
  </si>
  <si>
    <t>https://img.logo.dev/www.fhu.edu?token=pk_Zxmaeq2VQBuxgzPsrb7eBg&amp;size=256</t>
  </si>
  <si>
    <t>https://img.logo.dev/www.guptoncollege.edu?token=pk_Zxmaeq2VQBuxgzPsrb7eBg&amp;size=256</t>
  </si>
  <si>
    <t>https://img.logo.dev/www.king.edu?token=pk_Zxmaeq2VQBuxgzPsrb7eBg&amp;size=256</t>
  </si>
  <si>
    <t>https://img.logo.dev/www.south.edu?token=pk_Zxmaeq2VQBuxgzPsrb7eBg&amp;size=256</t>
  </si>
  <si>
    <t>https://img.logo.dev/www.lanecollege.edu?token=pk_Zxmaeq2VQBuxgzPsrb7eBg&amp;size=256</t>
  </si>
  <si>
    <t>https://img.logo.dev/www.loc.edu?token=pk_Zxmaeq2VQBuxgzPsrb7eBg&amp;size=256</t>
  </si>
  <si>
    <t>https://img.logo.dev/www.leeuniversity.edu?token=pk_Zxmaeq2VQBuxgzPsrb7eBg&amp;size=256</t>
  </si>
  <si>
    <t>https://img.logo.dev/www.lmunet.edu?token=pk_Zxmaeq2VQBuxgzPsrb7eBg&amp;size=256</t>
  </si>
  <si>
    <t>https://img.logo.dev/www.utsouthern.edu?token=pk_Zxmaeq2VQBuxgzPsrb7eBg&amp;size=256</t>
  </si>
  <si>
    <t>https://img.logo.dev/www.maryvillecollege.edu?token=pk_Zxmaeq2VQBuxgzPsrb7eBg&amp;size=256</t>
  </si>
  <si>
    <t>https://img.logo.dev/www.memphis.edu?token=pk_Zxmaeq2VQBuxgzPsrb7eBg&amp;size=256</t>
  </si>
  <si>
    <t>https://img.logo.dev/www.mtsu.edu?token=pk_Zxmaeq2VQBuxgzPsrb7eBg&amp;size=256</t>
  </si>
  <si>
    <t>https://img.logo.dev/www.rhodes.edu?token=pk_Zxmaeq2VQBuxgzPsrb7eBg&amp;size=256</t>
  </si>
  <si>
    <t>https://img.logo.dev/www.sewanee.edu?token=pk_Zxmaeq2VQBuxgzPsrb7eBg&amp;size=256</t>
  </si>
  <si>
    <t>https://img.logo.dev/www.southern.edu?token=pk_Zxmaeq2VQBuxgzPsrb7eBg&amp;size=256</t>
  </si>
  <si>
    <t>https://img.logo.dev/www.tnwesleyan.edu?token=pk_Zxmaeq2VQBuxgzPsrb7eBg&amp;size=256</t>
  </si>
  <si>
    <t>https://img.logo.dev/utc.edu?token=pk_Zxmaeq2VQBuxgzPsrb7eBg&amp;size=256</t>
  </si>
  <si>
    <t>https://img.logo.dev/www.utk.edu?token=pk_Zxmaeq2VQBuxgzPsrb7eBg&amp;size=256</t>
  </si>
  <si>
    <t>https://img.logo.dev/www.utm.edu?token=pk_Zxmaeq2VQBuxgzPsrb7eBg&amp;size=256</t>
  </si>
  <si>
    <t>https://img.logo.dev/www.tnstate.edu?token=pk_Zxmaeq2VQBuxgzPsrb7eBg&amp;size=256</t>
  </si>
  <si>
    <t>https://img.logo.dev/www.tntech.edu?token=pk_Zxmaeq2VQBuxgzPsrb7eBg&amp;size=256</t>
  </si>
  <si>
    <t>https://img.logo.dev/www.trevecca.edu?token=pk_Zxmaeq2VQBuxgzPsrb7eBg&amp;size=256</t>
  </si>
  <si>
    <t>https://img.logo.dev/www.tusculum.edu?token=pk_Zxmaeq2VQBuxgzPsrb7eBg&amp;size=256</t>
  </si>
  <si>
    <t>https://img.logo.dev/www.uu.edu?token=pk_Zxmaeq2VQBuxgzPsrb7eBg&amp;size=256</t>
  </si>
  <si>
    <t>https://img.logo.dev/www.vanderbilt.edu?token=pk_Zxmaeq2VQBuxgzPsrb7eBg&amp;size=256</t>
  </si>
  <si>
    <t>https://img.logo.dev/www.mooretech.edu?token=pk_Zxmaeq2VQBuxgzPsrb7eBg&amp;size=256</t>
  </si>
  <si>
    <t>https://img.logo.dev/www.actx.edu?token=pk_Zxmaeq2VQBuxgzPsrb7eBg&amp;size=256</t>
  </si>
  <si>
    <t>https://img.logo.dev/www.angelina.edu?token=pk_Zxmaeq2VQBuxgzPsrb7eBg&amp;size=256</t>
  </si>
  <si>
    <t>https://img.logo.dev/www.angelo.edu?token=pk_Zxmaeq2VQBuxgzPsrb7eBg&amp;size=256</t>
  </si>
  <si>
    <t>https://img.logo.dev/www.austincollege.edu?token=pk_Zxmaeq2VQBuxgzPsrb7eBg&amp;size=256</t>
  </si>
  <si>
    <t>https://img.logo.dev/www.baylor.edu?token=pk_Zxmaeq2VQBuxgzPsrb7eBg&amp;size=256</t>
  </si>
  <si>
    <t>https://img.logo.dev/www.blinn.edu?token=pk_Zxmaeq2VQBuxgzPsrb7eBg&amp;size=256</t>
  </si>
  <si>
    <t>https://img.logo.dev/www.vti.edu?token=pk_Zxmaeq2VQBuxgzPsrb7eBg&amp;size=256</t>
  </si>
  <si>
    <t>https://img.logo.dev/www.brazosport.edu?token=pk_Zxmaeq2VQBuxgzPsrb7eBg&amp;size=256</t>
  </si>
  <si>
    <t>https://img.logo.dev/www.ctcd.edu?token=pk_Zxmaeq2VQBuxgzPsrb7eBg&amp;size=256</t>
  </si>
  <si>
    <t>https://img.logo.dev/www.cisco.edu?token=pk_Zxmaeq2VQBuxgzPsrb7eBg&amp;size=256</t>
  </si>
  <si>
    <t>https://img.logo.dev/www.clarendoncollege.edu?token=pk_Zxmaeq2VQBuxgzPsrb7eBg&amp;size=256</t>
  </si>
  <si>
    <t>https://img.logo.dev/www.concordia.edu?token=pk_Zxmaeq2VQBuxgzPsrb7eBg&amp;size=256</t>
  </si>
  <si>
    <t>https://img.logo.dev/www.nctc.edu?token=pk_Zxmaeq2VQBuxgzPsrb7eBg&amp;size=256</t>
  </si>
  <si>
    <t>https://img.logo.dev/www.tamucc.edu?token=pk_Zxmaeq2VQBuxgzPsrb7eBg&amp;size=256</t>
  </si>
  <si>
    <t>https://img.logo.dev/www.dallasinstitute.edu?token=pk_Zxmaeq2VQBuxgzPsrb7eBg&amp;size=256</t>
  </si>
  <si>
    <t>https://img.logo.dev/udallas.edu?token=pk_Zxmaeq2VQBuxgzPsrb7eBg&amp;size=256</t>
  </si>
  <si>
    <t>https://img.logo.dev/www.delmar.edu?token=pk_Zxmaeq2VQBuxgzPsrb7eBg&amp;size=256</t>
  </si>
  <si>
    <t>https://img.logo.dev/www.tamut.edu?token=pk_Zxmaeq2VQBuxgzPsrb7eBg&amp;size=256</t>
  </si>
  <si>
    <t>https://img.logo.dev/www.tamuc.edu?token=pk_Zxmaeq2VQBuxgzPsrb7eBg&amp;size=256</t>
  </si>
  <si>
    <t>https://img.logo.dev/www.dallascollege.edu?token=pk_Zxmaeq2VQBuxgzPsrb7eBg&amp;size=256</t>
  </si>
  <si>
    <t>https://img.logo.dev/www.fpctx.edu?token=pk_Zxmaeq2VQBuxgzPsrb7eBg&amp;size=256</t>
  </si>
  <si>
    <t>https://img.logo.dev/www.gc.edu?token=pk_Zxmaeq2VQBuxgzPsrb7eBg&amp;size=256</t>
  </si>
  <si>
    <t>https://img.logo.dev/grayson.edu?token=pk_Zxmaeq2VQBuxgzPsrb7eBg&amp;size=256</t>
  </si>
  <si>
    <t>https://img.logo.dev/www.hsutx.edu?token=pk_Zxmaeq2VQBuxgzPsrb7eBg&amp;size=256</t>
  </si>
  <si>
    <t>https://img.logo.dev/www.hillcollege.edu?token=pk_Zxmaeq2VQBuxgzPsrb7eBg&amp;size=256</t>
  </si>
  <si>
    <t>https://img.logo.dev/www.uhcl.edu?token=pk_Zxmaeq2VQBuxgzPsrb7eBg&amp;size=256</t>
  </si>
  <si>
    <t>https://img.logo.dev/www.uhd.edu?token=pk_Zxmaeq2VQBuxgzPsrb7eBg&amp;size=256</t>
  </si>
  <si>
    <t>https://img.logo.dev/uhv.edu?token=pk_Zxmaeq2VQBuxgzPsrb7eBg&amp;size=256</t>
  </si>
  <si>
    <t>https://img.logo.dev/www.uh.edu?token=pk_Zxmaeq2VQBuxgzPsrb7eBg&amp;size=256</t>
  </si>
  <si>
    <t>https://img.logo.dev/www.howardcollege.edu?token=pk_Zxmaeq2VQBuxgzPsrb7eBg&amp;size=256</t>
  </si>
  <si>
    <t>https://img.logo.dev/www.hputx.edu?token=pk_Zxmaeq2VQBuxgzPsrb7eBg&amp;size=256</t>
  </si>
  <si>
    <t>https://img.logo.dev/www.uiw.edu?token=pk_Zxmaeq2VQBuxgzPsrb7eBg&amp;size=256</t>
  </si>
  <si>
    <t>https://img.logo.dev/jacksonvillecollege.edu?token=pk_Zxmaeq2VQBuxgzPsrb7eBg&amp;size=256</t>
  </si>
  <si>
    <t>https://img.logo.dev/www.kdstudio.com?token=pk_Zxmaeq2VQBuxgzPsrb7eBg&amp;size=256</t>
  </si>
  <si>
    <t>https://img.logo.dev/www.kilgore.edu?token=pk_Zxmaeq2VQBuxgzPsrb7eBg&amp;size=256</t>
  </si>
  <si>
    <t>https://img.logo.dev/www.lamar.edu?token=pk_Zxmaeq2VQBuxgzPsrb7eBg&amp;size=256</t>
  </si>
  <si>
    <t>https://img.logo.dev/www.lsco.edu?token=pk_Zxmaeq2VQBuxgzPsrb7eBg&amp;size=256</t>
  </si>
  <si>
    <t>https://img.logo.dev/www.lamarpa.edu?token=pk_Zxmaeq2VQBuxgzPsrb7eBg&amp;size=256</t>
  </si>
  <si>
    <t>https://img.logo.dev/www.laredo.edu?token=pk_Zxmaeq2VQBuxgzPsrb7eBg&amp;size=256</t>
  </si>
  <si>
    <t>https://img.logo.dev/www.lee.edu?token=pk_Zxmaeq2VQBuxgzPsrb7eBg&amp;size=256</t>
  </si>
  <si>
    <t>https://img.logo.dev/www.letu.edu?token=pk_Zxmaeq2VQBuxgzPsrb7eBg&amp;size=256</t>
  </si>
  <si>
    <t>https://img.logo.dev/www.com.edu?token=pk_Zxmaeq2VQBuxgzPsrb7eBg&amp;size=256</t>
  </si>
  <si>
    <t>https://img.logo.dev/go.umhb.edu?token=pk_Zxmaeq2VQBuxgzPsrb7eBg&amp;size=256</t>
  </si>
  <si>
    <t>https://img.logo.dev/mcm.edu?token=pk_Zxmaeq2VQBuxgzPsrb7eBg&amp;size=256</t>
  </si>
  <si>
    <t>https://img.logo.dev/www.midland.edu?token=pk_Zxmaeq2VQBuxgzPsrb7eBg&amp;size=256</t>
  </si>
  <si>
    <t>https://img.logo.dev/www.msutexas.edu?token=pk_Zxmaeq2VQBuxgzPsrb7eBg&amp;size=256</t>
  </si>
  <si>
    <t>https://img.logo.dev/www.wadecollege.edu?token=pk_Zxmaeq2VQBuxgzPsrb7eBg&amp;size=256</t>
  </si>
  <si>
    <t>https://img.logo.dev/www.navarrocollege.edu?token=pk_Zxmaeq2VQBuxgzPsrb7eBg&amp;size=256</t>
  </si>
  <si>
    <t>https://img.logo.dev/www.lonestar.edu?token=pk_Zxmaeq2VQBuxgzPsrb7eBg&amp;size=256</t>
  </si>
  <si>
    <t>https://img.logo.dev/www.unt.edu?token=pk_Zxmaeq2VQBuxgzPsrb7eBg&amp;size=256</t>
  </si>
  <si>
    <t>https://img.logo.dev/www.odessa.edu?token=pk_Zxmaeq2VQBuxgzPsrb7eBg&amp;size=256</t>
  </si>
  <si>
    <t>https://img.logo.dev/www.ollusa.edu?token=pk_Zxmaeq2VQBuxgzPsrb7eBg&amp;size=256</t>
  </si>
  <si>
    <t>https://img.logo.dev/www.utrgv.edu?token=pk_Zxmaeq2VQBuxgzPsrb7eBg&amp;size=256</t>
  </si>
  <si>
    <t>https://img.logo.dev/www.tsc.edu?token=pk_Zxmaeq2VQBuxgzPsrb7eBg&amp;size=256</t>
  </si>
  <si>
    <t>https://img.logo.dev/www.panola.edu?token=pk_Zxmaeq2VQBuxgzPsrb7eBg&amp;size=256</t>
  </si>
  <si>
    <t>https://img.logo.dev/www.parisjc.edu?token=pk_Zxmaeq2VQBuxgzPsrb7eBg&amp;size=256</t>
  </si>
  <si>
    <t>https://img.logo.dev/www.pqc.edu?token=pk_Zxmaeq2VQBuxgzPsrb7eBg&amp;size=256</t>
  </si>
  <si>
    <t>https://img.logo.dev/www.pvamu.edu?token=pk_Zxmaeq2VQBuxgzPsrb7eBg&amp;size=256</t>
  </si>
  <si>
    <t>https://img.logo.dev/www.rangercollege.edu?token=pk_Zxmaeq2VQBuxgzPsrb7eBg&amp;size=256</t>
  </si>
  <si>
    <t>https://img.logo.dev/www.rice.edu?token=pk_Zxmaeq2VQBuxgzPsrb7eBg&amp;size=256</t>
  </si>
  <si>
    <t>https://img.logo.dev/www.alamo.edu?token=pk_Zxmaeq2VQBuxgzPsrb7eBg&amp;size=256</t>
  </si>
  <si>
    <t>https://img.logo.dev/www.stthom.edu?token=pk_Zxmaeq2VQBuxgzPsrb7eBg&amp;size=256</t>
  </si>
  <si>
    <t>https://img.logo.dev/www.shsu.edu?token=pk_Zxmaeq2VQBuxgzPsrb7eBg&amp;size=256</t>
  </si>
  <si>
    <t>https://img.logo.dev/www.schreiner.edu?token=pk_Zxmaeq2VQBuxgzPsrb7eBg&amp;size=256</t>
  </si>
  <si>
    <t>https://img.logo.dev/www.stmarytx.edu?token=pk_Zxmaeq2VQBuxgzPsrb7eBg&amp;size=256</t>
  </si>
  <si>
    <t>https://img.logo.dev/www.southplainscollege.edu?token=pk_Zxmaeq2VQBuxgzPsrb7eBg&amp;size=256</t>
  </si>
  <si>
    <t>https://img.logo.dev/www.swtjc.edu?token=pk_Zxmaeq2VQBuxgzPsrb7eBg&amp;size=256</t>
  </si>
  <si>
    <t>https://img.logo.dev/www.southwestern.edu?token=pk_Zxmaeq2VQBuxgzPsrb7eBg&amp;size=256</t>
  </si>
  <si>
    <t>https://img.logo.dev/www.sfasu.edu?token=pk_Zxmaeq2VQBuxgzPsrb7eBg&amp;size=256</t>
  </si>
  <si>
    <t>https://img.logo.dev/www.txst.edu?token=pk_Zxmaeq2VQBuxgzPsrb7eBg&amp;size=256</t>
  </si>
  <si>
    <t>https://img.logo.dev/www.swau.edu?token=pk_Zxmaeq2VQBuxgzPsrb7eBg&amp;size=256</t>
  </si>
  <si>
    <t>https://img.logo.dev/www.sulross.edu?token=pk_Zxmaeq2VQBuxgzPsrb7eBg&amp;size=256</t>
  </si>
  <si>
    <t>https://img.logo.dev/www.tarleton.edu?token=pk_Zxmaeq2VQBuxgzPsrb7eBg&amp;size=256</t>
  </si>
  <si>
    <t>https://img.logo.dev/www.tccd.edu?token=pk_Zxmaeq2VQBuxgzPsrb7eBg&amp;size=256</t>
  </si>
  <si>
    <t>https://img.logo.dev/www.templejc.edu?token=pk_Zxmaeq2VQBuxgzPsrb7eBg&amp;size=256</t>
  </si>
  <si>
    <t>https://img.logo.dev/www.texarkanacollege.edu?token=pk_Zxmaeq2VQBuxgzPsrb7eBg&amp;size=256</t>
  </si>
  <si>
    <t>https://img.logo.dev/www.tamuk.edu?token=pk_Zxmaeq2VQBuxgzPsrb7eBg&amp;size=256</t>
  </si>
  <si>
    <t>https://img.logo.dev/www.tamu.edu?token=pk_Zxmaeq2VQBuxgzPsrb7eBg&amp;size=256</t>
  </si>
  <si>
    <t>https://img.logo.dev/www.uta.edu?token=pk_Zxmaeq2VQBuxgzPsrb7eBg&amp;size=256</t>
  </si>
  <si>
    <t>https://img.logo.dev/www.utexas.edu?token=pk_Zxmaeq2VQBuxgzPsrb7eBg&amp;size=256</t>
  </si>
  <si>
    <t>https://img.logo.dev/www.utdallas.edu?token=pk_Zxmaeq2VQBuxgzPsrb7eBg&amp;size=256</t>
  </si>
  <si>
    <t>https://img.logo.dev/www.utep.edu?token=pk_Zxmaeq2VQBuxgzPsrb7eBg&amp;size=256</t>
  </si>
  <si>
    <t>https://img.logo.dev/www.uttyler.edu?token=pk_Zxmaeq2VQBuxgzPsrb7eBg&amp;size=256</t>
  </si>
  <si>
    <t>https://img.logo.dev/www.texascollege.edu?token=pk_Zxmaeq2VQBuxgzPsrb7eBg&amp;size=256</t>
  </si>
  <si>
    <t>https://img.logo.dev/www.tlu.edu?token=pk_Zxmaeq2VQBuxgzPsrb7eBg&amp;size=256</t>
  </si>
  <si>
    <t>https://img.logo.dev/www.utpb.edu?token=pk_Zxmaeq2VQBuxgzPsrb7eBg&amp;size=256</t>
  </si>
  <si>
    <t>https://img.logo.dev/www.utsa.edu?token=pk_Zxmaeq2VQBuxgzPsrb7eBg&amp;size=256</t>
  </si>
  <si>
    <t>https://img.logo.dev/www.tsu.edu?token=pk_Zxmaeq2VQBuxgzPsrb7eBg&amp;size=256</t>
  </si>
  <si>
    <t>https://img.logo.dev/www.ttu.edu?token=pk_Zxmaeq2VQBuxgzPsrb7eBg&amp;size=256</t>
  </si>
  <si>
    <t>https://img.logo.dev/www.txwes.edu?token=pk_Zxmaeq2VQBuxgzPsrb7eBg&amp;size=256</t>
  </si>
  <si>
    <t>https://img.logo.dev/www.twu.edu?token=pk_Zxmaeq2VQBuxgzPsrb7eBg&amp;size=256</t>
  </si>
  <si>
    <t>https://img.logo.dev/new.trinity.edu?token=pk_Zxmaeq2VQBuxgzPsrb7eBg&amp;size=256</t>
  </si>
  <si>
    <t>https://img.logo.dev/www.tjc.edu?token=pk_Zxmaeq2VQBuxgzPsrb7eBg&amp;size=256</t>
  </si>
  <si>
    <t>https://img.logo.dev/www.vernoncollege.edu?token=pk_Zxmaeq2VQBuxgzPsrb7eBg&amp;size=256</t>
  </si>
  <si>
    <t>https://img.logo.dev/www.victoriacollege.edu?token=pk_Zxmaeq2VQBuxgzPsrb7eBg&amp;size=256</t>
  </si>
  <si>
    <t>https://img.logo.dev/www.wc.edu?token=pk_Zxmaeq2VQBuxgzPsrb7eBg&amp;size=256</t>
  </si>
  <si>
    <t>https://img.logo.dev/www.wtamu.edu?token=pk_Zxmaeq2VQBuxgzPsrb7eBg&amp;size=256</t>
  </si>
  <si>
    <t>https://img.logo.dev/www.wtc.edu?token=pk_Zxmaeq2VQBuxgzPsrb7eBg&amp;size=256</t>
  </si>
  <si>
    <t>https://img.logo.dev/www.wcjc.edu?token=pk_Zxmaeq2VQBuxgzPsrb7eBg&amp;size=256</t>
  </si>
  <si>
    <t>https://img.logo.dev/wileyc.edu?token=pk_Zxmaeq2VQBuxgzPsrb7eBg&amp;size=256</t>
  </si>
  <si>
    <t>https://img.logo.dev/byu.edu?token=pk_Zxmaeq2VQBuxgzPsrb7eBg&amp;size=256</t>
  </si>
  <si>
    <t>https://img.logo.dev/www.byuh.edu?token=pk_Zxmaeq2VQBuxgzPsrb7eBg&amp;size=256</t>
  </si>
  <si>
    <t>https://img.logo.dev/utahtech.edu?token=pk_Zxmaeq2VQBuxgzPsrb7eBg&amp;size=256</t>
  </si>
  <si>
    <t>https://img.logo.dev/eaglegatecollege.edu?token=pk_Zxmaeq2VQBuxgzPsrb7eBg&amp;size=256</t>
  </si>
  <si>
    <t>https://img.logo.dev/www.ensign.edu?token=pk_Zxmaeq2VQBuxgzPsrb7eBg&amp;size=256</t>
  </si>
  <si>
    <t>https://img.logo.dev/www.snow.edu?token=pk_Zxmaeq2VQBuxgzPsrb7eBg&amp;size=256</t>
  </si>
  <si>
    <t>https://img.logo.dev/www.suu.edu?token=pk_Zxmaeq2VQBuxgzPsrb7eBg&amp;size=256</t>
  </si>
  <si>
    <t>https://img.logo.dev/www.usu.edu?token=pk_Zxmaeq2VQBuxgzPsrb7eBg&amp;size=256</t>
  </si>
  <si>
    <t>https://img.logo.dev/www.uvu.edu?token=pk_Zxmaeq2VQBuxgzPsrb7eBg&amp;size=256</t>
  </si>
  <si>
    <t>https://img.logo.dev/www.utah.edu?token=pk_Zxmaeq2VQBuxgzPsrb7eBg&amp;size=256</t>
  </si>
  <si>
    <t>https://img.logo.dev/www.weber.edu?token=pk_Zxmaeq2VQBuxgzPsrb7eBg&amp;size=256</t>
  </si>
  <si>
    <t>https://img.logo.dev/www.westminstercollege.edu?token=pk_Zxmaeq2VQBuxgzPsrb7eBg&amp;size=256</t>
  </si>
  <si>
    <t>https://img.logo.dev/www.bennington.edu?token=pk_Zxmaeq2VQBuxgzPsrb7eBg&amp;size=256</t>
  </si>
  <si>
    <t>https://img.logo.dev/www.champlain.edu?token=pk_Zxmaeq2VQBuxgzPsrb7eBg&amp;size=256</t>
  </si>
  <si>
    <t>https://img.logo.dev/www.goddard.edu?token=pk_Zxmaeq2VQBuxgzPsrb7eBg&amp;size=256</t>
  </si>
  <si>
    <t>https://img.logo.dev/www.norwich.edu?token=pk_Zxmaeq2VQBuxgzPsrb7eBg&amp;size=256</t>
  </si>
  <si>
    <t>https://img.logo.dev/vermontstate.edu?token=pk_Zxmaeq2VQBuxgzPsrb7eBg&amp;size=256</t>
  </si>
  <si>
    <t>https://img.logo.dev/www.uvm.edu?token=pk_Zxmaeq2VQBuxgzPsrb7eBg&amp;size=256</t>
  </si>
  <si>
    <t>https://img.logo.dev/www.auto.edu?token=pk_Zxmaeq2VQBuxgzPsrb7eBg&amp;size=256</t>
  </si>
  <si>
    <t>https://img.logo.dev/www.averett.edu?token=pk_Zxmaeq2VQBuxgzPsrb7eBg&amp;size=256</t>
  </si>
  <si>
    <t>https://img.logo.dev/www.bluefield.edu?token=pk_Zxmaeq2VQBuxgzPsrb7eBg&amp;size=256</t>
  </si>
  <si>
    <t>https://img.logo.dev/www.bridgewater.edu?token=pk_Zxmaeq2VQBuxgzPsrb7eBg&amp;size=256</t>
  </si>
  <si>
    <t>https://img.logo.dev/www.wm.edu?token=pk_Zxmaeq2VQBuxgzPsrb7eBg&amp;size=256</t>
  </si>
  <si>
    <t>https://img.logo.dev/www.regent.edu?token=pk_Zxmaeq2VQBuxgzPsrb7eBg&amp;size=256</t>
  </si>
  <si>
    <t>https://img.logo.dev/cnu.edu?token=pk_Zxmaeq2VQBuxgzPsrb7eBg&amp;size=256</t>
  </si>
  <si>
    <t>https://img.logo.dev/www.centuracollege.edu?token=pk_Zxmaeq2VQBuxgzPsrb7eBg&amp;size=256</t>
  </si>
  <si>
    <t>https://img.logo.dev/www.ehc.edu?token=pk_Zxmaeq2VQBuxgzPsrb7eBg&amp;size=256</t>
  </si>
  <si>
    <t>https://img.logo.dev/emu.edu?token=pk_Zxmaeq2VQBuxgzPsrb7eBg&amp;size=256</t>
  </si>
  <si>
    <t>https://img.logo.dev/www.ferrum.edu?token=pk_Zxmaeq2VQBuxgzPsrb7eBg&amp;size=256</t>
  </si>
  <si>
    <t>https://img.logo.dev/www2.gmu.edu?token=pk_Zxmaeq2VQBuxgzPsrb7eBg&amp;size=256</t>
  </si>
  <si>
    <t>https://img.logo.dev/www.hsc.edu?token=pk_Zxmaeq2VQBuxgzPsrb7eBg&amp;size=256</t>
  </si>
  <si>
    <t>https://img.logo.dev/www.hamptonu.edu?token=pk_Zxmaeq2VQBuxgzPsrb7eBg&amp;size=256</t>
  </si>
  <si>
    <t>https://img.logo.dev/www.hollins.edu?token=pk_Zxmaeq2VQBuxgzPsrb7eBg&amp;size=256</t>
  </si>
  <si>
    <t>https://img.logo.dev/www.jmu.edu?token=pk_Zxmaeq2VQBuxgzPsrb7eBg&amp;size=256</t>
  </si>
  <si>
    <t>https://img.logo.dev/www.liberty.edu?token=pk_Zxmaeq2VQBuxgzPsrb7eBg&amp;size=256</t>
  </si>
  <si>
    <t>https://img.logo.dev/www.longwood.edu?token=pk_Zxmaeq2VQBuxgzPsrb7eBg&amp;size=256</t>
  </si>
  <si>
    <t>https://img.logo.dev/www.lynchburg.edu?token=pk_Zxmaeq2VQBuxgzPsrb7eBg&amp;size=256</t>
  </si>
  <si>
    <t>https://img.logo.dev/www.centrahealth.com?token=pk_Zxmaeq2VQBuxgzPsrb7eBg&amp;size=256</t>
  </si>
  <si>
    <t>https://img.logo.dev/www.marybaldwin.edu?token=pk_Zxmaeq2VQBuxgzPsrb7eBg&amp;size=256</t>
  </si>
  <si>
    <t>https://img.logo.dev/www.umw.edu?token=pk_Zxmaeq2VQBuxgzPsrb7eBg&amp;size=256</t>
  </si>
  <si>
    <t>https://img.logo.dev/www.marymount.edu?token=pk_Zxmaeq2VQBuxgzPsrb7eBg&amp;size=256</t>
  </si>
  <si>
    <t>https://img.logo.dev/tidewatertechtrades.edu?token=pk_Zxmaeq2VQBuxgzPsrb7eBg&amp;size=256</t>
  </si>
  <si>
    <t>https://img.logo.dev/www.nsu.edu?token=pk_Zxmaeq2VQBuxgzPsrb7eBg&amp;size=256</t>
  </si>
  <si>
    <t>https://img.logo.dev/www.odu.edu?token=pk_Zxmaeq2VQBuxgzPsrb7eBg&amp;size=256</t>
  </si>
  <si>
    <t>https://img.logo.dev/www.radford.edu?token=pk_Zxmaeq2VQBuxgzPsrb7eBg&amp;size=256</t>
  </si>
  <si>
    <t>https://img.logo.dev/www.rmc.edu?token=pk_Zxmaeq2VQBuxgzPsrb7eBg&amp;size=256</t>
  </si>
  <si>
    <t>https://img.logo.dev/www.randolphcollege.edu?token=pk_Zxmaeq2VQBuxgzPsrb7eBg&amp;size=256</t>
  </si>
  <si>
    <t>https://img.logo.dev/www.fortis.edu?token=pk_Zxmaeq2VQBuxgzPsrb7eBg&amp;size=256</t>
  </si>
  <si>
    <t>https://img.logo.dev/www.rbc.edu?token=pk_Zxmaeq2VQBuxgzPsrb7eBg&amp;size=256</t>
  </si>
  <si>
    <t>https://img.logo.dev/www.richmond.edu?token=pk_Zxmaeq2VQBuxgzPsrb7eBg&amp;size=256</t>
  </si>
  <si>
    <t>https://img.logo.dev/www.roanoke.edu?token=pk_Zxmaeq2VQBuxgzPsrb7eBg&amp;size=256</t>
  </si>
  <si>
    <t>https://img.logo.dev/www.su.edu?token=pk_Zxmaeq2VQBuxgzPsrb7eBg&amp;size=256</t>
  </si>
  <si>
    <t>https://img.logo.dev/svu.edu?token=pk_Zxmaeq2VQBuxgzPsrb7eBg&amp;size=256</t>
  </si>
  <si>
    <t>https://img.logo.dev/www.sbc.edu?token=pk_Zxmaeq2VQBuxgzPsrb7eBg&amp;size=256</t>
  </si>
  <si>
    <t>https://img.logo.dev/www.uvawise.edu?token=pk_Zxmaeq2VQBuxgzPsrb7eBg&amp;size=256</t>
  </si>
  <si>
    <t>https://img.logo.dev/www.vt.edu?token=pk_Zxmaeq2VQBuxgzPsrb7eBg&amp;size=256</t>
  </si>
  <si>
    <t>https://img.logo.dev/www.vcu.edu?token=pk_Zxmaeq2VQBuxgzPsrb7eBg&amp;size=256</t>
  </si>
  <si>
    <t>https://img.logo.dev/www.virginia.edu?token=pk_Zxmaeq2VQBuxgzPsrb7eBg&amp;size=256</t>
  </si>
  <si>
    <t>https://img.logo.dev/www.vmi.edu?token=pk_Zxmaeq2VQBuxgzPsrb7eBg&amp;size=256</t>
  </si>
  <si>
    <t>https://img.logo.dev/www.vul.edu?token=pk_Zxmaeq2VQBuxgzPsrb7eBg&amp;size=256</t>
  </si>
  <si>
    <t>https://img.logo.dev/www.vsu.edu?token=pk_Zxmaeq2VQBuxgzPsrb7eBg&amp;size=256</t>
  </si>
  <si>
    <t>https://img.logo.dev/www.vuu.edu?token=pk_Zxmaeq2VQBuxgzPsrb7eBg&amp;size=256</t>
  </si>
  <si>
    <t>https://img.logo.dev/www.vwu.edu?token=pk_Zxmaeq2VQBuxgzPsrb7eBg&amp;size=256</t>
  </si>
  <si>
    <t>https://img.logo.dev/www.wlu.edu?token=pk_Zxmaeq2VQBuxgzPsrb7eBg&amp;size=256</t>
  </si>
  <si>
    <t>https://img.logo.dev/bellevuecollege.edu?token=pk_Zxmaeq2VQBuxgzPsrb7eBg&amp;size=256</t>
  </si>
  <si>
    <t>https://img.logo.dev/www.btc.edu?token=pk_Zxmaeq2VQBuxgzPsrb7eBg&amp;size=256</t>
  </si>
  <si>
    <t>https://img.logo.dev/www.cwu.edu?token=pk_Zxmaeq2VQBuxgzPsrb7eBg&amp;size=256</t>
  </si>
  <si>
    <t>https://img.logo.dev/www.centralia.edu?token=pk_Zxmaeq2VQBuxgzPsrb7eBg&amp;size=256</t>
  </si>
  <si>
    <t>https://img.logo.dev/www.cityu.edu?token=pk_Zxmaeq2VQBuxgzPsrb7eBg&amp;size=256</t>
  </si>
  <si>
    <t>https://img.logo.dev/www.clark.edu?token=pk_Zxmaeq2VQBuxgzPsrb7eBg&amp;size=256</t>
  </si>
  <si>
    <t>https://img.logo.dev/www.cptc.edu?token=pk_Zxmaeq2VQBuxgzPsrb7eBg&amp;size=256</t>
  </si>
  <si>
    <t>https://img.logo.dev/www.columbiabasin.edu?token=pk_Zxmaeq2VQBuxgzPsrb7eBg&amp;size=256</t>
  </si>
  <si>
    <t>https://img.logo.dev/www.cornish.edu?token=pk_Zxmaeq2VQBuxgzPsrb7eBg&amp;size=256</t>
  </si>
  <si>
    <t>https://img.logo.dev/www.ewu.edu?token=pk_Zxmaeq2VQBuxgzPsrb7eBg&amp;size=256</t>
  </si>
  <si>
    <t>https://img.logo.dev/www.edmonds.edu?token=pk_Zxmaeq2VQBuxgzPsrb7eBg&amp;size=256</t>
  </si>
  <si>
    <t>https://img.logo.dev/www.evergreen.edu?token=pk_Zxmaeq2VQBuxgzPsrb7eBg&amp;size=256</t>
  </si>
  <si>
    <t>https://img.logo.dev/www.pierce.ctc.edu?token=pk_Zxmaeq2VQBuxgzPsrb7eBg&amp;size=256</t>
  </si>
  <si>
    <t>https://img.logo.dev/www.gonzaga.edu?token=pk_Zxmaeq2VQBuxgzPsrb7eBg&amp;size=256</t>
  </si>
  <si>
    <t>https://img.logo.dev/www.ghc.edu?token=pk_Zxmaeq2VQBuxgzPsrb7eBg&amp;size=256</t>
  </si>
  <si>
    <t>https://img.logo.dev/www.greenriver.edu?token=pk_Zxmaeq2VQBuxgzPsrb7eBg&amp;size=256</t>
  </si>
  <si>
    <t>https://img.logo.dev/www.heritage.edu?token=pk_Zxmaeq2VQBuxgzPsrb7eBg&amp;size=256</t>
  </si>
  <si>
    <t>https://img.logo.dev/www.highline.edu?token=pk_Zxmaeq2VQBuxgzPsrb7eBg&amp;size=256</t>
  </si>
  <si>
    <t>https://img.logo.dev/www.batestech.edu?token=pk_Zxmaeq2VQBuxgzPsrb7eBg&amp;size=256</t>
  </si>
  <si>
    <t>https://img.logo.dev/www.lwtech.edu?token=pk_Zxmaeq2VQBuxgzPsrb7eBg&amp;size=256</t>
  </si>
  <si>
    <t>https://img.logo.dev/lowercolumbia.edu?token=pk_Zxmaeq2VQBuxgzPsrb7eBg&amp;size=256</t>
  </si>
  <si>
    <t>https://img.logo.dev/www.northseattle.edu?token=pk_Zxmaeq2VQBuxgzPsrb7eBg&amp;size=256</t>
  </si>
  <si>
    <t>https://img.logo.dev/www.northwestu.edu?token=pk_Zxmaeq2VQBuxgzPsrb7eBg&amp;size=256</t>
  </si>
  <si>
    <t>https://img.logo.dev/www.olympic.edu?token=pk_Zxmaeq2VQBuxgzPsrb7eBg&amp;size=256</t>
  </si>
  <si>
    <t>https://img.logo.dev/www.plu.edu?token=pk_Zxmaeq2VQBuxgzPsrb7eBg&amp;size=256</t>
  </si>
  <si>
    <t>https://img.logo.dev/www.pencol.edu?token=pk_Zxmaeq2VQBuxgzPsrb7eBg&amp;size=256</t>
  </si>
  <si>
    <t>https://img.logo.dev/www.pugetsound.edu?token=pk_Zxmaeq2VQBuxgzPsrb7eBg&amp;size=256</t>
  </si>
  <si>
    <t>https://img.logo.dev/www.rtc.edu?token=pk_Zxmaeq2VQBuxgzPsrb7eBg&amp;size=256</t>
  </si>
  <si>
    <t>https://img.logo.dev/southseattle.edu?token=pk_Zxmaeq2VQBuxgzPsrb7eBg&amp;size=256</t>
  </si>
  <si>
    <t>https://img.logo.dev/seattlecentral.edu?token=pk_Zxmaeq2VQBuxgzPsrb7eBg&amp;size=256</t>
  </si>
  <si>
    <t>https://img.logo.dev/spu.edu?token=pk_Zxmaeq2VQBuxgzPsrb7eBg&amp;size=256</t>
  </si>
  <si>
    <t>https://img.logo.dev/www.seattleu.edu?token=pk_Zxmaeq2VQBuxgzPsrb7eBg&amp;size=256</t>
  </si>
  <si>
    <t>https://img.logo.dev/www.skagit.edu?token=pk_Zxmaeq2VQBuxgzPsrb7eBg&amp;size=256</t>
  </si>
  <si>
    <t>https://img.logo.dev/www.wallawalla.edu?token=pk_Zxmaeq2VQBuxgzPsrb7eBg&amp;size=256</t>
  </si>
  <si>
    <t>https://img.logo.dev/wsu.edu?token=pk_Zxmaeq2VQBuxgzPsrb7eBg&amp;size=256</t>
  </si>
  <si>
    <t>https://img.logo.dev/www.wvc.edu?token=pk_Zxmaeq2VQBuxgzPsrb7eBg&amp;size=256</t>
  </si>
  <si>
    <t>https://img.logo.dev/wwu.edu?token=pk_Zxmaeq2VQBuxgzPsrb7eBg&amp;size=256</t>
  </si>
  <si>
    <t>https://img.logo.dev/www.whitman.edu?token=pk_Zxmaeq2VQBuxgzPsrb7eBg&amp;size=256</t>
  </si>
  <si>
    <t>https://img.logo.dev/www.whitworth.edu?token=pk_Zxmaeq2VQBuxgzPsrb7eBg&amp;size=256</t>
  </si>
  <si>
    <t>https://img.logo.dev/www.yvcc.edu?token=pk_Zxmaeq2VQBuxgzPsrb7eBg&amp;size=256</t>
  </si>
  <si>
    <t>https://img.logo.dev/www.bethanywv.edu?token=pk_Zxmaeq2VQBuxgzPsrb7eBg&amp;size=256</t>
  </si>
  <si>
    <t>https://img.logo.dev/bluefieldstate.edu?token=pk_Zxmaeq2VQBuxgzPsrb7eBg&amp;size=256</t>
  </si>
  <si>
    <t>https://img.logo.dev/www.ucwv.edu?token=pk_Zxmaeq2VQBuxgzPsrb7eBg&amp;size=256</t>
  </si>
  <si>
    <t>https://img.logo.dev/www.concord.edu?token=pk_Zxmaeq2VQBuxgzPsrb7eBg&amp;size=256</t>
  </si>
  <si>
    <t>https://img.logo.dev/www.dewv.edu?token=pk_Zxmaeq2VQBuxgzPsrb7eBg&amp;size=256</t>
  </si>
  <si>
    <t>https://img.logo.dev/www.fairmontstate.edu?token=pk_Zxmaeq2VQBuxgzPsrb7eBg&amp;size=256</t>
  </si>
  <si>
    <t>https://img.logo.dev/www.glenville.edu?token=pk_Zxmaeq2VQBuxgzPsrb7eBg&amp;size=256</t>
  </si>
  <si>
    <t>https://img.logo.dev/www.hjc.edu?token=pk_Zxmaeq2VQBuxgzPsrb7eBg&amp;size=256</t>
  </si>
  <si>
    <t>https://img.logo.dev/www.marshall.edu?token=pk_Zxmaeq2VQBuxgzPsrb7eBg&amp;size=256</t>
  </si>
  <si>
    <t>https://img.logo.dev/www.wvup.edu?token=pk_Zxmaeq2VQBuxgzPsrb7eBg&amp;size=256</t>
  </si>
  <si>
    <t>https://img.logo.dev/www.potomacstatecollege.edu?token=pk_Zxmaeq2VQBuxgzPsrb7eBg&amp;size=256</t>
  </si>
  <si>
    <t>https://img.logo.dev/www.salemu.edu?token=pk_Zxmaeq2VQBuxgzPsrb7eBg&amp;size=256</t>
  </si>
  <si>
    <t>https://img.logo.dev/www.shepherd.edu?token=pk_Zxmaeq2VQBuxgzPsrb7eBg&amp;size=256</t>
  </si>
  <si>
    <t>https://img.logo.dev/www.wvstateu.edu?token=pk_Zxmaeq2VQBuxgzPsrb7eBg&amp;size=256</t>
  </si>
  <si>
    <t>https://img.logo.dev/www.westliberty.edu?token=pk_Zxmaeq2VQBuxgzPsrb7eBg&amp;size=256</t>
  </si>
  <si>
    <t>https://img.logo.dev/www.wvutech.edu?token=pk_Zxmaeq2VQBuxgzPsrb7eBg&amp;size=256</t>
  </si>
  <si>
    <t>https://img.logo.dev/www.wvwc.edu?token=pk_Zxmaeq2VQBuxgzPsrb7eBg&amp;size=256</t>
  </si>
  <si>
    <t>https://img.logo.dev/www.wvjc.edu?token=pk_Zxmaeq2VQBuxgzPsrb7eBg&amp;size=256</t>
  </si>
  <si>
    <t>https://img.logo.dev/www.wvu.edu?token=pk_Zxmaeq2VQBuxgzPsrb7eBg&amp;size=256</t>
  </si>
  <si>
    <t>https://img.logo.dev/www.wheeling.edu?token=pk_Zxmaeq2VQBuxgzPsrb7eBg&amp;size=256</t>
  </si>
  <si>
    <t>https://img.logo.dev/www.alverno.edu?token=pk_Zxmaeq2VQBuxgzPsrb7eBg&amp;size=256</t>
  </si>
  <si>
    <t>https://img.logo.dev/madisoncollege.edu?token=pk_Zxmaeq2VQBuxgzPsrb7eBg&amp;size=256</t>
  </si>
  <si>
    <t>https://img.logo.dev/www.bellincollege.edu?token=pk_Zxmaeq2VQBuxgzPsrb7eBg&amp;size=256</t>
  </si>
  <si>
    <t>https://img.logo.dev/www.beloit.edu?token=pk_Zxmaeq2VQBuxgzPsrb7eBg&amp;size=256</t>
  </si>
  <si>
    <t>https://img.logo.dev/www.blackhawk.edu?token=pk_Zxmaeq2VQBuxgzPsrb7eBg&amp;size=256</t>
  </si>
  <si>
    <t>https://img.logo.dev/www.carrollu.edu?token=pk_Zxmaeq2VQBuxgzPsrb7eBg&amp;size=256</t>
  </si>
  <si>
    <t>https://img.logo.dev/www.carthage.edu?token=pk_Zxmaeq2VQBuxgzPsrb7eBg&amp;size=256</t>
  </si>
  <si>
    <t>https://img.logo.dev/www.cuw.edu?token=pk_Zxmaeq2VQBuxgzPsrb7eBg&amp;size=256</t>
  </si>
  <si>
    <t>https://img.logo.dev/www.edgewood.edu?token=pk_Zxmaeq2VQBuxgzPsrb7eBg&amp;size=256</t>
  </si>
  <si>
    <t>https://img.logo.dev/www.fvtc.edu?token=pk_Zxmaeq2VQBuxgzPsrb7eBg&amp;size=256</t>
  </si>
  <si>
    <t>https://img.logo.dev/www.gtc.edu?token=pk_Zxmaeq2VQBuxgzPsrb7eBg&amp;size=256</t>
  </si>
  <si>
    <t>https://img.logo.dev/www.lakeland.edu?token=pk_Zxmaeq2VQBuxgzPsrb7eBg&amp;size=256</t>
  </si>
  <si>
    <t>https://img.logo.dev/gotoltc.edu?token=pk_Zxmaeq2VQBuxgzPsrb7eBg&amp;size=256</t>
  </si>
  <si>
    <t>https://img.logo.dev/www.lawrence.edu?token=pk_Zxmaeq2VQBuxgzPsrb7eBg&amp;size=256</t>
  </si>
  <si>
    <t>https://img.logo.dev/www.marianuniversity.edu?token=pk_Zxmaeq2VQBuxgzPsrb7eBg&amp;size=256</t>
  </si>
  <si>
    <t>https://img.logo.dev/www.marquette.edu?token=pk_Zxmaeq2VQBuxgzPsrb7eBg&amp;size=256</t>
  </si>
  <si>
    <t>https://img.logo.dev/www.mstc.edu?token=pk_Zxmaeq2VQBuxgzPsrb7eBg&amp;size=256</t>
  </si>
  <si>
    <t>https://img.logo.dev/www.matc.edu?token=pk_Zxmaeq2VQBuxgzPsrb7eBg&amp;size=256</t>
  </si>
  <si>
    <t>https://img.logo.dev/www.miad.edu?token=pk_Zxmaeq2VQBuxgzPsrb7eBg&amp;size=256</t>
  </si>
  <si>
    <t>https://img.logo.dev/www.msoe.edu?token=pk_Zxmaeq2VQBuxgzPsrb7eBg&amp;size=256</t>
  </si>
  <si>
    <t>https://img.logo.dev/www.morainepark.edu?token=pk_Zxmaeq2VQBuxgzPsrb7eBg&amp;size=256</t>
  </si>
  <si>
    <t>https://img.logo.dev/www.mtmary.edu?token=pk_Zxmaeq2VQBuxgzPsrb7eBg&amp;size=256</t>
  </si>
  <si>
    <t>https://img.logo.dev/www.nicoletcollege.edu?token=pk_Zxmaeq2VQBuxgzPsrb7eBg&amp;size=256</t>
  </si>
  <si>
    <t>https://img.logo.dev/www.ntc.edu?token=pk_Zxmaeq2VQBuxgzPsrb7eBg&amp;size=256</t>
  </si>
  <si>
    <t>https://img.logo.dev/www.nwtc.edu?token=pk_Zxmaeq2VQBuxgzPsrb7eBg&amp;size=256</t>
  </si>
  <si>
    <t>https://img.logo.dev/www.northland.edu?token=pk_Zxmaeq2VQBuxgzPsrb7eBg&amp;size=256</t>
  </si>
  <si>
    <t>https://img.logo.dev/www.ripon.edu?token=pk_Zxmaeq2VQBuxgzPsrb7eBg&amp;size=256</t>
  </si>
  <si>
    <t>https://img.logo.dev/www.swtc.edu?token=pk_Zxmaeq2VQBuxgzPsrb7eBg&amp;size=256</t>
  </si>
  <si>
    <t>https://img.logo.dev/www.viterbo.edu?token=pk_Zxmaeq2VQBuxgzPsrb7eBg&amp;size=256</t>
  </si>
  <si>
    <t>https://img.logo.dev/www.cvtc.edu?token=pk_Zxmaeq2VQBuxgzPsrb7eBg&amp;size=256</t>
  </si>
  <si>
    <t>https://img.logo.dev/www.wctc.edu?token=pk_Zxmaeq2VQBuxgzPsrb7eBg&amp;size=256</t>
  </si>
  <si>
    <t>https://img.logo.dev/www.westerntc.edu?token=pk_Zxmaeq2VQBuxgzPsrb7eBg&amp;size=256</t>
  </si>
  <si>
    <t>https://img.logo.dev/www.uww.edu?token=pk_Zxmaeq2VQBuxgzPsrb7eBg&amp;size=256</t>
  </si>
  <si>
    <t>https://img.logo.dev/www.northwoodtech.edu?token=pk_Zxmaeq2VQBuxgzPsrb7eBg&amp;size=256</t>
  </si>
  <si>
    <t>https://img.logo.dev/www.uwec.edu?token=pk_Zxmaeq2VQBuxgzPsrb7eBg&amp;size=256</t>
  </si>
  <si>
    <t>https://img.logo.dev/www.uwgb.edu?token=pk_Zxmaeq2VQBuxgzPsrb7eBg&amp;size=256</t>
  </si>
  <si>
    <t>https://img.logo.dev/www.uwlax.edu?token=pk_Zxmaeq2VQBuxgzPsrb7eBg&amp;size=256</t>
  </si>
  <si>
    <t>https://img.logo.dev/www.wlc.edu?token=pk_Zxmaeq2VQBuxgzPsrb7eBg&amp;size=256</t>
  </si>
  <si>
    <t>https://img.logo.dev/www.uwosh.edu?token=pk_Zxmaeq2VQBuxgzPsrb7eBg&amp;size=256</t>
  </si>
  <si>
    <t>https://img.logo.dev/www.uwp.edu?token=pk_Zxmaeq2VQBuxgzPsrb7eBg&amp;size=256</t>
  </si>
  <si>
    <t>https://img.logo.dev/www.uwstout.edu?token=pk_Zxmaeq2VQBuxgzPsrb7eBg&amp;size=256</t>
  </si>
  <si>
    <t>https://img.logo.dev/www.uwsuper.edu?token=pk_Zxmaeq2VQBuxgzPsrb7eBg&amp;size=256</t>
  </si>
  <si>
    <t>https://img.logo.dev/www.wisc.edu?token=pk_Zxmaeq2VQBuxgzPsrb7eBg&amp;size=256</t>
  </si>
  <si>
    <t>https://img.logo.dev/uwm.edu?token=pk_Zxmaeq2VQBuxgzPsrb7eBg&amp;size=256</t>
  </si>
  <si>
    <t>https://img.logo.dev/www.uwplatt.edu?token=pk_Zxmaeq2VQBuxgzPsrb7eBg&amp;size=256</t>
  </si>
  <si>
    <t>https://img.logo.dev/www.uwrf.edu?token=pk_Zxmaeq2VQBuxgzPsrb7eBg&amp;size=256</t>
  </si>
  <si>
    <t>https://img.logo.dev/www.uwsp.edu?token=pk_Zxmaeq2VQBuxgzPsrb7eBg&amp;size=256</t>
  </si>
  <si>
    <t>https://img.logo.dev/www.caspercollege.edu?token=pk_Zxmaeq2VQBuxgzPsrb7eBg&amp;size=256</t>
  </si>
  <si>
    <t>https://img.logo.dev/www.cwc.edu?token=pk_Zxmaeq2VQBuxgzPsrb7eBg&amp;size=256</t>
  </si>
  <si>
    <t>https://img.logo.dev/ewc.wy.edu?token=pk_Zxmaeq2VQBuxgzPsrb7eBg&amp;size=256</t>
  </si>
  <si>
    <t>https://img.logo.dev/www.nwc.edu?token=pk_Zxmaeq2VQBuxgzPsrb7eBg&amp;size=256</t>
  </si>
  <si>
    <t>https://img.logo.dev/www.uwyo.edu?token=pk_Zxmaeq2VQBuxgzPsrb7eBg&amp;size=256</t>
  </si>
  <si>
    <t>https://img.logo.dev/www.uog.edu?token=pk_Zxmaeq2VQBuxgzPsrb7eBg&amp;size=256</t>
  </si>
  <si>
    <t>https://img.logo.dev/www.marianas.edu?token=pk_Zxmaeq2VQBuxgzPsrb7eBg&amp;size=256</t>
  </si>
  <si>
    <t>https://img.logo.dev/www.amedcopr.com?token=pk_Zxmaeq2VQBuxgzPsrb7eBg&amp;size=256</t>
  </si>
  <si>
    <t>https://img.logo.dev/www.uaa.edu?token=pk_Zxmaeq2VQBuxgzPsrb7eBg&amp;size=256</t>
  </si>
  <si>
    <t>https://img.logo.dev/www.atlanticu.edu?token=pk_Zxmaeq2VQBuxgzPsrb7eBg&amp;size=256</t>
  </si>
  <si>
    <t>https://img.logo.dev/ucb.edu.pr?token=pk_Zxmaeq2VQBuxgzPsrb7eBg&amp;size=256</t>
  </si>
  <si>
    <t>https://img.logo.dev/columbiacentral.edu?token=pk_Zxmaeq2VQBuxgzPsrb7eBg&amp;size=256</t>
  </si>
  <si>
    <t>https://img.logo.dev/www.caribbean.edu?token=pk_Zxmaeq2VQBuxgzPsrb7eBg&amp;size=256</t>
  </si>
  <si>
    <t>https://img.logo.dev/www.pucpr.edu?token=pk_Zxmaeq2VQBuxgzPsrb7eBg&amp;size=256</t>
  </si>
  <si>
    <t>https://img.logo.dev/www.cemcollege.edu?token=pk_Zxmaeq2VQBuxgzPsrb7eBg&amp;size=256</t>
  </si>
  <si>
    <t>https://img.logo.dev/www.cunisanjuan.edu?token=pk_Zxmaeq2VQBuxgzPsrb7eBg&amp;size=256</t>
  </si>
  <si>
    <t>https://img.logo.dev/cmpr.edu?token=pk_Zxmaeq2VQBuxgzPsrb7eBg&amp;size=256</t>
  </si>
  <si>
    <t>https://img.logo.dev/www.edpuniversity.edu?token=pk_Zxmaeq2VQBuxgzPsrb7eBg&amp;size=256</t>
  </si>
  <si>
    <t>https://img.logo.dev/www.eap.edu?token=pk_Zxmaeq2VQBuxgzPsrb7eBg&amp;size=256</t>
  </si>
  <si>
    <t>https://img.logo.dev/itec.pr?token=pk_Zxmaeq2VQBuxgzPsrb7eBg&amp;size=256</t>
  </si>
  <si>
    <t>https://img.logo.dev/www.huertas.edu?token=pk_Zxmaeq2VQBuxgzPsrb7eBg&amp;size=256</t>
  </si>
  <si>
    <t>https://img.logo.dev/www.icprjc.edu?token=pk_Zxmaeq2VQBuxgzPsrb7eBg&amp;size=256</t>
  </si>
  <si>
    <t>https://img.logo.dev/www.de.gov?token=pk_Zxmaeq2VQBuxgzPsrb7eBg&amp;size=256</t>
  </si>
  <si>
    <t>https://img.logo.dev/instituto-tecnologico-de-puerto-rico-1.jimdosite.com?token=pk_Zxmaeq2VQBuxgzPsrb7eBg&amp;size=256</t>
  </si>
  <si>
    <t>https://img.logo.dev/www.sg.inter.edu?token=pk_Zxmaeq2VQBuxgzPsrb7eBg&amp;size=256</t>
  </si>
  <si>
    <t>https://img.logo.dev/aguadilla.inter.edu?token=pk_Zxmaeq2VQBuxgzPsrb7eBg&amp;size=256</t>
  </si>
  <si>
    <t>https://img.logo.dev/www.arecibo.inter.edu?token=pk_Zxmaeq2VQBuxgzPsrb7eBg&amp;size=256</t>
  </si>
  <si>
    <t>https://img.logo.dev/www.br.inter.edu?token=pk_Zxmaeq2VQBuxgzPsrb7eBg&amp;size=256</t>
  </si>
  <si>
    <t>https://img.logo.dev/metro.inter.edu?token=pk_Zxmaeq2VQBuxgzPsrb7eBg&amp;size=256</t>
  </si>
  <si>
    <t>https://img.logo.dev/www.ponce.inter.edu?token=pk_Zxmaeq2VQBuxgzPsrb7eBg&amp;size=256</t>
  </si>
  <si>
    <t>https://img.logo.dev/www.fajardo.inter.edu?token=pk_Zxmaeq2VQBuxgzPsrb7eBg&amp;size=256</t>
  </si>
  <si>
    <t>https://img.logo.dev/www.guayama.inter.edu?token=pk_Zxmaeq2VQBuxgzPsrb7eBg&amp;size=256</t>
  </si>
  <si>
    <t>https://img.logo.dev/bayamon.inter.edu?token=pk_Zxmaeq2VQBuxgzPsrb7eBg&amp;size=256</t>
  </si>
  <si>
    <t>https://img.logo.dev/www.liceo.edu?token=pk_Zxmaeq2VQBuxgzPsrb7eBg&amp;size=256</t>
  </si>
  <si>
    <t>https://img.logo.dev/www.nuc.edu?token=pk_Zxmaeq2VQBuxgzPsrb7eBg&amp;size=256</t>
  </si>
  <si>
    <t>https://img.logo.dev/www.uprag.edu?token=pk_Zxmaeq2VQBuxgzPsrb7eBg&amp;size=256</t>
  </si>
  <si>
    <t>https://img.logo.dev/www.upra.edu?token=pk_Zxmaeq2VQBuxgzPsrb7eBg&amp;size=256</t>
  </si>
  <si>
    <t>https://img.logo.dev/www.uprb.edu?token=pk_Zxmaeq2VQBuxgzPsrb7eBg&amp;size=256</t>
  </si>
  <si>
    <t>https://img.logo.dev/www.uprc.edu?token=pk_Zxmaeq2VQBuxgzPsrb7eBg&amp;size=256</t>
  </si>
  <si>
    <t>https://img.logo.dev/www.cayey.upr.edu?token=pk_Zxmaeq2VQBuxgzPsrb7eBg&amp;size=256</t>
  </si>
  <si>
    <t>https://img.logo.dev/www.upr.edu?token=pk_Zxmaeq2VQBuxgzPsrb7eBg&amp;size=256</t>
  </si>
  <si>
    <t>https://img.logo.dev/www.uprutuado.edu?token=pk_Zxmaeq2VQBuxgzPsrb7eBg&amp;size=256</t>
  </si>
  <si>
    <t>https://img.logo.dev/www.uprm.edu?token=pk_Zxmaeq2VQBuxgzPsrb7eBg&amp;size=256</t>
  </si>
  <si>
    <t>https://img.logo.dev/www.uprp.edu?token=pk_Zxmaeq2VQBuxgzPsrb7eBg&amp;size=256</t>
  </si>
  <si>
    <t>https://img.logo.dev/www.uprrp.edu?token=pk_Zxmaeq2VQBuxgzPsrb7eBg&amp;size=256</t>
  </si>
  <si>
    <t>https://img.logo.dev/www.sagrado.edu?token=pk_Zxmaeq2VQBuxgzPsrb7eBg&amp;size=256</t>
  </si>
  <si>
    <t>https://img.logo.dev/www.uccaribe.edu?token=pk_Zxmaeq2VQBuxgzPsrb7eBg&amp;size=256</t>
  </si>
  <si>
    <t>https://img.logo.dev/www.pupr.edu?token=pk_Zxmaeq2VQBuxgzPsrb7eBg&amp;size=256</t>
  </si>
  <si>
    <t>https://img.logo.dev/mayaguez.pucpr.edu?token=pk_Zxmaeq2VQBuxgzPsrb7eBg&amp;size=256</t>
  </si>
  <si>
    <t>https://img.logo.dev/www.comfsm.fm?token=pk_Zxmaeq2VQBuxgzPsrb7eBg&amp;size=256</t>
  </si>
  <si>
    <t>https://img.logo.dev/www.uvi.edu?token=pk_Zxmaeq2VQBuxgzPsrb7eBg&amp;size=256</t>
  </si>
  <si>
    <t>https://img.logo.dev/www.stanford.edu?token=pk_Zxmaeq2VQBuxgzPsrb7eBg&amp;size=256</t>
  </si>
  <si>
    <t>https://img.logo.dev/www.purdue.edu?token=pk_Zxmaeq2VQBuxgzPsrb7eBg&amp;size=256</t>
  </si>
  <si>
    <t>https://img.logo.dev/www.parker.edu?token=pk_Zxmaeq2VQBuxgzPsrb7eBg&amp;size=256</t>
  </si>
  <si>
    <t>https://img.logo.dev/www.citycollege.edu?token=pk_Zxmaeq2VQBuxgzPsrb7eBg&amp;size=256</t>
  </si>
  <si>
    <t>https://img.logo.dev/perimeter.gsu.edu?token=pk_Zxmaeq2VQBuxgzPsrb7eBg&amp;size=256</t>
  </si>
  <si>
    <t>https://img.logo.dev/www.gptc.edu?token=pk_Zxmaeq2VQBuxgzPsrb7eBg&amp;size=256</t>
  </si>
  <si>
    <t>https://img.logo.dev/alamo.edu?token=pk_Zxmaeq2VQBuxgzPsrb7eBg&amp;size=256</t>
  </si>
  <si>
    <t>https://img.logo.dev/www.athenstech.edu?token=pk_Zxmaeq2VQBuxgzPsrb7eBg&amp;size=256</t>
  </si>
  <si>
    <t>https://img.logo.dev/www.beckfield.edu?token=pk_Zxmaeq2VQBuxgzPsrb7eBg&amp;size=256</t>
  </si>
  <si>
    <t>https://img.logo.dev/www.landmark.edu?token=pk_Zxmaeq2VQBuxgzPsrb7eBg&amp;size=256</t>
  </si>
  <si>
    <t>https://img.logo.dev/www.ecpi.edu?token=pk_Zxmaeq2VQBuxgzPsrb7eBg&amp;size=256</t>
  </si>
  <si>
    <t>https://img.logo.dev/laurel.edu?token=pk_Zxmaeq2VQBuxgzPsrb7eBg&amp;size=256</t>
  </si>
  <si>
    <t>https://img.logo.dev/www.plattcollege.edu?token=pk_Zxmaeq2VQBuxgzPsrb7eBg&amp;size=256</t>
  </si>
  <si>
    <t>https://img.logo.dev/www.plattcolorado.edu?token=pk_Zxmaeq2VQBuxgzPsrb7eBg&amp;size=256</t>
  </si>
  <si>
    <t>https://img.logo.dev/www.nc.edu?token=pk_Zxmaeq2VQBuxgzPsrb7eBg&amp;size=256</t>
  </si>
  <si>
    <t>https://img.logo.dev/www.umassglobal.edu?token=pk_Zxmaeq2VQBuxgzPsrb7eBg&amp;size=256</t>
  </si>
  <si>
    <t>https://img.logo.dev/www.ncf.edu?token=pk_Zxmaeq2VQBuxgzPsrb7eBg&amp;size=256</t>
  </si>
  <si>
    <t>https://img.logo.dev/www.uat.edu?token=pk_Zxmaeq2VQBuxgzPsrb7eBg&amp;size=256</t>
  </si>
  <si>
    <t>https://img.logo.dev/www.pct.edu?token=pk_Zxmaeq2VQBuxgzPsrb7eBg&amp;size=256</t>
  </si>
  <si>
    <t>https://img.logo.dev/www.commonwealth.edu?token=pk_Zxmaeq2VQBuxgzPsrb7eBg&amp;size=256</t>
  </si>
  <si>
    <t>https://img.logo.dev/www.stonechild.edu?token=pk_Zxmaeq2VQBuxgzPsrb7eBg&amp;size=256</t>
  </si>
  <si>
    <t>https://img.logo.dev/www.laspositascollege.edu?token=pk_Zxmaeq2VQBuxgzPsrb7eBg&amp;size=256</t>
  </si>
  <si>
    <t>https://img.logo.dev/www.ogeecheetech.edu?token=pk_Zxmaeq2VQBuxgzPsrb7eBg&amp;size=256</t>
  </si>
  <si>
    <t>https://img.logo.dev/www.southerntech.edu?token=pk_Zxmaeq2VQBuxgzPsrb7eBg&amp;size=256</t>
  </si>
  <si>
    <t>https://img.logo.dev/www.csusm.edu?token=pk_Zxmaeq2VQBuxgzPsrb7eBg&amp;size=256</t>
  </si>
  <si>
    <t>https://img.logo.dev/www.hodges.edu?token=pk_Zxmaeq2VQBuxgzPsrb7eBg&amp;size=256</t>
  </si>
  <si>
    <t>https://img.logo.dev/caccspringfield.org?token=pk_Zxmaeq2VQBuxgzPsrb7eBg&amp;size=256</t>
  </si>
  <si>
    <t>https://img.logo.dev/www.nossi.edu?token=pk_Zxmaeq2VQBuxgzPsrb7eBg&amp;size=256</t>
  </si>
  <si>
    <t>https://img.logo.dev/www.southeasterntech.edu?token=pk_Zxmaeq2VQBuxgzPsrb7eBg&amp;size=256</t>
  </si>
  <si>
    <t>https://img.logo.dev/www.worsham.edu?token=pk_Zxmaeq2VQBuxgzPsrb7eBg&amp;size=256</t>
  </si>
  <si>
    <t>https://img.logo.dev/www.bryanu.edu?token=pk_Zxmaeq2VQBuxgzPsrb7eBg&amp;size=256</t>
  </si>
  <si>
    <t>https://img.logo.dev/www.ibmc.edu?token=pk_Zxmaeq2VQBuxgzPsrb7eBg&amp;size=256</t>
  </si>
  <si>
    <t>https://img.logo.dev/fortis.edu?token=pk_Zxmaeq2VQBuxgzPsrb7eBg&amp;size=256</t>
  </si>
  <si>
    <t>https://img.logo.dev/www.liceocaguas.com?token=pk_Zxmaeq2VQBuxgzPsrb7eBg&amp;size=256</t>
  </si>
  <si>
    <t>https://img.logo.dev/ncad.edu?token=pk_Zxmaeq2VQBuxgzPsrb7eBg&amp;size=256</t>
  </si>
  <si>
    <t>https://img.logo.dev/www.nwic.edu?token=pk_Zxmaeq2VQBuxgzPsrb7eBg&amp;size=256</t>
  </si>
  <si>
    <t>https://img.logo.dev/www.provocollege.edu?token=pk_Zxmaeq2VQBuxgzPsrb7eBg&amp;size=256</t>
  </si>
  <si>
    <t>https://img.logo.dev/www.csha.net?token=pk_Zxmaeq2VQBuxgzPsrb7eBg&amp;size=256</t>
  </si>
  <si>
    <t>https://img.logo.dev/howardcollege.edu?token=pk_Zxmaeq2VQBuxgzPsrb7eBg&amp;size=256</t>
  </si>
  <si>
    <t>https://img.logo.dev/www.beaconcollege.edu?token=pk_Zxmaeq2VQBuxgzPsrb7eBg&amp;size=256</t>
  </si>
  <si>
    <t>https://img.logo.dev/www.evergladesuniversity.edu?token=pk_Zxmaeq2VQBuxgzPsrb7eBg&amp;size=256</t>
  </si>
  <si>
    <t>https://img.logo.dev/seminarlmorosbaisyaakov.com?token=pk_Zxmaeq2VQBuxgzPsrb7eBg&amp;size=256</t>
  </si>
  <si>
    <t>https://img.logo.dev/cbshouston.edu?token=pk_Zxmaeq2VQBuxgzPsrb7eBg&amp;size=256</t>
  </si>
  <si>
    <t>https://img.logo.dev/www.sccollege.edu?token=pk_Zxmaeq2VQBuxgzPsrb7eBg&amp;size=256</t>
  </si>
  <si>
    <t>https://img.logo.dev/www.scitech.edu?token=pk_Zxmaeq2VQBuxgzPsrb7eBg&amp;size=256</t>
  </si>
  <si>
    <t>https://img.logo.dev/www.soka.edu?token=pk_Zxmaeq2VQBuxgzPsrb7eBg&amp;size=256</t>
  </si>
  <si>
    <t>https://img.logo.dev/www.fnu.edu?token=pk_Zxmaeq2VQBuxgzPsrb7eBg&amp;size=256</t>
  </si>
  <si>
    <t>https://img.logo.dev/www.southtexascollege.edu?token=pk_Zxmaeq2VQBuxgzPsrb7eBg&amp;size=256</t>
  </si>
  <si>
    <t>https://img.logo.dev/csumb.edu?token=pk_Zxmaeq2VQBuxgzPsrb7eBg&amp;size=256</t>
  </si>
  <si>
    <t>https://img.logo.dev/www.capella.edu?token=pk_Zxmaeq2VQBuxgzPsrb7eBg&amp;size=256</t>
  </si>
  <si>
    <t>https://img.logo.dev/www.menominee.edu?token=pk_Zxmaeq2VQBuxgzPsrb7eBg&amp;size=256</t>
  </si>
  <si>
    <t>https://img.logo.dev/www.lltc.edu?token=pk_Zxmaeq2VQBuxgzPsrb7eBg&amp;size=256</t>
  </si>
  <si>
    <t>https://img.logo.dev/www.mechtech.edu?token=pk_Zxmaeq2VQBuxgzPsrb7eBg&amp;size=256</t>
  </si>
  <si>
    <t>https://img.logo.dev/ncioh.edu?token=pk_Zxmaeq2VQBuxgzPsrb7eBg&amp;size=256</t>
  </si>
  <si>
    <t>https://img.logo.dev/www.automeca.com?token=pk_Zxmaeq2VQBuxgzPsrb7eBg&amp;size=256</t>
  </si>
  <si>
    <t>https://img.logo.dev/ccsce.org?token=pk_Zxmaeq2VQBuxgzPsrb7eBg&amp;size=256</t>
  </si>
  <si>
    <t>https://img.logo.dev/www.oftc.edu?token=pk_Zxmaeq2VQBuxgzPsrb7eBg&amp;size=256</t>
  </si>
  <si>
    <t>https://img.logo.dev/www.asumh.edu?token=pk_Zxmaeq2VQBuxgzPsrb7eBg&amp;size=256</t>
  </si>
  <si>
    <t>https://img.logo.dev/www.arizonacollege.edu?token=pk_Zxmaeq2VQBuxgzPsrb7eBg&amp;size=256</t>
  </si>
  <si>
    <t>https://img.logo.dev/www.nycda.edu?token=pk_Zxmaeq2VQBuxgzPsrb7eBg&amp;size=256</t>
  </si>
  <si>
    <t>https://img.logo.dev/www.sec.edu?token=pk_Zxmaeq2VQBuxgzPsrb7eBg&amp;size=256</t>
  </si>
  <si>
    <t>https://img.logo.dev/www.urbancollege.edu?token=pk_Zxmaeq2VQBuxgzPsrb7eBg&amp;size=256</t>
  </si>
  <si>
    <t>https://img.logo.dev/www.ccatpuertorico.com?token=pk_Zxmaeq2VQBuxgzPsrb7eBg&amp;size=256</t>
  </si>
  <si>
    <t>https://img.logo.dev/www.dcad.edu?token=pk_Zxmaeq2VQBuxgzPsrb7eBg&amp;size=256</t>
  </si>
  <si>
    <t>https://img.logo.dev/www.wgu.edu?token=pk_Zxmaeq2VQBuxgzPsrb7eBg&amp;size=256</t>
  </si>
  <si>
    <t>https://img.logo.dev/www.calaero.edu?token=pk_Zxmaeq2VQBuxgzPsrb7eBg&amp;size=256</t>
  </si>
  <si>
    <t>https://img.logo.dev/www.fgcu.edu?token=pk_Zxmaeq2VQBuxgzPsrb7eBg&amp;size=256</t>
  </si>
  <si>
    <t>https://img.logo.dev/www.myotherapy.edu?token=pk_Zxmaeq2VQBuxgzPsrb7eBg&amp;size=256</t>
  </si>
  <si>
    <t>https://img.logo.dev/dewey.edu?token=pk_Zxmaeq2VQBuxgzPsrb7eBg&amp;size=256</t>
  </si>
  <si>
    <t>https://img.logo.dev/www.centurycollege.edu?token=pk_Zxmaeq2VQBuxgzPsrb7eBg&amp;size=256</t>
  </si>
  <si>
    <t>https://img.logo.dev/averypoint.uconn.edu?token=pk_Zxmaeq2VQBuxgzPsrb7eBg&amp;size=256</t>
  </si>
  <si>
    <t>https://img.logo.dev/stamford.uconn.edu?token=pk_Zxmaeq2VQBuxgzPsrb7eBg&amp;size=256</t>
  </si>
  <si>
    <t>https://img.logo.dev/www.golfcollege.edu?token=pk_Zxmaeq2VQBuxgzPsrb7eBg&amp;size=256</t>
  </si>
  <si>
    <t>https://img.logo.dev/www.aiuniv.edu?token=pk_Zxmaeq2VQBuxgzPsrb7eBg&amp;size=256</t>
  </si>
  <si>
    <t>https://img.logo.dev/www.cascadia.edu?token=pk_Zxmaeq2VQBuxgzPsrb7eBg&amp;size=256</t>
  </si>
  <si>
    <t>https://img.logo.dev/www.tku.edu?token=pk_Zxmaeq2VQBuxgzPsrb7eBg&amp;size=256</t>
  </si>
  <si>
    <t>https://img.logo.dev/www.asun.edu?token=pk_Zxmaeq2VQBuxgzPsrb7eBg&amp;size=256</t>
  </si>
  <si>
    <t>https://img.logo.dev/www.atenascollege.edu?token=pk_Zxmaeq2VQBuxgzPsrb7eBg&amp;size=256</t>
  </si>
  <si>
    <t>https://img.logo.dev/www.pillar.edu?token=pk_Zxmaeq2VQBuxgzPsrb7eBg&amp;size=256</t>
  </si>
  <si>
    <t>https://img.logo.dev/wcui.edu?token=pk_Zxmaeq2VQBuxgzPsrb7eBg&amp;size=256</t>
  </si>
  <si>
    <t>https://img.logo.dev/www.texascountytech.edu?token=pk_Zxmaeq2VQBuxgzPsrb7eBg&amp;size=256</t>
  </si>
  <si>
    <t>https://img.logo.dev/www.aiam.edu?token=pk_Zxmaeq2VQBuxgzPsrb7eBg&amp;size=256</t>
  </si>
  <si>
    <t>https://img.logo.dev/www.caribbeanforensic.com?token=pk_Zxmaeq2VQBuxgzPsrb7eBg&amp;size=256</t>
  </si>
  <si>
    <t>https://img.logo.dev/www.lit.edu?token=pk_Zxmaeq2VQBuxgzPsrb7eBg&amp;size=256</t>
  </si>
  <si>
    <t>https://img.logo.dev/nsc.edu?token=pk_Zxmaeq2VQBuxgzPsrb7eBg&amp;size=256</t>
  </si>
  <si>
    <t>https://img.logo.dev/www.csuci.edu?token=pk_Zxmaeq2VQBuxgzPsrb7eBg&amp;size=256</t>
  </si>
  <si>
    <t>https://img.logo.dev/www.olin.edu?token=pk_Zxmaeq2VQBuxgzPsrb7eBg&amp;size=256</t>
  </si>
  <si>
    <t>https://img.logo.dev/westcoastuniversity.edu?token=pk_Zxmaeq2VQBuxgzPsrb7eBg&amp;size=256</t>
  </si>
  <si>
    <t>https://img.logo.dev/www.digipen.edu?token=pk_Zxmaeq2VQBuxgzPsrb7eBg&amp;size=256</t>
  </si>
  <si>
    <t>https://img.logo.dev/www.flc.losrios.edu?token=pk_Zxmaeq2VQBuxgzPsrb7eBg&amp;size=256</t>
  </si>
  <si>
    <t>https://img.logo.dev/www.escuelahotelera.edu?token=pk_Zxmaeq2VQBuxgzPsrb7eBg&amp;size=256</t>
  </si>
  <si>
    <t>https://img.logo.dev/www.industrialtechnicalcollege.com?token=pk_Zxmaeq2VQBuxgzPsrb7eBg&amp;size=256</t>
  </si>
  <si>
    <t>https://img.logo.dev/www.aius.education?token=pk_Zxmaeq2VQBuxgzPsrb7eBg&amp;size=256</t>
  </si>
  <si>
    <t>https://img.logo.dev/ucmerced.edu?token=pk_Zxmaeq2VQBuxgzPsrb7eBg&amp;size=256</t>
  </si>
  <si>
    <t>https://img.logo.dev/www.avemaria.edu?token=pk_Zxmaeq2VQBuxgzPsrb7eBg&amp;size=256</t>
  </si>
  <si>
    <t>https://img.logo.dev/www.atafl.edu?token=pk_Zxmaeq2VQBuxgzPsrb7eBg&amp;size=256</t>
  </si>
  <si>
    <t>https://img.logo.dev/ecollege.edu?token=pk_Zxmaeq2VQBuxgzPsrb7eBg&amp;size=256</t>
  </si>
  <si>
    <t>https://img.logo.dev/www.estellemedical.edu?token=pk_Zxmaeq2VQBuxgzPsrb7eBg&amp;size=256</t>
  </si>
  <si>
    <t>https://img.logo.dev/www.jdrcc.org?token=pk_Zxmaeq2VQBuxgzPsrb7eBg&amp;size=256</t>
  </si>
  <si>
    <t>https://img.logo.dev/usa.sae.edu?token=pk_Zxmaeq2VQBuxgzPsrb7eBg&amp;size=256</t>
  </si>
  <si>
    <t>https://img.logo.dev/www.ucha.edu?token=pk_Zxmaeq2VQBuxgzPsrb7eBg&amp;size=256</t>
  </si>
  <si>
    <t>https://img.logo.dev/utam.edu?token=pk_Zxmaeq2VQBuxgzPsrb7eBg&amp;size=256</t>
  </si>
  <si>
    <t>https://img.logo.dev/www.harrisburgu.edu?token=pk_Zxmaeq2VQBuxgzPsrb7eBg&amp;size=256</t>
  </si>
  <si>
    <t>https://img.logo.dev/www.usuniversity.edu?token=pk_Zxmaeq2VQBuxgzPsrb7eBg&amp;size=256</t>
  </si>
  <si>
    <t>https://img.logo.dev/www.ggc.edu?token=pk_Zxmaeq2VQBuxgzPsrb7eBg&amp;size=256</t>
  </si>
  <si>
    <t>https://img.logo.dev/www.ata.edu?token=pk_Zxmaeq2VQBuxgzPsrb7eBg&amp;size=256</t>
  </si>
  <si>
    <t>https://img.logo.dev/www.cbt.edu?token=pk_Zxmaeq2VQBuxgzPsrb7eBg&amp;size=256</t>
  </si>
  <si>
    <t>https://img.logo.dev/www.gnomon.edu?token=pk_Zxmaeq2VQBuxgzPsrb7eBg&amp;size=256</t>
  </si>
  <si>
    <t>https://img.logo.dev/taylorcollege.edu?token=pk_Zxmaeq2VQBuxgzPsrb7eBg&amp;size=256</t>
  </si>
  <si>
    <t>https://img.logo.dev/www.massageschools.com?token=pk_Zxmaeq2VQBuxgzPsrb7eBg&amp;size=256</t>
  </si>
  <si>
    <t>https://img.logo.dev/www.visible.edu?token=pk_Zxmaeq2VQBuxgzPsrb7eBg&amp;size=256</t>
  </si>
  <si>
    <t>https://img.logo.dev/southwestuniversity.edu?token=pk_Zxmaeq2VQBuxgzPsrb7eBg&amp;size=256</t>
  </si>
  <si>
    <t>https://img.logo.dev/escuelatroqueleria.jimdo.com?token=pk_Zxmaeq2VQBuxgzPsrb7eBg&amp;size=256</t>
  </si>
  <si>
    <t>https://img.logo.dev/yeshivaofmachzikaihadas.com?token=pk_Zxmaeq2VQBuxgzPsrb7eBg&amp;size=256</t>
  </si>
  <si>
    <t>https://img.logo.dev/r.umn.edu?token=pk_Zxmaeq2VQBuxgzPsrb7eBg&amp;size=256</t>
  </si>
  <si>
    <t>https://img.logo.dev/hartford.uconn.edu?token=pk_Zxmaeq2VQBuxgzPsrb7eBg&amp;size=256</t>
  </si>
  <si>
    <t>https://img.logo.dev/www.augusta.edu?token=pk_Zxmaeq2VQBuxgzPsrb7eBg&amp;size=256</t>
  </si>
  <si>
    <t>https://img.logo.dev/www.mga.edu?token=pk_Zxmaeq2VQBuxgzPsrb7eBg&amp;size=256</t>
  </si>
  <si>
    <t>https://img.logo.dev/www.ung.edu?token=pk_Zxmaeq2VQBuxgzPsrb7eBg&amp;size=256</t>
  </si>
  <si>
    <t>https://img.logo.dev/www.sgsc.edu?token=pk_Zxmaeq2VQBuxgzPsrb7eBg&amp;size=256</t>
  </si>
  <si>
    <t>https://img.logo.dev/www.centralgatech.edu?token=pk_Zxmaeq2VQBuxgzPsrb7eBg&amp;size=256</t>
  </si>
  <si>
    <t>https://img.logo.dev/www.phoenix.edu?token=pk_Zxmaeq2VQBuxgzPsrb7eBg&amp;size=256</t>
  </si>
  <si>
    <t>https://img.logo.dev/www.gmc.edu?token=pk_Zxmaeq2VQBuxgzPsrb7eBg&amp;size=256</t>
  </si>
  <si>
    <t>https://img.logo.dev/www.coastalpines.edu?token=pk_Zxmaeq2VQBuxgzPsrb7eBg&amp;size=256</t>
  </si>
  <si>
    <t>https://img.logo.dev/www.kennesaw.edu?token=pk_Zxmaeq2VQBuxgzPsrb7eBg&amp;size=256</t>
  </si>
  <si>
    <t>https://img.logo.dev/www.milligan.edu?token=pk_Zxmaeq2VQBuxgzPsrb7eBg&amp;size=256</t>
  </si>
  <si>
    <t>https://img.logo.dev/www.oxford.emory.edu?token=pk_Zxmaeq2VQBuxgzPsrb7eBg&amp;size=256</t>
  </si>
  <si>
    <t>https://img.logo.dev/southernregional.edu?token=pk_Zxmaeq2VQBuxgzPsrb7eBg&amp;size=256</t>
  </si>
  <si>
    <t>https://img.logo.dev/www.jtech.org?token=pk_Zxmaeq2VQBuxgzPsrb7eBg&amp;size=256</t>
  </si>
  <si>
    <t>https://img.logo.dev/www.tstc.edu?token=pk_Zxmaeq2VQBuxgzPsrb7eBg&amp;size=256</t>
  </si>
  <si>
    <t>https://img.logo.dev/www.husson.edu?token=pk_Zxmaeq2VQBuxgzPsrb7eBg&amp;size=256</t>
  </si>
  <si>
    <t>https://img.logo.dev/www.purdueglobal.edu?token=pk_Zxmaeq2VQBuxgzPsrb7eBg&amp;size=256</t>
  </si>
  <si>
    <t>https://img.logo.dev/www.carolinau.edu?token=pk_Zxmaeq2VQBuxgzPsrb7eBg&amp;size=256</t>
  </si>
  <si>
    <t>https://img.logo.dev/www.pnw.edu?token=pk_Zxmaeq2VQBuxgzPsrb7eBg&amp;size=256</t>
  </si>
  <si>
    <t>https://img.logo.dev/cps.indianatech.edu?token=pk_Zxmaeq2VQBuxgzPsrb7eBg&amp;size=256</t>
  </si>
  <si>
    <t>https://img.logo.dev/unitedcareer.edu?token=pk_Zxmaeq2VQBuxgzPsrb7eBg&amp;size=256</t>
  </si>
  <si>
    <t>https://img.logo.dev/www.rockfordcareercollege.edu?token=pk_Zxmaeq2VQBuxgzPsrb7eBg&amp;size=256</t>
  </si>
  <si>
    <t>https://img.logo.dev/herzing.edu?token=pk_Zxmaeq2VQBuxgzPsrb7eBg&amp;size=256</t>
  </si>
  <si>
    <t>https://img.logo.dev/prami-fajardo.wixsite.com?token=pk_Zxmaeq2VQBuxgzPsrb7eBg&amp;size=256</t>
  </si>
  <si>
    <t>https://img.logo.dev/www.commonwealthu.edu?token=pk_Zxmaeq2VQBuxgzPsrb7eBg&amp;size=256</t>
  </si>
  <si>
    <t>https://img.logo.dev/www.pennwest.edu?token=pk_Zxmaeq2VQBuxgzPsrb7eBg&amp;size=256</t>
  </si>
  <si>
    <t>https://img.logo.dev/atep.ivc.edu?token=pk_Zxmaeq2VQBuxgzPsrb7eBg&amp;size=256</t>
  </si>
  <si>
    <t>https://img.logo.dev/virginia.lifepacific.edu?token=pk_Zxmaeq2VQBuxgzPsrb7eBg&amp;size=256</t>
  </si>
  <si>
    <t>https://img.logo.dev/porterchester.edu?token=pk_Zxmaeq2VQBuxgzPsrb7eBg&amp;size=256</t>
  </si>
  <si>
    <t>https://img.logo.dev/www.rasmussen.edu?token=pk_Zxmaeq2VQBuxgzPsrb7eBg&amp;size=256</t>
  </si>
  <si>
    <t>https://img.logo.dev/machias.edu?token=pk_Zxmaeq2VQBuxgzPsrb7eBg&amp;size=256</t>
  </si>
  <si>
    <t>https://img.logo.dev/www.tidewatertechtrades.edu?token=pk_Zxmaeq2VQBuxgzPsrb7eBg&amp;size=256</t>
  </si>
  <si>
    <t>https://img.logo.dev/www.vancouver.wsu.edu?token=pk_Zxmaeq2VQBuxgzPsrb7eBg&amp;size=256</t>
  </si>
  <si>
    <t>https://img.logo.dev/tricities.wsu.edu?token=pk_Zxmaeq2VQBuxgzPsrb7eBg&amp;size=256</t>
  </si>
  <si>
    <t>https://img.logo.dev/polytechnic.purdue.edu?token=pk_Zxmaeq2VQBuxgzPsrb7eBg&amp;size=256</t>
  </si>
  <si>
    <t>www.uab.edu</t>
  </si>
  <si>
    <t>www.amridgeuniversity.edu</t>
  </si>
  <si>
    <t>www.uah.edu</t>
  </si>
  <si>
    <t>www.alasu.edu</t>
  </si>
  <si>
    <t>www.ua.edu</t>
  </si>
  <si>
    <t>www.athens.edu</t>
  </si>
  <si>
    <t>www.aum.edu</t>
  </si>
  <si>
    <t>www.auburn.edu</t>
  </si>
  <si>
    <t>www.bsc.edu</t>
  </si>
  <si>
    <t>www.southuniversity.edu</t>
  </si>
  <si>
    <t>www.faulkner.edu</t>
  </si>
  <si>
    <t>www.herzing.edu</t>
  </si>
  <si>
    <t>www.huntingdon.edu</t>
  </si>
  <si>
    <t>www.jsu.edu</t>
  </si>
  <si>
    <t>www.uwa.edu</t>
  </si>
  <si>
    <t>www.marionmilitary.edu</t>
  </si>
  <si>
    <t>www.miles.edu</t>
  </si>
  <si>
    <t>www.umobile.edu</t>
  </si>
  <si>
    <t>www.montevallo.edu</t>
  </si>
  <si>
    <t>www.una.edu</t>
  </si>
  <si>
    <t>www2.oakwood.edu</t>
  </si>
  <si>
    <t>www.rstc.edu</t>
  </si>
  <si>
    <t>www.samford.edu</t>
  </si>
  <si>
    <t>www.southalabama.edu</t>
  </si>
  <si>
    <t>stillman.edu</t>
  </si>
  <si>
    <t>www.talladega.edu</t>
  </si>
  <si>
    <t>www.troy.edu</t>
  </si>
  <si>
    <t>www.tuskegee.edu</t>
  </si>
  <si>
    <t>www.uaa.alaska.edu</t>
  </si>
  <si>
    <t>www.uaf.edu</t>
  </si>
  <si>
    <t>www.uas.alaska.edu</t>
  </si>
  <si>
    <t>www.alaskapacific.edu</t>
  </si>
  <si>
    <t>www.avtec.edu</t>
  </si>
  <si>
    <t>chartercollege.edu</t>
  </si>
  <si>
    <t>www.aai.edu</t>
  </si>
  <si>
    <t>www.asu.edu</t>
  </si>
  <si>
    <t>www.azwestern.edu</t>
  </si>
  <si>
    <t>www.arizona.edu</t>
  </si>
  <si>
    <t>www.centralaz.edu</t>
  </si>
  <si>
    <t>avalon.edu</t>
  </si>
  <si>
    <t>www.eac.edu</t>
  </si>
  <si>
    <t>prescott.erau.edu</t>
  </si>
  <si>
    <t>www.gcu.edu</t>
  </si>
  <si>
    <t>www.dinecollege.edu</t>
  </si>
  <si>
    <t>nau.edu</t>
  </si>
  <si>
    <t>www.phoenixcollege.edu</t>
  </si>
  <si>
    <t>prescott.edu</t>
  </si>
  <si>
    <t>www.rio.maricopa.edu</t>
  </si>
  <si>
    <t>www.yc.edu</t>
  </si>
  <si>
    <t>ualr.edu</t>
  </si>
  <si>
    <t>www.uams.edu</t>
  </si>
  <si>
    <t>www.lyon.edu</t>
  </si>
  <si>
    <t>www.arktech.edu</t>
  </si>
  <si>
    <t>www.uark.edu</t>
  </si>
  <si>
    <t>www.uapb.edu</t>
  </si>
  <si>
    <t>www.asub.edu</t>
  </si>
  <si>
    <t>www.astate.edu</t>
  </si>
  <si>
    <t>www.atu.edu</t>
  </si>
  <si>
    <t>www.uamont.edu</t>
  </si>
  <si>
    <t>www.blackrivertech.edu</t>
  </si>
  <si>
    <t>www.uca.edu</t>
  </si>
  <si>
    <t>www.crc.edu</t>
  </si>
  <si>
    <t>www.np.edu</t>
  </si>
  <si>
    <t>www.harding.edu</t>
  </si>
  <si>
    <t>www.hsu.edu</t>
  </si>
  <si>
    <t>www.hendrix.edu</t>
  </si>
  <si>
    <t>www.jbu.edu</t>
  </si>
  <si>
    <t>www.asumidsouth.edu</t>
  </si>
  <si>
    <t>www.anc.edu</t>
  </si>
  <si>
    <t>www.northark.edu</t>
  </si>
  <si>
    <t>www.nwti.edu</t>
  </si>
  <si>
    <t>www.asutr.edu</t>
  </si>
  <si>
    <t>www.ozarka.edu</t>
  </si>
  <si>
    <t>ozarks.edu</t>
  </si>
  <si>
    <t>www.philander.edu</t>
  </si>
  <si>
    <t>www.seark.edu</t>
  </si>
  <si>
    <t>uaptc.edu</t>
  </si>
  <si>
    <t>www.uaht.edu</t>
  </si>
  <si>
    <t>www.southark.edu</t>
  </si>
  <si>
    <t>www.saumag.edu</t>
  </si>
  <si>
    <t>www.sautech.edu</t>
  </si>
  <si>
    <t>uafs.edu</t>
  </si>
  <si>
    <t>www.academyart.edu</t>
  </si>
  <si>
    <t>alameda.edu</t>
  </si>
  <si>
    <t>www.hancockcollege.edu</t>
  </si>
  <si>
    <t>www.aada.edu</t>
  </si>
  <si>
    <t>www.arc.losrios.edu</t>
  </si>
  <si>
    <t>www.artcenter.edu</t>
  </si>
  <si>
    <t>www.atcla.edu</t>
  </si>
  <si>
    <t>www.atcsd.edu</t>
  </si>
  <si>
    <t>www.apu.edu</t>
  </si>
  <si>
    <t>www.bakersfieldcollege.edu</t>
  </si>
  <si>
    <t>www.bellusacademy.edu</t>
  </si>
  <si>
    <t>www.biola.edu</t>
  </si>
  <si>
    <t>brownson.edu</t>
  </si>
  <si>
    <t>bryanuniversity.edu</t>
  </si>
  <si>
    <t>www.butte.edu</t>
  </si>
  <si>
    <t>www.ciis.edu</t>
  </si>
  <si>
    <t>www.cabrillo.edu</t>
  </si>
  <si>
    <t>www.cca.edu</t>
  </si>
  <si>
    <t>www.caltech.edu</t>
  </si>
  <si>
    <t>www.callutheran.edu</t>
  </si>
  <si>
    <t>calpoly.edu</t>
  </si>
  <si>
    <t>www.csub.edu</t>
  </si>
  <si>
    <t>www.csustan.edu</t>
  </si>
  <si>
    <t>www.csusb.edu</t>
  </si>
  <si>
    <t>www.cpp.edu</t>
  </si>
  <si>
    <t>www.csuchico.edu</t>
  </si>
  <si>
    <t>www.csudh.edu</t>
  </si>
  <si>
    <t>www.fresnostate.edu</t>
  </si>
  <si>
    <t>www.fullerton.edu</t>
  </si>
  <si>
    <t>www.csueastbay.edu</t>
  </si>
  <si>
    <t>www.csulb.edu</t>
  </si>
  <si>
    <t>www.calstatela.edu</t>
  </si>
  <si>
    <t>www.csun.edu</t>
  </si>
  <si>
    <t>www.csus.edu</t>
  </si>
  <si>
    <t>www.berkeley.edu</t>
  </si>
  <si>
    <t>ucdavis.edu</t>
  </si>
  <si>
    <t>www.ucla.edu</t>
  </si>
  <si>
    <t>www.ucr.edu</t>
  </si>
  <si>
    <t>www.ucsd.edu</t>
  </si>
  <si>
    <t>www.ucsb.edu</t>
  </si>
  <si>
    <t>www.ucsc.edu</t>
  </si>
  <si>
    <t>www.calarts.edu</t>
  </si>
  <si>
    <t>www.csum.edu</t>
  </si>
  <si>
    <t>canadacollege.edu</t>
  </si>
  <si>
    <t>www.canyons.edu</t>
  </si>
  <si>
    <t>www.cetweb.edu</t>
  </si>
  <si>
    <t>cetweb.edu</t>
  </si>
  <si>
    <t>www.cerritos.edu</t>
  </si>
  <si>
    <t>www.chabotcollege.edu</t>
  </si>
  <si>
    <t>www.chaffey.edu</t>
  </si>
  <si>
    <t>www.chapman.edu</t>
  </si>
  <si>
    <t>www.cdrewu.edu</t>
  </si>
  <si>
    <t>www.cui.edu</t>
  </si>
  <si>
    <t>www.citruscollege.edu</t>
  </si>
  <si>
    <t>www.ccsf.edu</t>
  </si>
  <si>
    <t>www.cmc.edu</t>
  </si>
  <si>
    <t>www.milaninstitute.edu</t>
  </si>
  <si>
    <t>usv.edu</t>
  </si>
  <si>
    <t>www.gocolumbia.edu</t>
  </si>
  <si>
    <t>www.columbiacollege.edu</t>
  </si>
  <si>
    <t>www.compton.edu</t>
  </si>
  <si>
    <t>www.contracosta.edu</t>
  </si>
  <si>
    <t>www.crc.losrios.edu</t>
  </si>
  <si>
    <t>www.craftonhills.edu</t>
  </si>
  <si>
    <t>www.cuesta.edu</t>
  </si>
  <si>
    <t>www.cuyamaca.edu</t>
  </si>
  <si>
    <t>www.cypresscollege.edu</t>
  </si>
  <si>
    <t>www.deanza.edu</t>
  </si>
  <si>
    <t>www.collegeofthedesert.edu</t>
  </si>
  <si>
    <t>www.disd.edu</t>
  </si>
  <si>
    <t>www.dvc.edu</t>
  </si>
  <si>
    <t>www.dominican.edu</t>
  </si>
  <si>
    <t>www.elac.edu</t>
  </si>
  <si>
    <t>www.evc.edu</t>
  </si>
  <si>
    <t>www.fidm.edu</t>
  </si>
  <si>
    <t>foothill.edu</t>
  </si>
  <si>
    <t>www.fresnocitycollege.edu</t>
  </si>
  <si>
    <t>www.fresno.edu</t>
  </si>
  <si>
    <t>www.gavilan.edu</t>
  </si>
  <si>
    <t>www.gia.edu</t>
  </si>
  <si>
    <t>www.ggu.edu</t>
  </si>
  <si>
    <t>www.goldenwestcollege.edu</t>
  </si>
  <si>
    <t>www.grossmont.edu</t>
  </si>
  <si>
    <t>www.hartnell.edu</t>
  </si>
  <si>
    <t>www.hmc.edu</t>
  </si>
  <si>
    <t>www.humboldt.edu</t>
  </si>
  <si>
    <t>www.humphreys.edu</t>
  </si>
  <si>
    <t>www.imperial.edu</t>
  </si>
  <si>
    <t>ibt.edu</t>
  </si>
  <si>
    <t>www.idi.edu</t>
  </si>
  <si>
    <t>www.ivc.edu</t>
  </si>
  <si>
    <t>www.reedleycollege.edu</t>
  </si>
  <si>
    <t>lifepacific.edu</t>
  </si>
  <si>
    <t>www.laverne.edu</t>
  </si>
  <si>
    <t>www.lcad.edu</t>
  </si>
  <si>
    <t>laney.edu</t>
  </si>
  <si>
    <t>lasierra.edu</t>
  </si>
  <si>
    <t>www.llu.edu</t>
  </si>
  <si>
    <t>www.lbcc.edu</t>
  </si>
  <si>
    <t>www.lahc.edu</t>
  </si>
  <si>
    <t>www.lapc.edu</t>
  </si>
  <si>
    <t>www.lasc.edu</t>
  </si>
  <si>
    <t>www.lattc.edu</t>
  </si>
  <si>
    <t>www.lavc.edu</t>
  </si>
  <si>
    <t>www.masters.edu</t>
  </si>
  <si>
    <t>www.lacitycollege.edu</t>
  </si>
  <si>
    <t>www.lamission.edu</t>
  </si>
  <si>
    <t>www.losmedanos.edu</t>
  </si>
  <si>
    <t>www.lmu.edu</t>
  </si>
  <si>
    <t>www.lurossacademy.com</t>
  </si>
  <si>
    <t>campus.edu</t>
  </si>
  <si>
    <t>www.marin.edu</t>
  </si>
  <si>
    <t>www.mendocino.edu</t>
  </si>
  <si>
    <t>www.menlo.edu</t>
  </si>
  <si>
    <t>www.mccd.edu</t>
  </si>
  <si>
    <t>www.merritt.edu</t>
  </si>
  <si>
    <t>oakland.northeastern.edu</t>
  </si>
  <si>
    <t>www.miracosta.edu</t>
  </si>
  <si>
    <t>www.missioncollege.edu</t>
  </si>
  <si>
    <t>www.mjc.edu</t>
  </si>
  <si>
    <t>www.middlebury.edu</t>
  </si>
  <si>
    <t>www.mpc.edu</t>
  </si>
  <si>
    <t>www.moorparkcollege.edu</t>
  </si>
  <si>
    <t>www.mtsac.edu</t>
  </si>
  <si>
    <t>www.napavalley.edu</t>
  </si>
  <si>
    <t>www.nhi.edu</t>
  </si>
  <si>
    <t>www.nu.edu</t>
  </si>
  <si>
    <t>www.newschoolarch.edu</t>
  </si>
  <si>
    <t>www.north-westcollege.edu</t>
  </si>
  <si>
    <t>www.nw.edu</t>
  </si>
  <si>
    <t>www.oxy.edu</t>
  </si>
  <si>
    <t>www.ohlone.edu</t>
  </si>
  <si>
    <t>orangecoastcollege.edu</t>
  </si>
  <si>
    <t>www.otis.edu</t>
  </si>
  <si>
    <t>www.oxnardcollege.edu</t>
  </si>
  <si>
    <t>www.pacificoaks.edu</t>
  </si>
  <si>
    <t>www.puc.edu</t>
  </si>
  <si>
    <t>www.pacific.edu</t>
  </si>
  <si>
    <t>www2.palomar.edu</t>
  </si>
  <si>
    <t>pasadena.edu</t>
  </si>
  <si>
    <t>www.pepperdine.edu</t>
  </si>
  <si>
    <t>www.pitzer.edu</t>
  </si>
  <si>
    <t>www.pointloma.edu</t>
  </si>
  <si>
    <t>www.pomona.edu</t>
  </si>
  <si>
    <t>www.portervillecollege.edu</t>
  </si>
  <si>
    <t>www.sac.edu</t>
  </si>
  <si>
    <t>www.redlands.edu</t>
  </si>
  <si>
    <t>www.redwoods.edu</t>
  </si>
  <si>
    <t>www.riohondo.edu</t>
  </si>
  <si>
    <t>www.rcc.edu</t>
  </si>
  <si>
    <t>www.scc.losrios.edu</t>
  </si>
  <si>
    <t>www.saddleback.edu</t>
  </si>
  <si>
    <t>www.sdcity.edu</t>
  </si>
  <si>
    <t>www.sdmesa.edu</t>
  </si>
  <si>
    <t>www.sdmiramar.edu</t>
  </si>
  <si>
    <t>www.sdsu.edu</t>
  </si>
  <si>
    <t>www.sandiego.edu</t>
  </si>
  <si>
    <t>sfcm.edu</t>
  </si>
  <si>
    <t>www.sfsu.edu</t>
  </si>
  <si>
    <t>www.usfca.edu</t>
  </si>
  <si>
    <t>www.deltacollege.edu</t>
  </si>
  <si>
    <t>www.jessup.edu</t>
  </si>
  <si>
    <t>www.sjcc.edu</t>
  </si>
  <si>
    <t>www.sjsu.edu</t>
  </si>
  <si>
    <t>www.collegeofsanmateo.edu</t>
  </si>
  <si>
    <t>www.sbcc.edu</t>
  </si>
  <si>
    <t>www.scu.edu</t>
  </si>
  <si>
    <t>www.smc.edu</t>
  </si>
  <si>
    <t>www.santarosa.edu</t>
  </si>
  <si>
    <t>www.scrippscollege.edu</t>
  </si>
  <si>
    <t>www.cos.edu</t>
  </si>
  <si>
    <t>www.shastacollege.edu</t>
  </si>
  <si>
    <t>www.simpsonu.edu</t>
  </si>
  <si>
    <t>www.siskiyous.edu</t>
  </si>
  <si>
    <t>skylinecollege.edu</t>
  </si>
  <si>
    <t>www.valleycollege.edu</t>
  </si>
  <si>
    <t>sonoma.edu</t>
  </si>
  <si>
    <t>www.southcoastcollege.edu</t>
  </si>
  <si>
    <t>www.vanguard.edu</t>
  </si>
  <si>
    <t>www.swccd.edu</t>
  </si>
  <si>
    <t>www.sciarc.edu</t>
  </si>
  <si>
    <t>www.usc.edu</t>
  </si>
  <si>
    <t>www.taftcollege.edu</t>
  </si>
  <si>
    <t>thomasaquinas.edu</t>
  </si>
  <si>
    <t>www.venturacollege.edu</t>
  </si>
  <si>
    <t>www.vvc.edu</t>
  </si>
  <si>
    <t>www.berkeleycitycollege.edu</t>
  </si>
  <si>
    <t>www.waldenu.edu</t>
  </si>
  <si>
    <t>www.westhillscollege.com</t>
  </si>
  <si>
    <t>www.wlac.edu</t>
  </si>
  <si>
    <t>www.westvalley.edu</t>
  </si>
  <si>
    <t>www.westmont.edu</t>
  </si>
  <si>
    <t>www.whittier.edu</t>
  </si>
  <si>
    <t>woodbury.edu</t>
  </si>
  <si>
    <t>yc.yccd.edu</t>
  </si>
  <si>
    <t>www.adams.edu</t>
  </si>
  <si>
    <t>www.belrea.edu</t>
  </si>
  <si>
    <t>www.uccs.edu</t>
  </si>
  <si>
    <t>www.spartan.edu</t>
  </si>
  <si>
    <t>www.colorado.edu</t>
  </si>
  <si>
    <t>www.coloradocollege.edu</t>
  </si>
  <si>
    <t>coloradomtn.edu</t>
  </si>
  <si>
    <t>colostate.edu</t>
  </si>
  <si>
    <t>www.coloradotech.edu</t>
  </si>
  <si>
    <t>www.du.edu</t>
  </si>
  <si>
    <t>fortlewis.edu</t>
  </si>
  <si>
    <t>www.coloradomesa.edu</t>
  </si>
  <si>
    <t>www.msudenver.edu</t>
  </si>
  <si>
    <t>www.naropa.edu</t>
  </si>
  <si>
    <t>www.njc.edu</t>
  </si>
  <si>
    <t>www.unco.edu</t>
  </si>
  <si>
    <t>www.otero.edu</t>
  </si>
  <si>
    <t>www.pikespeak.edu</t>
  </si>
  <si>
    <t>www.regis.edu</t>
  </si>
  <si>
    <t>www.rmcad.edu</t>
  </si>
  <si>
    <t>www.csupueblo.edu</t>
  </si>
  <si>
    <t>www.pickenstech.org</t>
  </si>
  <si>
    <t>www.trinidadstate.edu</t>
  </si>
  <si>
    <t>www.western.edu</t>
  </si>
  <si>
    <t>www.albertus.edu</t>
  </si>
  <si>
    <t>www.bridgeport.edu</t>
  </si>
  <si>
    <t>www.ccsu.edu</t>
  </si>
  <si>
    <t>www.charteroak.edu</t>
  </si>
  <si>
    <t>www.conncoll.edu</t>
  </si>
  <si>
    <t>www.porterchester.edu</t>
  </si>
  <si>
    <t>uconn.edu</t>
  </si>
  <si>
    <t>www.goodwin.edu</t>
  </si>
  <si>
    <t>www.easternct.edu</t>
  </si>
  <si>
    <t>fairfield.edu</t>
  </si>
  <si>
    <t>www.hartford.edu</t>
  </si>
  <si>
    <t>www.mitchell.edu</t>
  </si>
  <si>
    <t>www.newhaven.edu</t>
  </si>
  <si>
    <t>www.post.edu</t>
  </si>
  <si>
    <t>www.qu.edu</t>
  </si>
  <si>
    <t>www.sacredheart.edu</t>
  </si>
  <si>
    <t>www.southernct.edu</t>
  </si>
  <si>
    <t>www.trincoll.edu</t>
  </si>
  <si>
    <t>www.wesleyan.edu</t>
  </si>
  <si>
    <t>www.wcsu.edu</t>
  </si>
  <si>
    <t>www.yale.edu</t>
  </si>
  <si>
    <t>www.desu.edu</t>
  </si>
  <si>
    <t>www.udel.edu</t>
  </si>
  <si>
    <t>www.gbc.edu</t>
  </si>
  <si>
    <t>www.wilmu.edu</t>
  </si>
  <si>
    <t>www.american.edu</t>
  </si>
  <si>
    <t>www.catholic.edu</t>
  </si>
  <si>
    <t>www.udc.edu</t>
  </si>
  <si>
    <t>www.gallaudet.edu</t>
  </si>
  <si>
    <t>www.gwu.edu</t>
  </si>
  <si>
    <t>www.georgetown.edu</t>
  </si>
  <si>
    <t>www.howard.edu</t>
  </si>
  <si>
    <t>www.trinitydc.edu</t>
  </si>
  <si>
    <t>www.barry.edu</t>
  </si>
  <si>
    <t>www.cookman.edu</t>
  </si>
  <si>
    <t>www.lynn.edu</t>
  </si>
  <si>
    <t>www.easternflorida.edu</t>
  </si>
  <si>
    <t>www.broward.edu</t>
  </si>
  <si>
    <t>www.albizu.edu</t>
  </si>
  <si>
    <t>www.cf.edu</t>
  </si>
  <si>
    <t>johnsonu.edu</t>
  </si>
  <si>
    <t>www.charlottetechcollege.net</t>
  </si>
  <si>
    <t>www.chipola.edu</t>
  </si>
  <si>
    <t>www.daytonastate.edu</t>
  </si>
  <si>
    <t>www.fsw.edu</t>
  </si>
  <si>
    <t>www.ew.edu</t>
  </si>
  <si>
    <t>daytonabeach.erau.edu</t>
  </si>
  <si>
    <t>www.fau.edu</t>
  </si>
  <si>
    <t>www.fscj.edu</t>
  </si>
  <si>
    <t>www.flagler.edu</t>
  </si>
  <si>
    <t>www.floridacollege.edu</t>
  </si>
  <si>
    <t>www.fit.edu</t>
  </si>
  <si>
    <t>www.cfk.edu</t>
  </si>
  <si>
    <t>www.fmuniv.edu</t>
  </si>
  <si>
    <t>www.flsouthern.edu</t>
  </si>
  <si>
    <t>www.fullsail.edu</t>
  </si>
  <si>
    <t>gulfcoast.edu</t>
  </si>
  <si>
    <t>www.irsc.edu</t>
  </si>
  <si>
    <t>www.ju.edu</t>
  </si>
  <si>
    <t>www.keiseruniversity.edu</t>
  </si>
  <si>
    <t>www.fgc.edu</t>
  </si>
  <si>
    <t>www.lssc.edu</t>
  </si>
  <si>
    <t>www.lutherrice.edu</t>
  </si>
  <si>
    <t>www.scf.edu</t>
  </si>
  <si>
    <t>www.mdc.edu</t>
  </si>
  <si>
    <t>www.miami.edu</t>
  </si>
  <si>
    <t>www.nfc.edu</t>
  </si>
  <si>
    <t>www.unf.edu</t>
  </si>
  <si>
    <t>www.nova.edu</t>
  </si>
  <si>
    <t>www.nwfsc.edu</t>
  </si>
  <si>
    <t>www.pba.edu</t>
  </si>
  <si>
    <t>www.palmbeachstate.edu</t>
  </si>
  <si>
    <t>www.phsc.edu</t>
  </si>
  <si>
    <t>www.pensacolastate.edu</t>
  </si>
  <si>
    <t>www.polk.edu</t>
  </si>
  <si>
    <t>www.ridge.edu</t>
  </si>
  <si>
    <t>www.ringling.edu</t>
  </si>
  <si>
    <t>www.rollins.edu</t>
  </si>
  <si>
    <t>www.spcollege.edu</t>
  </si>
  <si>
    <t>www.sfcollege.edu</t>
  </si>
  <si>
    <t>www.seminolestate.edu</t>
  </si>
  <si>
    <t>www.southflorida.edu</t>
  </si>
  <si>
    <t>www.usf.edu</t>
  </si>
  <si>
    <t>www.stu.edu</t>
  </si>
  <si>
    <t>www.stetson.edu</t>
  </si>
  <si>
    <t>www.seu.edu</t>
  </si>
  <si>
    <t>www.ut.edu</t>
  </si>
  <si>
    <t>trinitycollege.edu</t>
  </si>
  <si>
    <t>valenciacollege.edu</t>
  </si>
  <si>
    <t>www.warner.edu</t>
  </si>
  <si>
    <t>rasmussen.edu</t>
  </si>
  <si>
    <t>uwf.edu</t>
  </si>
  <si>
    <t>www.agnesscott.edu</t>
  </si>
  <si>
    <t>www.ict.edu</t>
  </si>
  <si>
    <t>ict.edu</t>
  </si>
  <si>
    <t>www.albanytech.edu</t>
  </si>
  <si>
    <t>www.asurams.edu</t>
  </si>
  <si>
    <t>www.andrewcollege.edu</t>
  </si>
  <si>
    <t>atlantatech.edu</t>
  </si>
  <si>
    <t>point.edu</t>
  </si>
  <si>
    <t>www.atlm.edu</t>
  </si>
  <si>
    <t>www.cau.edu</t>
  </si>
  <si>
    <t>www.augustatech.edu</t>
  </si>
  <si>
    <t>www.berry.edu</t>
  </si>
  <si>
    <t>www.brenau.edu</t>
  </si>
  <si>
    <t>www.bpc.edu</t>
  </si>
  <si>
    <t>www.ccga.edu</t>
  </si>
  <si>
    <t>www.westgatech.edu</t>
  </si>
  <si>
    <t>www.clayton.edu</t>
  </si>
  <si>
    <t>www.columbustech.edu</t>
  </si>
  <si>
    <t>www.columbusstate.edu</t>
  </si>
  <si>
    <t>www.gntc.edu</t>
  </si>
  <si>
    <t>www.covenant.edu</t>
  </si>
  <si>
    <t>www.daltonstate.edu</t>
  </si>
  <si>
    <t>www.ega.edu</t>
  </si>
  <si>
    <t>www.ec.edu</t>
  </si>
  <si>
    <t>www.emory.edu</t>
  </si>
  <si>
    <t>www.highlands.edu</t>
  </si>
  <si>
    <t>www.fvsu.edu</t>
  </si>
  <si>
    <t>www.gatech.edu</t>
  </si>
  <si>
    <t>gsw.edu</t>
  </si>
  <si>
    <t>www.gcsu.edu</t>
  </si>
  <si>
    <t>www.georgiasouthern.edu</t>
  </si>
  <si>
    <t>www.gsu.edu</t>
  </si>
  <si>
    <t>www.uga.edu</t>
  </si>
  <si>
    <t>www.gordonstate.edu</t>
  </si>
  <si>
    <t>www.sctech.edu</t>
  </si>
  <si>
    <t>www.gupton-jones.edu</t>
  </si>
  <si>
    <t>www.gwinnettcollege.edu</t>
  </si>
  <si>
    <t>www.gwinnetttech.edu</t>
  </si>
  <si>
    <t>www.lagrange.edu</t>
  </si>
  <si>
    <t>www.laniertech.edu</t>
  </si>
  <si>
    <t>www.life.edu</t>
  </si>
  <si>
    <t>www.chattahoocheetech.edu</t>
  </si>
  <si>
    <t>www.mercer.edu</t>
  </si>
  <si>
    <t>www.morehouse.edu</t>
  </si>
  <si>
    <t>northgatech.edu</t>
  </si>
  <si>
    <t>oglethorpe.edu</t>
  </si>
  <si>
    <t>www.paine.edu</t>
  </si>
  <si>
    <t>www.piedmont.edu</t>
  </si>
  <si>
    <t>miamiadschool.com</t>
  </si>
  <si>
    <t>www.reinhardt.edu</t>
  </si>
  <si>
    <t>www.savannahtech.edu</t>
  </si>
  <si>
    <t>www.scad.edu</t>
  </si>
  <si>
    <t>www.savannahstate.edu</t>
  </si>
  <si>
    <t>www.shorter.edu</t>
  </si>
  <si>
    <t>www.southgatech.edu</t>
  </si>
  <si>
    <t>www.spelman.edu</t>
  </si>
  <si>
    <t>www.thomasu.edu</t>
  </si>
  <si>
    <t>tfc.edu</t>
  </si>
  <si>
    <t>truett.edu</t>
  </si>
  <si>
    <t>www.wiregrass.edu</t>
  </si>
  <si>
    <t>www.valdosta.edu</t>
  </si>
  <si>
    <t>www.wesleyancollege.edu</t>
  </si>
  <si>
    <t>www.westga.edu</t>
  </si>
  <si>
    <t>www.yhc.edu</t>
  </si>
  <si>
    <t>www.chaminade.edu</t>
  </si>
  <si>
    <t>hilo.hawaii.edu</t>
  </si>
  <si>
    <t>manoa.hawaii.edu</t>
  </si>
  <si>
    <t>www.hpu.edu</t>
  </si>
  <si>
    <t>maui.hawaii.edu</t>
  </si>
  <si>
    <t>westoahu.hawaii.edu</t>
  </si>
  <si>
    <t>www.boisestate.edu</t>
  </si>
  <si>
    <t>www.cei.edu</t>
  </si>
  <si>
    <t>www.isu.edu</t>
  </si>
  <si>
    <t>www.uidaho.edu</t>
  </si>
  <si>
    <t>www.collegeofidaho.edu</t>
  </si>
  <si>
    <t>www.lcsc.edu</t>
  </si>
  <si>
    <t>www.nic.edu</t>
  </si>
  <si>
    <t>www.nnu.edu</t>
  </si>
  <si>
    <t>www.byui.edu</t>
  </si>
  <si>
    <t>www.csi.edu</t>
  </si>
  <si>
    <t>www.aaart.edu</t>
  </si>
  <si>
    <t>www.saic.edu</t>
  </si>
  <si>
    <t>www.augustana.edu</t>
  </si>
  <si>
    <t>aurora.edu</t>
  </si>
  <si>
    <t>www.swic.edu</t>
  </si>
  <si>
    <t>www.bhc.edu</t>
  </si>
  <si>
    <t>www.blackburn.edu</t>
  </si>
  <si>
    <t>www.bradley.edu</t>
  </si>
  <si>
    <t>www.sandburg.edu</t>
  </si>
  <si>
    <t>www.csu.edu</t>
  </si>
  <si>
    <t>www.uchicago.edu</t>
  </si>
  <si>
    <t>www.ccc.edu</t>
  </si>
  <si>
    <t>ccc.edu</t>
  </si>
  <si>
    <t>www.colum.edu</t>
  </si>
  <si>
    <t>www.cuchicago.edu</t>
  </si>
  <si>
    <t>www.depaul.edu</t>
  </si>
  <si>
    <t>www.cod.edu</t>
  </si>
  <si>
    <t>www.eastwest.edu</t>
  </si>
  <si>
    <t>www.eiu.edu</t>
  </si>
  <si>
    <t>www.elmhurst.edu</t>
  </si>
  <si>
    <t>www.eureka.edu</t>
  </si>
  <si>
    <t>www.foxcollege.edu</t>
  </si>
  <si>
    <t>www.govst.edu</t>
  </si>
  <si>
    <t>www.greenville.edu</t>
  </si>
  <si>
    <t>www.htc.edu</t>
  </si>
  <si>
    <t>www.uic.edu</t>
  </si>
  <si>
    <t>ben.edu</t>
  </si>
  <si>
    <t>www.illinois.edu</t>
  </si>
  <si>
    <t>www.iwu.edu</t>
  </si>
  <si>
    <t>icc.edu</t>
  </si>
  <si>
    <t>www.ic.edu</t>
  </si>
  <si>
    <t>www.iecc.edu</t>
  </si>
  <si>
    <t>www.iit.edu</t>
  </si>
  <si>
    <t>illinoisstate.edu</t>
  </si>
  <si>
    <t>www.jalc.edu</t>
  </si>
  <si>
    <t>www.jjc.edu</t>
  </si>
  <si>
    <t>www.judsonu.edu</t>
  </si>
  <si>
    <t>www.kaskaskia.edu</t>
  </si>
  <si>
    <t>www.kish.edu</t>
  </si>
  <si>
    <t>www.knox.edu</t>
  </si>
  <si>
    <t>www.clcillinois.edu</t>
  </si>
  <si>
    <t>www.lakeforest.edu</t>
  </si>
  <si>
    <t>www.lakelandcollege.edu</t>
  </si>
  <si>
    <t>www.lewisu.edu</t>
  </si>
  <si>
    <t>www.luc.edu</t>
  </si>
  <si>
    <t>www.generations.edu</t>
  </si>
  <si>
    <t>www.mchenry.edu</t>
  </si>
  <si>
    <t>www.mckendree.edu</t>
  </si>
  <si>
    <t>millikin.edu</t>
  </si>
  <si>
    <t>www.monmouthcollege.edu</t>
  </si>
  <si>
    <t>www.morrisontech.edu</t>
  </si>
  <si>
    <t>www.morton.edu</t>
  </si>
  <si>
    <t>www.nl.edu</t>
  </si>
  <si>
    <t>northcentralcollege.edu</t>
  </si>
  <si>
    <t>www.northpark.edu</t>
  </si>
  <si>
    <t>www.niu.edu</t>
  </si>
  <si>
    <t>www.northwestern.edu</t>
  </si>
  <si>
    <t>www.neiu.edu</t>
  </si>
  <si>
    <t>www.oakton.edu</t>
  </si>
  <si>
    <t>www.olivet.edu</t>
  </si>
  <si>
    <t>www.parkland.edu</t>
  </si>
  <si>
    <t>prairiestate.edu</t>
  </si>
  <si>
    <t>www.quincy.edu</t>
  </si>
  <si>
    <t>www.rlc.edu</t>
  </si>
  <si>
    <t>www.rockvalleycollege.edu</t>
  </si>
  <si>
    <t>www.rockford.edu</t>
  </si>
  <si>
    <t>www.roosevelt.edu</t>
  </si>
  <si>
    <t>www.dom.edu</t>
  </si>
  <si>
    <t>www.stfrancis.edu</t>
  </si>
  <si>
    <t>www.uis.edu</t>
  </si>
  <si>
    <t>www.staugustine.edu</t>
  </si>
  <si>
    <t>www.sic.edu</t>
  </si>
  <si>
    <t>siu.edu</t>
  </si>
  <si>
    <t>www.siue.edu</t>
  </si>
  <si>
    <t>www.tbiil.edu</t>
  </si>
  <si>
    <t>www.ssc.edu</t>
  </si>
  <si>
    <t>www.triton.edu</t>
  </si>
  <si>
    <t>www.vandercook.edu</t>
  </si>
  <si>
    <t>www.wiu.edu</t>
  </si>
  <si>
    <t>www.wheaton.edu</t>
  </si>
  <si>
    <t>www.harpercollege.edu</t>
  </si>
  <si>
    <t>anderson.edu</t>
  </si>
  <si>
    <t>www.bsu.edu</t>
  </si>
  <si>
    <t>betheluniversity.edu</t>
  </si>
  <si>
    <t>www.butler.edu</t>
  </si>
  <si>
    <t>www.ccr.edu</t>
  </si>
  <si>
    <t>www.depauw.edu</t>
  </si>
  <si>
    <t>earlham.edu</t>
  </si>
  <si>
    <t>www.evansville.edu</t>
  </si>
  <si>
    <t>www.franklincollege.edu</t>
  </si>
  <si>
    <t>www.goshen.edu</t>
  </si>
  <si>
    <t>www.grace.edu</t>
  </si>
  <si>
    <t>www.hanover.edu</t>
  </si>
  <si>
    <t>www.huntington.edu</t>
  </si>
  <si>
    <t>www.pfw.edu</t>
  </si>
  <si>
    <t>indianapolis.iu.edu</t>
  </si>
  <si>
    <t>uindy.edu</t>
  </si>
  <si>
    <t>www.indianatech.edu</t>
  </si>
  <si>
    <t>www.usi.edu</t>
  </si>
  <si>
    <t>www.indstate.edu</t>
  </si>
  <si>
    <t>www.iuk.edu</t>
  </si>
  <si>
    <t>iusb.edu</t>
  </si>
  <si>
    <t>www.indiana.edu</t>
  </si>
  <si>
    <t>www.iun.edu</t>
  </si>
  <si>
    <t>ius.edu</t>
  </si>
  <si>
    <t>www.iue.edu</t>
  </si>
  <si>
    <t>www.manchester.edu</t>
  </si>
  <si>
    <t>www.marian.edu</t>
  </si>
  <si>
    <t>www.indwes.edu</t>
  </si>
  <si>
    <t>www.martin.edu</t>
  </si>
  <si>
    <t>www.mid-america.edu</t>
  </si>
  <si>
    <t>www.nd.edu</t>
  </si>
  <si>
    <t>www.oak.edu</t>
  </si>
  <si>
    <t>www.rose-hulman.edu</t>
  </si>
  <si>
    <t>www.taylor.edu</t>
  </si>
  <si>
    <t>www.trine.edu</t>
  </si>
  <si>
    <t>www.valpo.edu</t>
  </si>
  <si>
    <t>www.vinu.edu</t>
  </si>
  <si>
    <t>www.wabash.edu</t>
  </si>
  <si>
    <t>www.allencollege.edu</t>
  </si>
  <si>
    <t>www.briarcliff.edu</t>
  </si>
  <si>
    <t>www.bvu.edu</t>
  </si>
  <si>
    <t>www.central.edu</t>
  </si>
  <si>
    <t>www.clarke.edu</t>
  </si>
  <si>
    <t>www.coe.edu</t>
  </si>
  <si>
    <t>www.cornellcollege.edu</t>
  </si>
  <si>
    <t>www.dordt.edu</t>
  </si>
  <si>
    <t>www.drake.edu</t>
  </si>
  <si>
    <t>www.dbq.edu</t>
  </si>
  <si>
    <t>www.graceland.edu</t>
  </si>
  <si>
    <t>www.grandview.edu</t>
  </si>
  <si>
    <t>www.grinnell.edu</t>
  </si>
  <si>
    <t>orion.edu</t>
  </si>
  <si>
    <t>www.iastate.edu</t>
  </si>
  <si>
    <t>uiowa.edu</t>
  </si>
  <si>
    <t>www.loras.edu</t>
  </si>
  <si>
    <t>www.luther.edu</t>
  </si>
  <si>
    <t>www.morningside.edu</t>
  </si>
  <si>
    <t>www.mtmercy.edu</t>
  </si>
  <si>
    <t>www.uagc.edu</t>
  </si>
  <si>
    <t>www.uni.edu</t>
  </si>
  <si>
    <t>www.nwciowa.edu</t>
  </si>
  <si>
    <t>www.stlukescollege.edu</t>
  </si>
  <si>
    <t>simpson.edu</t>
  </si>
  <si>
    <t>www.uiu.edu</t>
  </si>
  <si>
    <t>www.waldorf.edu</t>
  </si>
  <si>
    <t>www.wartburg.edu</t>
  </si>
  <si>
    <t>www.wmpenn.edu</t>
  </si>
  <si>
    <t>www.bakeru.edu</t>
  </si>
  <si>
    <t>www.benedictine.edu</t>
  </si>
  <si>
    <t>www.bethanylb.edu</t>
  </si>
  <si>
    <t>www.bethelks.edu</t>
  </si>
  <si>
    <t>www.donnelly.edu</t>
  </si>
  <si>
    <t>www.emporia.edu</t>
  </si>
  <si>
    <t>www.fhtc.edu</t>
  </si>
  <si>
    <t>www.fhsu.edu</t>
  </si>
  <si>
    <t>www.barclaycollege.edu</t>
  </si>
  <si>
    <t>www.friends.edu</t>
  </si>
  <si>
    <t>www.haskell.edu</t>
  </si>
  <si>
    <t>www.hesston.edu</t>
  </si>
  <si>
    <t>ku.edu</t>
  </si>
  <si>
    <t>www.newmanu.edu</t>
  </si>
  <si>
    <t>www.k-state.edu</t>
  </si>
  <si>
    <t>www.kwu.edu</t>
  </si>
  <si>
    <t>www.washburntech.edu</t>
  </si>
  <si>
    <t>manhattantech.edu</t>
  </si>
  <si>
    <t>www.mcpherson.edu</t>
  </si>
  <si>
    <t>www.mnu.edu</t>
  </si>
  <si>
    <t>www.ncktc.edu</t>
  </si>
  <si>
    <t>www.ottawa.edu</t>
  </si>
  <si>
    <t>www.pittstate.edu</t>
  </si>
  <si>
    <t>www.salinatech.edu</t>
  </si>
  <si>
    <t>www.sckans.edu</t>
  </si>
  <si>
    <t>www.sterling.edu</t>
  </si>
  <si>
    <t>tabor.edu</t>
  </si>
  <si>
    <t>www.washburn.edu</t>
  </si>
  <si>
    <t>www.wichita.edu</t>
  </si>
  <si>
    <t>www.alc.edu</t>
  </si>
  <si>
    <t>www.asbury.edu</t>
  </si>
  <si>
    <t>www.bellarmine.edu</t>
  </si>
  <si>
    <t>www.campbellsville.edu</t>
  </si>
  <si>
    <t>www.centre.edu</t>
  </si>
  <si>
    <t>www.georgetowncollege.edu</t>
  </si>
  <si>
    <t>www.an.edu</t>
  </si>
  <si>
    <t>www.kysu.edu</t>
  </si>
  <si>
    <t>kwc.edu</t>
  </si>
  <si>
    <t>www.uky.edu</t>
  </si>
  <si>
    <t>www.lindsey.edu</t>
  </si>
  <si>
    <t>www.midway.edu</t>
  </si>
  <si>
    <t>www.moreheadstate.edu</t>
  </si>
  <si>
    <t>www.murraystate.edu</t>
  </si>
  <si>
    <t>www.nku.edu</t>
  </si>
  <si>
    <t>www.upike.edu</t>
  </si>
  <si>
    <t>www.spalding.edu</t>
  </si>
  <si>
    <t>www.sullivan.edu</t>
  </si>
  <si>
    <t>www.thomasmore.edu</t>
  </si>
  <si>
    <t>www.transy.edu</t>
  </si>
  <si>
    <t>www.unionky.edu</t>
  </si>
  <si>
    <t>www.wku.edu</t>
  </si>
  <si>
    <t>www.centenary.edu</t>
  </si>
  <si>
    <t>www.dillard.edu</t>
  </si>
  <si>
    <t>www.gram.edu</t>
  </si>
  <si>
    <t>www.iticollege.edu</t>
  </si>
  <si>
    <t>www.lsua.edu</t>
  </si>
  <si>
    <t>www.lsue.edu</t>
  </si>
  <si>
    <t>www.lsus.edu</t>
  </si>
  <si>
    <t>www.latech.edu</t>
  </si>
  <si>
    <t>www.loyno.edu</t>
  </si>
  <si>
    <t>www.mcneese.edu</t>
  </si>
  <si>
    <t>new.uno.edu</t>
  </si>
  <si>
    <t>www.nicholls.edu</t>
  </si>
  <si>
    <t>www.ulm.edu</t>
  </si>
  <si>
    <t>www.nsula.edu</t>
  </si>
  <si>
    <t>www.southeastern.edu</t>
  </si>
  <si>
    <t>www.subr.edu</t>
  </si>
  <si>
    <t>www.suno.edu</t>
  </si>
  <si>
    <t>www.susla.edu</t>
  </si>
  <si>
    <t>www.louisiana.edu</t>
  </si>
  <si>
    <t>tulane.edu</t>
  </si>
  <si>
    <t>www.xula.edu</t>
  </si>
  <si>
    <t>www.coa.edu</t>
  </si>
  <si>
    <t>www.bates.edu</t>
  </si>
  <si>
    <t>www.bowdoin.edu</t>
  </si>
  <si>
    <t>www.colby.edu</t>
  </si>
  <si>
    <t>www.landingschool.edu</t>
  </si>
  <si>
    <t>www.uma.edu</t>
  </si>
  <si>
    <t>www.umf.maine.edu</t>
  </si>
  <si>
    <t>www.umfk.maine.edu</t>
  </si>
  <si>
    <t>www.umaine.edu</t>
  </si>
  <si>
    <t>mainemaritime.edu</t>
  </si>
  <si>
    <t>www.umpi.edu</t>
  </si>
  <si>
    <t>www.une.edu</t>
  </si>
  <si>
    <t>www.meca.edu</t>
  </si>
  <si>
    <t>usm.maine.edu</t>
  </si>
  <si>
    <t>www.thomas.edu</t>
  </si>
  <si>
    <t>unity.edu</t>
  </si>
  <si>
    <t>www.allegany.edu</t>
  </si>
  <si>
    <t>www.ubalt.edu</t>
  </si>
  <si>
    <t>www.bowiestate.edu</t>
  </si>
  <si>
    <t>www.captechu.edu</t>
  </si>
  <si>
    <t>www.cecil.edu</t>
  </si>
  <si>
    <t>www.csmd.edu</t>
  </si>
  <si>
    <t>www.chesapeake.edu</t>
  </si>
  <si>
    <t>www.wau.edu</t>
  </si>
  <si>
    <t>www.coppin.edu</t>
  </si>
  <si>
    <t>www.frostburg.edu</t>
  </si>
  <si>
    <t>www.garrettcollege.edu</t>
  </si>
  <si>
    <t>www.goucher.edu</t>
  </si>
  <si>
    <t>www.hood.edu</t>
  </si>
  <si>
    <t>www.jhu.edu</t>
  </si>
  <si>
    <t>www.loyola.edu</t>
  </si>
  <si>
    <t>umbc.edu</t>
  </si>
  <si>
    <t>www.umd.edu</t>
  </si>
  <si>
    <t>www.mica.edu</t>
  </si>
  <si>
    <t>wwwcp.umes.edu</t>
  </si>
  <si>
    <t>www.montgomerycollege.edu</t>
  </si>
  <si>
    <t>www.morgan.edu</t>
  </si>
  <si>
    <t>msmary.edu</t>
  </si>
  <si>
    <t>nirc.edu</t>
  </si>
  <si>
    <t>www.ndm.edu</t>
  </si>
  <si>
    <t>www.salisbury.edu</t>
  </si>
  <si>
    <t>www.smcm.edu</t>
  </si>
  <si>
    <t>www.sjc.edu</t>
  </si>
  <si>
    <t>www.towson.edu</t>
  </si>
  <si>
    <t>www.stevenson.edu</t>
  </si>
  <si>
    <t>www.washcoll.edu</t>
  </si>
  <si>
    <t>www.mcdaniel.edu</t>
  </si>
  <si>
    <t>www.amherst.edu</t>
  </si>
  <si>
    <t>www.annamaria.edu</t>
  </si>
  <si>
    <t>www.assumption.edu</t>
  </si>
  <si>
    <t>www.babson.edu</t>
  </si>
  <si>
    <t>www.baypath.edu</t>
  </si>
  <si>
    <t>www.bentley.edu</t>
  </si>
  <si>
    <t>www.berklee.edu</t>
  </si>
  <si>
    <t>www.the-bac.edu</t>
  </si>
  <si>
    <t>www.bc.edu</t>
  </si>
  <si>
    <t>www.bu.edu</t>
  </si>
  <si>
    <t>www.brandeis.edu</t>
  </si>
  <si>
    <t>www.bridgew.edu</t>
  </si>
  <si>
    <t>www.cambridgecollege.edu</t>
  </si>
  <si>
    <t>www.clarku.edu</t>
  </si>
  <si>
    <t>www.curry.edu</t>
  </si>
  <si>
    <t>www.dean.edu</t>
  </si>
  <si>
    <t>www.enc.edu</t>
  </si>
  <si>
    <t>www.emerson.edu</t>
  </si>
  <si>
    <t>www.emmanuel.edu</t>
  </si>
  <si>
    <t>www.endicott.edu</t>
  </si>
  <si>
    <t>www.fisher.edu</t>
  </si>
  <si>
    <t>www.fitchburgstate.edu</t>
  </si>
  <si>
    <t>www.framingham.edu</t>
  </si>
  <si>
    <t>www.bfit.edu</t>
  </si>
  <si>
    <t>www.gordon.edu</t>
  </si>
  <si>
    <t>www.hampshire.edu</t>
  </si>
  <si>
    <t>www.harvard.edu</t>
  </si>
  <si>
    <t>www.lasell.edu</t>
  </si>
  <si>
    <t>www.lesley.edu</t>
  </si>
  <si>
    <t>longy.edu</t>
  </si>
  <si>
    <t>www.uml.edu</t>
  </si>
  <si>
    <t>www.umass.edu</t>
  </si>
  <si>
    <t>www.umb.edu</t>
  </si>
  <si>
    <t>www.mcphs.edu</t>
  </si>
  <si>
    <t>massart.edu</t>
  </si>
  <si>
    <t>web.mit.edu</t>
  </si>
  <si>
    <t>www.maritime.edu</t>
  </si>
  <si>
    <t>necmusic.edu</t>
  </si>
  <si>
    <t>www.nichols.edu</t>
  </si>
  <si>
    <t>www.mcla.edu</t>
  </si>
  <si>
    <t>www.northeastern.edu</t>
  </si>
  <si>
    <t>www.elms.edu</t>
  </si>
  <si>
    <t>www.quincycollege.edu</t>
  </si>
  <si>
    <t>www.regiscollege.edu</t>
  </si>
  <si>
    <t>www.salemstate.edu</t>
  </si>
  <si>
    <t>www.simmons.edu</t>
  </si>
  <si>
    <t>www.simons-rock.edu</t>
  </si>
  <si>
    <t>www.smith.edu</t>
  </si>
  <si>
    <t>www.springfield.edu</t>
  </si>
  <si>
    <t>www.umassd.edu</t>
  </si>
  <si>
    <t>www.stonehill.edu</t>
  </si>
  <si>
    <t>www.suffolk.edu</t>
  </si>
  <si>
    <t>www.tufts.edu</t>
  </si>
  <si>
    <t>www.wellesley.edu</t>
  </si>
  <si>
    <t>wit.edu</t>
  </si>
  <si>
    <t>wne.edu</t>
  </si>
  <si>
    <t>www.westfield.ma.edu</t>
  </si>
  <si>
    <t>www.wheatoncollege.edu</t>
  </si>
  <si>
    <t>www.williams.edu</t>
  </si>
  <si>
    <t>www.wpi.edu</t>
  </si>
  <si>
    <t>www.worcester.edu</t>
  </si>
  <si>
    <t>www.adrian.edu</t>
  </si>
  <si>
    <t>www.albion.edu</t>
  </si>
  <si>
    <t>www.alma.edu</t>
  </si>
  <si>
    <t>www.andrews.edu</t>
  </si>
  <si>
    <t>www.aquinas.edu</t>
  </si>
  <si>
    <t>www.baker.edu</t>
  </si>
  <si>
    <t>www.calvin.edu</t>
  </si>
  <si>
    <t>www.carnegie-institute.edu</t>
  </si>
  <si>
    <t>www.cmich.edu</t>
  </si>
  <si>
    <t>www.cleary.edu</t>
  </si>
  <si>
    <t>www.cuaa.edu</t>
  </si>
  <si>
    <t>www.collegeforcreativestudies.edu</t>
  </si>
  <si>
    <t>www.davenport.edu</t>
  </si>
  <si>
    <t>www.delta.edu</t>
  </si>
  <si>
    <t>miat.edu</t>
  </si>
  <si>
    <t>www.udmercy.edu</t>
  </si>
  <si>
    <t>www.dorsey.edu</t>
  </si>
  <si>
    <t>www.emich.edu</t>
  </si>
  <si>
    <t>www.ferris.edu</t>
  </si>
  <si>
    <t>www.kettering.edu</t>
  </si>
  <si>
    <t>www.cornerstone.edu</t>
  </si>
  <si>
    <t>www.gvsu.edu</t>
  </si>
  <si>
    <t>www.hfcc.edu</t>
  </si>
  <si>
    <t>www.hope.edu</t>
  </si>
  <si>
    <t>www.jccmi.edu</t>
  </si>
  <si>
    <t>www.kzoo.edu</t>
  </si>
  <si>
    <t>www.lakemichigancollege.edu</t>
  </si>
  <si>
    <t>www.lssu.edu</t>
  </si>
  <si>
    <t>www.ltu.edu</t>
  </si>
  <si>
    <t>www.madonna.edu</t>
  </si>
  <si>
    <t>rochesteru.edu</t>
  </si>
  <si>
    <t>umich.edu</t>
  </si>
  <si>
    <t>www.msu.edu</t>
  </si>
  <si>
    <t>www.mtu.edu</t>
  </si>
  <si>
    <t>umdearborn.edu</t>
  </si>
  <si>
    <t>www.umflint.edu</t>
  </si>
  <si>
    <t>www.midmich.edu</t>
  </si>
  <si>
    <t>www.ncmich.edu</t>
  </si>
  <si>
    <t>www.nmu.edu</t>
  </si>
  <si>
    <t>www.nmc.edu</t>
  </si>
  <si>
    <t>www.northwood.edu</t>
  </si>
  <si>
    <t>www.oakland.edu</t>
  </si>
  <si>
    <t>www.uolivet.edu</t>
  </si>
  <si>
    <t>www.kuyper.edu</t>
  </si>
  <si>
    <t>www.svsu.edu</t>
  </si>
  <si>
    <t>www.sienaheights.edu</t>
  </si>
  <si>
    <t>www.swmich.edu</t>
  </si>
  <si>
    <t>www.arbor.edu</t>
  </si>
  <si>
    <t>www.michigan.gov</t>
  </si>
  <si>
    <t>wayne.edu</t>
  </si>
  <si>
    <t>wmich.edu</t>
  </si>
  <si>
    <t>www.academycollege.edu</t>
  </si>
  <si>
    <t>www.anokatech.edu</t>
  </si>
  <si>
    <t>www.augsburg.edu</t>
  </si>
  <si>
    <t>www.ntcmn.edu</t>
  </si>
  <si>
    <t>www.bemidjistate.edu</t>
  </si>
  <si>
    <t>www.blc.edu</t>
  </si>
  <si>
    <t>www.bethel.edu</t>
  </si>
  <si>
    <t>www.clcmn.edu</t>
  </si>
  <si>
    <t>www.carleton.edu</t>
  </si>
  <si>
    <t>www.concordiacollege.edu</t>
  </si>
  <si>
    <t>www.dctc.edu</t>
  </si>
  <si>
    <t>www.mlc-wels.edu</t>
  </si>
  <si>
    <t>www.lsc.edu</t>
  </si>
  <si>
    <t>www.hamline.edu</t>
  </si>
  <si>
    <t>www.hennepintech.edu</t>
  </si>
  <si>
    <t>minnesotanorth.edu</t>
  </si>
  <si>
    <t>www.macalester.edu</t>
  </si>
  <si>
    <t>southcentral.edu</t>
  </si>
  <si>
    <t>mnsu.edu</t>
  </si>
  <si>
    <t>college.mayo.edu</t>
  </si>
  <si>
    <t>www.metrostate.edu</t>
  </si>
  <si>
    <t>twin-cities.umn.edu</t>
  </si>
  <si>
    <t>crk.umn.edu</t>
  </si>
  <si>
    <t>mcad.edu</t>
  </si>
  <si>
    <t>www.d.umn.edu</t>
  </si>
  <si>
    <t>morris.umn.edu</t>
  </si>
  <si>
    <t>www.mnstate.edu</t>
  </si>
  <si>
    <t>www.northcentral.edu</t>
  </si>
  <si>
    <t>www.unwsp.edu</t>
  </si>
  <si>
    <t>wp.stolaf.edu</t>
  </si>
  <si>
    <t>www.crown.edu</t>
  </si>
  <si>
    <t>www.stthomas.edu</t>
  </si>
  <si>
    <t>www.stkate.edu</t>
  </si>
  <si>
    <t>www.smsu.edu</t>
  </si>
  <si>
    <t>www.dunwoody.edu</t>
  </si>
  <si>
    <t>www.ridgewater.edu</t>
  </si>
  <si>
    <t>www.southeastmn.edu</t>
  </si>
  <si>
    <t>www.winona.edu</t>
  </si>
  <si>
    <t>www.century.edu</t>
  </si>
  <si>
    <t>www.alcorn.edu</t>
  </si>
  <si>
    <t>www.belhaven.edu</t>
  </si>
  <si>
    <t>www.deltastate.edu</t>
  </si>
  <si>
    <t>www.jsums.edu</t>
  </si>
  <si>
    <t>www.jcjc.edu</t>
  </si>
  <si>
    <t>www.millsaps.edu</t>
  </si>
  <si>
    <t>www.olemiss.edu</t>
  </si>
  <si>
    <t>www.muw.edu</t>
  </si>
  <si>
    <t>www.mvsu.edu</t>
  </si>
  <si>
    <t>www.mc.edu</t>
  </si>
  <si>
    <t>www.msstate.edu</t>
  </si>
  <si>
    <t>www.rustcollege.edu</t>
  </si>
  <si>
    <t>www.usm.edu</t>
  </si>
  <si>
    <t>www.tougaloo.edu</t>
  </si>
  <si>
    <t>www.wmcarey.edu</t>
  </si>
  <si>
    <t>www.avila.edu</t>
  </si>
  <si>
    <t>www.mission.edu</t>
  </si>
  <si>
    <t>coxcollege.edu</t>
  </si>
  <si>
    <t>www.calvary.edu</t>
  </si>
  <si>
    <t>www.ucmo.edu</t>
  </si>
  <si>
    <t>www.ccis.edu</t>
  </si>
  <si>
    <t>www.cottey.edu</t>
  </si>
  <si>
    <t>www.crowder.edu</t>
  </si>
  <si>
    <t>www.culver.edu</t>
  </si>
  <si>
    <t>www.drury.edu</t>
  </si>
  <si>
    <t>www.eastcentral.edu</t>
  </si>
  <si>
    <t>www.evangel.edu</t>
  </si>
  <si>
    <t>www.fontbonne.edu</t>
  </si>
  <si>
    <t>frcc.washington.k12.mo.us</t>
  </si>
  <si>
    <t>www.hlg.edu</t>
  </si>
  <si>
    <t>www.hssu.edu</t>
  </si>
  <si>
    <t>www.jeffco.edu</t>
  </si>
  <si>
    <t>www.kcai.edu</t>
  </si>
  <si>
    <t>www.lincolnu.edu</t>
  </si>
  <si>
    <t>www.lindenwood.edu</t>
  </si>
  <si>
    <t>www.statetechmo.edu</t>
  </si>
  <si>
    <t>www.maryville.edu</t>
  </si>
  <si>
    <t>www.mssu.edu</t>
  </si>
  <si>
    <t>www.moval.edu</t>
  </si>
  <si>
    <t>www.missouriwestern.edu</t>
  </si>
  <si>
    <t>www.umsl.edu</t>
  </si>
  <si>
    <t>www.nwmissouri.edu</t>
  </si>
  <si>
    <t>www.park.edu</t>
  </si>
  <si>
    <t>www.siba.edu</t>
  </si>
  <si>
    <t>www.ranken.edu</t>
  </si>
  <si>
    <t>www.rockhurst.edu</t>
  </si>
  <si>
    <t>www.slu.edu</t>
  </si>
  <si>
    <t>wp.missouristate.edu</t>
  </si>
  <si>
    <t>www.stephens.edu</t>
  </si>
  <si>
    <t>www.semo.edu</t>
  </si>
  <si>
    <t>www.missouristate.edu</t>
  </si>
  <si>
    <t>trcc.edu</t>
  </si>
  <si>
    <t>www.ncmissouri.edu</t>
  </si>
  <si>
    <t>wustl.edu</t>
  </si>
  <si>
    <t>www.webster.edu</t>
  </si>
  <si>
    <t>www.wcmo.edu</t>
  </si>
  <si>
    <t>www.williamwoods.edu</t>
  </si>
  <si>
    <t>www.mtech.edu</t>
  </si>
  <si>
    <t>www.carroll.edu</t>
  </si>
  <si>
    <t>cdkc.edu</t>
  </si>
  <si>
    <t>www.msubillings.edu</t>
  </si>
  <si>
    <t>www.uprovidence.edu</t>
  </si>
  <si>
    <t>www.helenacollege.edu</t>
  </si>
  <si>
    <t>www.lbhc.edu</t>
  </si>
  <si>
    <t>www.montana.edu</t>
  </si>
  <si>
    <t>www.umt.edu</t>
  </si>
  <si>
    <t>www.msun.edu</t>
  </si>
  <si>
    <t>www.rocky.edu</t>
  </si>
  <si>
    <t>www.skc.edu</t>
  </si>
  <si>
    <t>umwestern.edu</t>
  </si>
  <si>
    <t>www.bellevue.edu</t>
  </si>
  <si>
    <t>www.csc.edu</t>
  </si>
  <si>
    <t>www.cune.edu</t>
  </si>
  <si>
    <t>www.creighton.edu</t>
  </si>
  <si>
    <t>www.doane.edu</t>
  </si>
  <si>
    <t>www.hastings.edu</t>
  </si>
  <si>
    <t>www.unk.edu</t>
  </si>
  <si>
    <t>www.midlandu.edu</t>
  </si>
  <si>
    <t>www.unomaha.edu</t>
  </si>
  <si>
    <t>www.nebrwesleyan.edu</t>
  </si>
  <si>
    <t>www.unl.edu</t>
  </si>
  <si>
    <t>www.peru.edu</t>
  </si>
  <si>
    <t>www.ucollege.edu</t>
  </si>
  <si>
    <t>www.wsc.edu</t>
  </si>
  <si>
    <t>www.york.edu</t>
  </si>
  <si>
    <t>www.csn.edu</t>
  </si>
  <si>
    <t>lvcollege.edu</t>
  </si>
  <si>
    <t>www.unlv.edu</t>
  </si>
  <si>
    <t>www.unr.edu</t>
  </si>
  <si>
    <t>www.gbcnv.edu</t>
  </si>
  <si>
    <t>www.wnc.edu</t>
  </si>
  <si>
    <t>www.colby-sawyer.edu</t>
  </si>
  <si>
    <t>www.dartmouth.edu</t>
  </si>
  <si>
    <t>www.franklinpierce.edu</t>
  </si>
  <si>
    <t>www.nec.edu</t>
  </si>
  <si>
    <t>www.snhu.edu</t>
  </si>
  <si>
    <t>www.unh.edu</t>
  </si>
  <si>
    <t>www.keene.edu</t>
  </si>
  <si>
    <t>manchester.unh.edu</t>
  </si>
  <si>
    <t>www.plymouth.edu</t>
  </si>
  <si>
    <t>www.rivier.edu</t>
  </si>
  <si>
    <t>www.thomasmorecollege.edu</t>
  </si>
  <si>
    <t>www.eastwickcollege.edu</t>
  </si>
  <si>
    <t>berkeleycollege.edu</t>
  </si>
  <si>
    <t>www.bloomfield.edu</t>
  </si>
  <si>
    <t>www.rcbc.edu</t>
  </si>
  <si>
    <t>www.caldwell.edu</t>
  </si>
  <si>
    <t>www.camdencc.edu</t>
  </si>
  <si>
    <t>www.centenaryuniversity.edu</t>
  </si>
  <si>
    <t>www.ccm.edu</t>
  </si>
  <si>
    <t>www.drew.edu</t>
  </si>
  <si>
    <t>www.essex.edu</t>
  </si>
  <si>
    <t>www.felician.edu</t>
  </si>
  <si>
    <t>georgian.edu</t>
  </si>
  <si>
    <t>www.rowan.edu</t>
  </si>
  <si>
    <t>www.njcu.edu</t>
  </si>
  <si>
    <t>www.kean.edu</t>
  </si>
  <si>
    <t>www.middlesexcollege.edu</t>
  </si>
  <si>
    <t>www.monmouth.edu</t>
  </si>
  <si>
    <t>www.montclair.edu</t>
  </si>
  <si>
    <t>www.jfkmuhlenbergschools.org</t>
  </si>
  <si>
    <t>www.njit.edu</t>
  </si>
  <si>
    <t>www.ocean.edu</t>
  </si>
  <si>
    <t>www.princeton.edu</t>
  </si>
  <si>
    <t>www.ramapo.edu</t>
  </si>
  <si>
    <t>www.rider.edu</t>
  </si>
  <si>
    <t>camden.rutgers.edu</t>
  </si>
  <si>
    <t>newbrunswick.rutgers.edu</t>
  </si>
  <si>
    <t>www.newark.rutgers.edu</t>
  </si>
  <si>
    <t>www.shu.edu</t>
  </si>
  <si>
    <t>www.stevens.edu</t>
  </si>
  <si>
    <t>www.stockton.edu</t>
  </si>
  <si>
    <t>aviationmaintenance.edu</t>
  </si>
  <si>
    <t>www.tesu.edu</t>
  </si>
  <si>
    <t>www.tcnj.edu</t>
  </si>
  <si>
    <t>www.ucc.edu</t>
  </si>
  <si>
    <t>www.wpunj.edu</t>
  </si>
  <si>
    <t>dacc.nmsu.edu</t>
  </si>
  <si>
    <t>www.enmu.edu</t>
  </si>
  <si>
    <t>iaia.edu</t>
  </si>
  <si>
    <t>www.nmhu.edu</t>
  </si>
  <si>
    <t>www.nmjc.edu</t>
  </si>
  <si>
    <t>www.nmmi.edu</t>
  </si>
  <si>
    <t>www.nmt.edu</t>
  </si>
  <si>
    <t>www.unm.edu</t>
  </si>
  <si>
    <t>alamogordo.nmsu.edu</t>
  </si>
  <si>
    <t>grants.nmsu.edu</t>
  </si>
  <si>
    <t>www.nmsu.edu</t>
  </si>
  <si>
    <t>nnmc.edu</t>
  </si>
  <si>
    <t>www.sanjuancollege.edu</t>
  </si>
  <si>
    <t>www.usw.edu</t>
  </si>
  <si>
    <t>www.sipi.edu</t>
  </si>
  <si>
    <t>www.wnmu.edu</t>
  </si>
  <si>
    <t>www.vaughn.edu</t>
  </si>
  <si>
    <t>www.adelphi.edu</t>
  </si>
  <si>
    <t>www.sunyacc.edu</t>
  </si>
  <si>
    <t>www.bryantstratton.edu</t>
  </si>
  <si>
    <t>www.alfred.edu</t>
  </si>
  <si>
    <t>www.funeraleducation.org</t>
  </si>
  <si>
    <t>www.amda.edu</t>
  </si>
  <si>
    <t>www.bard.edu</t>
  </si>
  <si>
    <t>www.barnard.edu</t>
  </si>
  <si>
    <t>www.boricuacollege.edu</t>
  </si>
  <si>
    <t>www.canisius.edu</t>
  </si>
  <si>
    <t>cyttl.edu</t>
  </si>
  <si>
    <t>www.clarkson.edu</t>
  </si>
  <si>
    <t>www.colgate.edu</t>
  </si>
  <si>
    <t>www.mcny.edu</t>
  </si>
  <si>
    <t>www.columbia.edu</t>
  </si>
  <si>
    <t>www.cooper.edu</t>
  </si>
  <si>
    <t>www.cornell.edu</t>
  </si>
  <si>
    <t>www.csi.cuny.edu</t>
  </si>
  <si>
    <t>www.dyu.edu</t>
  </si>
  <si>
    <t>www.daemen.edu</t>
  </si>
  <si>
    <t>www.duny.edu</t>
  </si>
  <si>
    <t>www.elmira.edu</t>
  </si>
  <si>
    <t>www.fitnyc.edu</t>
  </si>
  <si>
    <t>www.ftc.edu</t>
  </si>
  <si>
    <t>www.fordham.edu</t>
  </si>
  <si>
    <t>www.hamilton.edu</t>
  </si>
  <si>
    <t>www.hartwick.edu</t>
  </si>
  <si>
    <t>www.hilbert.edu</t>
  </si>
  <si>
    <t>www.hws.edu</t>
  </si>
  <si>
    <t>www.hofstra.edu</t>
  </si>
  <si>
    <t>www.houghton.edu</t>
  </si>
  <si>
    <t>www.iona.edu</t>
  </si>
  <si>
    <t>www.idti.edu</t>
  </si>
  <si>
    <t>www.ithaca.edu</t>
  </si>
  <si>
    <t>www.jbc.edu</t>
  </si>
  <si>
    <t>www.juilliard.edu</t>
  </si>
  <si>
    <t>www.keuka.edu</t>
  </si>
  <si>
    <t>www.limcollege.edu</t>
  </si>
  <si>
    <t>www.lemoyne.edu</t>
  </si>
  <si>
    <t>www.liu.edu</t>
  </si>
  <si>
    <t>www.libi.edu</t>
  </si>
  <si>
    <t>www.manhattan.edu</t>
  </si>
  <si>
    <t>www.msmnyc.edu</t>
  </si>
  <si>
    <t>www.mville.edu</t>
  </si>
  <si>
    <t>www.mariacollege.edu</t>
  </si>
  <si>
    <t>www.marist.edu</t>
  </si>
  <si>
    <t>www.mmm.edu</t>
  </si>
  <si>
    <t>www.mercy.edu</t>
  </si>
  <si>
    <t>www.molloy.edu</t>
  </si>
  <si>
    <t>www.monroecollege.edu</t>
  </si>
  <si>
    <t>www2.naz.edu</t>
  </si>
  <si>
    <t>www.newschool.edu</t>
  </si>
  <si>
    <t>www.nyu.edu</t>
  </si>
  <si>
    <t>www.niagara.edu</t>
  </si>
  <si>
    <t>www.nyit.edu</t>
  </si>
  <si>
    <t>www.pace.edu</t>
  </si>
  <si>
    <t>www.paulsmiths.edu</t>
  </si>
  <si>
    <t>www.plazacollege.edu</t>
  </si>
  <si>
    <t>davisny.edu</t>
  </si>
  <si>
    <t>www.pratt.edu</t>
  </si>
  <si>
    <t>rabbinicalcollegeboboveryeshiva.edu</t>
  </si>
  <si>
    <t>www.rpi.edu</t>
  </si>
  <si>
    <t>www.roberts.edu</t>
  </si>
  <si>
    <t>www.rit.edu</t>
  </si>
  <si>
    <t>www.rochester.edu</t>
  </si>
  <si>
    <t>sage.edu</t>
  </si>
  <si>
    <t>www.sbu.edu</t>
  </si>
  <si>
    <t>www.sfc.edu</t>
  </si>
  <si>
    <t>www.stlawu.edu</t>
  </si>
  <si>
    <t>www.stac.edu</t>
  </si>
  <si>
    <t>www.sarahlawrence.edu</t>
  </si>
  <si>
    <t>www.siena.edu</t>
  </si>
  <si>
    <t>www.skidmore.edu</t>
  </si>
  <si>
    <t>www.sjny.edu</t>
  </si>
  <si>
    <t>www.sjf.edu</t>
  </si>
  <si>
    <t>www.stjohns.edu</t>
  </si>
  <si>
    <t>www.farmingdale.edu</t>
  </si>
  <si>
    <t>www.albany.edu</t>
  </si>
  <si>
    <t>www.binghamton.edu</t>
  </si>
  <si>
    <t>www.buffalo.edu</t>
  </si>
  <si>
    <t>www.stonybrook.edu</t>
  </si>
  <si>
    <t>www2.cortland.edu</t>
  </si>
  <si>
    <t>www.newpaltz.edu</t>
  </si>
  <si>
    <t>www.oswego.edu</t>
  </si>
  <si>
    <t>www.sunyempire.edu</t>
  </si>
  <si>
    <t>www.syracuse.edu</t>
  </si>
  <si>
    <t>www.touro.edu</t>
  </si>
  <si>
    <t>trocaire.edu</t>
  </si>
  <si>
    <t>www.union.edu</t>
  </si>
  <si>
    <t>utsny.edu</t>
  </si>
  <si>
    <t>www.utica.edu</t>
  </si>
  <si>
    <t>www.vassar.edu</t>
  </si>
  <si>
    <t>www.villa.edu</t>
  </si>
  <si>
    <t>www.sva.edu</t>
  </si>
  <si>
    <t>www.wagner.edu</t>
  </si>
  <si>
    <t>www.wells.edu</t>
  </si>
  <si>
    <t>www.cw.edu</t>
  </si>
  <si>
    <t>www.yu.edu</t>
  </si>
  <si>
    <t>yeshivathviznitz.com</t>
  </si>
  <si>
    <t>www.albemarle.edu</t>
  </si>
  <si>
    <t>www.appstate.edu</t>
  </si>
  <si>
    <t>www.barton.edu</t>
  </si>
  <si>
    <t>www.belmontabbeycollege.edu</t>
  </si>
  <si>
    <t>www.bennett.edu</t>
  </si>
  <si>
    <t>www.brevard.edu</t>
  </si>
  <si>
    <t>www.campbell.edu</t>
  </si>
  <si>
    <t>www.catawba.edu</t>
  </si>
  <si>
    <t>www.chowan.edu</t>
  </si>
  <si>
    <t>davidson.edu</t>
  </si>
  <si>
    <t>www.duke.edu</t>
  </si>
  <si>
    <t>www.ecu.edu</t>
  </si>
  <si>
    <t>www.ecsu.edu</t>
  </si>
  <si>
    <t>www.elon.edu</t>
  </si>
  <si>
    <t>www.uncfsu.edu</t>
  </si>
  <si>
    <t>www.gardner-webb.edu</t>
  </si>
  <si>
    <t>www.gaston.edu</t>
  </si>
  <si>
    <t>www.greensboro.edu</t>
  </si>
  <si>
    <t>www.guilford.edu</t>
  </si>
  <si>
    <t>www.highpoint.edu</t>
  </si>
  <si>
    <t>www.jcsu.edu</t>
  </si>
  <si>
    <t>www.lmc.edu</t>
  </si>
  <si>
    <t>www.lr.edu</t>
  </si>
  <si>
    <t>livingstone.edu</t>
  </si>
  <si>
    <t>www.louisburg.edu</t>
  </si>
  <si>
    <t>www.mhu.edu</t>
  </si>
  <si>
    <t>www.meredith.edu</t>
  </si>
  <si>
    <t>www.montreat.edu</t>
  </si>
  <si>
    <t>umo.edu</t>
  </si>
  <si>
    <t>www.ncat.edu</t>
  </si>
  <si>
    <t>unca.edu</t>
  </si>
  <si>
    <t>www.unc.edu</t>
  </si>
  <si>
    <t>www.charlotte.edu</t>
  </si>
  <si>
    <t>www.uncg.edu</t>
  </si>
  <si>
    <t>www.nccu.edu</t>
  </si>
  <si>
    <t>www.uncsa.edu</t>
  </si>
  <si>
    <t>www.ncsu.edu</t>
  </si>
  <si>
    <t>www.ncwc.edu</t>
  </si>
  <si>
    <t>www.uncw.edu</t>
  </si>
  <si>
    <t>www.peace.edu</t>
  </si>
  <si>
    <t>www.uncp.edu</t>
  </si>
  <si>
    <t>www.pfeiffer.edu</t>
  </si>
  <si>
    <t>www.queens.edu</t>
  </si>
  <si>
    <t>www.salem.edu</t>
  </si>
  <si>
    <t>www.shawu.edu</t>
  </si>
  <si>
    <t>www.sa.edu</t>
  </si>
  <si>
    <t>www.wfu.edu</t>
  </si>
  <si>
    <t>www.warren-wilson.edu</t>
  </si>
  <si>
    <t>www.wingate.edu</t>
  </si>
  <si>
    <t>www.wssu.edu</t>
  </si>
  <si>
    <t>www.wcu.edu</t>
  </si>
  <si>
    <t>bismarckstate.edu</t>
  </si>
  <si>
    <t>www.dickinsonstate.edu</t>
  </si>
  <si>
    <t>www.uj.edu</t>
  </si>
  <si>
    <t>www.lrsc.edu</t>
  </si>
  <si>
    <t>www.umary.edu</t>
  </si>
  <si>
    <t>www.mayvillestate.edu</t>
  </si>
  <si>
    <t>www.minotstateu.edu</t>
  </si>
  <si>
    <t>und.edu</t>
  </si>
  <si>
    <t>www.ndscs.edu</t>
  </si>
  <si>
    <t>www.dakotacollege.edu</t>
  </si>
  <si>
    <t>www.ndsu.edu</t>
  </si>
  <si>
    <t>willistonstate.edu</t>
  </si>
  <si>
    <t>www.sittingbull.edu</t>
  </si>
  <si>
    <t>uttc.edu</t>
  </si>
  <si>
    <t>www.vcsu.edu</t>
  </si>
  <si>
    <t>eticollege.edu</t>
  </si>
  <si>
    <t>www.uakron.edu</t>
  </si>
  <si>
    <t>wayne.uakron.edu</t>
  </si>
  <si>
    <t>www.artacademy.edu</t>
  </si>
  <si>
    <t>www.ashland.edu</t>
  </si>
  <si>
    <t>www.bw.edu</t>
  </si>
  <si>
    <t>www.belmontcollege.edu</t>
  </si>
  <si>
    <t>www.bluffton.edu</t>
  </si>
  <si>
    <t>www.firelands.bgsu.edu</t>
  </si>
  <si>
    <t>www.bgsu.edu</t>
  </si>
  <si>
    <t>www.capital.edu</t>
  </si>
  <si>
    <t>www.case.edu</t>
  </si>
  <si>
    <t>www.cedarville.edu</t>
  </si>
  <si>
    <t>www.cotc.edu</t>
  </si>
  <si>
    <t>www.centralstate.edu</t>
  </si>
  <si>
    <t>www.choffinctcadulted.com</t>
  </si>
  <si>
    <t>www.uc.edu</t>
  </si>
  <si>
    <t>www.ucclermont.edu</t>
  </si>
  <si>
    <t>www.ucblueash.edu</t>
  </si>
  <si>
    <t>www.clarkstate.edu</t>
  </si>
  <si>
    <t>www.cia.edu</t>
  </si>
  <si>
    <t>www.cim.edu</t>
  </si>
  <si>
    <t>www.csuohio.edu</t>
  </si>
  <si>
    <t>www.ccad.edu</t>
  </si>
  <si>
    <t>www.daviscollege.edu</t>
  </si>
  <si>
    <t>udayton.edu</t>
  </si>
  <si>
    <t>www.defiance.edu</t>
  </si>
  <si>
    <t>www.denison.edu</t>
  </si>
  <si>
    <t>findlay.edu</t>
  </si>
  <si>
    <t>www.franklin.edu</t>
  </si>
  <si>
    <t>www.heidelberg.edu</t>
  </si>
  <si>
    <t>www.hiram.edu</t>
  </si>
  <si>
    <t>www.hocking.edu</t>
  </si>
  <si>
    <t>jcu.edu</t>
  </si>
  <si>
    <t>www.kent.edu</t>
  </si>
  <si>
    <t>www.kenyon.edu</t>
  </si>
  <si>
    <t>kc.edu</t>
  </si>
  <si>
    <t>www.lec.edu</t>
  </si>
  <si>
    <t>www.rhodesstate.edu</t>
  </si>
  <si>
    <t>www.ohiobusinesscollege.edu</t>
  </si>
  <si>
    <t>www.lourdes.edu</t>
  </si>
  <si>
    <t>www.malone.edu</t>
  </si>
  <si>
    <t>www.marietta.edu</t>
  </si>
  <si>
    <t>www.mtc.edu</t>
  </si>
  <si>
    <t>www.mercycollege.edu</t>
  </si>
  <si>
    <t>miamioh.edu</t>
  </si>
  <si>
    <t>www.mountunion.edu</t>
  </si>
  <si>
    <t>www.mvnu.edu</t>
  </si>
  <si>
    <t>www.msj.edu</t>
  </si>
  <si>
    <t>www.zanestate.edu</t>
  </si>
  <si>
    <t>www.muskingum.edu</t>
  </si>
  <si>
    <t>www.ncstatecollege.edu</t>
  </si>
  <si>
    <t>www.notredamecollege.edu</t>
  </si>
  <si>
    <t>www.unoh.edu</t>
  </si>
  <si>
    <t>www.oberlin.edu</t>
  </si>
  <si>
    <t>www.ohiodominican.edu</t>
  </si>
  <si>
    <t>www.onu.edu</t>
  </si>
  <si>
    <t>www.osu.edu</t>
  </si>
  <si>
    <t>www.ohio.edu</t>
  </si>
  <si>
    <t>eastohio.edu</t>
  </si>
  <si>
    <t>www.owu.edu</t>
  </si>
  <si>
    <t>www.otterbein.edu</t>
  </si>
  <si>
    <t>www.proskills.edu</t>
  </si>
  <si>
    <t>www.fortiscollege.edu</t>
  </si>
  <si>
    <t>www.rio.edu</t>
  </si>
  <si>
    <t>themodern.edu</t>
  </si>
  <si>
    <t>www.shawnee.edu</t>
  </si>
  <si>
    <t>www.starkstate.edu</t>
  </si>
  <si>
    <t>www.sctoday.edu</t>
  </si>
  <si>
    <t>www.franciscan.edu</t>
  </si>
  <si>
    <t>www.tiffin.edu</t>
  </si>
  <si>
    <t>www.utoledo.edu</t>
  </si>
  <si>
    <t>www.ursuline.edu</t>
  </si>
  <si>
    <t>www.thencc.edu</t>
  </si>
  <si>
    <t>www.walsh.edu</t>
  </si>
  <si>
    <t>www.wilberforce.edu</t>
  </si>
  <si>
    <t>www.wilmington.edu</t>
  </si>
  <si>
    <t>www.wittenberg.edu</t>
  </si>
  <si>
    <t>wooster.edu</t>
  </si>
  <si>
    <t>www.wright.edu</t>
  </si>
  <si>
    <t>www.xavier.edu</t>
  </si>
  <si>
    <t>ysu.edu</t>
  </si>
  <si>
    <t>www.bacone.edu</t>
  </si>
  <si>
    <t>www.okwu.edu</t>
  </si>
  <si>
    <t>www.snu.edu</t>
  </si>
  <si>
    <t>www.cameron.edu</t>
  </si>
  <si>
    <t>www.carlalbert.edu</t>
  </si>
  <si>
    <t>www.uco.edu</t>
  </si>
  <si>
    <t>connorsstate.edu</t>
  </si>
  <si>
    <t>www.ecok.edu</t>
  </si>
  <si>
    <t>www.eosc.edu</t>
  </si>
  <si>
    <t>www.ru.edu</t>
  </si>
  <si>
    <t>www.langston.edu</t>
  </si>
  <si>
    <t>www.mscok.edu</t>
  </si>
  <si>
    <t>www.nsuok.edu</t>
  </si>
  <si>
    <t>www.noc.edu</t>
  </si>
  <si>
    <t>www.neo.edu</t>
  </si>
  <si>
    <t>www.nwosu.edu</t>
  </si>
  <si>
    <t>www.opsu.edu</t>
  </si>
  <si>
    <t>www.okstate.edu</t>
  </si>
  <si>
    <t>www.osuokc.edu</t>
  </si>
  <si>
    <t>www.okcu.edu</t>
  </si>
  <si>
    <t>osuit.edu</t>
  </si>
  <si>
    <t>oru.edu</t>
  </si>
  <si>
    <t>www.rsu.edu</t>
  </si>
  <si>
    <t>www.rose.edu</t>
  </si>
  <si>
    <t>usao.edu</t>
  </si>
  <si>
    <t>www.sscok.edu</t>
  </si>
  <si>
    <t>www.se.edu</t>
  </si>
  <si>
    <t>www.swosu.edu</t>
  </si>
  <si>
    <t>utulsa.edu</t>
  </si>
  <si>
    <t>www.wosc.edu</t>
  </si>
  <si>
    <t>www.eou.edu</t>
  </si>
  <si>
    <t>www.georgefox.edu</t>
  </si>
  <si>
    <t>www.lclark.edu</t>
  </si>
  <si>
    <t>www.linfield.edu</t>
  </si>
  <si>
    <t>www.multnomah.edu</t>
  </si>
  <si>
    <t>www.bushnell.edu</t>
  </si>
  <si>
    <t>www.oit.edu</t>
  </si>
  <si>
    <t>oregonstate.edu</t>
  </si>
  <si>
    <t>www.uoregon.edu</t>
  </si>
  <si>
    <t>willamette.edu</t>
  </si>
  <si>
    <t>www.pacificu.edu</t>
  </si>
  <si>
    <t>www.pdx.edu</t>
  </si>
  <si>
    <t>www.up.edu</t>
  </si>
  <si>
    <t>www.reed.edu</t>
  </si>
  <si>
    <t>www.sou.edu</t>
  </si>
  <si>
    <t>www.warnerpacific.edu</t>
  </si>
  <si>
    <t>www.corban.edu</t>
  </si>
  <si>
    <t>www.willamette.edu</t>
  </si>
  <si>
    <t>wou.edu</t>
  </si>
  <si>
    <t>www.albright.edu</t>
  </si>
  <si>
    <t>allegheny.edu</t>
  </si>
  <si>
    <t>www.desales.edu</t>
  </si>
  <si>
    <t>www.alvernia.edu</t>
  </si>
  <si>
    <t>www.clarkssummitu.edu</t>
  </si>
  <si>
    <t>www.arcadia.edu</t>
  </si>
  <si>
    <t>www.brynmawr.edu</t>
  </si>
  <si>
    <t>www.bucknell.edu</t>
  </si>
  <si>
    <t>www.cabrini.edu</t>
  </si>
  <si>
    <t>www.carlow.edu</t>
  </si>
  <si>
    <t>www.cmu.edu</t>
  </si>
  <si>
    <t>www.cedarcrest.edu</t>
  </si>
  <si>
    <t>www.centralpenn.edu</t>
  </si>
  <si>
    <t>www.chatham.edu</t>
  </si>
  <si>
    <t>www.chc.edu</t>
  </si>
  <si>
    <t>www.cheyney.edu</t>
  </si>
  <si>
    <t>www.delval.edu</t>
  </si>
  <si>
    <t>www.dickinson.edu</t>
  </si>
  <si>
    <t>www.dec.edu</t>
  </si>
  <si>
    <t>drexel.edu</t>
  </si>
  <si>
    <t>www.duq.edu</t>
  </si>
  <si>
    <t>www.esu.edu</t>
  </si>
  <si>
    <t>www.eastern.edu</t>
  </si>
  <si>
    <t>www.etown.edu</t>
  </si>
  <si>
    <t>www.erieit.edu</t>
  </si>
  <si>
    <t>www.fandm.edu</t>
  </si>
  <si>
    <t>www.gannon.edu</t>
  </si>
  <si>
    <t>www.geneva.edu</t>
  </si>
  <si>
    <t>www.gettysburg.edu</t>
  </si>
  <si>
    <t>www.gmercyu.edu</t>
  </si>
  <si>
    <t>www.harcum.edu</t>
  </si>
  <si>
    <t>www.haverford.edu</t>
  </si>
  <si>
    <t>www.dli.pa.gov</t>
  </si>
  <si>
    <t>www.immaculata.edu</t>
  </si>
  <si>
    <t>www.iup.edu</t>
  </si>
  <si>
    <t>www.johnson.edu</t>
  </si>
  <si>
    <t>www.juniata.edu</t>
  </si>
  <si>
    <t>www.keystone.edu</t>
  </si>
  <si>
    <t>www.kings.edu</t>
  </si>
  <si>
    <t>www.kutztown.edu</t>
  </si>
  <si>
    <t>www.laroche.edu</t>
  </si>
  <si>
    <t>www.lasalle.edu</t>
  </si>
  <si>
    <t>www.lackawanna.edu</t>
  </si>
  <si>
    <t>www.lafayette.edu</t>
  </si>
  <si>
    <t>www.lsb.edu</t>
  </si>
  <si>
    <t>www.lvc.edu</t>
  </si>
  <si>
    <t>www.lehigh.edu</t>
  </si>
  <si>
    <t>www.lincoln.edu</t>
  </si>
  <si>
    <t>www.lycoming.edu</t>
  </si>
  <si>
    <t>www.manor.edu</t>
  </si>
  <si>
    <t>www.marywood.edu</t>
  </si>
  <si>
    <t>vti.edu</t>
  </si>
  <si>
    <t>www.mercyhurst.edu</t>
  </si>
  <si>
    <t>www.messiah.edu</t>
  </si>
  <si>
    <t>aspiracitycollege.edu</t>
  </si>
  <si>
    <t>www.millersville.edu</t>
  </si>
  <si>
    <t>www.misericordia.edu</t>
  </si>
  <si>
    <t>www.moore.edu</t>
  </si>
  <si>
    <t>www.moravian.edu</t>
  </si>
  <si>
    <t>www.mtaloy.edu</t>
  </si>
  <si>
    <t>www.muhlenberg.edu</t>
  </si>
  <si>
    <t>www.neumann.edu</t>
  </si>
  <si>
    <t>www.pit.edu</t>
  </si>
  <si>
    <t>behrend.psu.edu</t>
  </si>
  <si>
    <t>newkensington.psu.edu</t>
  </si>
  <si>
    <t>shenango.psu.edu</t>
  </si>
  <si>
    <t>wilkesbarre.psu.edu</t>
  </si>
  <si>
    <t>scranton.psu.edu</t>
  </si>
  <si>
    <t>lehighvalley.psu.edu</t>
  </si>
  <si>
    <t>altoona.psu.edu</t>
  </si>
  <si>
    <t>beaver.psu.edu</t>
  </si>
  <si>
    <t>berks.psu.edu</t>
  </si>
  <si>
    <t>harrisburg.psu.edu</t>
  </si>
  <si>
    <t>www.brandywine.psu.edu</t>
  </si>
  <si>
    <t>dubois.psu.edu</t>
  </si>
  <si>
    <t>fayette.psu.edu</t>
  </si>
  <si>
    <t>hazleton.psu.edu</t>
  </si>
  <si>
    <t>www.psu.edu</t>
  </si>
  <si>
    <t>greaterallegheny.psu.edu</t>
  </si>
  <si>
    <t>montalto.psu.edu</t>
  </si>
  <si>
    <t>www.abington.psu.edu</t>
  </si>
  <si>
    <t>schuylkill.psu.edu</t>
  </si>
  <si>
    <t>www.york.psu.edu</t>
  </si>
  <si>
    <t>www.peirce.edu</t>
  </si>
  <si>
    <t>www.penncommercial.edu</t>
  </si>
  <si>
    <t>www.pafa.org</t>
  </si>
  <si>
    <t>pcad.edu</t>
  </si>
  <si>
    <t>www.upenn.edu</t>
  </si>
  <si>
    <t>www.uarts.edu</t>
  </si>
  <si>
    <t>www.cairn.edu</t>
  </si>
  <si>
    <t>www.upb.pitt.edu</t>
  </si>
  <si>
    <t>www.greensburg.pitt.edu</t>
  </si>
  <si>
    <t>www.upj.pitt.edu</t>
  </si>
  <si>
    <t>www.pitt.edu</t>
  </si>
  <si>
    <t>www.titusville.pitt.edu</t>
  </si>
  <si>
    <t>www.pia.edu</t>
  </si>
  <si>
    <t>www.ptcollege.edu</t>
  </si>
  <si>
    <t>www.pointpark.edu</t>
  </si>
  <si>
    <t>www.walnuthillcollege.edu</t>
  </si>
  <si>
    <t>www.rmu.edu</t>
  </si>
  <si>
    <t>www.rosedaletech.org</t>
  </si>
  <si>
    <t>www.rosemont.edu</t>
  </si>
  <si>
    <t>www.scranton.edu</t>
  </si>
  <si>
    <t>www.setonhill.edu</t>
  </si>
  <si>
    <t>www.laurel.edu</t>
  </si>
  <si>
    <t>www.ship.edu</t>
  </si>
  <si>
    <t>www.sru.edu</t>
  </si>
  <si>
    <t>www.southhills.edu</t>
  </si>
  <si>
    <t>www.susqu.edu</t>
  </si>
  <si>
    <t>www.swarthmore.edu</t>
  </si>
  <si>
    <t>stevenscollege.edu</t>
  </si>
  <si>
    <t>www.temple.edu</t>
  </si>
  <si>
    <t>www.thiel.edu</t>
  </si>
  <si>
    <t>www.jefferson.edu</t>
  </si>
  <si>
    <t>www.triangle-tech.edu</t>
  </si>
  <si>
    <t>triangle-tech.edu</t>
  </si>
  <si>
    <t>www.ursinus.edu</t>
  </si>
  <si>
    <t>www.valleyforge.edu</t>
  </si>
  <si>
    <t>www.vfmac.edu</t>
  </si>
  <si>
    <t>www.villanova.edu</t>
  </si>
  <si>
    <t>www.washjeff.edu</t>
  </si>
  <si>
    <t>www.waynesburg.edu</t>
  </si>
  <si>
    <t>www.wcupa.edu</t>
  </si>
  <si>
    <t>www.westminster.edu</t>
  </si>
  <si>
    <t>www.widener.edu</t>
  </si>
  <si>
    <t>www.wilkes.edu</t>
  </si>
  <si>
    <t>www.wilson.edu</t>
  </si>
  <si>
    <t>www.ycp.edu</t>
  </si>
  <si>
    <t>www.brown.edu</t>
  </si>
  <si>
    <t>www.bryant.edu</t>
  </si>
  <si>
    <t>www.jwu.edu</t>
  </si>
  <si>
    <t>www.neit.edu</t>
  </si>
  <si>
    <t>www.providence.edu</t>
  </si>
  <si>
    <t>www.ric.edu</t>
  </si>
  <si>
    <t>web.uri.edu</t>
  </si>
  <si>
    <t>www.risd.edu</t>
  </si>
  <si>
    <t>www.rwu.edu</t>
  </si>
  <si>
    <t>www.salve.edu</t>
  </si>
  <si>
    <t>www.atc.edu</t>
  </si>
  <si>
    <t>www.allenuniversity.edu</t>
  </si>
  <si>
    <t>www.andersonuniversity.edu</t>
  </si>
  <si>
    <t>www.charlestonsouthern.edu</t>
  </si>
  <si>
    <t>tcl.edu</t>
  </si>
  <si>
    <t>www.benedict.edu</t>
  </si>
  <si>
    <t>www.bju.edu</t>
  </si>
  <si>
    <t>www.swu.edu</t>
  </si>
  <si>
    <t>www.cofc.edu</t>
  </si>
  <si>
    <t>www.netc.edu</t>
  </si>
  <si>
    <t>citadel.edu</t>
  </si>
  <si>
    <t>www.claflin.edu</t>
  </si>
  <si>
    <t>www.clemson.edu</t>
  </si>
  <si>
    <t>www.clintoncollege.edu</t>
  </si>
  <si>
    <t>coker.edu</t>
  </si>
  <si>
    <t>www.columbiasc.edu</t>
  </si>
  <si>
    <t>www.converse.edu</t>
  </si>
  <si>
    <t>www.denmarktech.edu</t>
  </si>
  <si>
    <t>www.erskine.edu</t>
  </si>
  <si>
    <t>www.fdtc.edu</t>
  </si>
  <si>
    <t>www.fmarion.edu</t>
  </si>
  <si>
    <t>www.furman.edu</t>
  </si>
  <si>
    <t>www.gvltec.edu</t>
  </si>
  <si>
    <t>www.hgtc.edu</t>
  </si>
  <si>
    <t>www.lander.edu</t>
  </si>
  <si>
    <t>www.limestone.edu</t>
  </si>
  <si>
    <t>www.midlandstech.edu</t>
  </si>
  <si>
    <t>www.morris.edu</t>
  </si>
  <si>
    <t>www.newberry.edu</t>
  </si>
  <si>
    <t>www.ngu.edu</t>
  </si>
  <si>
    <t>www.octech.edu</t>
  </si>
  <si>
    <t>www.ptc.edu</t>
  </si>
  <si>
    <t>www.presby.edu</t>
  </si>
  <si>
    <t>www.usca.edu</t>
  </si>
  <si>
    <t>www.uscb.edu</t>
  </si>
  <si>
    <t>www.sc.edu</t>
  </si>
  <si>
    <t>sc.edu</t>
  </si>
  <si>
    <t>www.coastal.edu</t>
  </si>
  <si>
    <t>scsu.edu</t>
  </si>
  <si>
    <t>www.uscupstate.edu</t>
  </si>
  <si>
    <t>www.cctech.edu</t>
  </si>
  <si>
    <t>www.tctc.edu</t>
  </si>
  <si>
    <t>www.tridenttech.edu</t>
  </si>
  <si>
    <t>www.voorhees.edu</t>
  </si>
  <si>
    <t>www.winthrop.edu</t>
  </si>
  <si>
    <t>www.wofford.edu</t>
  </si>
  <si>
    <t>www.yorktech.edu</t>
  </si>
  <si>
    <t>www.augie.edu</t>
  </si>
  <si>
    <t>www.bhsu.edu</t>
  </si>
  <si>
    <t>dsu.edu</t>
  </si>
  <si>
    <t>www.dwu.edu</t>
  </si>
  <si>
    <t>www.lakeareatech.edu</t>
  </si>
  <si>
    <t>mitchelltech.edu</t>
  </si>
  <si>
    <t>www.mountmarty.edu</t>
  </si>
  <si>
    <t>www.national.edu</t>
  </si>
  <si>
    <t>www.northern.edu</t>
  </si>
  <si>
    <t>www.olc.edu</t>
  </si>
  <si>
    <t>www.sdsmt.edu</t>
  </si>
  <si>
    <t>www.sdstate.edu</t>
  </si>
  <si>
    <t>www.sintegleska.edu</t>
  </si>
  <si>
    <t>www.usiouxfalls.edu</t>
  </si>
  <si>
    <t>www.southeasttech.edu</t>
  </si>
  <si>
    <t>www.usd.edu</t>
  </si>
  <si>
    <t>www.wdt.edu</t>
  </si>
  <si>
    <t>www.apsu.edu</t>
  </si>
  <si>
    <t>www.belmont.edu</t>
  </si>
  <si>
    <t>www.bethelu.edu</t>
  </si>
  <si>
    <t>www.cn.edu</t>
  </si>
  <si>
    <t>www.cumberland.edu</t>
  </si>
  <si>
    <t>www.lipscomb.edu</t>
  </si>
  <si>
    <t>www.etsu.edu</t>
  </si>
  <si>
    <t>www.chattanoogacollege.edu</t>
  </si>
  <si>
    <t>www.fisk.edu</t>
  </si>
  <si>
    <t>www.welch.edu</t>
  </si>
  <si>
    <t>www.fhu.edu</t>
  </si>
  <si>
    <t>www.guptoncollege.edu</t>
  </si>
  <si>
    <t>www.king.edu</t>
  </si>
  <si>
    <t>www.south.edu</t>
  </si>
  <si>
    <t>www.lanecollege.edu</t>
  </si>
  <si>
    <t>www.loc.edu</t>
  </si>
  <si>
    <t>www.leeuniversity.edu</t>
  </si>
  <si>
    <t>www.lmunet.edu</t>
  </si>
  <si>
    <t>www.utsouthern.edu</t>
  </si>
  <si>
    <t>www.maryvillecollege.edu</t>
  </si>
  <si>
    <t>www.memphis.edu</t>
  </si>
  <si>
    <t>www.mtsu.edu</t>
  </si>
  <si>
    <t>www.rhodes.edu</t>
  </si>
  <si>
    <t>www.sewanee.edu</t>
  </si>
  <si>
    <t>www.southern.edu</t>
  </si>
  <si>
    <t>www.tnwesleyan.edu</t>
  </si>
  <si>
    <t>utc.edu</t>
  </si>
  <si>
    <t>www.utk.edu</t>
  </si>
  <si>
    <t>www.utm.edu</t>
  </si>
  <si>
    <t>www.tnstate.edu</t>
  </si>
  <si>
    <t>www.tntech.edu</t>
  </si>
  <si>
    <t>www.trevecca.edu</t>
  </si>
  <si>
    <t>www.tusculum.edu</t>
  </si>
  <si>
    <t>www.uu.edu</t>
  </si>
  <si>
    <t>www.vanderbilt.edu</t>
  </si>
  <si>
    <t>www.mooretech.edu</t>
  </si>
  <si>
    <t>www.actx.edu</t>
  </si>
  <si>
    <t>www.angelina.edu</t>
  </si>
  <si>
    <t>www.angelo.edu</t>
  </si>
  <si>
    <t>www.austincollege.edu</t>
  </si>
  <si>
    <t>www.baylor.edu</t>
  </si>
  <si>
    <t>www.blinn.edu</t>
  </si>
  <si>
    <t>www.vti.edu</t>
  </si>
  <si>
    <t>www.brazosport.edu</t>
  </si>
  <si>
    <t>www.ctcd.edu</t>
  </si>
  <si>
    <t>www.cisco.edu</t>
  </si>
  <si>
    <t>www.clarendoncollege.edu</t>
  </si>
  <si>
    <t>www.concordia.edu</t>
  </si>
  <si>
    <t>www.nctc.edu</t>
  </si>
  <si>
    <t>www.tamucc.edu</t>
  </si>
  <si>
    <t>www.dallasinstitute.edu</t>
  </si>
  <si>
    <t>udallas.edu</t>
  </si>
  <si>
    <t>www.delmar.edu</t>
  </si>
  <si>
    <t>www.tamut.edu</t>
  </si>
  <si>
    <t>www.tamuc.edu</t>
  </si>
  <si>
    <t>www.dallascollege.edu</t>
  </si>
  <si>
    <t>www.fpctx.edu</t>
  </si>
  <si>
    <t>www.gc.edu</t>
  </si>
  <si>
    <t>grayson.edu</t>
  </si>
  <si>
    <t>www.hsutx.edu</t>
  </si>
  <si>
    <t>www.hillcollege.edu</t>
  </si>
  <si>
    <t>www.uhcl.edu</t>
  </si>
  <si>
    <t>www.uhd.edu</t>
  </si>
  <si>
    <t>uhv.edu</t>
  </si>
  <si>
    <t>www.uh.edu</t>
  </si>
  <si>
    <t>www.howardcollege.edu</t>
  </si>
  <si>
    <t>www.hputx.edu</t>
  </si>
  <si>
    <t>www.uiw.edu</t>
  </si>
  <si>
    <t>jacksonvillecollege.edu</t>
  </si>
  <si>
    <t>www.kdstudio.com</t>
  </si>
  <si>
    <t>www.kilgore.edu</t>
  </si>
  <si>
    <t>www.lamar.edu</t>
  </si>
  <si>
    <t>www.lsco.edu</t>
  </si>
  <si>
    <t>www.lamarpa.edu</t>
  </si>
  <si>
    <t>www.laredo.edu</t>
  </si>
  <si>
    <t>www.lee.edu</t>
  </si>
  <si>
    <t>www.letu.edu</t>
  </si>
  <si>
    <t>www.com.edu</t>
  </si>
  <si>
    <t>go.umhb.edu</t>
  </si>
  <si>
    <t>mcm.edu</t>
  </si>
  <si>
    <t>www.midland.edu</t>
  </si>
  <si>
    <t>www.msutexas.edu</t>
  </si>
  <si>
    <t>www.wadecollege.edu</t>
  </si>
  <si>
    <t>www.navarrocollege.edu</t>
  </si>
  <si>
    <t>www.lonestar.edu</t>
  </si>
  <si>
    <t>www.unt.edu</t>
  </si>
  <si>
    <t>www.odessa.edu</t>
  </si>
  <si>
    <t>www.ollusa.edu</t>
  </si>
  <si>
    <t>www.utrgv.edu</t>
  </si>
  <si>
    <t>www.tsc.edu</t>
  </si>
  <si>
    <t>www.panola.edu</t>
  </si>
  <si>
    <t>www.parisjc.edu</t>
  </si>
  <si>
    <t>www.pqc.edu</t>
  </si>
  <si>
    <t>www.pvamu.edu</t>
  </si>
  <si>
    <t>www.rangercollege.edu</t>
  </si>
  <si>
    <t>www.rice.edu</t>
  </si>
  <si>
    <t>www.alamo.edu</t>
  </si>
  <si>
    <t>www.stthom.edu</t>
  </si>
  <si>
    <t>www.shsu.edu</t>
  </si>
  <si>
    <t>www.schreiner.edu</t>
  </si>
  <si>
    <t>www.stmarytx.edu</t>
  </si>
  <si>
    <t>www.southplainscollege.edu</t>
  </si>
  <si>
    <t>www.swtjc.edu</t>
  </si>
  <si>
    <t>www.southwestern.edu</t>
  </si>
  <si>
    <t>www.sfasu.edu</t>
  </si>
  <si>
    <t>www.txst.edu</t>
  </si>
  <si>
    <t>www.swau.edu</t>
  </si>
  <si>
    <t>www.sulross.edu</t>
  </si>
  <si>
    <t>www.tarleton.edu</t>
  </si>
  <si>
    <t>www.tccd.edu</t>
  </si>
  <si>
    <t>www.templejc.edu</t>
  </si>
  <si>
    <t>www.texarkanacollege.edu</t>
  </si>
  <si>
    <t>www.tamuk.edu</t>
  </si>
  <si>
    <t>www.tamu.edu</t>
  </si>
  <si>
    <t>www.uta.edu</t>
  </si>
  <si>
    <t>www.utexas.edu</t>
  </si>
  <si>
    <t>www.utdallas.edu</t>
  </si>
  <si>
    <t>www.utep.edu</t>
  </si>
  <si>
    <t>www.uttyler.edu</t>
  </si>
  <si>
    <t>www.texascollege.edu</t>
  </si>
  <si>
    <t>www.tlu.edu</t>
  </si>
  <si>
    <t>www.utpb.edu</t>
  </si>
  <si>
    <t>www.utsa.edu</t>
  </si>
  <si>
    <t>www.tsu.edu</t>
  </si>
  <si>
    <t>www.ttu.edu</t>
  </si>
  <si>
    <t>www.txwes.edu</t>
  </si>
  <si>
    <t>www.twu.edu</t>
  </si>
  <si>
    <t>new.trinity.edu</t>
  </si>
  <si>
    <t>www.tjc.edu</t>
  </si>
  <si>
    <t>www.vernoncollege.edu</t>
  </si>
  <si>
    <t>www.victoriacollege.edu</t>
  </si>
  <si>
    <t>www.wc.edu</t>
  </si>
  <si>
    <t>www.wtamu.edu</t>
  </si>
  <si>
    <t>www.wtc.edu</t>
  </si>
  <si>
    <t>www.wcjc.edu</t>
  </si>
  <si>
    <t>wileyc.edu</t>
  </si>
  <si>
    <t>byu.edu</t>
  </si>
  <si>
    <t>www.byuh.edu</t>
  </si>
  <si>
    <t>utahtech.edu</t>
  </si>
  <si>
    <t>eaglegatecollege.edu</t>
  </si>
  <si>
    <t>www.ensign.edu</t>
  </si>
  <si>
    <t>www.snow.edu</t>
  </si>
  <si>
    <t>www.suu.edu</t>
  </si>
  <si>
    <t>www.usu.edu</t>
  </si>
  <si>
    <t>www.uvu.edu</t>
  </si>
  <si>
    <t>www.utah.edu</t>
  </si>
  <si>
    <t>www.weber.edu</t>
  </si>
  <si>
    <t>www.westminstercollege.edu</t>
  </si>
  <si>
    <t>www.bennington.edu</t>
  </si>
  <si>
    <t>www.champlain.edu</t>
  </si>
  <si>
    <t>www.goddard.edu</t>
  </si>
  <si>
    <t>www.norwich.edu</t>
  </si>
  <si>
    <t>vermontstate.edu</t>
  </si>
  <si>
    <t>www.uvm.edu</t>
  </si>
  <si>
    <t>www.auto.edu</t>
  </si>
  <si>
    <t>www.averett.edu</t>
  </si>
  <si>
    <t>www.bluefield.edu</t>
  </si>
  <si>
    <t>www.bridgewater.edu</t>
  </si>
  <si>
    <t>www.wm.edu</t>
  </si>
  <si>
    <t>www.regent.edu</t>
  </si>
  <si>
    <t>cnu.edu</t>
  </si>
  <si>
    <t>www.centuracollege.edu</t>
  </si>
  <si>
    <t>www.ehc.edu</t>
  </si>
  <si>
    <t>emu.edu</t>
  </si>
  <si>
    <t>www.ferrum.edu</t>
  </si>
  <si>
    <t>www2.gmu.edu</t>
  </si>
  <si>
    <t>www.hsc.edu</t>
  </si>
  <si>
    <t>www.hamptonu.edu</t>
  </si>
  <si>
    <t>www.hollins.edu</t>
  </si>
  <si>
    <t>www.jmu.edu</t>
  </si>
  <si>
    <t>www.liberty.edu</t>
  </si>
  <si>
    <t>www.longwood.edu</t>
  </si>
  <si>
    <t>www.lynchburg.edu</t>
  </si>
  <si>
    <t>www.centrahealth.com</t>
  </si>
  <si>
    <t>www.marybaldwin.edu</t>
  </si>
  <si>
    <t>www.umw.edu</t>
  </si>
  <si>
    <t>www.marymount.edu</t>
  </si>
  <si>
    <t>tidewatertechtrades.edu</t>
  </si>
  <si>
    <t>www.nsu.edu</t>
  </si>
  <si>
    <t>www.odu.edu</t>
  </si>
  <si>
    <t>www.radford.edu</t>
  </si>
  <si>
    <t>www.rmc.edu</t>
  </si>
  <si>
    <t>www.randolphcollege.edu</t>
  </si>
  <si>
    <t>www.fortis.edu</t>
  </si>
  <si>
    <t>www.rbc.edu</t>
  </si>
  <si>
    <t>www.richmond.edu</t>
  </si>
  <si>
    <t>www.roanoke.edu</t>
  </si>
  <si>
    <t>www.su.edu</t>
  </si>
  <si>
    <t>svu.edu</t>
  </si>
  <si>
    <t>www.sbc.edu</t>
  </si>
  <si>
    <t>www.uvawise.edu</t>
  </si>
  <si>
    <t>www.vt.edu</t>
  </si>
  <si>
    <t>www.vcu.edu</t>
  </si>
  <si>
    <t>www.virginia.edu</t>
  </si>
  <si>
    <t>www.vmi.edu</t>
  </si>
  <si>
    <t>www.vul.edu</t>
  </si>
  <si>
    <t>www.vsu.edu</t>
  </si>
  <si>
    <t>www.vuu.edu</t>
  </si>
  <si>
    <t>www.vwu.edu</t>
  </si>
  <si>
    <t>www.wlu.edu</t>
  </si>
  <si>
    <t>bellevuecollege.edu</t>
  </si>
  <si>
    <t>www.btc.edu</t>
  </si>
  <si>
    <t>www.cwu.edu</t>
  </si>
  <si>
    <t>www.centralia.edu</t>
  </si>
  <si>
    <t>www.cityu.edu</t>
  </si>
  <si>
    <t>www.clark.edu</t>
  </si>
  <si>
    <t>www.cptc.edu</t>
  </si>
  <si>
    <t>www.columbiabasin.edu</t>
  </si>
  <si>
    <t>www.cornish.edu</t>
  </si>
  <si>
    <t>www.ewu.edu</t>
  </si>
  <si>
    <t>www.edmonds.edu</t>
  </si>
  <si>
    <t>www.evergreen.edu</t>
  </si>
  <si>
    <t>www.pierce.ctc.edu</t>
  </si>
  <si>
    <t>www.gonzaga.edu</t>
  </si>
  <si>
    <t>www.ghc.edu</t>
  </si>
  <si>
    <t>www.greenriver.edu</t>
  </si>
  <si>
    <t>www.heritage.edu</t>
  </si>
  <si>
    <t>www.highline.edu</t>
  </si>
  <si>
    <t>www.batestech.edu</t>
  </si>
  <si>
    <t>www.lwtech.edu</t>
  </si>
  <si>
    <t>lowercolumbia.edu</t>
  </si>
  <si>
    <t>www.northseattle.edu</t>
  </si>
  <si>
    <t>www.northwestu.edu</t>
  </si>
  <si>
    <t>www.olympic.edu</t>
  </si>
  <si>
    <t>www.plu.edu</t>
  </si>
  <si>
    <t>www.pencol.edu</t>
  </si>
  <si>
    <t>www.pugetsound.edu</t>
  </si>
  <si>
    <t>www.rtc.edu</t>
  </si>
  <si>
    <t>southseattle.edu</t>
  </si>
  <si>
    <t>seattlecentral.edu</t>
  </si>
  <si>
    <t>spu.edu</t>
  </si>
  <si>
    <t>www.seattleu.edu</t>
  </si>
  <si>
    <t>www.skagit.edu</t>
  </si>
  <si>
    <t>www.wallawalla.edu</t>
  </si>
  <si>
    <t>wsu.edu</t>
  </si>
  <si>
    <t>www.wvc.edu</t>
  </si>
  <si>
    <t>wwu.edu</t>
  </si>
  <si>
    <t>www.whitman.edu</t>
  </si>
  <si>
    <t>www.whitworth.edu</t>
  </si>
  <si>
    <t>www.yvcc.edu</t>
  </si>
  <si>
    <t>www.bethanywv.edu</t>
  </si>
  <si>
    <t>bluefieldstate.edu</t>
  </si>
  <si>
    <t>www.ucwv.edu</t>
  </si>
  <si>
    <t>www.concord.edu</t>
  </si>
  <si>
    <t>www.dewv.edu</t>
  </si>
  <si>
    <t>www.fairmontstate.edu</t>
  </si>
  <si>
    <t>www.glenville.edu</t>
  </si>
  <si>
    <t>www.hjc.edu</t>
  </si>
  <si>
    <t>www.marshall.edu</t>
  </si>
  <si>
    <t>www.wvup.edu</t>
  </si>
  <si>
    <t>www.potomacstatecollege.edu</t>
  </si>
  <si>
    <t>www.salemu.edu</t>
  </si>
  <si>
    <t>www.shepherd.edu</t>
  </si>
  <si>
    <t>www.wvstateu.edu</t>
  </si>
  <si>
    <t>www.westliberty.edu</t>
  </si>
  <si>
    <t>www.wvutech.edu</t>
  </si>
  <si>
    <t>www.wvwc.edu</t>
  </si>
  <si>
    <t>www.wvjc.edu</t>
  </si>
  <si>
    <t>www.wvu.edu</t>
  </si>
  <si>
    <t>www.wheeling.edu</t>
  </si>
  <si>
    <t>www.alverno.edu</t>
  </si>
  <si>
    <t>madisoncollege.edu</t>
  </si>
  <si>
    <t>www.bellincollege.edu</t>
  </si>
  <si>
    <t>www.beloit.edu</t>
  </si>
  <si>
    <t>www.blackhawk.edu</t>
  </si>
  <si>
    <t>www.carrollu.edu</t>
  </si>
  <si>
    <t>www.carthage.edu</t>
  </si>
  <si>
    <t>www.cuw.edu</t>
  </si>
  <si>
    <t>www.edgewood.edu</t>
  </si>
  <si>
    <t>www.fvtc.edu</t>
  </si>
  <si>
    <t>www.gtc.edu</t>
  </si>
  <si>
    <t>www.lakeland.edu</t>
  </si>
  <si>
    <t>gotoltc.edu</t>
  </si>
  <si>
    <t>www.lawrence.edu</t>
  </si>
  <si>
    <t>www.marianuniversity.edu</t>
  </si>
  <si>
    <t>www.marquette.edu</t>
  </si>
  <si>
    <t>www.mstc.edu</t>
  </si>
  <si>
    <t>www.matc.edu</t>
  </si>
  <si>
    <t>www.miad.edu</t>
  </si>
  <si>
    <t>www.msoe.edu</t>
  </si>
  <si>
    <t>www.morainepark.edu</t>
  </si>
  <si>
    <t>www.mtmary.edu</t>
  </si>
  <si>
    <t>www.nicoletcollege.edu</t>
  </si>
  <si>
    <t>www.ntc.edu</t>
  </si>
  <si>
    <t>www.nwtc.edu</t>
  </si>
  <si>
    <t>www.northland.edu</t>
  </si>
  <si>
    <t>www.ripon.edu</t>
  </si>
  <si>
    <t>www.swtc.edu</t>
  </si>
  <si>
    <t>www.viterbo.edu</t>
  </si>
  <si>
    <t>www.cvtc.edu</t>
  </si>
  <si>
    <t>www.wctc.edu</t>
  </si>
  <si>
    <t>www.westerntc.edu</t>
  </si>
  <si>
    <t>www.uww.edu</t>
  </si>
  <si>
    <t>www.northwoodtech.edu</t>
  </si>
  <si>
    <t>www.uwec.edu</t>
  </si>
  <si>
    <t>www.uwgb.edu</t>
  </si>
  <si>
    <t>www.uwlax.edu</t>
  </si>
  <si>
    <t>www.wlc.edu</t>
  </si>
  <si>
    <t>www.uwosh.edu</t>
  </si>
  <si>
    <t>www.uwp.edu</t>
  </si>
  <si>
    <t>www.uwstout.edu</t>
  </si>
  <si>
    <t>www.uwsuper.edu</t>
  </si>
  <si>
    <t>www.wisc.edu</t>
  </si>
  <si>
    <t>uwm.edu</t>
  </si>
  <si>
    <t>www.uwplatt.edu</t>
  </si>
  <si>
    <t>www.uwrf.edu</t>
  </si>
  <si>
    <t>www.uwsp.edu</t>
  </si>
  <si>
    <t>www.caspercollege.edu</t>
  </si>
  <si>
    <t>www.cwc.edu</t>
  </si>
  <si>
    <t>ewc.wy.edu</t>
  </si>
  <si>
    <t>www.nwc.edu</t>
  </si>
  <si>
    <t>www.uwyo.edu</t>
  </si>
  <si>
    <t>www.uog.edu</t>
  </si>
  <si>
    <t>www.marianas.edu</t>
  </si>
  <si>
    <t>www.amedcopr.com</t>
  </si>
  <si>
    <t>www.uaa.edu</t>
  </si>
  <si>
    <t>www.atlanticu.edu</t>
  </si>
  <si>
    <t>ucb.edu.pr</t>
  </si>
  <si>
    <t>columbiacentral.edu</t>
  </si>
  <si>
    <t>www.caribbean.edu</t>
  </si>
  <si>
    <t>www.pucpr.edu</t>
  </si>
  <si>
    <t>www.cemcollege.edu</t>
  </si>
  <si>
    <t>www.cunisanjuan.edu</t>
  </si>
  <si>
    <t>cmpr.edu</t>
  </si>
  <si>
    <t>www.edpuniversity.edu</t>
  </si>
  <si>
    <t>www.eap.edu</t>
  </si>
  <si>
    <t>itec.pr</t>
  </si>
  <si>
    <t>www.huertas.edu</t>
  </si>
  <si>
    <t>www.icprjc.edu</t>
  </si>
  <si>
    <t>www.de.gov</t>
  </si>
  <si>
    <t>instituto-tecnologico-de-puerto-rico-1.jimdosite.com</t>
  </si>
  <si>
    <t>www.sg.inter.edu</t>
  </si>
  <si>
    <t>aguadilla.inter.edu</t>
  </si>
  <si>
    <t>www.arecibo.inter.edu</t>
  </si>
  <si>
    <t>www.br.inter.edu</t>
  </si>
  <si>
    <t>metro.inter.edu</t>
  </si>
  <si>
    <t>www.ponce.inter.edu</t>
  </si>
  <si>
    <t>www.fajardo.inter.edu</t>
  </si>
  <si>
    <t>www.guayama.inter.edu</t>
  </si>
  <si>
    <t>bayamon.inter.edu</t>
  </si>
  <si>
    <t>www.liceo.edu</t>
  </si>
  <si>
    <t>www.nuc.edu</t>
  </si>
  <si>
    <t>www.uprag.edu</t>
  </si>
  <si>
    <t>www.upra.edu</t>
  </si>
  <si>
    <t>www.uprb.edu</t>
  </si>
  <si>
    <t>www.uprc.edu</t>
  </si>
  <si>
    <t>www.cayey.upr.edu</t>
  </si>
  <si>
    <t>www.upr.edu</t>
  </si>
  <si>
    <t>www.uprutuado.edu</t>
  </si>
  <si>
    <t>www.uprm.edu</t>
  </si>
  <si>
    <t>www.uprp.edu</t>
  </si>
  <si>
    <t>www.uprrp.edu</t>
  </si>
  <si>
    <t>www.sagrado.edu</t>
  </si>
  <si>
    <t>www.uccaribe.edu</t>
  </si>
  <si>
    <t>www.pupr.edu</t>
  </si>
  <si>
    <t>mayaguez.pucpr.edu</t>
  </si>
  <si>
    <t>www.comfsm.fm</t>
  </si>
  <si>
    <t>www.uvi.edu</t>
  </si>
  <si>
    <t>www.stanford.edu</t>
  </si>
  <si>
    <t>www.purdue.edu</t>
  </si>
  <si>
    <t>www.parker.edu</t>
  </si>
  <si>
    <t>www.citycollege.edu</t>
  </si>
  <si>
    <t>perimeter.gsu.edu</t>
  </si>
  <si>
    <t>www.gptc.edu</t>
  </si>
  <si>
    <t>alamo.edu</t>
  </si>
  <si>
    <t>www.athenstech.edu</t>
  </si>
  <si>
    <t>www.beckfield.edu</t>
  </si>
  <si>
    <t>www.landmark.edu</t>
  </si>
  <si>
    <t>www.ecpi.edu</t>
  </si>
  <si>
    <t>laurel.edu</t>
  </si>
  <si>
    <t>www.plattcollege.edu</t>
  </si>
  <si>
    <t>www.plattcolorado.edu</t>
  </si>
  <si>
    <t>www.nc.edu</t>
  </si>
  <si>
    <t>www.umassglobal.edu</t>
  </si>
  <si>
    <t>www.ncf.edu</t>
  </si>
  <si>
    <t>www.uat.edu</t>
  </si>
  <si>
    <t>www.pct.edu</t>
  </si>
  <si>
    <t>www.commonwealth.edu</t>
  </si>
  <si>
    <t>www.stonechild.edu</t>
  </si>
  <si>
    <t>www.laspositascollege.edu</t>
  </si>
  <si>
    <t>www.ogeecheetech.edu</t>
  </si>
  <si>
    <t>www.southerntech.edu</t>
  </si>
  <si>
    <t>www.csusm.edu</t>
  </si>
  <si>
    <t>www.hodges.edu</t>
  </si>
  <si>
    <t>caccspringfield.org</t>
  </si>
  <si>
    <t>www.nossi.edu</t>
  </si>
  <si>
    <t>www.southeasterntech.edu</t>
  </si>
  <si>
    <t>www.worsham.edu</t>
  </si>
  <si>
    <t>www.bryanu.edu</t>
  </si>
  <si>
    <t>www.ibmc.edu</t>
  </si>
  <si>
    <t>fortis.edu</t>
  </si>
  <si>
    <t>www.liceocaguas.com</t>
  </si>
  <si>
    <t>ncad.edu</t>
  </si>
  <si>
    <t>www.nwic.edu</t>
  </si>
  <si>
    <t>www.provocollege.edu</t>
  </si>
  <si>
    <t>www.csha.net</t>
  </si>
  <si>
    <t>howardcollege.edu</t>
  </si>
  <si>
    <t>www.beaconcollege.edu</t>
  </si>
  <si>
    <t>www.evergladesuniversity.edu</t>
  </si>
  <si>
    <t>seminarlmorosbaisyaakov.com</t>
  </si>
  <si>
    <t>cbshouston.edu</t>
  </si>
  <si>
    <t>www.sccollege.edu</t>
  </si>
  <si>
    <t>www.scitech.edu</t>
  </si>
  <si>
    <t>www.soka.edu</t>
  </si>
  <si>
    <t>www.fnu.edu</t>
  </si>
  <si>
    <t>www.southtexascollege.edu</t>
  </si>
  <si>
    <t>csumb.edu</t>
  </si>
  <si>
    <t>www.capella.edu</t>
  </si>
  <si>
    <t>www.menominee.edu</t>
  </si>
  <si>
    <t>www.lltc.edu</t>
  </si>
  <si>
    <t>www.mechtech.edu</t>
  </si>
  <si>
    <t>ncioh.edu</t>
  </si>
  <si>
    <t>www.automeca.com</t>
  </si>
  <si>
    <t>ccsce.org</t>
  </si>
  <si>
    <t>www.oftc.edu</t>
  </si>
  <si>
    <t>www.asumh.edu</t>
  </si>
  <si>
    <t>www.arizonacollege.edu</t>
  </si>
  <si>
    <t>www.nycda.edu</t>
  </si>
  <si>
    <t>www.sec.edu</t>
  </si>
  <si>
    <t>www.urbancollege.edu</t>
  </si>
  <si>
    <t>www.ccatpuertorico.com</t>
  </si>
  <si>
    <t>www.dcad.edu</t>
  </si>
  <si>
    <t>www.wgu.edu</t>
  </si>
  <si>
    <t>www.calaero.edu</t>
  </si>
  <si>
    <t>www.fgcu.edu</t>
  </si>
  <si>
    <t>www.myotherapy.edu</t>
  </si>
  <si>
    <t>dewey.edu</t>
  </si>
  <si>
    <t>www.centurycollege.edu</t>
  </si>
  <si>
    <t>averypoint.uconn.edu</t>
  </si>
  <si>
    <t>stamford.uconn.edu</t>
  </si>
  <si>
    <t>www.golfcollege.edu</t>
  </si>
  <si>
    <t>www.aiuniv.edu</t>
  </si>
  <si>
    <t>www.cascadia.edu</t>
  </si>
  <si>
    <t>www.tku.edu</t>
  </si>
  <si>
    <t>www.asun.edu</t>
  </si>
  <si>
    <t>www.atenascollege.edu</t>
  </si>
  <si>
    <t>www.pillar.edu</t>
  </si>
  <si>
    <t>wcui.edu</t>
  </si>
  <si>
    <t>www.texascountytech.edu</t>
  </si>
  <si>
    <t>www.aiam.edu</t>
  </si>
  <si>
    <t>www.caribbeanforensic.com</t>
  </si>
  <si>
    <t>www.lit.edu</t>
  </si>
  <si>
    <t>nsc.edu</t>
  </si>
  <si>
    <t>www.csuci.edu</t>
  </si>
  <si>
    <t>www.olin.edu</t>
  </si>
  <si>
    <t>westcoastuniversity.edu</t>
  </si>
  <si>
    <t>www.digipen.edu</t>
  </si>
  <si>
    <t>www.flc.losrios.edu</t>
  </si>
  <si>
    <t>www.escuelahotelera.edu</t>
  </si>
  <si>
    <t>www.industrialtechnicalcollege.com</t>
  </si>
  <si>
    <t>www.aius.education</t>
  </si>
  <si>
    <t>ucmerced.edu</t>
  </si>
  <si>
    <t>www.avemaria.edu</t>
  </si>
  <si>
    <t>www.atafl.edu</t>
  </si>
  <si>
    <t>ecollege.edu</t>
  </si>
  <si>
    <t>www.estellemedical.edu</t>
  </si>
  <si>
    <t>www.jdrcc.org</t>
  </si>
  <si>
    <t>usa.sae.edu</t>
  </si>
  <si>
    <t>www.ucha.edu</t>
  </si>
  <si>
    <t>utam.edu</t>
  </si>
  <si>
    <t>www.harrisburgu.edu</t>
  </si>
  <si>
    <t>www.usuniversity.edu</t>
  </si>
  <si>
    <t>www.ggc.edu</t>
  </si>
  <si>
    <t>www.ata.edu</t>
  </si>
  <si>
    <t>www.cbt.edu</t>
  </si>
  <si>
    <t>www.gnomon.edu</t>
  </si>
  <si>
    <t>taylorcollege.edu</t>
  </si>
  <si>
    <t>www.massageschools.com</t>
  </si>
  <si>
    <t>www.visible.edu</t>
  </si>
  <si>
    <t>southwestuniversity.edu</t>
  </si>
  <si>
    <t>escuelatroqueleria.jimdo.com</t>
  </si>
  <si>
    <t>yeshivaofmachzikaihadas.com</t>
  </si>
  <si>
    <t>r.umn.edu</t>
  </si>
  <si>
    <t>hartford.uconn.edu</t>
  </si>
  <si>
    <t>www.augusta.edu</t>
  </si>
  <si>
    <t>www.mga.edu</t>
  </si>
  <si>
    <t>www.ung.edu</t>
  </si>
  <si>
    <t>www.sgsc.edu</t>
  </si>
  <si>
    <t>www.centralgatech.edu</t>
  </si>
  <si>
    <t>www.phoenix.edu</t>
  </si>
  <si>
    <t>www.gmc.edu</t>
  </si>
  <si>
    <t>www.coastalpines.edu</t>
  </si>
  <si>
    <t>www.kennesaw.edu</t>
  </si>
  <si>
    <t>www.milligan.edu</t>
  </si>
  <si>
    <t>www.oxford.emory.edu</t>
  </si>
  <si>
    <t>southernregional.edu</t>
  </si>
  <si>
    <t>www.jtech.org</t>
  </si>
  <si>
    <t>www.tstc.edu</t>
  </si>
  <si>
    <t>www.husson.edu</t>
  </si>
  <si>
    <t>www.purdueglobal.edu</t>
  </si>
  <si>
    <t>www.carolinau.edu</t>
  </si>
  <si>
    <t>www.pnw.edu</t>
  </si>
  <si>
    <t>cps.indianatech.edu</t>
  </si>
  <si>
    <t>unitedcareer.edu</t>
  </si>
  <si>
    <t>www.rockfordcareercollege.edu</t>
  </si>
  <si>
    <t>herzing.edu</t>
  </si>
  <si>
    <t>prami-fajardo.wixsite.com</t>
  </si>
  <si>
    <t>www.commonwealthu.edu</t>
  </si>
  <si>
    <t>www.pennwest.edu</t>
  </si>
  <si>
    <t>atep.ivc.edu</t>
  </si>
  <si>
    <t>virginia.lifepacific.edu</t>
  </si>
  <si>
    <t>porterchester.edu</t>
  </si>
  <si>
    <t>www.rasmussen.edu</t>
  </si>
  <si>
    <t>machias.edu</t>
  </si>
  <si>
    <t>www.tidewatertechtrades.edu</t>
  </si>
  <si>
    <t>www.vancouver.wsu.edu</t>
  </si>
  <si>
    <t>tricities.wsu.edu</t>
  </si>
  <si>
    <t>polytechnic.purdue.edu</t>
  </si>
  <si>
    <t>UNITID</t>
  </si>
  <si>
    <t>CIPCODE</t>
  </si>
  <si>
    <t>CTOTALT</t>
  </si>
  <si>
    <t>CIPCode</t>
  </si>
  <si>
    <t>CIPTitle</t>
  </si>
  <si>
    <t>Agriculture, General.</t>
  </si>
  <si>
    <t>Agricultural Business and Management, General.</t>
  </si>
  <si>
    <t>Agribusiness/Agricultural Business Operations.</t>
  </si>
  <si>
    <t>Agricultural Economics.</t>
  </si>
  <si>
    <t>Farm/Farm and Ranch Management.</t>
  </si>
  <si>
    <t>Agricultural/Farm Supplies Retailing and Wholesaling.</t>
  </si>
  <si>
    <t>Agricultural Business Technology/Technician.</t>
  </si>
  <si>
    <t>Agricultural Business and Management, Other.</t>
  </si>
  <si>
    <t>Agricultural Mechanization, General.</t>
  </si>
  <si>
    <t>Agricultural Production Operations, General.</t>
  </si>
  <si>
    <t>Animal/Livestock Husbandry and Production.</t>
  </si>
  <si>
    <t>Horse Husbandry/Equine Science and Management.</t>
  </si>
  <si>
    <t>Agroecology and Sustainable Agriculture.</t>
  </si>
  <si>
    <t>Animal Training.</t>
  </si>
  <si>
    <t>Equestrian/Equine Studies.</t>
  </si>
  <si>
    <t>Applied Horticulture/Horticulture Operations, General.</t>
  </si>
  <si>
    <t>Animal Sciences, General.</t>
  </si>
  <si>
    <t>Animal Sciences, Other.</t>
  </si>
  <si>
    <t>Food Science.</t>
  </si>
  <si>
    <t>Food Technology and Processing.</t>
  </si>
  <si>
    <t>Plant Sciences, General.</t>
  </si>
  <si>
    <t>Range Science and Management.</t>
  </si>
  <si>
    <t>Pre-Veterinary Studies.</t>
  </si>
  <si>
    <t>Veterinary/Animal Health Technology/Technician and Veterinary Assistant.</t>
  </si>
  <si>
    <t>Agricultural/Animal/Plant/Veterinary Science and Related Fields, Other.</t>
  </si>
  <si>
    <t>Natural Resources/Conservation, General.</t>
  </si>
  <si>
    <t>Environmental Studies.</t>
  </si>
  <si>
    <t>Environmental Science.</t>
  </si>
  <si>
    <t>Natural Resources Conservation and Research, Other.</t>
  </si>
  <si>
    <t>Environmental/Natural Resources Management and Policy, General.</t>
  </si>
  <si>
    <t>Water, Wetlands, and Marine Resources Management.</t>
  </si>
  <si>
    <t>Fishing and Fisheries Sciences and Management.</t>
  </si>
  <si>
    <t>Forest Resources Production and Management.</t>
  </si>
  <si>
    <t>Wildlife, Fish and Wildlands Science and Management.</t>
  </si>
  <si>
    <t>Natural Resources and Conservation, Other.</t>
  </si>
  <si>
    <t>Architecture.</t>
  </si>
  <si>
    <t>Interior Architecture.</t>
  </si>
  <si>
    <t>Landscape Architecture.</t>
  </si>
  <si>
    <t>Architectural Technology/Technician.</t>
  </si>
  <si>
    <t>Architectural and Building Sciences/Technology.</t>
  </si>
  <si>
    <t>Architecture and Related Services, Other.</t>
  </si>
  <si>
    <t>Regional Studies (U.S., Canadian, Foreign).</t>
  </si>
  <si>
    <t>American Indian/Native American Studies.</t>
  </si>
  <si>
    <t>Deaf Studies.</t>
  </si>
  <si>
    <t>Communication, General.</t>
  </si>
  <si>
    <t>Speech Communication and Rhetoric.</t>
  </si>
  <si>
    <t>Mass Communication/Media Studies.</t>
  </si>
  <si>
    <t>Communication and Media Studies, Other.</t>
  </si>
  <si>
    <t>Journalism.</t>
  </si>
  <si>
    <t>Broadcast Journalism.</t>
  </si>
  <si>
    <t>Radio and Television.</t>
  </si>
  <si>
    <t>Digital Communication and Media/Multimedia.</t>
  </si>
  <si>
    <t>Radio, Television, and Digital Communication, Other.</t>
  </si>
  <si>
    <t>Public Relations, Advertising, and Applied Communication.</t>
  </si>
  <si>
    <t>Organizational Communication, General.</t>
  </si>
  <si>
    <t>Public Relations/Image Management.</t>
  </si>
  <si>
    <t>Advertising.</t>
  </si>
  <si>
    <t>Sports Communication.</t>
  </si>
  <si>
    <t>International and Intercultural Communication.</t>
  </si>
  <si>
    <t>Communication Management and Strategic Communications.</t>
  </si>
  <si>
    <t>Public Relations, Advertising, and Applied Communication, Other.</t>
  </si>
  <si>
    <t>Communication, Journalism, and Related Programs, Other.</t>
  </si>
  <si>
    <t>Photographic and Film/Video Technology/Technician.</t>
  </si>
  <si>
    <t>Radio and Television Broadcasting Technology/Technician.</t>
  </si>
  <si>
    <t>Recording Arts Technology/Technician.</t>
  </si>
  <si>
    <t>Audiovisual Communications Technologies/Technicians, Other.</t>
  </si>
  <si>
    <t>Animation, Interactive Technology, Video Graphics, and Special Effects.</t>
  </si>
  <si>
    <t>Graphic and Printing Equipment Operator, General Production.</t>
  </si>
  <si>
    <t>Computer and Information Sciences, General.</t>
  </si>
  <si>
    <t>Artificial Intelligence.</t>
  </si>
  <si>
    <t>Information Technology.</t>
  </si>
  <si>
    <t>Informatics.</t>
  </si>
  <si>
    <t>Computer and Information Sciences,  Other.</t>
  </si>
  <si>
    <t>Computer Programming/Programmer, General.</t>
  </si>
  <si>
    <t>Computer Programming, Specific Applications.</t>
  </si>
  <si>
    <t>Computer Programming, Other.</t>
  </si>
  <si>
    <t>Information Science/Studies.</t>
  </si>
  <si>
    <t>Computer Systems Analysis/Analyst.</t>
  </si>
  <si>
    <t>Computer Science.</t>
  </si>
  <si>
    <t>Web Page, Digital/Multimedia and Information Resources Design.</t>
  </si>
  <si>
    <t>Data Modeling/Warehousing and Database Administration.</t>
  </si>
  <si>
    <t>Computer Graphics.</t>
  </si>
  <si>
    <t>Modeling, Virtual Environments and Simulation.</t>
  </si>
  <si>
    <t>Computer Software and Media Applications, Other.</t>
  </si>
  <si>
    <t>Computer Systems Networking and Telecommunications.</t>
  </si>
  <si>
    <t>Network and System Administration/Administrator.</t>
  </si>
  <si>
    <t>System, Networking, and LAN/WAN Management/Manager.</t>
  </si>
  <si>
    <t>Computer and Information Systems Security/Auditing/Information Assurance.</t>
  </si>
  <si>
    <t>Web/Multimedia Management and Webmaster.</t>
  </si>
  <si>
    <t>Information Technology Project Management.</t>
  </si>
  <si>
    <t>Computer Support Specialist.</t>
  </si>
  <si>
    <t>Computer/Information Technology Services Administration and Management, Other.</t>
  </si>
  <si>
    <t>Computer and Information Sciences and Support Services, Other.</t>
  </si>
  <si>
    <t>Funeral Service and Mortuary Science, General.</t>
  </si>
  <si>
    <t>Funeral Direction/Service.</t>
  </si>
  <si>
    <t>Baking and Pastry Arts/Baker/Pastry Chef.</t>
  </si>
  <si>
    <t>Culinary Arts/Chef Training.</t>
  </si>
  <si>
    <t>Restaurant, Culinary, and Catering Management/Manager.</t>
  </si>
  <si>
    <t>Culinary Science/Culinology.</t>
  </si>
  <si>
    <t>Culinary Arts and Related Services, Other.</t>
  </si>
  <si>
    <t>Education, General.</t>
  </si>
  <si>
    <t>Bilingual and Multilingual Education.</t>
  </si>
  <si>
    <t>Educational Leadership and Administration, General.</t>
  </si>
  <si>
    <t>Elementary and Middle School Administration/Principalship.</t>
  </si>
  <si>
    <t>Learning Sciences.</t>
  </si>
  <si>
    <t>Special Education and Teaching, General.</t>
  </si>
  <si>
    <t>Education/Teaching of Individuals with Orthopedic and Other Physical Health Impairments.</t>
  </si>
  <si>
    <t>Education/Teaching of Individuals Who are Developmentally Delayed.</t>
  </si>
  <si>
    <t>Education/Teaching of Individuals in Early Childhood Special Education Programs.</t>
  </si>
  <si>
    <t>Education/Teaching of Individuals in Elementary Special Education Programs.</t>
  </si>
  <si>
    <t>Special Education and Teaching, Other.</t>
  </si>
  <si>
    <t>Elementary Education and Teaching.</t>
  </si>
  <si>
    <t>Junior High/Intermediate/Middle School Education and Teaching.</t>
  </si>
  <si>
    <t>Secondary Education and Teaching.</t>
  </si>
  <si>
    <t>Teacher Education, Multiple Levels.</t>
  </si>
  <si>
    <t>Kindergarten/Preschool Education and Teaching.</t>
  </si>
  <si>
    <t>Early Childhood Education and Teaching.</t>
  </si>
  <si>
    <t>Teacher Education and Professional Development, Specific Levels and Methods, Other.</t>
  </si>
  <si>
    <t>Agricultural Teacher Education.</t>
  </si>
  <si>
    <t>Art Teacher Education.</t>
  </si>
  <si>
    <t>English/Language Arts Teacher Education.</t>
  </si>
  <si>
    <t>Health Teacher Education.</t>
  </si>
  <si>
    <t>Mathematics Teacher Education.</t>
  </si>
  <si>
    <t>Music Teacher Education.</t>
  </si>
  <si>
    <t>Physical Education Teaching and Coaching.</t>
  </si>
  <si>
    <t>Science Teacher Education/General Science Teacher Education.</t>
  </si>
  <si>
    <t>Social Studies Teacher Education.</t>
  </si>
  <si>
    <t>Technical Teacher Education.</t>
  </si>
  <si>
    <t>Trade and Industrial Teacher Education.</t>
  </si>
  <si>
    <t>Biology Teacher Education.</t>
  </si>
  <si>
    <t>Teaching English as a Second or Foreign Language/ESL Language Instructor.</t>
  </si>
  <si>
    <t>Education, Other.</t>
  </si>
  <si>
    <t>Engineering, General.</t>
  </si>
  <si>
    <t>Pre-Engineering.</t>
  </si>
  <si>
    <t>Applied Engineering.</t>
  </si>
  <si>
    <t>Aerospace, Aeronautical, and Astronautical/Space Engineering, General.</t>
  </si>
  <si>
    <t>Bioengineering and Biomedical Engineering.</t>
  </si>
  <si>
    <t>Ceramic Sciences and Engineering.</t>
  </si>
  <si>
    <t>Chemical Engineering.</t>
  </si>
  <si>
    <t>Civil Engineering, General.</t>
  </si>
  <si>
    <t>Computer Engineering, General.</t>
  </si>
  <si>
    <t>Computer Software Engineering.</t>
  </si>
  <si>
    <t>Computer Engineering, Other.</t>
  </si>
  <si>
    <t>Electrical and Electronics Engineering.</t>
  </si>
  <si>
    <t>Electrical, Electronics, and Communications Engineering, Other.</t>
  </si>
  <si>
    <t>Engineering Physics/Applied Physics.</t>
  </si>
  <si>
    <t>Engineering Science.</t>
  </si>
  <si>
    <t>Mechanical Engineering.</t>
  </si>
  <si>
    <t>Metallurgical Engineering.</t>
  </si>
  <si>
    <t>Naval Architecture and Marine Engineering.</t>
  </si>
  <si>
    <t>Ocean Engineering.</t>
  </si>
  <si>
    <t>Systems Engineering.</t>
  </si>
  <si>
    <t>Industrial Engineering.</t>
  </si>
  <si>
    <t>Manufacturing Engineering.</t>
  </si>
  <si>
    <t>Operations Research.</t>
  </si>
  <si>
    <t>Surveying Engineering.</t>
  </si>
  <si>
    <t>Mechatronics, Robotics, and Automation Engineering.</t>
  </si>
  <si>
    <t>Engineering, Other.</t>
  </si>
  <si>
    <t>Engineering Technologies/Technicians, General.</t>
  </si>
  <si>
    <t>Architectural Engineering Technologies/Technicians.</t>
  </si>
  <si>
    <t>Civil Engineering Technologies/Technicians.</t>
  </si>
  <si>
    <t>Electrical, Electronic, and Communications Engineering Technology/Technician.</t>
  </si>
  <si>
    <t>Electrical/Electronic Engineering Technologies/Technicians, Other.</t>
  </si>
  <si>
    <t>Biomedical Technology/Technician.</t>
  </si>
  <si>
    <t>Electromechanical/Electromechanical Engineering Technology/Technician.</t>
  </si>
  <si>
    <t>Instrumentation Technology/Technician.</t>
  </si>
  <si>
    <t>Robotics Technology/Technician.</t>
  </si>
  <si>
    <t>Automation Engineer Technology/Technician.</t>
  </si>
  <si>
    <t>Electromechanical Technologies/Technicians, Other.</t>
  </si>
  <si>
    <t>Water Quality and Wastewater Treatment Management and Recycling Technology/Technician.</t>
  </si>
  <si>
    <t>Industrial Technology/Technician.</t>
  </si>
  <si>
    <t>Manufacturing Engineering Technology/Technician.</t>
  </si>
  <si>
    <t>Welding Engineering Technology/Technician.</t>
  </si>
  <si>
    <t>Industrial Production Technologies/Technicians, Other.</t>
  </si>
  <si>
    <t>Occupational Safety and Health Technology/Technician.</t>
  </si>
  <si>
    <t>Industrial Safety Technology/Technician.</t>
  </si>
  <si>
    <t>Aeronautical/Aerospace Engineering Technology/Technician.</t>
  </si>
  <si>
    <t>Automotive Engineering Technology/Technician.</t>
  </si>
  <si>
    <t>Mechanical/Mechanical Engineering Technology/Technician.</t>
  </si>
  <si>
    <t>Marine Engineering Technology/Technician.</t>
  </si>
  <si>
    <t>Mechanical Engineering Related Technologies/Technicians, Other.</t>
  </si>
  <si>
    <t>Surveying Technology/Surveying.</t>
  </si>
  <si>
    <t>Computer Engineering Technology/Technician.</t>
  </si>
  <si>
    <t>Computer Software Technology/Technician.</t>
  </si>
  <si>
    <t>Drafting and Design Technology/Technician, General.</t>
  </si>
  <si>
    <t>CAD/CADD Drafting and/or Design Technology/Technician.</t>
  </si>
  <si>
    <t>Nuclear Engineering Technology/Technician.</t>
  </si>
  <si>
    <t>Engineering/Industrial Management.</t>
  </si>
  <si>
    <t>Engineering-Related Fields, Other.</t>
  </si>
  <si>
    <t>Energy Systems Technology/Technician.</t>
  </si>
  <si>
    <t>Power Plant Technology/Technician.</t>
  </si>
  <si>
    <t>Engineering/Engineering-Related Technologies/Technicians, Other.</t>
  </si>
  <si>
    <t>Foreign Languages and Literatures, General.</t>
  </si>
  <si>
    <t>Spanish Language and Literature.</t>
  </si>
  <si>
    <t>Classics and Classical Languages, Literatures, and Linguistics, General.</t>
  </si>
  <si>
    <t>Sign Language Interpretation and Translation.</t>
  </si>
  <si>
    <t>Family and Consumer Sciences/Human Sciences, General.</t>
  </si>
  <si>
    <t>Business Family and Consumer Sciences/Human Sciences.</t>
  </si>
  <si>
    <t>Family and Consumer Economics and Related Services, Other.</t>
  </si>
  <si>
    <t>Foods, Nutrition, and Wellness Studies, General.</t>
  </si>
  <si>
    <t>Foodservice Systems Administration/Management.</t>
  </si>
  <si>
    <t>Foods, Nutrition, and Related Services, Other.</t>
  </si>
  <si>
    <t>Human Development and Family Studies, General.</t>
  </si>
  <si>
    <t>Child Development.</t>
  </si>
  <si>
    <t>Family and Community Services.</t>
  </si>
  <si>
    <t>Child Care Provider/Assistant.</t>
  </si>
  <si>
    <t>Early Childhood and Family Studies.</t>
  </si>
  <si>
    <t>Human Development, Family Studies, and Related Services, Other.</t>
  </si>
  <si>
    <t>Apparel and Textile Manufacture.</t>
  </si>
  <si>
    <t>Legal Studies.</t>
  </si>
  <si>
    <t>Non-Professional Legal Studies, Other.</t>
  </si>
  <si>
    <t>Legal Assistant/Paralegal.</t>
  </si>
  <si>
    <t>Legal Professions and Studies, Other.</t>
  </si>
  <si>
    <t>English Language and Literature, General.</t>
  </si>
  <si>
    <t>Writing, General.</t>
  </si>
  <si>
    <t>Creative Writing.</t>
  </si>
  <si>
    <t>Rhetoric and Composition.</t>
  </si>
  <si>
    <t>General Literature.</t>
  </si>
  <si>
    <t>Literature, Other.</t>
  </si>
  <si>
    <t>English Language and Literature/Letters, Other.</t>
  </si>
  <si>
    <t>Liberal Arts and Sciences/Liberal Studies.</t>
  </si>
  <si>
    <t>General Studies.</t>
  </si>
  <si>
    <t>Humanities/Humanistic Studies.</t>
  </si>
  <si>
    <t>Liberal Arts and Sciences, General Studies and Humanities, Other.</t>
  </si>
  <si>
    <t>Library and Information Science.</t>
  </si>
  <si>
    <t>Biology/Biological Sciences, General.</t>
  </si>
  <si>
    <t>Biomedical Sciences, General.</t>
  </si>
  <si>
    <t>Biochemistry.</t>
  </si>
  <si>
    <t>Biochemistry and Molecular Biology.</t>
  </si>
  <si>
    <t>Biochemistry, Biophysics and Molecular Biology, Other.</t>
  </si>
  <si>
    <t>Anatomy.</t>
  </si>
  <si>
    <t>Cell/Cellular and Molecular Biology.</t>
  </si>
  <si>
    <t>Microbiology, General.</t>
  </si>
  <si>
    <t>Microbiology and Immunology.</t>
  </si>
  <si>
    <t>Zoology/Animal Biology.</t>
  </si>
  <si>
    <t>Animal Behavior and Ethology.</t>
  </si>
  <si>
    <t>Wildlife Biology.</t>
  </si>
  <si>
    <t>Physiology, General.</t>
  </si>
  <si>
    <t>Exercise Physiology and Kinesiology.</t>
  </si>
  <si>
    <t>Vision Science/Physiological Optics.</t>
  </si>
  <si>
    <t>Biotechnology.</t>
  </si>
  <si>
    <t>Ecology.</t>
  </si>
  <si>
    <t>Marine Biology and Biological Oceanography.</t>
  </si>
  <si>
    <t>Environmental Biology.</t>
  </si>
  <si>
    <t>Conservation Biology.</t>
  </si>
  <si>
    <t>Ecology and Evolutionary Biology.</t>
  </si>
  <si>
    <t>Neuroscience.</t>
  </si>
  <si>
    <t>Neurobiology and Anatomy.</t>
  </si>
  <si>
    <t>Biological and Biomedical Sciences, Other.</t>
  </si>
  <si>
    <t>Mathematics, General.</t>
  </si>
  <si>
    <t>Applied Mathematics, General.</t>
  </si>
  <si>
    <t>Computational Mathematics.</t>
  </si>
  <si>
    <t>Financial Mathematics.</t>
  </si>
  <si>
    <t>Intelligence, General.</t>
  </si>
  <si>
    <t>Strategic Intelligence.</t>
  </si>
  <si>
    <t>Cyber/Electronic Operations and Warfare.</t>
  </si>
  <si>
    <t>Military Applied Sciences, Other.</t>
  </si>
  <si>
    <t>Multi-/Interdisciplinary Studies, General.</t>
  </si>
  <si>
    <t>Biological and Physical Sciences.</t>
  </si>
  <si>
    <t>Systems Science and Theory.</t>
  </si>
  <si>
    <t>Mathematics and Computer Science.</t>
  </si>
  <si>
    <t>Biopsychology.</t>
  </si>
  <si>
    <t>Museology/Museum Studies.</t>
  </si>
  <si>
    <t>Science, Technology and Society.</t>
  </si>
  <si>
    <t>Behavioral Sciences.</t>
  </si>
  <si>
    <t>Natural Sciences.</t>
  </si>
  <si>
    <t>Nutrition Sciences.</t>
  </si>
  <si>
    <t>International/Globalization Studies.</t>
  </si>
  <si>
    <t>Intercultural/Multicultural and Diversity Studies.</t>
  </si>
  <si>
    <t>Cognitive Science, General.</t>
  </si>
  <si>
    <t>Human Biology.</t>
  </si>
  <si>
    <t>Human Computer Interaction.</t>
  </si>
  <si>
    <t>Marine Sciences.</t>
  </si>
  <si>
    <t>Sustainability Studies.</t>
  </si>
  <si>
    <t>Anthrozoology.</t>
  </si>
  <si>
    <t>Philosophy, Politics, and Economics.</t>
  </si>
  <si>
    <t>Data Science, General.</t>
  </si>
  <si>
    <t>Data Analytics, General.</t>
  </si>
  <si>
    <t>Business Analytics.</t>
  </si>
  <si>
    <t>Financial Analytics.</t>
  </si>
  <si>
    <t>Multi-/Interdisciplinary Studies, Other.</t>
  </si>
  <si>
    <t>Parks, Recreation, and Leisure Studies.</t>
  </si>
  <si>
    <t>Parks, Recreation, and Leisure Facilities Management, General.</t>
  </si>
  <si>
    <t>Sports, Kinesiology, and Physical Education/Fitness, General.</t>
  </si>
  <si>
    <t>Sport and Fitness Administration/Management.</t>
  </si>
  <si>
    <t>Exercise Science and Kinesiology.</t>
  </si>
  <si>
    <t>Physical Fitness Technician.</t>
  </si>
  <si>
    <t>Sports Studies.</t>
  </si>
  <si>
    <t>Sports, Kinesiology, and Physical Education/Fitness, Other.</t>
  </si>
  <si>
    <t>Outdoor Education.</t>
  </si>
  <si>
    <t>Parks, Recreation, Leisure, Fitness, and Kinesiology, Other.</t>
  </si>
  <si>
    <t>Philosophy and Religious Studies, General.</t>
  </si>
  <si>
    <t>Philosophy.</t>
  </si>
  <si>
    <t>Ethics.</t>
  </si>
  <si>
    <t>Applied and Professional Ethics.</t>
  </si>
  <si>
    <t>Philosophy, Other.</t>
  </si>
  <si>
    <t>Religion/Religious Studies.</t>
  </si>
  <si>
    <t>Christian Studies.</t>
  </si>
  <si>
    <t>Islamic Studies.</t>
  </si>
  <si>
    <t>Jewish/Judaic Studies.</t>
  </si>
  <si>
    <t>Talmudic Studies.</t>
  </si>
  <si>
    <t>Religion/Religious Studies, Other.</t>
  </si>
  <si>
    <t>Philosophy and Religious Studies, Other.</t>
  </si>
  <si>
    <t>Bible/Biblical Studies.</t>
  </si>
  <si>
    <t>Missions/Missionary Studies.</t>
  </si>
  <si>
    <t>Religious Education.</t>
  </si>
  <si>
    <t>Religious/Sacred Music.</t>
  </si>
  <si>
    <t>Worship Ministry.</t>
  </si>
  <si>
    <t>Theology/Theological Studies.</t>
  </si>
  <si>
    <t>Divinity/Ministry.</t>
  </si>
  <si>
    <t>Pre-Theology/Pre-Ministerial Studies.</t>
  </si>
  <si>
    <t>Rabbinical Studies.</t>
  </si>
  <si>
    <t>Theological and Ministerial Studies, Other.</t>
  </si>
  <si>
    <t>Pastoral Studies/Counseling.</t>
  </si>
  <si>
    <t>Youth Ministry.</t>
  </si>
  <si>
    <t>Urban Ministry.</t>
  </si>
  <si>
    <t>Lay Ministry.</t>
  </si>
  <si>
    <t>Chaplain/Chaplaincy Studies.</t>
  </si>
  <si>
    <t>Pastoral Counseling and Specialized Ministries, Other.</t>
  </si>
  <si>
    <t>Theology and Religious Vocations, Other.</t>
  </si>
  <si>
    <t>Astronomy and Astrophysics, Other.</t>
  </si>
  <si>
    <t>Chemistry, General.</t>
  </si>
  <si>
    <t>Forensic Chemistry.</t>
  </si>
  <si>
    <t>Chemistry, Other.</t>
  </si>
  <si>
    <t>Oceanography, Chemical and Physical.</t>
  </si>
  <si>
    <t>Physics, General.</t>
  </si>
  <si>
    <t>Biology/Biotechnology Technology/Technician.</t>
  </si>
  <si>
    <t>Psychology, General.</t>
  </si>
  <si>
    <t>Experimental Psychology.</t>
  </si>
  <si>
    <t>Behavioral Neuroscience.</t>
  </si>
  <si>
    <t>Social Psychology.</t>
  </si>
  <si>
    <t>Research and Experimental Psychology, Other.</t>
  </si>
  <si>
    <t>Clinical Psychology.</t>
  </si>
  <si>
    <t>Community Psychology.</t>
  </si>
  <si>
    <t>Counseling Psychology.</t>
  </si>
  <si>
    <t>Industrial and Organizational Psychology.</t>
  </si>
  <si>
    <t>Family Psychology.</t>
  </si>
  <si>
    <t>Forensic Psychology.</t>
  </si>
  <si>
    <t>Applied Psychology.</t>
  </si>
  <si>
    <t>Clinical, Counseling and Applied Psychology, Other.</t>
  </si>
  <si>
    <t>Psychology, Other.</t>
  </si>
  <si>
    <t>Criminal Justice and Corrections, General.</t>
  </si>
  <si>
    <t>Corrections.</t>
  </si>
  <si>
    <t>Criminal Justice/Law Enforcement Administration.</t>
  </si>
  <si>
    <t>Criminal Justice/Safety Studies.</t>
  </si>
  <si>
    <t>Forensic Science and Technology.</t>
  </si>
  <si>
    <t>Criminal Justice/Police Science.</t>
  </si>
  <si>
    <t>Criminalistics and Criminal Science.</t>
  </si>
  <si>
    <t>Securities Services Administration/Management.</t>
  </si>
  <si>
    <t>Corrections Administration.</t>
  </si>
  <si>
    <t>Law Enforcement Investigation and Interviewing.</t>
  </si>
  <si>
    <t>Cyber/Computer Forensics and Counterterrorism.</t>
  </si>
  <si>
    <t>Corrections and Criminal Justice, Other.</t>
  </si>
  <si>
    <t>Fire Services Administration.</t>
  </si>
  <si>
    <t>Fire Science/Fire-fighting.</t>
  </si>
  <si>
    <t>Homeland Security.</t>
  </si>
  <si>
    <t>Crisis/Emergency/Disaster Management.</t>
  </si>
  <si>
    <t>Critical Infrastructure Protection.</t>
  </si>
  <si>
    <t>Cybersecurity Defense Strategy/Policy.</t>
  </si>
  <si>
    <t>Homeland Security, Law Enforcement, Firefighting and Related Protective Services, Other.</t>
  </si>
  <si>
    <t>Human Services, General.</t>
  </si>
  <si>
    <t>Community Organization and Advocacy.</t>
  </si>
  <si>
    <t>Public Administration.</t>
  </si>
  <si>
    <t>Public Policy Analysis, General.</t>
  </si>
  <si>
    <t>Health Policy Analysis.</t>
  </si>
  <si>
    <t>Social Work.</t>
  </si>
  <si>
    <t>Youth Services/Administration.</t>
  </si>
  <si>
    <t>Social Work, Other.</t>
  </si>
  <si>
    <t>Public Administration and Social Service Professions, Other.</t>
  </si>
  <si>
    <t>Social Sciences, General.</t>
  </si>
  <si>
    <t>Social Sciences, Other.</t>
  </si>
  <si>
    <t>Anthropology, General.</t>
  </si>
  <si>
    <t>Forensic Anthropology.</t>
  </si>
  <si>
    <t>Criminology.</t>
  </si>
  <si>
    <t>Economics, General.</t>
  </si>
  <si>
    <t>Applied Economics.</t>
  </si>
  <si>
    <t>Econometrics and Quantitative Economics.</t>
  </si>
  <si>
    <t>International Economics.</t>
  </si>
  <si>
    <t>Economics, Other.</t>
  </si>
  <si>
    <t>Geographic Information Science and Cartography.</t>
  </si>
  <si>
    <t>International Relations and Affairs.</t>
  </si>
  <si>
    <t>Political Science and Government, General.</t>
  </si>
  <si>
    <t>American Government and Politics (United States).</t>
  </si>
  <si>
    <t>Political Science and Government, Other.</t>
  </si>
  <si>
    <t>Sociology, General.</t>
  </si>
  <si>
    <t>Sociology and Anthropology.</t>
  </si>
  <si>
    <t>Building/Construction Site Management/Manager.</t>
  </si>
  <si>
    <t>Computer Installation and Repair Technology/Technician.</t>
  </si>
  <si>
    <t>Automobile/Automotive Mechanics Technology/Technician.</t>
  </si>
  <si>
    <t>Diesel Mechanics Technology/Technician.</t>
  </si>
  <si>
    <t>Airframe Mechanics and Aircraft Maintenance Technology/Technician.</t>
  </si>
  <si>
    <t>Aircraft Powerplant Technology/Technician.</t>
  </si>
  <si>
    <t>Aeronautics/Aviation/Aerospace Science and Technology, General.</t>
  </si>
  <si>
    <t>Airline/Commercial/Professional Pilot and Flight Crew.</t>
  </si>
  <si>
    <t>Aviation/Airway Management and Operations.</t>
  </si>
  <si>
    <t>Marine Science/Merchant Marine Officer.</t>
  </si>
  <si>
    <t>Visual and Performing Arts, General.</t>
  </si>
  <si>
    <t>Digital Arts.</t>
  </si>
  <si>
    <t>Dance, General.</t>
  </si>
  <si>
    <t>Dance, Other.</t>
  </si>
  <si>
    <t>Design and Visual Communications, General.</t>
  </si>
  <si>
    <t>Commercial and Advertising Art.</t>
  </si>
  <si>
    <t>Industrial and Product Design.</t>
  </si>
  <si>
    <t>Commercial Photography.</t>
  </si>
  <si>
    <t>Fashion/Apparel Design.</t>
  </si>
  <si>
    <t>Interior Design.</t>
  </si>
  <si>
    <t>Graphic Design.</t>
  </si>
  <si>
    <t>Illustration.</t>
  </si>
  <si>
    <t>Game and Interactive Media Design.</t>
  </si>
  <si>
    <t>Design and Applied Arts, Other.</t>
  </si>
  <si>
    <t>Drama and Dramatics/Theatre Arts, General.</t>
  </si>
  <si>
    <t>Technical Theatre/Theatre Design and Technology.</t>
  </si>
  <si>
    <t>Playwriting and Screenwriting.</t>
  </si>
  <si>
    <t>Acting.</t>
  </si>
  <si>
    <t>Musical Theatre.</t>
  </si>
  <si>
    <t>Film/Cinema/Media Studies.</t>
  </si>
  <si>
    <t>Cinematography and Film/Video Production.</t>
  </si>
  <si>
    <t>Photography.</t>
  </si>
  <si>
    <t>Film/Video and Photographic Arts, Other.</t>
  </si>
  <si>
    <t>Art/Art Studies, General.</t>
  </si>
  <si>
    <t>Fine/Studio Arts, General.</t>
  </si>
  <si>
    <t>Art History, Criticism and Conservation.</t>
  </si>
  <si>
    <t>Intermedia/Multimedia.</t>
  </si>
  <si>
    <t>Painting.</t>
  </si>
  <si>
    <t>Sculpture.</t>
  </si>
  <si>
    <t>Printmaking.</t>
  </si>
  <si>
    <t>Ceramic Arts and Ceramics.</t>
  </si>
  <si>
    <t>Fiber, Textile and Weaving Arts.</t>
  </si>
  <si>
    <t>Fine Arts and Art Studies, Other.</t>
  </si>
  <si>
    <t>Music, General.</t>
  </si>
  <si>
    <t>Music Performance, General.</t>
  </si>
  <si>
    <t>Music Theory and Composition.</t>
  </si>
  <si>
    <t>Keyboard Instruments.</t>
  </si>
  <si>
    <t>Voice and Opera.</t>
  </si>
  <si>
    <t>Jazz/Jazz Studies.</t>
  </si>
  <si>
    <t>Stringed Instruments.</t>
  </si>
  <si>
    <t>Music Pedagogy.</t>
  </si>
  <si>
    <t>Music Technology.</t>
  </si>
  <si>
    <t>Brass Instruments.</t>
  </si>
  <si>
    <t>Woodwind Instruments.</t>
  </si>
  <si>
    <t>Percussion Instruments.</t>
  </si>
  <si>
    <t>Music, Other.</t>
  </si>
  <si>
    <t>Arts, Entertainment, and Media Management, General.</t>
  </si>
  <si>
    <t>Fine and Studio Arts Management.</t>
  </si>
  <si>
    <t>Music Management.</t>
  </si>
  <si>
    <t>Community/Environmental/Socially-Engaged Art.</t>
  </si>
  <si>
    <t>Visual and Performing Arts, Other.</t>
  </si>
  <si>
    <t>Health Services/Allied Health/Health Sciences, General.</t>
  </si>
  <si>
    <t>Health and Wellness, General.</t>
  </si>
  <si>
    <t>Communication Sciences and Disorders, General.</t>
  </si>
  <si>
    <t>Speech-Language Pathology/Pathologist.</t>
  </si>
  <si>
    <t>Audiology/Audiologist and Speech-Language Pathology/Pathologist.</t>
  </si>
  <si>
    <t>Communication Disorders Sciences and Services, Other.</t>
  </si>
  <si>
    <t>Dental Hygiene/Hygienist.</t>
  </si>
  <si>
    <t>Health/Health Care Administration/Management.</t>
  </si>
  <si>
    <t>Hospital and Health Care Facilities Administration/Management.</t>
  </si>
  <si>
    <t>Medical Office Management/Administration.</t>
  </si>
  <si>
    <t>Health Information/Medical Records Administration/Administrator.</t>
  </si>
  <si>
    <t>Health Information/Medical Records Technology/Technician.</t>
  </si>
  <si>
    <t>Medical/Health Management and Clinical Assistant/Specialist.</t>
  </si>
  <si>
    <t>Long Term Care Administration/Management.</t>
  </si>
  <si>
    <t>Health and Medical Administrative Services, Other.</t>
  </si>
  <si>
    <t>Occupational Therapist Assistant.</t>
  </si>
  <si>
    <t>Physical Therapy Assistant.</t>
  </si>
  <si>
    <t>Respiratory Therapy Technician/Assistant.</t>
  </si>
  <si>
    <t>Speech-Language Pathology Assistant.</t>
  </si>
  <si>
    <t>Allied Health and Medical Assisting Services, Other.</t>
  </si>
  <si>
    <t>Cardiovascular Technology/Technologist.</t>
  </si>
  <si>
    <t>Electroneurodiagnostic/Electroencephalographic Technology/Technologist.</t>
  </si>
  <si>
    <t>Emergency Medical Technology/Technician (EMT Paramedic).</t>
  </si>
  <si>
    <t>Nuclear Medical Technology/Technologist.</t>
  </si>
  <si>
    <t>Medical Radiologic Technology/Science - Radiation Therapist.</t>
  </si>
  <si>
    <t>Respiratory Care Therapy/Therapist.</t>
  </si>
  <si>
    <t>Surgical Technology/Technologist.</t>
  </si>
  <si>
    <t>Diagnostic Medical Sonography/Sonographer and Ultrasound Technician.</t>
  </si>
  <si>
    <t>Radiologic Technology/Science - Radiographer.</t>
  </si>
  <si>
    <t>Physician Associate/Assistant.</t>
  </si>
  <si>
    <t>Athletic Training/Trainer.</t>
  </si>
  <si>
    <t>Cardiopulmonary Technology/Technologist.</t>
  </si>
  <si>
    <t>Magnetic Resonance Imaging (MRI) Technology/Technician.</t>
  </si>
  <si>
    <t>Allied Health Diagnostic, Intervention, and Treatment Professions, Other.</t>
  </si>
  <si>
    <t>Clinical/Medical Laboratory Technician.</t>
  </si>
  <si>
    <t>Clinical Laboratory Science/Medical Technology/Technologist.</t>
  </si>
  <si>
    <t>Histologic Technology/Histotechnologist.</t>
  </si>
  <si>
    <t>Cytogenetics/Genetics/Clinical Genetics Technology/Technologist.</t>
  </si>
  <si>
    <t>Clinical/Medical Laboratory Science and Allied Professions, Other.</t>
  </si>
  <si>
    <t>Pre-Medicine/Pre-Medical Studies.</t>
  </si>
  <si>
    <t>Pre-Nursing Studies.</t>
  </si>
  <si>
    <t>Pre-Occupational Therapy Studies.</t>
  </si>
  <si>
    <t>Pre-Physical Therapy Studies.</t>
  </si>
  <si>
    <t>Pre-Physician Assistant.</t>
  </si>
  <si>
    <t>Health/Medical Preparatory Programs, Other.</t>
  </si>
  <si>
    <t>Substance Abuse/Addiction Counseling.</t>
  </si>
  <si>
    <t>Psychiatric/Mental Health Services Technician.</t>
  </si>
  <si>
    <t>Clinical/Medical Social Work.</t>
  </si>
  <si>
    <t>Community Health Services/Liaison/Counseling.</t>
  </si>
  <si>
    <t>Mental Health Counseling/Counselor.</t>
  </si>
  <si>
    <t>Mental and Social Health Services and Allied Professions, Other.</t>
  </si>
  <si>
    <t>Ophthalmic and Optometric Support Services and Allied Professions, Other.</t>
  </si>
  <si>
    <t>Pharmacy.</t>
  </si>
  <si>
    <t>Pharmaceutical Sciences.</t>
  </si>
  <si>
    <t>Pharmacy, Pharmaceutical Sciences, and Administration, Other.</t>
  </si>
  <si>
    <t>Public Health, General.</t>
  </si>
  <si>
    <t>Health/Medical  Physics.</t>
  </si>
  <si>
    <t>Occupational Health and Industrial Hygiene.</t>
  </si>
  <si>
    <t>Public Health Education and Promotion.</t>
  </si>
  <si>
    <t>International Public Health/International Health.</t>
  </si>
  <si>
    <t>Health Services Administration.</t>
  </si>
  <si>
    <t>Public Health, Other.</t>
  </si>
  <si>
    <t>Art Therapy/Therapist.</t>
  </si>
  <si>
    <t>Occupational Therapy/Therapist.</t>
  </si>
  <si>
    <t>Physical Therapy/Therapist.</t>
  </si>
  <si>
    <t>Rehabilitation Science.</t>
  </si>
  <si>
    <t>Rehabilitation and Therapeutic Professions, Other.</t>
  </si>
  <si>
    <t>Medical Illustration/Medical Illustrator.</t>
  </si>
  <si>
    <t>Medical Informatics.</t>
  </si>
  <si>
    <t>Dietetics/Dietitian.</t>
  </si>
  <si>
    <t>Alternative and Complementary Medicine and Medical Systems, General.</t>
  </si>
  <si>
    <t>Holistic/Integrative Health.</t>
  </si>
  <si>
    <t>Direct Entry Midwifery.</t>
  </si>
  <si>
    <t>Yoga Teacher Training/Yoga Therapy.</t>
  </si>
  <si>
    <t>Herbalism/Herbalist.</t>
  </si>
  <si>
    <t>Registered Nursing/Registered Nurse.</t>
  </si>
  <si>
    <t>Nursing Administration.</t>
  </si>
  <si>
    <t>Adult Health Nurse/Nursing.</t>
  </si>
  <si>
    <t>Family Practice Nurse/Nursing.</t>
  </si>
  <si>
    <t>Nursing Science.</t>
  </si>
  <si>
    <t>Public Health/Community Nurse/Nursing.</t>
  </si>
  <si>
    <t>Nursing Practice.</t>
  </si>
  <si>
    <t>Registered Nursing, Nursing Administration, Nursing Research and Clinical Nursing, Other.</t>
  </si>
  <si>
    <t>Practical Nursing, Vocational Nursing and Nursing Assistants, Other.</t>
  </si>
  <si>
    <t>Health Professions and Related Clinical Sciences, Other.</t>
  </si>
  <si>
    <t>Business/Commerce, General.</t>
  </si>
  <si>
    <t>Business Administration and Management, General.</t>
  </si>
  <si>
    <t>Purchasing, Procurement/Acquisitions and Contracts Management.</t>
  </si>
  <si>
    <t>Logistics, Materials, and Supply Chain Management.</t>
  </si>
  <si>
    <t>Office Management and Supervision.</t>
  </si>
  <si>
    <t>Operations Management and Supervision.</t>
  </si>
  <si>
    <t>Non-Profit/Public/Organizational Management.</t>
  </si>
  <si>
    <t>E-Commerce/Electronic Commerce.</t>
  </si>
  <si>
    <t>Project Management.</t>
  </si>
  <si>
    <t>Organizational Leadership.</t>
  </si>
  <si>
    <t>Science/Technology Management.</t>
  </si>
  <si>
    <t>Business Administration, Management and Operations, Other.</t>
  </si>
  <si>
    <t>Accounting.</t>
  </si>
  <si>
    <t>Accounting Technology/Technician and Bookkeeping.</t>
  </si>
  <si>
    <t>Accounting and Finance.</t>
  </si>
  <si>
    <t>Accounting and Business/Management.</t>
  </si>
  <si>
    <t>Administrative Assistant and Secretarial Science, General.</t>
  </si>
  <si>
    <t>Executive Assistant/Executive Secretary.</t>
  </si>
  <si>
    <t>Traffic, Customs, and Transportation Clerk/Technician.</t>
  </si>
  <si>
    <t>Business/Corporate Communications, General.</t>
  </si>
  <si>
    <t>Business/Managerial Economics.</t>
  </si>
  <si>
    <t>Entrepreneurship/Entrepreneurial Studies.</t>
  </si>
  <si>
    <t>Small Business Administration/Management.</t>
  </si>
  <si>
    <t>Entrepreneurial and Small Business Operations, Other.</t>
  </si>
  <si>
    <t>Finance, General.</t>
  </si>
  <si>
    <t>Investments and Securities.</t>
  </si>
  <si>
    <t>Finance and Financial Management Services, Other.</t>
  </si>
  <si>
    <t>Hospitality Administration/Management, General.</t>
  </si>
  <si>
    <t>Tourism and Travel Services Management.</t>
  </si>
  <si>
    <t>Hotel/Motel Administration/Management.</t>
  </si>
  <si>
    <t>Restaurant/Food Services Management.</t>
  </si>
  <si>
    <t>Resort Management.</t>
  </si>
  <si>
    <t>Hotel, Motel, and Restaurant Management.</t>
  </si>
  <si>
    <t>Human Resources Management/Personnel Administration, General.</t>
  </si>
  <si>
    <t>Labor and Industrial Relations.</t>
  </si>
  <si>
    <t>Organizational Behavior Studies.</t>
  </si>
  <si>
    <t>Human Resources Management and Services, Other.</t>
  </si>
  <si>
    <t>International Business/Trade/Commerce.</t>
  </si>
  <si>
    <t>Management Information Systems, General.</t>
  </si>
  <si>
    <t>Management Information Systems and Services, Other.</t>
  </si>
  <si>
    <t>Management Science.</t>
  </si>
  <si>
    <t>Business Statistics.</t>
  </si>
  <si>
    <t>Management Sciences and Quantitative Methods, Other.</t>
  </si>
  <si>
    <t>Marketing/Marketing Management, General.</t>
  </si>
  <si>
    <t>International Marketing.</t>
  </si>
  <si>
    <t>Digital Marketing.</t>
  </si>
  <si>
    <t>Marketing, Other.</t>
  </si>
  <si>
    <t>Real Estate.</t>
  </si>
  <si>
    <t>Insurance.</t>
  </si>
  <si>
    <t>Sales, Distribution, and Marketing Operations, General.</t>
  </si>
  <si>
    <t>Retailing and Retail Operations.</t>
  </si>
  <si>
    <t>Selling Skills and Sales Operations.</t>
  </si>
  <si>
    <t>General Merchandising, Sales, and Related Marketing Operations, Other.</t>
  </si>
  <si>
    <t>Fashion Merchandising.</t>
  </si>
  <si>
    <t>Vehicle and Vehicle Parts and Accessories Marketing Operations.</t>
  </si>
  <si>
    <t>Special Products Marketing Operations.</t>
  </si>
  <si>
    <t>Construction Management, General.</t>
  </si>
  <si>
    <t>Business, Management, Marketing, and Related Support Services, Other.</t>
  </si>
  <si>
    <t>History, General.</t>
  </si>
  <si>
    <t>School 1 $</t>
  </si>
  <si>
    <t>School 1 Top Majors</t>
  </si>
  <si>
    <t>School 2 Top Majors</t>
  </si>
  <si>
    <t>School 5 Top Majors</t>
  </si>
  <si>
    <t>School 4 Top Majors</t>
  </si>
  <si>
    <t>School 3 Top Majors</t>
  </si>
  <si>
    <t>MULTI/INTERDISCIPLINARY STUDIES.</t>
  </si>
  <si>
    <t>Heritage Christian University</t>
  </si>
  <si>
    <t>Selma University</t>
  </si>
  <si>
    <t>Spring Hill College</t>
  </si>
  <si>
    <t>PUBLIC ADMINISTRATION AND SOCIAL SERVICE PROFESSIONS.</t>
  </si>
  <si>
    <t>United States Sports University</t>
  </si>
  <si>
    <t>Alaska Bible College</t>
  </si>
  <si>
    <t>Brookline College-Phoenix</t>
  </si>
  <si>
    <t>Glendale Community College</t>
  </si>
  <si>
    <t>GateWay Community College</t>
  </si>
  <si>
    <t>Mesa Community College</t>
  </si>
  <si>
    <t>Northland Pioneer College</t>
  </si>
  <si>
    <t>Pima Medical Institute-Tucson</t>
  </si>
  <si>
    <t>Arkansas Baptist College</t>
  </si>
  <si>
    <t>Central Baptist College</t>
  </si>
  <si>
    <t>HEALTH PROFESSIONS AND RELATED PROGRAMS.</t>
  </si>
  <si>
    <t>Ouachita Baptist University</t>
  </si>
  <si>
    <t>Communication and Media Studies.</t>
  </si>
  <si>
    <t>Williams Baptist University</t>
  </si>
  <si>
    <t>Antelope Valley Community College District</t>
  </si>
  <si>
    <t>Bethesda University</t>
  </si>
  <si>
    <t>California Baptist University</t>
  </si>
  <si>
    <t>Sofia University</t>
  </si>
  <si>
    <t>Haven University</t>
  </si>
  <si>
    <t>Casa Loma College-Los Angeles</t>
  </si>
  <si>
    <t>DHARMA REALM BUDDHIST UNIVERSITY</t>
  </si>
  <si>
    <t>Feather River Community College District</t>
  </si>
  <si>
    <t>Glendale Career College</t>
  </si>
  <si>
    <t>American Jewish University</t>
  </si>
  <si>
    <t>Latin American Bible Institute</t>
  </si>
  <si>
    <t>Southern California Seminary</t>
  </si>
  <si>
    <t>Southern California University of Health Sciences</t>
  </si>
  <si>
    <t>Non-Professional Legal Studies.</t>
  </si>
  <si>
    <t>LEGAL PROFESSIONS AND STUDIES.</t>
  </si>
  <si>
    <t>Musicians Institute</t>
  </si>
  <si>
    <t>San Francisco Bay University</t>
  </si>
  <si>
    <t>Notre Dame de Namur University</t>
  </si>
  <si>
    <t>Palo Alto University</t>
  </si>
  <si>
    <t>Pacific States University</t>
  </si>
  <si>
    <t>Samuel Merritt University</t>
  </si>
  <si>
    <t>San Joaquin Valley College-Visalia</t>
  </si>
  <si>
    <t>Shasta Bible College and Graduate School</t>
  </si>
  <si>
    <t>Solano Community College</t>
  </si>
  <si>
    <t>Epic Bible College &amp; Graduate School</t>
  </si>
  <si>
    <t>Carrington College-Sacramento</t>
  </si>
  <si>
    <t>Yeshiva Ohr Elchonon Chabad West Coast Talmudical Seminary</t>
  </si>
  <si>
    <t>Aims Community College</t>
  </si>
  <si>
    <t>Arapahoe Community College</t>
  </si>
  <si>
    <t>University of Colorado Denver/Anschutz Medical Campus</t>
  </si>
  <si>
    <t>Concorde Career College-Aurora</t>
  </si>
  <si>
    <t>Colorado School of Mines</t>
  </si>
  <si>
    <t>Community College of Denver</t>
  </si>
  <si>
    <t>Front Range Community College</t>
  </si>
  <si>
    <t>Morgan Community College</t>
  </si>
  <si>
    <t>Nazarene Bible College</t>
  </si>
  <si>
    <t>Pueblo Community College</t>
  </si>
  <si>
    <t>Red Rocks Community College</t>
  </si>
  <si>
    <t>United States Air Force Academy</t>
  </si>
  <si>
    <t>Bais Binyomin Academy</t>
  </si>
  <si>
    <t>Holy Apostles College and Seminary</t>
  </si>
  <si>
    <t>United States Coast Guard Academy</t>
  </si>
  <si>
    <t>Delaware Technical Community College-Terry</t>
  </si>
  <si>
    <t>Baptist University of Florida</t>
  </si>
  <si>
    <t>Hillsborough Community College</t>
  </si>
  <si>
    <t>Hobe Sound Bible College</t>
  </si>
  <si>
    <t>St. John Vianney College Seminary</t>
  </si>
  <si>
    <t>Tallahassee State College</t>
  </si>
  <si>
    <t>Talmudic College of Florida</t>
  </si>
  <si>
    <t>Trinity Baptist College</t>
  </si>
  <si>
    <t>Beulah Heights University</t>
  </si>
  <si>
    <t>Criminal Justice and Corrections.</t>
  </si>
  <si>
    <t>Morris Brown College</t>
  </si>
  <si>
    <t>Boise Bible College</t>
  </si>
  <si>
    <t>Adler University</t>
  </si>
  <si>
    <t>American Islamic College</t>
  </si>
  <si>
    <t>Blessing Rieman College of Nursing and Health Sciences</t>
  </si>
  <si>
    <t>The Chicago School at Chicago</t>
  </si>
  <si>
    <t>Lakeview College of Nursing</t>
  </si>
  <si>
    <t>Trinity College of Nursing &amp; Health Sciences</t>
  </si>
  <si>
    <t>Methodist College</t>
  </si>
  <si>
    <t>Moody Bible Institute</t>
  </si>
  <si>
    <t>National University of Health Sciences</t>
  </si>
  <si>
    <t>Principia College</t>
  </si>
  <si>
    <t>Rush University</t>
  </si>
  <si>
    <t>Saint Francis Medical Center College of Nursing</t>
  </si>
  <si>
    <t>St. John's College-Department of Nursing</t>
  </si>
  <si>
    <t>Southern Illinois University Edwardsville</t>
  </si>
  <si>
    <t>Telshe Yeshiva-Chicago</t>
  </si>
  <si>
    <t>AGRICULTURAL/ANIMAL/PLANT/VETERINARY SCIENCE AND RELATED FIELDS.</t>
  </si>
  <si>
    <t>Divine Word College</t>
  </si>
  <si>
    <t>Emmaus Bible College</t>
  </si>
  <si>
    <t>Faith Baptist Bible College and Theological Seminary</t>
  </si>
  <si>
    <t>Palmer College of Chiropractic</t>
  </si>
  <si>
    <t>Concorde Career College-Kansas City</t>
  </si>
  <si>
    <t>Kansas Christian College</t>
  </si>
  <si>
    <t>Manhattan Christian College</t>
  </si>
  <si>
    <t>Ottawa University-Kansas City</t>
  </si>
  <si>
    <t>Clear Creek Baptist Bible College</t>
  </si>
  <si>
    <t>Galen College of Nursing-Louisville</t>
  </si>
  <si>
    <t>University of the Cumberlands</t>
  </si>
  <si>
    <t>Kentucky Mountain Bible College</t>
  </si>
  <si>
    <t>ENGINEERING/ENGINEERING-RELATED TECHNOLOGIES/TECHNICIANS.</t>
  </si>
  <si>
    <t>The Southern Baptist Theological Seminary</t>
  </si>
  <si>
    <t>Union Commonwealth University</t>
  </si>
  <si>
    <t>Louisiana State University Health Sciences Center-New Orleans</t>
  </si>
  <si>
    <t>New Orleans Baptist Theological Seminary</t>
  </si>
  <si>
    <t>Saint Joseph Seminary College</t>
  </si>
  <si>
    <t>Beal University</t>
  </si>
  <si>
    <t>University of Maryland Baltimore</t>
  </si>
  <si>
    <t>United States Naval Academy</t>
  </si>
  <si>
    <t>Hult International Business School</t>
  </si>
  <si>
    <t>Boston Baptist College</t>
  </si>
  <si>
    <t>Classics and Classical Languages, Literatures, and Linguistics.</t>
  </si>
  <si>
    <t>William James College</t>
  </si>
  <si>
    <t>Merrimack College</t>
  </si>
  <si>
    <t>MGH Institute of Health Professions</t>
  </si>
  <si>
    <t>Montserrat College of Art</t>
  </si>
  <si>
    <t>New England College of Optometry</t>
  </si>
  <si>
    <t>Saint John's Seminary</t>
  </si>
  <si>
    <t>Alpena Community College</t>
  </si>
  <si>
    <t>Hillsdale College</t>
  </si>
  <si>
    <t>Sacred Heart Major Seminary</t>
  </si>
  <si>
    <t>Schoolcraft Community College District</t>
  </si>
  <si>
    <t>Walsh College</t>
  </si>
  <si>
    <t>Northwestern Health Sciences University</t>
  </si>
  <si>
    <t>Southeastern Baptist College</t>
  </si>
  <si>
    <t>Wesley Biblical Seminary</t>
  </si>
  <si>
    <t>Central Christian College of the Bible</t>
  </si>
  <si>
    <t>Central Methodist University-College of Liberal Arts and Sciences</t>
  </si>
  <si>
    <t>Cleveland University-Kansas City</t>
  </si>
  <si>
    <t>Conception Seminary College</t>
  </si>
  <si>
    <t>Ozarks Technical Community College</t>
  </si>
  <si>
    <t>Barnes-Jewish College Goldfarb School of Nursing</t>
  </si>
  <si>
    <t>Logan University</t>
  </si>
  <si>
    <t>Midwestern Baptist Theological Seminary</t>
  </si>
  <si>
    <t>Missouri Baptist University</t>
  </si>
  <si>
    <t>University of Missouri-Columbia</t>
  </si>
  <si>
    <t>University of Missouri-Kansas City</t>
  </si>
  <si>
    <t>Missouri University of Science and Technology</t>
  </si>
  <si>
    <t>Truman State University</t>
  </si>
  <si>
    <t>Ozark Christian College</t>
  </si>
  <si>
    <t>College of the Ozarks</t>
  </si>
  <si>
    <t>Research College of Nursing</t>
  </si>
  <si>
    <t>Saint Louis Community College</t>
  </si>
  <si>
    <t>Southwest Baptist University</t>
  </si>
  <si>
    <t>William Jewell College</t>
  </si>
  <si>
    <t>Blackfeet Community College</t>
  </si>
  <si>
    <t>Aaniiih Nakoda College</t>
  </si>
  <si>
    <t>CHI Health School of Radiologic Technology</t>
  </si>
  <si>
    <t>Nebraska Methodist College of Nursing &amp; Allied Health</t>
  </si>
  <si>
    <t>Nebraska Indian Community College</t>
  </si>
  <si>
    <t>University of Nebraska Medical Center</t>
  </si>
  <si>
    <t>Summit Christian College</t>
  </si>
  <si>
    <t>Truckee Meadows Community College</t>
  </si>
  <si>
    <t>Beth Medrash Govoha</t>
  </si>
  <si>
    <t>Bloomfield College of Montclair State University</t>
  </si>
  <si>
    <t>Rabbinical College of America</t>
  </si>
  <si>
    <t>Talmudical Academy-New Jersey</t>
  </si>
  <si>
    <t>Navajo Technical University</t>
  </si>
  <si>
    <t>Associated Beth Rivkah Schools</t>
  </si>
  <si>
    <t>Beth Hamedrash Shaarei Yosher Institute</t>
  </si>
  <si>
    <t>Mount Sinai Phillips School of Nursing</t>
  </si>
  <si>
    <t>CUNY Bernard M Baruch College</t>
  </si>
  <si>
    <t>CUNY Brooklyn College</t>
  </si>
  <si>
    <t>CUNY City College</t>
  </si>
  <si>
    <t>CUNY Graduate School and University Center</t>
  </si>
  <si>
    <t>CUNY Hunter College</t>
  </si>
  <si>
    <t>CUNY John Jay College of Criminal Justice</t>
  </si>
  <si>
    <t>CUNY Lehman College</t>
  </si>
  <si>
    <t>CUNY Medgar Evers College</t>
  </si>
  <si>
    <t>CUNY New York City College of Technology</t>
  </si>
  <si>
    <t>CUNY Queens College</t>
  </si>
  <si>
    <t>CUNY York College</t>
  </si>
  <si>
    <t>Yeshiva of Far Rockaway Derech Ayson Rabbinical Seminary</t>
  </si>
  <si>
    <t>Jewish Theological Seminary of America</t>
  </si>
  <si>
    <t>Kehilath Yakov Rabbinical Seminary</t>
  </si>
  <si>
    <t>Machzikei Hadath Rabbinical College</t>
  </si>
  <si>
    <t>Manhattan University</t>
  </si>
  <si>
    <t>Manhattanville University</t>
  </si>
  <si>
    <t>Marist University</t>
  </si>
  <si>
    <t>Mesivta Torah Vodaath Rabbinical Seminary</t>
  </si>
  <si>
    <t>Mesivta of Eastern Parkway-Yeshiva Zichron Meilech</t>
  </si>
  <si>
    <t>Mesivtha Tifereth Jerusalem of America</t>
  </si>
  <si>
    <t>Mirrer Yeshiva Cent Institute</t>
  </si>
  <si>
    <t>Molloy University</t>
  </si>
  <si>
    <t>Monroe University</t>
  </si>
  <si>
    <t>New York School of Interior Design</t>
  </si>
  <si>
    <t>Ohr Hameir Theological Seminary</t>
  </si>
  <si>
    <t>Rabbinical Academy Mesivta Rabbi Chaim Berlin</t>
  </si>
  <si>
    <t>Rabbinical College Beth Shraga</t>
  </si>
  <si>
    <t>Rabbinical Seminary Mkor Chaim</t>
  </si>
  <si>
    <t>Rabbinical College of Long Island</t>
  </si>
  <si>
    <t>Rabbinical Seminary of America</t>
  </si>
  <si>
    <t>Sh'or Yoshuv Rabbinical College</t>
  </si>
  <si>
    <t>SUNY College of Technology at Alfred</t>
  </si>
  <si>
    <t>SUNY College of Technology at Canton</t>
  </si>
  <si>
    <t>SUNY College of Technology at Delhi</t>
  </si>
  <si>
    <t>SUNY College of Agriculture and Technology at Cobleskill</t>
  </si>
  <si>
    <t>SUNY Morrisville</t>
  </si>
  <si>
    <t>SUNY College of Environmental Science and Forestry</t>
  </si>
  <si>
    <t>SUNY Polytechnic Institute</t>
  </si>
  <si>
    <t>SUNY Brockport</t>
  </si>
  <si>
    <t>SUNY Buffalo State University</t>
  </si>
  <si>
    <t>SUNY at Fredonia</t>
  </si>
  <si>
    <t>SUNY College at Geneseo</t>
  </si>
  <si>
    <t>SUNY Oneonta</t>
  </si>
  <si>
    <t>SUNY College at Potsdam</t>
  </si>
  <si>
    <t>SUNY at Purchase College</t>
  </si>
  <si>
    <t>SUNY Old Westbury</t>
  </si>
  <si>
    <t>State University of New York at Plattsburgh</t>
  </si>
  <si>
    <t>SUNY Downstate Health Sciences University</t>
  </si>
  <si>
    <t>SUNY Maritime College</t>
  </si>
  <si>
    <t>Upstate Medical University</t>
  </si>
  <si>
    <t>Talmudical Seminary Oholei Torah</t>
  </si>
  <si>
    <t>Talmudical Institute of Upstate New York</t>
  </si>
  <si>
    <t>Torah Temimah Talmudical Seminary</t>
  </si>
  <si>
    <t>Excelsior University</t>
  </si>
  <si>
    <t>United States Merchant Marine Academy</t>
  </si>
  <si>
    <t>United States Military Academy</t>
  </si>
  <si>
    <t>Webb Institute</t>
  </si>
  <si>
    <t>Yeshiva Karlin Stolin</t>
  </si>
  <si>
    <t>Yeshiva Derech Chaim</t>
  </si>
  <si>
    <t>Yeshiva of Nitra Rabbinical College</t>
  </si>
  <si>
    <t>Yeshivath Shaar Hatorah</t>
  </si>
  <si>
    <t>Yeshivath Zichron Moshe</t>
  </si>
  <si>
    <t>Heritage Bible College</t>
  </si>
  <si>
    <t>Methodist University</t>
  </si>
  <si>
    <t>Miller-Motte College-Wilmington</t>
  </si>
  <si>
    <t>Southeastern Baptist Theological Seminary</t>
  </si>
  <si>
    <t>Watts College of Nursing</t>
  </si>
  <si>
    <t>Carolina Christian College</t>
  </si>
  <si>
    <t>Nueta Hidatsa Sahnish College</t>
  </si>
  <si>
    <t>Trinity Bible College and Graduate School</t>
  </si>
  <si>
    <t>Turtle Mountain Community College</t>
  </si>
  <si>
    <t>Allegheny Wesleyan College</t>
  </si>
  <si>
    <t>The Christ College of Nursing and Health Sciences</t>
  </si>
  <si>
    <t>Cincinnati College of Mortuary Science</t>
  </si>
  <si>
    <t>Cincinnati State Technical and Community College</t>
  </si>
  <si>
    <t>Gods Bible School and College</t>
  </si>
  <si>
    <t>Lorain County Community College</t>
  </si>
  <si>
    <t>Pontifical College Josephinum</t>
  </si>
  <si>
    <t>Rabbinical College Telshe</t>
  </si>
  <si>
    <t>Sinclair Community College</t>
  </si>
  <si>
    <t>Tri-State Bible College</t>
  </si>
  <si>
    <t>Washington State College of Ohio</t>
  </si>
  <si>
    <t>University of Oklahoma-Health Sciences Center</t>
  </si>
  <si>
    <t>Oklahoma Baptist University</t>
  </si>
  <si>
    <t>Chemeketa Community College</t>
  </si>
  <si>
    <t>Sumner College</t>
  </si>
  <si>
    <t>Mount Angel Seminary</t>
  </si>
  <si>
    <t>Mt Hood Community College</t>
  </si>
  <si>
    <t>National University of Natural Medicine</t>
  </si>
  <si>
    <t>Oregon Health &amp; Science University</t>
  </si>
  <si>
    <t>University of Western States</t>
  </si>
  <si>
    <t>Curtis Institute of Music</t>
  </si>
  <si>
    <t>Gratz College</t>
  </si>
  <si>
    <t>Grove City College</t>
  </si>
  <si>
    <t>Lancaster Bible College</t>
  </si>
  <si>
    <t>Saint Joseph's University - Philadelphia</t>
  </si>
  <si>
    <t>Saint Charles Borromeo Seminary-Overbrook</t>
  </si>
  <si>
    <t>Talmudical Yeshiva of Philadelphia</t>
  </si>
  <si>
    <t>Yeshivath Beth Moshe</t>
  </si>
  <si>
    <t>Northpoint Bible College</t>
  </si>
  <si>
    <t>Medical University of South Carolina</t>
  </si>
  <si>
    <t>Spartanburg Methodist College</t>
  </si>
  <si>
    <t>Kairos University</t>
  </si>
  <si>
    <t>Sisseton Wahpeton College</t>
  </si>
  <si>
    <t>American Baptist College</t>
  </si>
  <si>
    <t>Baptist Health Sciences University</t>
  </si>
  <si>
    <t>Bryan College-Dayton</t>
  </si>
  <si>
    <t>Amberton University</t>
  </si>
  <si>
    <t>Arlington Baptist University</t>
  </si>
  <si>
    <t>Austin Community College District</t>
  </si>
  <si>
    <t>Baptist Health System School of Health Professions</t>
  </si>
  <si>
    <t>Baptist Missionary Association Theological Seminary</t>
  </si>
  <si>
    <t>Dallas Baptist University</t>
  </si>
  <si>
    <t>East Texas Baptist University</t>
  </si>
  <si>
    <t>East Texas A&amp;M University</t>
  </si>
  <si>
    <t>Hallmark University</t>
  </si>
  <si>
    <t>Trinity Valley Community College</t>
  </si>
  <si>
    <t>Houston Community College</t>
  </si>
  <si>
    <t>Huston-Tillotson University</t>
  </si>
  <si>
    <t>San Jacinto Community College</t>
  </si>
  <si>
    <t>Southern Methodist University</t>
  </si>
  <si>
    <t>Nelson University</t>
  </si>
  <si>
    <t>The University of Texas Health Science Center at San Antonio</t>
  </si>
  <si>
    <t>The University of Texas Medical Branch at Galveston</t>
  </si>
  <si>
    <t>Texas A&amp;M University-Kingsville</t>
  </si>
  <si>
    <t>Texas A&amp;M University-College Station</t>
  </si>
  <si>
    <t>University of North Texas Health Science Center</t>
  </si>
  <si>
    <t>The University of Texas Health Science Center at Houston</t>
  </si>
  <si>
    <t>Texas Tech University Health Sciences Center</t>
  </si>
  <si>
    <t>Wayland Baptist University</t>
  </si>
  <si>
    <t>Sentara College of Health Sciences</t>
  </si>
  <si>
    <t>Bon Secours Memorial College of Nursing</t>
  </si>
  <si>
    <t>Southeastern Free Will Baptist Bible College</t>
  </si>
  <si>
    <t>Big Bend Community College</t>
  </si>
  <si>
    <t>Everett Community College</t>
  </si>
  <si>
    <t>Bastyr University</t>
  </si>
  <si>
    <t>Spokane Community College</t>
  </si>
  <si>
    <t>Spokane Falls Community College</t>
  </si>
  <si>
    <t>Tacoma Community College</t>
  </si>
  <si>
    <t>Walla Walla Community College</t>
  </si>
  <si>
    <t>Whatcom Community College</t>
  </si>
  <si>
    <t>Appalachian Bible College</t>
  </si>
  <si>
    <t>Maranatha Baptist University</t>
  </si>
  <si>
    <t>Laramie County Community College</t>
  </si>
  <si>
    <t>Western Wyoming Community College</t>
  </si>
  <si>
    <t>American Samoa Community College</t>
  </si>
  <si>
    <t>Guam Community College</t>
  </si>
  <si>
    <t>Universidad Teologica del Caribe</t>
  </si>
  <si>
    <t>Humacao Community College</t>
  </si>
  <si>
    <t>University of Puerto Rico-Medical Sciences</t>
  </si>
  <si>
    <t>Bais Medrash Elyon</t>
  </si>
  <si>
    <t>Antioch University-Los Angeles</t>
  </si>
  <si>
    <t>Antioch University-Santa Barbara</t>
  </si>
  <si>
    <t>Antioch University-Seattle</t>
  </si>
  <si>
    <t>Antioch University</t>
  </si>
  <si>
    <t>Yeshiva Gedolah of Greater Detroit</t>
  </si>
  <si>
    <t>Collin County Community College District</t>
  </si>
  <si>
    <t>Lac Courte Oreilles Ojibwe University</t>
  </si>
  <si>
    <t>Montana Bible College</t>
  </si>
  <si>
    <t>Yeshivah Gedolah Rabbinical College</t>
  </si>
  <si>
    <t>Paradise Valley Community College</t>
  </si>
  <si>
    <t>South Florida Bible College and Theological Seminary</t>
  </si>
  <si>
    <t>Fremont University</t>
  </si>
  <si>
    <t>Yeshiva Gedolah Imrei Yosef D'spinka</t>
  </si>
  <si>
    <t>Universal Technology College of Puerto Rico</t>
  </si>
  <si>
    <t>College of the Marshall Islands</t>
  </si>
  <si>
    <t>Valley College-Martinsburg</t>
  </si>
  <si>
    <t>Bay Mills Community College</t>
  </si>
  <si>
    <t>Fond du Lac Tribal and Community College</t>
  </si>
  <si>
    <t>Rabbi Jacob Joseph School</t>
  </si>
  <si>
    <t>Alternative and Complementary Medicine and Medical Systems.</t>
  </si>
  <si>
    <t>The College of Health Care Professions-Northwest</t>
  </si>
  <si>
    <t>World Mission University</t>
  </si>
  <si>
    <t>Brookline College-Tempe</t>
  </si>
  <si>
    <t>Yeshivas Novominsk</t>
  </si>
  <si>
    <t>Rabbinical College of Ohr Shimon Yisroel</t>
  </si>
  <si>
    <t>Pacific Bible College</t>
  </si>
  <si>
    <t>Trine University-Regional/Non-Traditional Campuses</t>
  </si>
  <si>
    <t>The University of Texas MD Anderson Cancer Center</t>
  </si>
  <si>
    <t>Messenger College</t>
  </si>
  <si>
    <t>University of Phoenix-Hawaii</t>
  </si>
  <si>
    <t>Yeshiva D'monsey Rabbinical College</t>
  </si>
  <si>
    <t>Pacific College</t>
  </si>
  <si>
    <t>Ottawa University-Milwaukee</t>
  </si>
  <si>
    <t>San Juan Bautista School of Medicine</t>
  </si>
  <si>
    <t>Yeshiva of the Telshe Alumni</t>
  </si>
  <si>
    <t>Career Networks Institute</t>
  </si>
  <si>
    <t>Ilisagvik College</t>
  </si>
  <si>
    <t>Yeshiva College of the Nations Capital</t>
  </si>
  <si>
    <t>Louisiana State University Health Sciences Center-Shreveport</t>
  </si>
  <si>
    <t>Los Angeles Film School</t>
  </si>
  <si>
    <t>International Baptist College and Seminary</t>
  </si>
  <si>
    <t>University of Management and Technology</t>
  </si>
  <si>
    <t>CBD College</t>
  </si>
  <si>
    <t>Atlantic Institute of Oriental Medicine</t>
  </si>
  <si>
    <t>Pacific Islands University</t>
  </si>
  <si>
    <t>PCI College</t>
  </si>
  <si>
    <t>New Saint Andrews College</t>
  </si>
  <si>
    <t>Atenas University</t>
  </si>
  <si>
    <t>Yeshiva Shaarei Torah of Rockland</t>
  </si>
  <si>
    <t>Universidad Pentecostal Mizpa</t>
  </si>
  <si>
    <t>Saint Joseph's University - Lancaster</t>
  </si>
  <si>
    <t>St Louis College of Health Careers-Fenton</t>
  </si>
  <si>
    <t>University of Arkansas Grantham</t>
  </si>
  <si>
    <t>Faith International University</t>
  </si>
  <si>
    <t>Family of Faith Christian University</t>
  </si>
  <si>
    <t>InterCoast Colleges-West Covina</t>
  </si>
  <si>
    <t>American College of Healthcare Sciences</t>
  </si>
  <si>
    <t>Miller-Motte College-Chattanooga</t>
  </si>
  <si>
    <t>Brookline College-Albuquerque</t>
  </si>
  <si>
    <t>Northcentral University</t>
  </si>
  <si>
    <t>ATI College-Whittier</t>
  </si>
  <si>
    <t>Baptist University of the Americas</t>
  </si>
  <si>
    <t>Beis Medrash Heichal Dovid</t>
  </si>
  <si>
    <t>Charlotte Christian College and Theological Seminary</t>
  </si>
  <si>
    <t>Nightingale College</t>
  </si>
  <si>
    <t>Central Methodist University-College of Graduate and Extended Studies</t>
  </si>
  <si>
    <t>Neumont College of Computer Science</t>
  </si>
  <si>
    <t>Roseman University of Health Sciences</t>
  </si>
  <si>
    <t>Los Angeles College of Music</t>
  </si>
  <si>
    <t>Stanbridge University</t>
  </si>
  <si>
    <t>Daytona College</t>
  </si>
  <si>
    <t>Eagle Gate College-Layton</t>
  </si>
  <si>
    <t>California Career College</t>
  </si>
  <si>
    <t>SUM Bible College and Theological Seminary</t>
  </si>
  <si>
    <t>Careers Unlimited</t>
  </si>
  <si>
    <t>American Public University System</t>
  </si>
  <si>
    <t>Huntsville Bible College</t>
  </si>
  <si>
    <t>Bais Medrash Toras Chesed</t>
  </si>
  <si>
    <t>University of the West</t>
  </si>
  <si>
    <t>American College of Education</t>
  </si>
  <si>
    <t>Miami Regional University</t>
  </si>
  <si>
    <t>Yeshivas Be'er Yitzchok</t>
  </si>
  <si>
    <t>Yeshiva Toras Chaim</t>
  </si>
  <si>
    <t>Talmudical Seminary of Bobov</t>
  </si>
  <si>
    <t>Patrick Henry College</t>
  </si>
  <si>
    <t>Chamberlain University-Illinois</t>
  </si>
  <si>
    <t>Chamberlain University-Ohio</t>
  </si>
  <si>
    <t>Chamberlain University-Arizona</t>
  </si>
  <si>
    <t>Ottawa University-Online</t>
  </si>
  <si>
    <t>Taft University System</t>
  </si>
  <si>
    <t>Laurus College</t>
  </si>
  <si>
    <t>Aspen University</t>
  </si>
  <si>
    <t>Denver College of Nursing</t>
  </si>
  <si>
    <t>The Chicago School at Los Angeles</t>
  </si>
  <si>
    <t>Providence Christian College</t>
  </si>
  <si>
    <t>Homestead Schools</t>
  </si>
  <si>
    <t>Chamberlain University-Florida</t>
  </si>
  <si>
    <t>Horizon University</t>
  </si>
  <si>
    <t>Angeles College</t>
  </si>
  <si>
    <t>University of Fort Lauderdale</t>
  </si>
  <si>
    <t>Pacific Rim Christian University</t>
  </si>
  <si>
    <t>Ambria College of Nursing</t>
  </si>
  <si>
    <t>City Vision University</t>
  </si>
  <si>
    <t>Ascent College</t>
  </si>
  <si>
    <t>Unitek College</t>
  </si>
  <si>
    <t>Gurnick Academy of Medical Arts</t>
  </si>
  <si>
    <t>Touro University Worldwide</t>
  </si>
  <si>
    <t>Touro University Nevada</t>
  </si>
  <si>
    <t>Texas A&amp;M University-San Antonio</t>
  </si>
  <si>
    <t>Chamberlain University-Virginia</t>
  </si>
  <si>
    <t>Crestpoint University</t>
  </si>
  <si>
    <t>Carolina College of Biblical Studies</t>
  </si>
  <si>
    <t>New York Film Academy</t>
  </si>
  <si>
    <t>American Medical Sciences Center</t>
  </si>
  <si>
    <t>Jose Maria Vargas University</t>
  </si>
  <si>
    <t>Manna University</t>
  </si>
  <si>
    <t>Simmons College of Kentucky</t>
  </si>
  <si>
    <t>North American University</t>
  </si>
  <si>
    <t>Keser Torah-Mayan Hatalmud</t>
  </si>
  <si>
    <t>Millennia Atlantic University</t>
  </si>
  <si>
    <t>John Paul the Great Catholic University</t>
  </si>
  <si>
    <t>Chamberlain University-Missouri</t>
  </si>
  <si>
    <t>Chamberlain University-Texas</t>
  </si>
  <si>
    <t>Los Angeles Pacific University</t>
  </si>
  <si>
    <t>Whitworth University-Adult Degree Programs</t>
  </si>
  <si>
    <t>Springfield College-Regional Online and Continuing Education</t>
  </si>
  <si>
    <t>Catholic International University</t>
  </si>
  <si>
    <t>Criswell College</t>
  </si>
  <si>
    <t>American Medical Academy</t>
  </si>
  <si>
    <t>Chamberlain University-Georgia</t>
  </si>
  <si>
    <t>Chamberlain University-Indiana</t>
  </si>
  <si>
    <t>Sessions College for Professional Design</t>
  </si>
  <si>
    <t>Bais HaMedrash and Mesivta of Baltimore</t>
  </si>
  <si>
    <t>Yeshiva Gedolah Zichron Leyma</t>
  </si>
  <si>
    <t>Be'er Yaakov Talmudic Seminary</t>
  </si>
  <si>
    <t>Colorado State University Global</t>
  </si>
  <si>
    <t>West Coast University-Texas</t>
  </si>
  <si>
    <t>Warner Pacific University Professional and Graduate Studies</t>
  </si>
  <si>
    <t>California Miramar University</t>
  </si>
  <si>
    <t>Midwives College of Utah</t>
  </si>
  <si>
    <t>Grace Mission University</t>
  </si>
  <si>
    <t>Mid-South Christian College</t>
  </si>
  <si>
    <t>Grace School of Theology</t>
  </si>
  <si>
    <t>Yeshiva Gedolah Kesser Torah</t>
  </si>
  <si>
    <t>Yeshiva Yesodei Hatorah</t>
  </si>
  <si>
    <t>Veritas Baptist College</t>
  </si>
  <si>
    <t>Northeastern University Professional Programs</t>
  </si>
  <si>
    <t>Florida Polytechnic University</t>
  </si>
  <si>
    <t>Antioch College</t>
  </si>
  <si>
    <t>Texas A&amp;M University-Central Texas</t>
  </si>
  <si>
    <t>Arizona State University Digital Immersion</t>
  </si>
  <si>
    <t>Integrity College of Health</t>
  </si>
  <si>
    <t>Ana G. Mendez University</t>
  </si>
  <si>
    <t>Washington University of Science and Technology</t>
  </si>
  <si>
    <t>University of Phoenix-California</t>
  </si>
  <si>
    <t>University of Phoenix-Texas</t>
  </si>
  <si>
    <t>Minerva University</t>
  </si>
  <si>
    <t>University of West Los Angeles</t>
  </si>
  <si>
    <t>Rabbinical College Ohr Yisroel</t>
  </si>
  <si>
    <t>University of North Texas at Dallas</t>
  </si>
  <si>
    <t>Lionel University</t>
  </si>
  <si>
    <t>California Intercontinental University</t>
  </si>
  <si>
    <t>American College of the Building Arts</t>
  </si>
  <si>
    <t>Atlantis University</t>
  </si>
  <si>
    <t>Bet Medrash Gadol Ateret Torah</t>
  </si>
  <si>
    <t>Yeshiva Ohr Yisrael</t>
  </si>
  <si>
    <t>Yeshiva Sholom Shachna</t>
  </si>
  <si>
    <t>Bethlehem College &amp; Seminary</t>
  </si>
  <si>
    <t>Beth Medrash Meor Yitzchok</t>
  </si>
  <si>
    <t>San Ignacio University</t>
  </si>
  <si>
    <t>Valor Christian College</t>
  </si>
  <si>
    <t>Bethany Global University</t>
  </si>
  <si>
    <t>United International College</t>
  </si>
  <si>
    <t>California Jazz Conservatory</t>
  </si>
  <si>
    <t>Chamberlain University-Nevada</t>
  </si>
  <si>
    <t>Chamberlain University-Michigan</t>
  </si>
  <si>
    <t>Chamberlain University-New Jersey</t>
  </si>
  <si>
    <t>The University of Tennessee Health Science Center</t>
  </si>
  <si>
    <t>Yeshiva Zichron Aryeh</t>
  </si>
  <si>
    <t>Felbry College</t>
  </si>
  <si>
    <t>Central Yeshiva Beth Joseph</t>
  </si>
  <si>
    <t>Abraham Lincoln University</t>
  </si>
  <si>
    <t>Elim Bible Institute and College</t>
  </si>
  <si>
    <t>Beth Medrash of Asbury Park</t>
  </si>
  <si>
    <t>Yeshiva Gedolah Shaarei Shmuel</t>
  </si>
  <si>
    <t>Claremont Lincoln University</t>
  </si>
  <si>
    <t>Seattle Film Institute</t>
  </si>
  <si>
    <t>NationsUniversity</t>
  </si>
  <si>
    <t>John Patrick University of Health and Applied Sciences</t>
  </si>
  <si>
    <t>University of the People</t>
  </si>
  <si>
    <t>Chamberlain University-North Carolina</t>
  </si>
  <si>
    <t>Chamberlain University-California</t>
  </si>
  <si>
    <t>Presbyterian Theological Seminary in America</t>
  </si>
  <si>
    <t>HCI College</t>
  </si>
  <si>
    <t>America Evangelical University</t>
  </si>
  <si>
    <t>Los Angeles Academy of Figurative Art</t>
  </si>
  <si>
    <t>Westcliff University</t>
  </si>
  <si>
    <t>Bolivar Technical College</t>
  </si>
  <si>
    <t>Yeshiva Shaar Ephraim</t>
  </si>
  <si>
    <t>California Institute of Arts &amp; Technology</t>
  </si>
  <si>
    <t>Yeshiva Bais Aharon</t>
  </si>
  <si>
    <t>Mechon L'hoyroa</t>
  </si>
  <si>
    <t>Yeshiva Ohr Naftoli</t>
  </si>
  <si>
    <t>Bais Medrash Mayan Hatorah</t>
  </si>
  <si>
    <t>Yeshiva Kollel Tifereth Elizer</t>
  </si>
  <si>
    <t>The Chicago School at San Diego</t>
  </si>
  <si>
    <t>University of Wisconsin-Milwaukee Flex</t>
  </si>
  <si>
    <t>University of Wisconsin-Parkside Flex</t>
  </si>
  <si>
    <t>Union Bible College</t>
  </si>
  <si>
    <t>Yeshiva Gedolah Tiferes Boruch</t>
  </si>
  <si>
    <t>Yeshiva Chemdas Hatorah</t>
  </si>
  <si>
    <t>Women's Institute of Torah Seminary and College</t>
  </si>
  <si>
    <t>Yeshiva Gedolah Keren Hatorah</t>
  </si>
  <si>
    <t>Yeshiva Gedolah of Cliffwood</t>
  </si>
  <si>
    <t>Yeshivas Emek Hatorah</t>
  </si>
  <si>
    <t>Yeshiva Gedola Tiferes Yerachmiel</t>
  </si>
  <si>
    <t>Champion Christian College</t>
  </si>
  <si>
    <t>The Chicago School at Dallas</t>
  </si>
  <si>
    <t>Texas Tech University Health Sciences Center-El Paso</t>
  </si>
  <si>
    <t>Chamberlain University-Louisiana</t>
  </si>
  <si>
    <t>San Diego Global Knowledge University</t>
  </si>
  <si>
    <t>Yeshiva of Ocean</t>
  </si>
  <si>
    <t>Congregation Talmidei Mesivta Tiferes Shmiel Aleksander</t>
  </si>
  <si>
    <t>Yeshivat Hechal Shemuel</t>
  </si>
  <si>
    <t>Professional University Dr. Carlos J. Borrero Rios</t>
  </si>
  <si>
    <t>Yeshiva Gedolah of Woodlake Village</t>
  </si>
  <si>
    <t>Yeshiva Gedola Tiferes Yaakov Yitzchok</t>
  </si>
  <si>
    <t>College Unbound</t>
  </si>
  <si>
    <t>SANS Technology Institute</t>
  </si>
  <si>
    <t>College of Athens</t>
  </si>
  <si>
    <t>Sattler College</t>
  </si>
  <si>
    <t>Faith Theological Seminary and Christian College</t>
  </si>
  <si>
    <t>The Southwestern Baptist Theological Seminary</t>
  </si>
  <si>
    <t>Christ Mission College</t>
  </si>
  <si>
    <t>Urshan University</t>
  </si>
  <si>
    <t>Yeshiva Yesoda Hatorah Vetz Chaim</t>
  </si>
  <si>
    <t>North-West College-San Diego</t>
  </si>
  <si>
    <t>Ponce Health Sciences University-East</t>
  </si>
  <si>
    <t>Bais Medrash of Dexter Park</t>
  </si>
  <si>
    <t>Oak Valley College</t>
  </si>
  <si>
    <t>Indian Bible College</t>
  </si>
  <si>
    <t>Pathways College</t>
  </si>
  <si>
    <t>Agape College of Business and Science</t>
  </si>
  <si>
    <t>California Northstate University</t>
  </si>
  <si>
    <t>Antigua College International</t>
  </si>
  <si>
    <t>Florida Academy of Nursing</t>
  </si>
  <si>
    <t>Lakewood University</t>
  </si>
  <si>
    <t>NewU University</t>
  </si>
  <si>
    <t>Great Northern University</t>
  </si>
  <si>
    <t>Bridges Christian College</t>
  </si>
  <si>
    <t>Jackson Theological Seminary</t>
  </si>
  <si>
    <t>Redeemers University North America</t>
  </si>
  <si>
    <t>Reach University</t>
  </si>
  <si>
    <t>Evangel University-College of Online Learning</t>
  </si>
  <si>
    <t>Yeshiva of Kasho</t>
  </si>
  <si>
    <t>Yeshivas Sanz Klauzenburg</t>
  </si>
  <si>
    <t>URBE University</t>
  </si>
  <si>
    <t>Denver College of Nursing-Houston</t>
  </si>
  <si>
    <t>Gwinnett Institute</t>
  </si>
  <si>
    <t>Galen Health Institutes-Las Vegas</t>
  </si>
  <si>
    <t>In State Rank</t>
  </si>
  <si>
    <t xml:space="preserve"> </t>
  </si>
  <si>
    <t xml:space="preserve">Purpose: The purpose of this project is to provide a </t>
  </si>
  <si>
    <t>dashboard for high school students to explore</t>
  </si>
  <si>
    <t>colleges that are within their budget and preferred</t>
  </si>
  <si>
    <t xml:space="preserve">location. This file also gives the option to look into </t>
  </si>
  <si>
    <t>the top five majors in their top five ranked schools.</t>
  </si>
  <si>
    <t>By Jackson Frisby</t>
  </si>
  <si>
    <t>College Decision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</si>
</sst>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000"/>
  </numFmts>
  <fonts count="16">
    <font>
      <sz val="11"/>
      <color theme="1"/>
      <name val="Aptos Narrow"/>
      <family val="2"/>
      <scheme val="minor"/>
    </font>
    <font>
      <b/>
      <sz val="15"/>
      <color theme="3"/>
      <name val="Aptos Narrow"/>
      <family val="2"/>
      <scheme val="minor"/>
    </font>
    <font>
      <b/>
      <sz val="11"/>
      <color theme="3"/>
      <name val="Aptos Narrow"/>
      <family val="2"/>
      <scheme val="minor"/>
    </font>
    <font>
      <sz val="11"/>
      <color rgb="FF9E5C00"/>
      <name val="Inherit"/>
    </font>
    <font>
      <sz val="11"/>
      <color rgb="FF53738D"/>
      <name val="Inherit"/>
    </font>
    <font>
      <b/>
      <sz val="12"/>
      <color rgb="FF222222"/>
      <name val="Inherit"/>
    </font>
    <font>
      <sz val="11"/>
      <color rgb="FF308217"/>
      <name val="Inherit"/>
    </font>
    <font>
      <sz val="11"/>
      <color theme="1"/>
      <name val="Aptos Narrow"/>
      <family val="2"/>
      <scheme val="minor"/>
    </font>
    <font>
      <b/>
      <sz val="11"/>
      <color theme="1"/>
      <name val="Aptos Narrow"/>
      <family val="2"/>
      <scheme val="minor"/>
    </font>
    <font>
      <i/>
      <sz val="11"/>
      <color theme="1"/>
      <name val="Aptos Narrow"/>
      <family val="2"/>
      <scheme val="minor"/>
    </font>
    <font>
      <sz val="11"/>
      <color theme="1" tint="0.249977111117893"/>
      <name val="Arial Black"/>
      <family val="2"/>
    </font>
    <font>
      <sz val="10"/>
      <color theme="1" tint="0.249977111117893"/>
      <name val="Arial Black"/>
      <family val="2"/>
    </font>
    <font>
      <sz val="8"/>
      <name val="Aptos Narrow"/>
      <family val="2"/>
      <scheme val="minor"/>
    </font>
    <font>
      <b/>
      <sz val="15"/>
      <color rgb="FF0E2841"/>
      <name val="Aptos Narrow"/>
      <family val="2"/>
      <scheme val="minor"/>
    </font>
    <font>
      <b/>
      <sz val="11"/>
      <color rgb="FF000000"/>
      <name val="Aptos Narrow"/>
      <family val="2"/>
      <scheme val="minor"/>
    </font>
    <font>
      <sz val="12"/>
      <color rgb="FF000000"/>
      <name val="Aptos Narrow"/>
      <family val="2"/>
      <scheme val="minor"/>
    </font>
  </fonts>
  <fills count="12">
    <fill>
      <patternFill patternType="none"/>
    </fill>
    <fill>
      <patternFill patternType="gray125"/>
    </fill>
    <fill>
      <patternFill patternType="solid">
        <fgColor rgb="FFF5F5F5"/>
        <bgColor indexed="64"/>
      </patternFill>
    </fill>
    <fill>
      <patternFill patternType="solid">
        <fgColor rgb="FFEAEAEA"/>
        <bgColor indexed="64"/>
      </patternFill>
    </fill>
    <fill>
      <patternFill patternType="solid">
        <fgColor theme="2"/>
        <bgColor indexed="64"/>
      </patternFill>
    </fill>
    <fill>
      <patternFill patternType="solid">
        <fgColor theme="1"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E8E8E8"/>
        <bgColor rgb="FF000000"/>
      </patternFill>
    </fill>
  </fills>
  <borders count="18">
    <border>
      <left/>
      <right/>
      <top/>
      <bottom/>
      <diagonal/>
    </border>
    <border>
      <left/>
      <right/>
      <top/>
      <bottom style="thick">
        <color theme="4"/>
      </bottom>
      <diagonal/>
    </border>
    <border>
      <left/>
      <right style="thick">
        <color theme="4"/>
      </right>
      <top style="thick">
        <color theme="4"/>
      </top>
      <bottom/>
      <diagonal/>
    </border>
    <border>
      <left/>
      <right style="thick">
        <color theme="4"/>
      </right>
      <top/>
      <bottom style="thin">
        <color theme="4"/>
      </bottom>
      <diagonal/>
    </border>
    <border>
      <left/>
      <right style="thick">
        <color theme="4"/>
      </right>
      <top/>
      <bottom/>
      <diagonal/>
    </border>
    <border>
      <left/>
      <right style="thick">
        <color theme="4"/>
      </right>
      <top/>
      <bottom style="thick">
        <color theme="4"/>
      </bottom>
      <diagonal/>
    </border>
    <border>
      <left style="thick">
        <color theme="4"/>
      </left>
      <right style="thick">
        <color theme="4"/>
      </right>
      <top/>
      <bottom/>
      <diagonal/>
    </border>
    <border>
      <left style="thick">
        <color theme="4"/>
      </left>
      <right/>
      <top/>
      <bottom/>
      <diagonal/>
    </border>
    <border>
      <left/>
      <right/>
      <top style="thick">
        <color theme="4"/>
      </top>
      <bottom/>
      <diagonal/>
    </border>
    <border>
      <left style="thick">
        <color theme="4"/>
      </left>
      <right/>
      <top/>
      <bottom style="thick">
        <color theme="4"/>
      </bottom>
      <diagonal/>
    </border>
    <border>
      <left/>
      <right style="thick">
        <color theme="4"/>
      </right>
      <top style="thin">
        <color theme="4"/>
      </top>
      <bottom/>
      <diagonal/>
    </border>
    <border>
      <left style="thick">
        <color theme="4"/>
      </left>
      <right/>
      <top/>
      <bottom style="thin">
        <color theme="4"/>
      </bottom>
      <diagonal/>
    </border>
    <border>
      <left style="thick">
        <color theme="4"/>
      </left>
      <right/>
      <top style="thick">
        <color theme="4"/>
      </top>
      <bottom/>
      <diagonal/>
    </border>
    <border>
      <left style="thick">
        <color theme="4"/>
      </left>
      <right/>
      <top style="thin">
        <color theme="4"/>
      </top>
      <bottom/>
      <diagonal/>
    </border>
    <border>
      <left style="thick">
        <color theme="4"/>
      </left>
      <right style="thick">
        <color theme="4"/>
      </right>
      <top style="thick">
        <color theme="4"/>
      </top>
      <bottom/>
      <diagonal/>
    </border>
    <border>
      <left style="thick">
        <color theme="4"/>
      </left>
      <right style="thick">
        <color theme="4"/>
      </right>
      <top/>
      <bottom style="thick">
        <color theme="4"/>
      </bottom>
      <diagonal/>
    </border>
    <border>
      <left/>
      <right/>
      <top/>
      <bottom style="thick">
        <color rgb="FF156082"/>
      </bottom>
      <diagonal/>
    </border>
    <border>
      <left/>
      <right/>
      <top style="thick">
        <color rgb="FF156082"/>
      </top>
      <bottom/>
      <diagonal/>
    </border>
  </borders>
  <cellStyleXfs count="4">
    <xf numFmtId="0" fontId="0" fillId="0" borderId="0"/>
    <xf numFmtId="0" fontId="1" fillId="0" borderId="1" applyNumberFormat="0" applyFill="0" applyAlignment="0" applyProtection="0"/>
    <xf numFmtId="0" fontId="2" fillId="0" borderId="0" applyNumberFormat="0" applyFill="0" applyBorder="0" applyAlignment="0" applyProtection="0"/>
    <xf numFmtId="9" fontId="7" fillId="0" borderId="0" applyFont="0" applyFill="0" applyBorder="0" applyAlignment="0" applyProtection="0"/>
  </cellStyleXfs>
  <cellXfs count="58">
    <xf numFmtId="0" fontId="0" fillId="0" borderId="0" xfId="0"/>
    <xf numFmtId="0" fontId="1" fillId="0" borderId="1" xfId="1" applyAlignment="1">
      <alignment horizontal="center"/>
    </xf>
    <xf numFmtId="164" fontId="0" fillId="0" borderId="0" xfId="0" applyNumberFormat="1"/>
    <xf numFmtId="0" fontId="3" fillId="0" borderId="0" xfId="0" applyFont="1" applyAlignment="1">
      <alignment horizontal="left" vertical="center"/>
    </xf>
    <xf numFmtId="0" fontId="4" fillId="0" borderId="0" xfId="0" applyFont="1" applyAlignment="1">
      <alignment horizontal="left" vertical="center"/>
    </xf>
    <xf numFmtId="0" fontId="3" fillId="2" borderId="0" xfId="0" applyFont="1" applyFill="1" applyAlignment="1">
      <alignment horizontal="left" vertical="center"/>
    </xf>
    <xf numFmtId="0" fontId="5" fillId="0" borderId="0" xfId="0" applyFont="1" applyAlignment="1">
      <alignment vertical="center" wrapText="1"/>
    </xf>
    <xf numFmtId="0" fontId="6" fillId="0" borderId="0" xfId="0" applyFont="1" applyAlignment="1">
      <alignment horizontal="left" vertical="center"/>
    </xf>
    <xf numFmtId="0" fontId="6" fillId="2" borderId="0" xfId="0" applyFont="1" applyFill="1" applyAlignment="1">
      <alignment horizontal="left" vertical="center"/>
    </xf>
    <xf numFmtId="0" fontId="0" fillId="0" borderId="0" xfId="0" applyAlignment="1">
      <alignment horizontal="left" vertical="center"/>
    </xf>
    <xf numFmtId="10" fontId="0" fillId="0" borderId="0" xfId="3" applyNumberFormat="1" applyFont="1"/>
    <xf numFmtId="0" fontId="0" fillId="0" borderId="6" xfId="0" applyBorder="1"/>
    <xf numFmtId="0" fontId="0" fillId="0" borderId="8" xfId="0" applyBorder="1"/>
    <xf numFmtId="0" fontId="0" fillId="3" borderId="2" xfId="0" applyFill="1" applyBorder="1"/>
    <xf numFmtId="0" fontId="2" fillId="3" borderId="3" xfId="2" applyFill="1" applyBorder="1"/>
    <xf numFmtId="0" fontId="0" fillId="3" borderId="4" xfId="0" applyFill="1" applyBorder="1"/>
    <xf numFmtId="0" fontId="0" fillId="3" borderId="3" xfId="0" applyFill="1" applyBorder="1"/>
    <xf numFmtId="0" fontId="8" fillId="3" borderId="5" xfId="0" applyFont="1" applyFill="1" applyBorder="1" applyAlignment="1">
      <alignment horizontal="center"/>
    </xf>
    <xf numFmtId="0" fontId="8" fillId="3" borderId="4" xfId="0" applyFont="1" applyFill="1" applyBorder="1"/>
    <xf numFmtId="0" fontId="9" fillId="3" borderId="4" xfId="0" applyFont="1" applyFill="1" applyBorder="1"/>
    <xf numFmtId="0" fontId="9" fillId="3" borderId="3" xfId="0" applyFont="1" applyFill="1" applyBorder="1"/>
    <xf numFmtId="9" fontId="0" fillId="3" borderId="4" xfId="0" applyNumberFormat="1" applyFill="1" applyBorder="1"/>
    <xf numFmtId="165" fontId="0" fillId="3" borderId="3" xfId="0" applyNumberFormat="1" applyFill="1" applyBorder="1"/>
    <xf numFmtId="0" fontId="0" fillId="3" borderId="10" xfId="0" applyFill="1" applyBorder="1"/>
    <xf numFmtId="0" fontId="0" fillId="3" borderId="8" xfId="0" applyFill="1" applyBorder="1"/>
    <xf numFmtId="0" fontId="0" fillId="3" borderId="0" xfId="0" applyFill="1" applyAlignment="1">
      <alignment horizontal="center"/>
    </xf>
    <xf numFmtId="165" fontId="0" fillId="3" borderId="4" xfId="0" applyNumberFormat="1" applyFill="1" applyBorder="1" applyAlignment="1">
      <alignment horizontal="center"/>
    </xf>
    <xf numFmtId="0" fontId="2" fillId="3" borderId="11" xfId="2" applyFill="1" applyBorder="1" applyAlignment="1">
      <alignment horizontal="center"/>
    </xf>
    <xf numFmtId="0" fontId="2" fillId="3" borderId="3" xfId="2" applyFill="1" applyBorder="1" applyAlignment="1"/>
    <xf numFmtId="0" fontId="0" fillId="4" borderId="9" xfId="0" applyFill="1" applyBorder="1" applyAlignment="1">
      <alignment horizontal="center"/>
    </xf>
    <xf numFmtId="0" fontId="1" fillId="0" borderId="0" xfId="1" applyBorder="1" applyAlignment="1"/>
    <xf numFmtId="165" fontId="0" fillId="3" borderId="5" xfId="0" applyNumberFormat="1" applyFill="1" applyBorder="1" applyAlignment="1">
      <alignment horizontal="center"/>
    </xf>
    <xf numFmtId="0" fontId="0" fillId="3" borderId="12" xfId="0" applyFill="1" applyBorder="1"/>
    <xf numFmtId="0" fontId="0" fillId="4" borderId="1" xfId="0" applyFill="1" applyBorder="1" applyAlignment="1">
      <alignment horizontal="center"/>
    </xf>
    <xf numFmtId="0" fontId="0" fillId="3" borderId="7" xfId="0" applyFill="1" applyBorder="1" applyAlignment="1">
      <alignment horizontal="center"/>
    </xf>
    <xf numFmtId="0" fontId="0" fillId="3" borderId="13" xfId="0" applyFill="1" applyBorder="1" applyAlignment="1">
      <alignment horizontal="center"/>
    </xf>
    <xf numFmtId="0" fontId="0" fillId="6" borderId="0" xfId="0" applyFill="1"/>
    <xf numFmtId="0" fontId="0" fillId="7" borderId="0" xfId="0" applyFill="1"/>
    <xf numFmtId="0" fontId="11" fillId="6" borderId="0" xfId="0" applyFont="1" applyFill="1"/>
    <xf numFmtId="0" fontId="0" fillId="5" borderId="0" xfId="0" applyFill="1"/>
    <xf numFmtId="0" fontId="0" fillId="8" borderId="0" xfId="0" applyFill="1"/>
    <xf numFmtId="0" fontId="10" fillId="6" borderId="0" xfId="0" applyFont="1" applyFill="1" applyAlignment="1" applyProtection="1">
      <alignment horizontal="center"/>
      <protection locked="0"/>
    </xf>
    <xf numFmtId="0" fontId="1" fillId="0" borderId="1" xfId="1" applyAlignment="1"/>
    <xf numFmtId="166" fontId="0" fillId="0" borderId="0" xfId="0" applyNumberFormat="1"/>
    <xf numFmtId="0" fontId="0" fillId="3" borderId="7" xfId="0" applyFill="1" applyBorder="1"/>
    <xf numFmtId="0" fontId="0" fillId="3" borderId="9" xfId="0" applyFill="1" applyBorder="1"/>
    <xf numFmtId="0" fontId="0" fillId="0" borderId="7" xfId="0" applyBorder="1"/>
    <xf numFmtId="0" fontId="0" fillId="3" borderId="14" xfId="0" applyFill="1" applyBorder="1"/>
    <xf numFmtId="0" fontId="0" fillId="3" borderId="6" xfId="0" applyFill="1" applyBorder="1"/>
    <xf numFmtId="0" fontId="0" fillId="3" borderId="15" xfId="0" applyFill="1" applyBorder="1"/>
    <xf numFmtId="0" fontId="0" fillId="9" borderId="0" xfId="0" applyFill="1"/>
    <xf numFmtId="0" fontId="0" fillId="10" borderId="0" xfId="0" applyFill="1"/>
    <xf numFmtId="0" fontId="15" fillId="11" borderId="0" xfId="0" applyFont="1" applyFill="1" applyAlignment="1">
      <alignment horizontal="left" vertical="center"/>
    </xf>
    <xf numFmtId="0" fontId="13" fillId="11" borderId="16" xfId="0" applyFont="1" applyFill="1" applyBorder="1" applyAlignment="1">
      <alignment horizontal="center"/>
    </xf>
    <xf numFmtId="0" fontId="14" fillId="0" borderId="17" xfId="0" applyFont="1" applyBorder="1" applyAlignment="1">
      <alignment horizontal="center"/>
    </xf>
    <xf numFmtId="164" fontId="10" fillId="6" borderId="0" xfId="0" applyNumberFormat="1" applyFont="1" applyFill="1" applyAlignment="1" applyProtection="1">
      <alignment horizontal="right" indent="7"/>
      <protection locked="0"/>
    </xf>
    <xf numFmtId="0" fontId="1" fillId="0" borderId="1" xfId="1" applyAlignment="1">
      <alignment horizontal="center"/>
    </xf>
    <xf numFmtId="0" fontId="1" fillId="0" borderId="1" xfId="1" applyAlignment="1">
      <alignment horizontal="left"/>
    </xf>
  </cellXfs>
  <cellStyles count="4">
    <cellStyle name="Heading 1" xfId="1" builtinId="16"/>
    <cellStyle name="Heading 4" xfId="2" builtinId="19"/>
    <cellStyle name="Normal" xfId="0" builtinId="0"/>
    <cellStyle name="Percent" xfId="3" builtinId="5"/>
  </cellStyles>
  <dxfs count="11">
    <dxf>
      <numFmt numFmtId="0" formatCode="General"/>
    </dxf>
    <dxf>
      <numFmt numFmtId="166" formatCode="0.0000"/>
    </dxf>
    <dxf>
      <numFmt numFmtId="166" formatCode="0.0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b val="0"/>
        <i val="0"/>
        <strike val="0"/>
        <condense val="0"/>
        <extend val="0"/>
        <outline val="0"/>
        <shadow val="0"/>
        <u val="none"/>
        <vertAlign val="baseline"/>
        <sz val="11"/>
        <color theme="1"/>
        <name val="Aptos Narrow"/>
        <family val="2"/>
        <scheme val="minor"/>
      </font>
      <numFmt numFmtId="14" formatCode="0.00%"/>
    </dxf>
  </dxfs>
  <tableStyles count="0" defaultTableStyle="TableStyleMedium2" defaultPivotStyle="PivotStyleLight16"/>
  <colors>
    <mruColors>
      <color rgb="FFCDCDCD"/>
      <color rgb="FFE8E8E8"/>
      <color rgb="FFB0B0B0"/>
      <color rgb="FFF9F9F9"/>
      <color rgb="FFFF99FF"/>
      <color rgb="FFF67B16"/>
      <color rgb="FFE2E2E2"/>
      <color rgb="FFDEDEDE"/>
      <color rgb="FF5F5F5F"/>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1.xml"/><Relationship Id="rId39" Type="http://schemas.openxmlformats.org/officeDocument/2006/relationships/customXml" Target="../customXml/item14.xml"/><Relationship Id="rId21" Type="http://schemas.microsoft.com/office/2020/07/relationships/rdRichValueWebImage" Target="richData/rdRichValueWebImage.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4.xml"/><Relationship Id="rId11" Type="http://schemas.openxmlformats.org/officeDocument/2006/relationships/worksheet" Target="worksheets/sheet11.xml"/><Relationship Id="rId24" Type="http://schemas.microsoft.com/office/2017/06/relationships/rdRichValueTypes" Target="richData/rdRichValueType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connections" Target="connections.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sheetMetadata" Target="metadata.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v>Series 1</c:v>
          </c:tx>
          <c:spPr>
            <a:ln>
              <a:noFill/>
            </a:ln>
          </c:spPr>
          <c:dPt>
            <c:idx val="0"/>
            <c:bubble3D val="0"/>
            <c:spPr>
              <a:solidFill>
                <a:srgbClr val="CDCDCD"/>
              </a:solidFill>
              <a:ln w="19050">
                <a:noFill/>
              </a:ln>
              <a:effectLst/>
            </c:spPr>
            <c:extLst>
              <c:ext xmlns:c16="http://schemas.microsoft.com/office/drawing/2014/chart" uri="{C3380CC4-5D6E-409C-BE32-E72D297353CC}">
                <c16:uniqueId val="{00000001-FE68-4B1C-827B-4AC41C7EE3FD}"/>
              </c:ext>
            </c:extLst>
          </c:dPt>
          <c:dPt>
            <c:idx val="1"/>
            <c:bubble3D val="0"/>
            <c:spPr>
              <a:solidFill>
                <a:srgbClr val="00B0F0"/>
              </a:solidFill>
              <a:ln w="19050">
                <a:noFill/>
              </a:ln>
              <a:effectLst/>
            </c:spPr>
            <c:extLst>
              <c:ext xmlns:c16="http://schemas.microsoft.com/office/drawing/2014/chart" uri="{C3380CC4-5D6E-409C-BE32-E72D297353CC}">
                <c16:uniqueId val="{00000003-FE68-4B1C-827B-4AC41C7EE3FD}"/>
              </c:ext>
            </c:extLst>
          </c:dPt>
          <c:dPt>
            <c:idx val="2"/>
            <c:bubble3D val="0"/>
            <c:spPr>
              <a:solidFill>
                <a:srgbClr val="E8E8E8"/>
              </a:solidFill>
              <a:ln w="19050">
                <a:noFill/>
              </a:ln>
              <a:effectLst/>
            </c:spPr>
            <c:extLst>
              <c:ext xmlns:c16="http://schemas.microsoft.com/office/drawing/2014/chart" uri="{C3380CC4-5D6E-409C-BE32-E72D297353CC}">
                <c16:uniqueId val="{00000005-3DB4-4404-B643-3EF75E71B669}"/>
              </c:ext>
            </c:extLst>
          </c:dPt>
          <c:cat>
            <c:numRef>
              <c:f>Data!$A$16:$A$18</c:f>
              <c:numCache>
                <c:formatCode>General</c:formatCode>
                <c:ptCount val="3"/>
                <c:pt idx="0">
                  <c:v>1600</c:v>
                </c:pt>
                <c:pt idx="1">
                  <c:v>#N/A</c:v>
                </c:pt>
                <c:pt idx="2">
                  <c:v>#N/A</c:v>
                </c:pt>
              </c:numCache>
            </c:numRef>
          </c:cat>
          <c:val>
            <c:numRef>
              <c:f>Data!$A$16:$A$18</c:f>
              <c:numCache>
                <c:formatCode>General</c:formatCode>
                <c:ptCount val="3"/>
                <c:pt idx="0">
                  <c:v>1600</c:v>
                </c:pt>
                <c:pt idx="1">
                  <c:v>#N/A</c:v>
                </c:pt>
                <c:pt idx="2">
                  <c:v>#N/A</c:v>
                </c:pt>
              </c:numCache>
            </c:numRef>
          </c:val>
          <c:extLst>
            <c:ext xmlns:c16="http://schemas.microsoft.com/office/drawing/2014/chart" uri="{C3380CC4-5D6E-409C-BE32-E72D297353CC}">
              <c16:uniqueId val="{00000004-3DB4-4404-B643-3EF75E71B669}"/>
            </c:ext>
          </c:extLst>
        </c:ser>
        <c:dLbls>
          <c:showLegendKey val="0"/>
          <c:showVal val="0"/>
          <c:showCatName val="0"/>
          <c:showSerName val="0"/>
          <c:showPercent val="0"/>
          <c:showBubbleSize val="0"/>
          <c:showLeaderLines val="1"/>
        </c:dLbls>
        <c:firstSliceAng val="90"/>
      </c:pieChart>
      <c:spPr>
        <a:noFill/>
        <a:ln>
          <a:noFill/>
        </a:ln>
        <a:effectLst/>
      </c:spPr>
    </c:plotArea>
    <c:legend>
      <c:legendPos val="b"/>
      <c:legendEntry>
        <c:idx val="0"/>
        <c:txPr>
          <a:bodyPr rot="0" spcFirstLastPara="1" vertOverflow="ellipsis" vert="horz" wrap="square" anchor="ctr" anchorCtr="1"/>
          <a:lstStyle/>
          <a:p>
            <a:pPr rtl="0">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legendEntry>
      <c:legendEntry>
        <c:idx val="1"/>
        <c:txPr>
          <a:bodyPr rot="0" spcFirstLastPara="1" vertOverflow="ellipsis" vert="horz" wrap="square" anchor="ctr" anchorCtr="1"/>
          <a:lstStyle/>
          <a:p>
            <a:pPr rtl="0">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legendEntry>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351536811311729E-2"/>
          <c:y val="4.9299711189093508E-2"/>
          <c:w val="0.9026484631886883"/>
          <c:h val="0.71584632176454344"/>
        </c:manualLayout>
      </c:layout>
      <c:lineChart>
        <c:grouping val="standard"/>
        <c:varyColors val="0"/>
        <c:ser>
          <c:idx val="0"/>
          <c:order val="0"/>
          <c:tx>
            <c:strRef>
              <c:f>Data!$A$6</c:f>
              <c:strCache>
                <c:ptCount val="1"/>
                <c:pt idx="0">
                  <c:v>#N/A</c:v>
                </c:pt>
              </c:strCache>
            </c:strRef>
          </c:tx>
          <c:spPr>
            <a:ln w="28575" cap="rnd">
              <a:solidFill>
                <a:srgbClr val="00B0F0"/>
              </a:solidFill>
              <a:round/>
            </a:ln>
            <a:effectLst/>
          </c:spPr>
          <c:marker>
            <c:symbol val="none"/>
          </c:marker>
          <c:cat>
            <c:numRef>
              <c:f>Data!$C$85:$C$87</c:f>
              <c:numCache>
                <c:formatCode>General</c:formatCode>
                <c:ptCount val="3"/>
                <c:pt idx="0">
                  <c:v>2018</c:v>
                </c:pt>
                <c:pt idx="1">
                  <c:v>2020</c:v>
                </c:pt>
                <c:pt idx="2">
                  <c:v>2023</c:v>
                </c:pt>
              </c:numCache>
            </c:numRef>
          </c:cat>
          <c:val>
            <c:numRef>
              <c:f>Data!$D$5:$D$7</c:f>
              <c:numCache>
                <c:formatCode>"$"#,##0</c:formatCode>
                <c:ptCount val="3"/>
                <c:pt idx="0">
                  <c:v>#N/A</c:v>
                </c:pt>
                <c:pt idx="1">
                  <c:v>#N/A</c:v>
                </c:pt>
                <c:pt idx="2">
                  <c:v>#N/A</c:v>
                </c:pt>
              </c:numCache>
            </c:numRef>
          </c:val>
          <c:smooth val="1"/>
          <c:extLst>
            <c:ext xmlns:c16="http://schemas.microsoft.com/office/drawing/2014/chart" uri="{C3380CC4-5D6E-409C-BE32-E72D297353CC}">
              <c16:uniqueId val="{00000001-7358-44EF-BBDE-C19F2E0C2D98}"/>
            </c:ext>
          </c:extLst>
        </c:ser>
        <c:ser>
          <c:idx val="1"/>
          <c:order val="1"/>
          <c:tx>
            <c:strRef>
              <c:f>Data!$A$26</c:f>
              <c:strCache>
                <c:ptCount val="1"/>
                <c:pt idx="0">
                  <c:v>#N/A</c:v>
                </c:pt>
              </c:strCache>
            </c:strRef>
          </c:tx>
          <c:spPr>
            <a:ln w="28575" cap="rnd">
              <a:solidFill>
                <a:srgbClr val="F67B16"/>
              </a:solidFill>
              <a:round/>
            </a:ln>
            <a:effectLst/>
          </c:spPr>
          <c:marker>
            <c:symbol val="none"/>
          </c:marker>
          <c:cat>
            <c:numRef>
              <c:f>Data!$C$85:$C$87</c:f>
              <c:numCache>
                <c:formatCode>General</c:formatCode>
                <c:ptCount val="3"/>
                <c:pt idx="0">
                  <c:v>2018</c:v>
                </c:pt>
                <c:pt idx="1">
                  <c:v>2020</c:v>
                </c:pt>
                <c:pt idx="2">
                  <c:v>2023</c:v>
                </c:pt>
              </c:numCache>
            </c:numRef>
          </c:cat>
          <c:val>
            <c:numRef>
              <c:f>Data!$D$25:$D$27</c:f>
              <c:numCache>
                <c:formatCode>"$"#,##0</c:formatCode>
                <c:ptCount val="3"/>
                <c:pt idx="0">
                  <c:v>#N/A</c:v>
                </c:pt>
                <c:pt idx="1">
                  <c:v>#N/A</c:v>
                </c:pt>
                <c:pt idx="2">
                  <c:v>#N/A</c:v>
                </c:pt>
              </c:numCache>
            </c:numRef>
          </c:val>
          <c:smooth val="1"/>
          <c:extLst>
            <c:ext xmlns:c16="http://schemas.microsoft.com/office/drawing/2014/chart" uri="{C3380CC4-5D6E-409C-BE32-E72D297353CC}">
              <c16:uniqueId val="{00000007-7358-44EF-BBDE-C19F2E0C2D98}"/>
            </c:ext>
          </c:extLst>
        </c:ser>
        <c:ser>
          <c:idx val="2"/>
          <c:order val="2"/>
          <c:tx>
            <c:strRef>
              <c:f>Data!$A$46</c:f>
              <c:strCache>
                <c:ptCount val="1"/>
                <c:pt idx="0">
                  <c:v>#N/A</c:v>
                </c:pt>
              </c:strCache>
            </c:strRef>
          </c:tx>
          <c:spPr>
            <a:ln w="28575" cap="rnd">
              <a:solidFill>
                <a:srgbClr val="00B050"/>
              </a:solidFill>
              <a:round/>
            </a:ln>
            <a:effectLst/>
          </c:spPr>
          <c:marker>
            <c:symbol val="none"/>
          </c:marker>
          <c:cat>
            <c:numRef>
              <c:f>Data!$C$85:$C$87</c:f>
              <c:numCache>
                <c:formatCode>General</c:formatCode>
                <c:ptCount val="3"/>
                <c:pt idx="0">
                  <c:v>2018</c:v>
                </c:pt>
                <c:pt idx="1">
                  <c:v>2020</c:v>
                </c:pt>
                <c:pt idx="2">
                  <c:v>2023</c:v>
                </c:pt>
              </c:numCache>
            </c:numRef>
          </c:cat>
          <c:val>
            <c:numRef>
              <c:f>Data!$D$45:$D$47</c:f>
              <c:numCache>
                <c:formatCode>"$"#,##0</c:formatCode>
                <c:ptCount val="3"/>
                <c:pt idx="0">
                  <c:v>#N/A</c:v>
                </c:pt>
                <c:pt idx="1">
                  <c:v>#N/A</c:v>
                </c:pt>
                <c:pt idx="2">
                  <c:v>#N/A</c:v>
                </c:pt>
              </c:numCache>
            </c:numRef>
          </c:val>
          <c:smooth val="1"/>
          <c:extLst>
            <c:ext xmlns:c16="http://schemas.microsoft.com/office/drawing/2014/chart" uri="{C3380CC4-5D6E-409C-BE32-E72D297353CC}">
              <c16:uniqueId val="{00000008-7358-44EF-BBDE-C19F2E0C2D98}"/>
            </c:ext>
          </c:extLst>
        </c:ser>
        <c:ser>
          <c:idx val="3"/>
          <c:order val="3"/>
          <c:tx>
            <c:strRef>
              <c:f>Data!$A$66</c:f>
              <c:strCache>
                <c:ptCount val="1"/>
                <c:pt idx="0">
                  <c:v>#N/A</c:v>
                </c:pt>
              </c:strCache>
            </c:strRef>
          </c:tx>
          <c:spPr>
            <a:ln w="28575" cap="rnd">
              <a:solidFill>
                <a:srgbClr val="FF99FF"/>
              </a:solidFill>
              <a:round/>
            </a:ln>
            <a:effectLst/>
          </c:spPr>
          <c:marker>
            <c:symbol val="none"/>
          </c:marker>
          <c:cat>
            <c:numRef>
              <c:f>Data!$C$85:$C$87</c:f>
              <c:numCache>
                <c:formatCode>General</c:formatCode>
                <c:ptCount val="3"/>
                <c:pt idx="0">
                  <c:v>2018</c:v>
                </c:pt>
                <c:pt idx="1">
                  <c:v>2020</c:v>
                </c:pt>
                <c:pt idx="2">
                  <c:v>2023</c:v>
                </c:pt>
              </c:numCache>
            </c:numRef>
          </c:cat>
          <c:val>
            <c:numRef>
              <c:f>Data!$D$65:$D$67</c:f>
              <c:numCache>
                <c:formatCode>"$"#,##0</c:formatCode>
                <c:ptCount val="3"/>
                <c:pt idx="0">
                  <c:v>#N/A</c:v>
                </c:pt>
                <c:pt idx="1">
                  <c:v>#N/A</c:v>
                </c:pt>
                <c:pt idx="2">
                  <c:v>#N/A</c:v>
                </c:pt>
              </c:numCache>
            </c:numRef>
          </c:val>
          <c:smooth val="1"/>
          <c:extLst>
            <c:ext xmlns:c16="http://schemas.microsoft.com/office/drawing/2014/chart" uri="{C3380CC4-5D6E-409C-BE32-E72D297353CC}">
              <c16:uniqueId val="{00000009-7358-44EF-BBDE-C19F2E0C2D98}"/>
            </c:ext>
          </c:extLst>
        </c:ser>
        <c:ser>
          <c:idx val="4"/>
          <c:order val="4"/>
          <c:tx>
            <c:strRef>
              <c:f>Data!$A$86</c:f>
              <c:strCache>
                <c:ptCount val="1"/>
                <c:pt idx="0">
                  <c:v>#N/A</c:v>
                </c:pt>
              </c:strCache>
            </c:strRef>
          </c:tx>
          <c:spPr>
            <a:ln w="28575" cap="rnd">
              <a:solidFill>
                <a:schemeClr val="accent5"/>
              </a:solidFill>
              <a:round/>
            </a:ln>
            <a:effectLst/>
          </c:spPr>
          <c:marker>
            <c:symbol val="none"/>
          </c:marker>
          <c:cat>
            <c:numRef>
              <c:f>Data!$C$85:$C$87</c:f>
              <c:numCache>
                <c:formatCode>General</c:formatCode>
                <c:ptCount val="3"/>
                <c:pt idx="0">
                  <c:v>2018</c:v>
                </c:pt>
                <c:pt idx="1">
                  <c:v>2020</c:v>
                </c:pt>
                <c:pt idx="2">
                  <c:v>2023</c:v>
                </c:pt>
              </c:numCache>
            </c:numRef>
          </c:cat>
          <c:val>
            <c:numRef>
              <c:f>Data!$D$85:$D$87</c:f>
              <c:numCache>
                <c:formatCode>"$"#,##0</c:formatCode>
                <c:ptCount val="3"/>
                <c:pt idx="0">
                  <c:v>#N/A</c:v>
                </c:pt>
                <c:pt idx="1">
                  <c:v>#N/A</c:v>
                </c:pt>
                <c:pt idx="2">
                  <c:v>#N/A</c:v>
                </c:pt>
              </c:numCache>
            </c:numRef>
          </c:val>
          <c:smooth val="1"/>
          <c:extLst>
            <c:ext xmlns:c16="http://schemas.microsoft.com/office/drawing/2014/chart" uri="{C3380CC4-5D6E-409C-BE32-E72D297353CC}">
              <c16:uniqueId val="{0000000A-7358-44EF-BBDE-C19F2E0C2D98}"/>
            </c:ext>
          </c:extLst>
        </c:ser>
        <c:dLbls>
          <c:showLegendKey val="0"/>
          <c:showVal val="0"/>
          <c:showCatName val="0"/>
          <c:showSerName val="0"/>
          <c:showPercent val="0"/>
          <c:showBubbleSize val="0"/>
        </c:dLbls>
        <c:smooth val="0"/>
        <c:axId val="658891279"/>
        <c:axId val="658893199"/>
      </c:lineChart>
      <c:dateAx>
        <c:axId val="65889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58893199"/>
        <c:crosses val="autoZero"/>
        <c:auto val="0"/>
        <c:lblOffset val="100"/>
        <c:baseTimeUnit val="days"/>
      </c:dateAx>
      <c:valAx>
        <c:axId val="6588931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58891279"/>
        <c:crosses val="autoZero"/>
        <c:crossBetween val="between"/>
      </c:valAx>
      <c:spPr>
        <a:noFill/>
        <a:ln>
          <a:noFill/>
        </a:ln>
        <a:effectLst/>
      </c:spPr>
    </c:plotArea>
    <c:legend>
      <c:legendPos val="b"/>
      <c:layout>
        <c:manualLayout>
          <c:xMode val="edge"/>
          <c:yMode val="edge"/>
          <c:x val="7.5937397063628913E-3"/>
          <c:y val="0.85675917032574589"/>
          <c:w val="0.98481233311067362"/>
          <c:h val="0.143240829674254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Data!$A$35</c:f>
              <c:strCache>
                <c:ptCount val="1"/>
                <c:pt idx="0">
                  <c:v>SAT 2</c:v>
                </c:pt>
              </c:strCache>
            </c:strRef>
          </c:tx>
          <c:dPt>
            <c:idx val="0"/>
            <c:bubble3D val="0"/>
            <c:spPr>
              <a:solidFill>
                <a:schemeClr val="bg1">
                  <a:lumMod val="85000"/>
                </a:schemeClr>
              </a:solidFill>
              <a:ln w="19050">
                <a:noFill/>
              </a:ln>
              <a:effectLst/>
            </c:spPr>
            <c:extLst>
              <c:ext xmlns:c16="http://schemas.microsoft.com/office/drawing/2014/chart" uri="{C3380CC4-5D6E-409C-BE32-E72D297353CC}">
                <c16:uniqueId val="{00000006-1872-4D21-B4A9-7C106051EC8E}"/>
              </c:ext>
            </c:extLst>
          </c:dPt>
          <c:dPt>
            <c:idx val="1"/>
            <c:bubble3D val="0"/>
            <c:spPr>
              <a:solidFill>
                <a:srgbClr val="00B0F0"/>
              </a:solidFill>
              <a:ln w="19050">
                <a:noFill/>
              </a:ln>
              <a:effectLst/>
            </c:spPr>
            <c:extLst>
              <c:ext xmlns:c16="http://schemas.microsoft.com/office/drawing/2014/chart" uri="{C3380CC4-5D6E-409C-BE32-E72D297353CC}">
                <c16:uniqueId val="{00000005-1872-4D21-B4A9-7C106051EC8E}"/>
              </c:ext>
            </c:extLst>
          </c:dPt>
          <c:dPt>
            <c:idx val="2"/>
            <c:bubble3D val="0"/>
            <c:spPr>
              <a:solidFill>
                <a:schemeClr val="bg1">
                  <a:lumMod val="85000"/>
                </a:schemeClr>
              </a:solidFill>
              <a:ln w="19050">
                <a:noFill/>
              </a:ln>
              <a:effectLst/>
            </c:spPr>
            <c:extLst>
              <c:ext xmlns:c16="http://schemas.microsoft.com/office/drawing/2014/chart" uri="{C3380CC4-5D6E-409C-BE32-E72D297353CC}">
                <c16:uniqueId val="{00000004-B9A3-4042-A46B-E5C19D3664C3}"/>
              </c:ext>
            </c:extLst>
          </c:dPt>
          <c:dLbls>
            <c:delete val="1"/>
          </c:dLbls>
          <c:cat>
            <c:numRef>
              <c:f>Data!$A$36:$A$38</c:f>
              <c:numCache>
                <c:formatCode>General</c:formatCode>
                <c:ptCount val="3"/>
                <c:pt idx="0">
                  <c:v>1600</c:v>
                </c:pt>
                <c:pt idx="1">
                  <c:v>#N/A</c:v>
                </c:pt>
                <c:pt idx="2">
                  <c:v>#N/A</c:v>
                </c:pt>
              </c:numCache>
            </c:numRef>
          </c:cat>
          <c:val>
            <c:numRef>
              <c:f>Data!$A$36:$A$38</c:f>
              <c:numCache>
                <c:formatCode>General</c:formatCode>
                <c:ptCount val="3"/>
                <c:pt idx="0">
                  <c:v>1600</c:v>
                </c:pt>
                <c:pt idx="1">
                  <c:v>#N/A</c:v>
                </c:pt>
                <c:pt idx="2">
                  <c:v>#N/A</c:v>
                </c:pt>
              </c:numCache>
            </c:numRef>
          </c:val>
          <c:extLst>
            <c:ext xmlns:c16="http://schemas.microsoft.com/office/drawing/2014/chart" uri="{C3380CC4-5D6E-409C-BE32-E72D297353CC}">
              <c16:uniqueId val="{00000004-1872-4D21-B4A9-7C106051EC8E}"/>
            </c:ext>
          </c:extLst>
        </c:ser>
        <c:dLbls>
          <c:showLegendKey val="0"/>
          <c:showVal val="1"/>
          <c:showCatName val="0"/>
          <c:showSerName val="0"/>
          <c:showPercent val="0"/>
          <c:showBubbleSize val="0"/>
          <c:showLeaderLines val="1"/>
        </c:dLbls>
        <c:firstSliceAng val="90"/>
      </c:pieChart>
      <c:spPr>
        <a:noFill/>
        <a:ln>
          <a:noFill/>
        </a:ln>
        <a:effectLst/>
      </c:spPr>
    </c:plotArea>
    <c:legend>
      <c:legendPos val="b"/>
      <c:legendEntry>
        <c:idx val="0"/>
        <c:txPr>
          <a:bodyPr rot="0" spcFirstLastPara="1" vertOverflow="ellipsis" vert="horz" wrap="square" anchor="ctr" anchorCtr="1"/>
          <a:lstStyle/>
          <a:p>
            <a:pPr rtl="0">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legendEntry>
      <c:legendEntry>
        <c:idx val="1"/>
        <c:txPr>
          <a:bodyPr rot="0" spcFirstLastPara="1" vertOverflow="ellipsis" vert="horz" wrap="square" anchor="ctr" anchorCtr="1"/>
          <a:lstStyle/>
          <a:p>
            <a:pPr rtl="0">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legendEntry>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351536811311729E-2"/>
          <c:y val="4.9299711189093508E-2"/>
          <c:w val="0.9026484631886883"/>
          <c:h val="0.71584632176454344"/>
        </c:manualLayout>
      </c:layout>
      <c:lineChart>
        <c:grouping val="standard"/>
        <c:varyColors val="0"/>
        <c:ser>
          <c:idx val="0"/>
          <c:order val="0"/>
          <c:tx>
            <c:strRef>
              <c:f>Data!$A$6</c:f>
              <c:strCache>
                <c:ptCount val="1"/>
                <c:pt idx="0">
                  <c:v>#N/A</c:v>
                </c:pt>
              </c:strCache>
            </c:strRef>
          </c:tx>
          <c:spPr>
            <a:ln w="28575" cap="rnd">
              <a:solidFill>
                <a:srgbClr val="00B0F0"/>
              </a:solidFill>
              <a:round/>
            </a:ln>
            <a:effectLst/>
          </c:spPr>
          <c:marker>
            <c:symbol val="none"/>
          </c:marker>
          <c:cat>
            <c:numRef>
              <c:f>Data!$C$85:$C$87</c:f>
              <c:numCache>
                <c:formatCode>General</c:formatCode>
                <c:ptCount val="3"/>
                <c:pt idx="0">
                  <c:v>2018</c:v>
                </c:pt>
                <c:pt idx="1">
                  <c:v>2020</c:v>
                </c:pt>
                <c:pt idx="2">
                  <c:v>2023</c:v>
                </c:pt>
              </c:numCache>
            </c:numRef>
          </c:cat>
          <c:val>
            <c:numRef>
              <c:f>Data!$D$5:$D$7</c:f>
              <c:numCache>
                <c:formatCode>"$"#,##0</c:formatCode>
                <c:ptCount val="3"/>
                <c:pt idx="0">
                  <c:v>#N/A</c:v>
                </c:pt>
                <c:pt idx="1">
                  <c:v>#N/A</c:v>
                </c:pt>
                <c:pt idx="2">
                  <c:v>#N/A</c:v>
                </c:pt>
              </c:numCache>
            </c:numRef>
          </c:val>
          <c:smooth val="1"/>
          <c:extLst>
            <c:ext xmlns:c16="http://schemas.microsoft.com/office/drawing/2014/chart" uri="{C3380CC4-5D6E-409C-BE32-E72D297353CC}">
              <c16:uniqueId val="{00000000-91C3-41FE-812E-56AB023CAD8C}"/>
            </c:ext>
          </c:extLst>
        </c:ser>
        <c:ser>
          <c:idx val="1"/>
          <c:order val="1"/>
          <c:tx>
            <c:strRef>
              <c:f>Data!$A$26</c:f>
              <c:strCache>
                <c:ptCount val="1"/>
                <c:pt idx="0">
                  <c:v>#N/A</c:v>
                </c:pt>
              </c:strCache>
            </c:strRef>
          </c:tx>
          <c:spPr>
            <a:ln w="28575" cap="rnd">
              <a:solidFill>
                <a:srgbClr val="F67B16"/>
              </a:solidFill>
              <a:round/>
            </a:ln>
            <a:effectLst/>
          </c:spPr>
          <c:marker>
            <c:symbol val="none"/>
          </c:marker>
          <c:cat>
            <c:numRef>
              <c:f>Data!$C$85:$C$87</c:f>
              <c:numCache>
                <c:formatCode>General</c:formatCode>
                <c:ptCount val="3"/>
                <c:pt idx="0">
                  <c:v>2018</c:v>
                </c:pt>
                <c:pt idx="1">
                  <c:v>2020</c:v>
                </c:pt>
                <c:pt idx="2">
                  <c:v>2023</c:v>
                </c:pt>
              </c:numCache>
            </c:numRef>
          </c:cat>
          <c:val>
            <c:numRef>
              <c:f>Data!$D$25:$D$27</c:f>
              <c:numCache>
                <c:formatCode>"$"#,##0</c:formatCode>
                <c:ptCount val="3"/>
                <c:pt idx="0">
                  <c:v>#N/A</c:v>
                </c:pt>
                <c:pt idx="1">
                  <c:v>#N/A</c:v>
                </c:pt>
                <c:pt idx="2">
                  <c:v>#N/A</c:v>
                </c:pt>
              </c:numCache>
            </c:numRef>
          </c:val>
          <c:smooth val="1"/>
          <c:extLst>
            <c:ext xmlns:c16="http://schemas.microsoft.com/office/drawing/2014/chart" uri="{C3380CC4-5D6E-409C-BE32-E72D297353CC}">
              <c16:uniqueId val="{00000001-91C3-41FE-812E-56AB023CAD8C}"/>
            </c:ext>
          </c:extLst>
        </c:ser>
        <c:ser>
          <c:idx val="2"/>
          <c:order val="2"/>
          <c:tx>
            <c:strRef>
              <c:f>Data!$A$46</c:f>
              <c:strCache>
                <c:ptCount val="1"/>
                <c:pt idx="0">
                  <c:v>#N/A</c:v>
                </c:pt>
              </c:strCache>
            </c:strRef>
          </c:tx>
          <c:spPr>
            <a:ln w="28575" cap="rnd">
              <a:solidFill>
                <a:srgbClr val="00B050"/>
              </a:solidFill>
              <a:round/>
            </a:ln>
            <a:effectLst/>
          </c:spPr>
          <c:marker>
            <c:symbol val="none"/>
          </c:marker>
          <c:cat>
            <c:numRef>
              <c:f>Data!$C$85:$C$87</c:f>
              <c:numCache>
                <c:formatCode>General</c:formatCode>
                <c:ptCount val="3"/>
                <c:pt idx="0">
                  <c:v>2018</c:v>
                </c:pt>
                <c:pt idx="1">
                  <c:v>2020</c:v>
                </c:pt>
                <c:pt idx="2">
                  <c:v>2023</c:v>
                </c:pt>
              </c:numCache>
            </c:numRef>
          </c:cat>
          <c:val>
            <c:numRef>
              <c:f>Data!$D$45:$D$47</c:f>
              <c:numCache>
                <c:formatCode>"$"#,##0</c:formatCode>
                <c:ptCount val="3"/>
                <c:pt idx="0">
                  <c:v>#N/A</c:v>
                </c:pt>
                <c:pt idx="1">
                  <c:v>#N/A</c:v>
                </c:pt>
                <c:pt idx="2">
                  <c:v>#N/A</c:v>
                </c:pt>
              </c:numCache>
            </c:numRef>
          </c:val>
          <c:smooth val="1"/>
          <c:extLst>
            <c:ext xmlns:c16="http://schemas.microsoft.com/office/drawing/2014/chart" uri="{C3380CC4-5D6E-409C-BE32-E72D297353CC}">
              <c16:uniqueId val="{00000002-91C3-41FE-812E-56AB023CAD8C}"/>
            </c:ext>
          </c:extLst>
        </c:ser>
        <c:ser>
          <c:idx val="3"/>
          <c:order val="3"/>
          <c:tx>
            <c:strRef>
              <c:f>Data!$A$66</c:f>
              <c:strCache>
                <c:ptCount val="1"/>
                <c:pt idx="0">
                  <c:v>#N/A</c:v>
                </c:pt>
              </c:strCache>
            </c:strRef>
          </c:tx>
          <c:spPr>
            <a:ln w="28575" cap="rnd">
              <a:solidFill>
                <a:srgbClr val="FF99FF"/>
              </a:solidFill>
              <a:round/>
            </a:ln>
            <a:effectLst/>
          </c:spPr>
          <c:marker>
            <c:symbol val="none"/>
          </c:marker>
          <c:cat>
            <c:numRef>
              <c:f>Data!$C$85:$C$87</c:f>
              <c:numCache>
                <c:formatCode>General</c:formatCode>
                <c:ptCount val="3"/>
                <c:pt idx="0">
                  <c:v>2018</c:v>
                </c:pt>
                <c:pt idx="1">
                  <c:v>2020</c:v>
                </c:pt>
                <c:pt idx="2">
                  <c:v>2023</c:v>
                </c:pt>
              </c:numCache>
            </c:numRef>
          </c:cat>
          <c:val>
            <c:numRef>
              <c:f>Data!$D$65:$D$67</c:f>
              <c:numCache>
                <c:formatCode>"$"#,##0</c:formatCode>
                <c:ptCount val="3"/>
                <c:pt idx="0">
                  <c:v>#N/A</c:v>
                </c:pt>
                <c:pt idx="1">
                  <c:v>#N/A</c:v>
                </c:pt>
                <c:pt idx="2">
                  <c:v>#N/A</c:v>
                </c:pt>
              </c:numCache>
            </c:numRef>
          </c:val>
          <c:smooth val="1"/>
          <c:extLst>
            <c:ext xmlns:c16="http://schemas.microsoft.com/office/drawing/2014/chart" uri="{C3380CC4-5D6E-409C-BE32-E72D297353CC}">
              <c16:uniqueId val="{00000003-91C3-41FE-812E-56AB023CAD8C}"/>
            </c:ext>
          </c:extLst>
        </c:ser>
        <c:ser>
          <c:idx val="4"/>
          <c:order val="4"/>
          <c:tx>
            <c:strRef>
              <c:f>Data!$A$86</c:f>
              <c:strCache>
                <c:ptCount val="1"/>
                <c:pt idx="0">
                  <c:v>#N/A</c:v>
                </c:pt>
              </c:strCache>
            </c:strRef>
          </c:tx>
          <c:spPr>
            <a:ln w="28575" cap="rnd">
              <a:solidFill>
                <a:schemeClr val="accent5"/>
              </a:solidFill>
              <a:round/>
            </a:ln>
            <a:effectLst/>
          </c:spPr>
          <c:marker>
            <c:symbol val="none"/>
          </c:marker>
          <c:cat>
            <c:numRef>
              <c:f>Data!$C$85:$C$87</c:f>
              <c:numCache>
                <c:formatCode>General</c:formatCode>
                <c:ptCount val="3"/>
                <c:pt idx="0">
                  <c:v>2018</c:v>
                </c:pt>
                <c:pt idx="1">
                  <c:v>2020</c:v>
                </c:pt>
                <c:pt idx="2">
                  <c:v>2023</c:v>
                </c:pt>
              </c:numCache>
            </c:numRef>
          </c:cat>
          <c:val>
            <c:numRef>
              <c:f>Data!$D$85:$D$87</c:f>
              <c:numCache>
                <c:formatCode>"$"#,##0</c:formatCode>
                <c:ptCount val="3"/>
                <c:pt idx="0">
                  <c:v>#N/A</c:v>
                </c:pt>
                <c:pt idx="1">
                  <c:v>#N/A</c:v>
                </c:pt>
                <c:pt idx="2">
                  <c:v>#N/A</c:v>
                </c:pt>
              </c:numCache>
            </c:numRef>
          </c:val>
          <c:smooth val="1"/>
          <c:extLst>
            <c:ext xmlns:c16="http://schemas.microsoft.com/office/drawing/2014/chart" uri="{C3380CC4-5D6E-409C-BE32-E72D297353CC}">
              <c16:uniqueId val="{00000004-91C3-41FE-812E-56AB023CAD8C}"/>
            </c:ext>
          </c:extLst>
        </c:ser>
        <c:dLbls>
          <c:showLegendKey val="0"/>
          <c:showVal val="0"/>
          <c:showCatName val="0"/>
          <c:showSerName val="0"/>
          <c:showPercent val="0"/>
          <c:showBubbleSize val="0"/>
        </c:dLbls>
        <c:smooth val="0"/>
        <c:axId val="658891279"/>
        <c:axId val="658893199"/>
      </c:lineChart>
      <c:dateAx>
        <c:axId val="65889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58893199"/>
        <c:crosses val="autoZero"/>
        <c:auto val="0"/>
        <c:lblOffset val="100"/>
        <c:baseTimeUnit val="days"/>
      </c:dateAx>
      <c:valAx>
        <c:axId val="6588931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58891279"/>
        <c:crosses val="autoZero"/>
        <c:crossBetween val="between"/>
      </c:valAx>
      <c:spPr>
        <a:noFill/>
        <a:ln>
          <a:noFill/>
        </a:ln>
        <a:effectLst/>
      </c:spPr>
    </c:plotArea>
    <c:legend>
      <c:legendPos val="b"/>
      <c:layout>
        <c:manualLayout>
          <c:xMode val="edge"/>
          <c:yMode val="edge"/>
          <c:x val="7.5937397063628913E-3"/>
          <c:y val="0.85675917032574589"/>
          <c:w val="0.98481233311067362"/>
          <c:h val="0.143240829674254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Data!$A$55</c:f>
              <c:strCache>
                <c:ptCount val="1"/>
                <c:pt idx="0">
                  <c:v>SAT 3</c:v>
                </c:pt>
              </c:strCache>
            </c:strRef>
          </c:tx>
          <c:dPt>
            <c:idx val="0"/>
            <c:bubble3D val="0"/>
            <c:spPr>
              <a:solidFill>
                <a:schemeClr val="bg1">
                  <a:lumMod val="85000"/>
                </a:schemeClr>
              </a:solidFill>
              <a:ln w="19050">
                <a:noFill/>
              </a:ln>
              <a:effectLst/>
            </c:spPr>
            <c:extLst>
              <c:ext xmlns:c16="http://schemas.microsoft.com/office/drawing/2014/chart" uri="{C3380CC4-5D6E-409C-BE32-E72D297353CC}">
                <c16:uniqueId val="{00000007-0DF2-4CCF-AAA4-68AADDABC2AC}"/>
              </c:ext>
            </c:extLst>
          </c:dPt>
          <c:dPt>
            <c:idx val="1"/>
            <c:bubble3D val="0"/>
            <c:spPr>
              <a:solidFill>
                <a:srgbClr val="00B0F0"/>
              </a:solidFill>
              <a:ln w="19050">
                <a:noFill/>
              </a:ln>
              <a:effectLst/>
            </c:spPr>
            <c:extLst>
              <c:ext xmlns:c16="http://schemas.microsoft.com/office/drawing/2014/chart" uri="{C3380CC4-5D6E-409C-BE32-E72D297353CC}">
                <c16:uniqueId val="{00000006-0DF2-4CCF-AAA4-68AADDABC2AC}"/>
              </c:ext>
            </c:extLst>
          </c:dPt>
          <c:dPt>
            <c:idx val="2"/>
            <c:bubble3D val="0"/>
            <c:spPr>
              <a:solidFill>
                <a:schemeClr val="bg1">
                  <a:lumMod val="85000"/>
                </a:schemeClr>
              </a:solidFill>
              <a:ln w="19050">
                <a:noFill/>
              </a:ln>
              <a:effectLst/>
            </c:spPr>
            <c:extLst>
              <c:ext xmlns:c16="http://schemas.microsoft.com/office/drawing/2014/chart" uri="{C3380CC4-5D6E-409C-BE32-E72D297353CC}">
                <c16:uniqueId val="{00000004-7236-452C-898F-321B44AFC0D6}"/>
              </c:ext>
            </c:extLst>
          </c:dPt>
          <c:dLbls>
            <c:delete val="1"/>
          </c:dLbls>
          <c:cat>
            <c:numRef>
              <c:f>Data!$A$56:$A$58</c:f>
              <c:numCache>
                <c:formatCode>General</c:formatCode>
                <c:ptCount val="3"/>
                <c:pt idx="0">
                  <c:v>1600</c:v>
                </c:pt>
                <c:pt idx="1">
                  <c:v>#N/A</c:v>
                </c:pt>
                <c:pt idx="2">
                  <c:v>#N/A</c:v>
                </c:pt>
              </c:numCache>
            </c:numRef>
          </c:cat>
          <c:val>
            <c:numRef>
              <c:f>Data!$A$56:$A$58</c:f>
              <c:numCache>
                <c:formatCode>General</c:formatCode>
                <c:ptCount val="3"/>
                <c:pt idx="0">
                  <c:v>1600</c:v>
                </c:pt>
                <c:pt idx="1">
                  <c:v>#N/A</c:v>
                </c:pt>
                <c:pt idx="2">
                  <c:v>#N/A</c:v>
                </c:pt>
              </c:numCache>
            </c:numRef>
          </c:val>
          <c:extLst>
            <c:ext xmlns:c16="http://schemas.microsoft.com/office/drawing/2014/chart" uri="{C3380CC4-5D6E-409C-BE32-E72D297353CC}">
              <c16:uniqueId val="{00000005-0DF2-4CCF-AAA4-68AADDABC2AC}"/>
            </c:ext>
          </c:extLst>
        </c:ser>
        <c:dLbls>
          <c:showLegendKey val="0"/>
          <c:showVal val="1"/>
          <c:showCatName val="0"/>
          <c:showSerName val="0"/>
          <c:showPercent val="0"/>
          <c:showBubbleSize val="0"/>
          <c:showLeaderLines val="1"/>
        </c:dLbls>
        <c:firstSliceAng val="90"/>
      </c:pieChart>
      <c:spPr>
        <a:noFill/>
        <a:ln>
          <a:noFill/>
        </a:ln>
        <a:effectLst/>
      </c:spPr>
    </c:plotArea>
    <c:legend>
      <c:legendPos val="b"/>
      <c:legendEntry>
        <c:idx val="0"/>
        <c:txPr>
          <a:bodyPr rot="0" spcFirstLastPara="1" vertOverflow="ellipsis" vert="horz" wrap="square" anchor="ctr" anchorCtr="1"/>
          <a:lstStyle/>
          <a:p>
            <a:pPr rtl="0">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legendEntry>
      <c:legendEntry>
        <c:idx val="1"/>
        <c:txPr>
          <a:bodyPr rot="0" spcFirstLastPara="1" vertOverflow="ellipsis" vert="horz" wrap="square" anchor="ctr" anchorCtr="1"/>
          <a:lstStyle/>
          <a:p>
            <a:pPr rtl="0">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legendEntry>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351536811311729E-2"/>
          <c:y val="4.9299711189093508E-2"/>
          <c:w val="0.9026484631886883"/>
          <c:h val="0.71584632176454344"/>
        </c:manualLayout>
      </c:layout>
      <c:lineChart>
        <c:grouping val="standard"/>
        <c:varyColors val="0"/>
        <c:ser>
          <c:idx val="0"/>
          <c:order val="0"/>
          <c:tx>
            <c:strRef>
              <c:f>Data!$A$6</c:f>
              <c:strCache>
                <c:ptCount val="1"/>
                <c:pt idx="0">
                  <c:v>#N/A</c:v>
                </c:pt>
              </c:strCache>
            </c:strRef>
          </c:tx>
          <c:spPr>
            <a:ln w="28575" cap="rnd">
              <a:solidFill>
                <a:srgbClr val="00B0F0"/>
              </a:solidFill>
              <a:round/>
            </a:ln>
            <a:effectLst/>
          </c:spPr>
          <c:marker>
            <c:symbol val="none"/>
          </c:marker>
          <c:cat>
            <c:numRef>
              <c:f>Data!$C$85:$C$87</c:f>
              <c:numCache>
                <c:formatCode>General</c:formatCode>
                <c:ptCount val="3"/>
                <c:pt idx="0">
                  <c:v>2018</c:v>
                </c:pt>
                <c:pt idx="1">
                  <c:v>2020</c:v>
                </c:pt>
                <c:pt idx="2">
                  <c:v>2023</c:v>
                </c:pt>
              </c:numCache>
            </c:numRef>
          </c:cat>
          <c:val>
            <c:numRef>
              <c:f>Data!$D$5:$D$7</c:f>
              <c:numCache>
                <c:formatCode>"$"#,##0</c:formatCode>
                <c:ptCount val="3"/>
                <c:pt idx="0">
                  <c:v>#N/A</c:v>
                </c:pt>
                <c:pt idx="1">
                  <c:v>#N/A</c:v>
                </c:pt>
                <c:pt idx="2">
                  <c:v>#N/A</c:v>
                </c:pt>
              </c:numCache>
            </c:numRef>
          </c:val>
          <c:smooth val="1"/>
          <c:extLst>
            <c:ext xmlns:c16="http://schemas.microsoft.com/office/drawing/2014/chart" uri="{C3380CC4-5D6E-409C-BE32-E72D297353CC}">
              <c16:uniqueId val="{00000000-782E-470D-AF6D-20827FDAB28F}"/>
            </c:ext>
          </c:extLst>
        </c:ser>
        <c:ser>
          <c:idx val="1"/>
          <c:order val="1"/>
          <c:tx>
            <c:strRef>
              <c:f>Data!$A$26</c:f>
              <c:strCache>
                <c:ptCount val="1"/>
                <c:pt idx="0">
                  <c:v>#N/A</c:v>
                </c:pt>
              </c:strCache>
            </c:strRef>
          </c:tx>
          <c:spPr>
            <a:ln w="28575" cap="rnd">
              <a:solidFill>
                <a:srgbClr val="F67B16"/>
              </a:solidFill>
              <a:round/>
            </a:ln>
            <a:effectLst/>
          </c:spPr>
          <c:marker>
            <c:symbol val="none"/>
          </c:marker>
          <c:cat>
            <c:numRef>
              <c:f>Data!$C$85:$C$87</c:f>
              <c:numCache>
                <c:formatCode>General</c:formatCode>
                <c:ptCount val="3"/>
                <c:pt idx="0">
                  <c:v>2018</c:v>
                </c:pt>
                <c:pt idx="1">
                  <c:v>2020</c:v>
                </c:pt>
                <c:pt idx="2">
                  <c:v>2023</c:v>
                </c:pt>
              </c:numCache>
            </c:numRef>
          </c:cat>
          <c:val>
            <c:numRef>
              <c:f>Data!$D$25:$D$27</c:f>
              <c:numCache>
                <c:formatCode>"$"#,##0</c:formatCode>
                <c:ptCount val="3"/>
                <c:pt idx="0">
                  <c:v>#N/A</c:v>
                </c:pt>
                <c:pt idx="1">
                  <c:v>#N/A</c:v>
                </c:pt>
                <c:pt idx="2">
                  <c:v>#N/A</c:v>
                </c:pt>
              </c:numCache>
            </c:numRef>
          </c:val>
          <c:smooth val="1"/>
          <c:extLst>
            <c:ext xmlns:c16="http://schemas.microsoft.com/office/drawing/2014/chart" uri="{C3380CC4-5D6E-409C-BE32-E72D297353CC}">
              <c16:uniqueId val="{00000001-782E-470D-AF6D-20827FDAB28F}"/>
            </c:ext>
          </c:extLst>
        </c:ser>
        <c:ser>
          <c:idx val="2"/>
          <c:order val="2"/>
          <c:tx>
            <c:strRef>
              <c:f>Data!$A$46</c:f>
              <c:strCache>
                <c:ptCount val="1"/>
                <c:pt idx="0">
                  <c:v>#N/A</c:v>
                </c:pt>
              </c:strCache>
            </c:strRef>
          </c:tx>
          <c:spPr>
            <a:ln w="28575" cap="rnd">
              <a:solidFill>
                <a:srgbClr val="00B050"/>
              </a:solidFill>
              <a:round/>
            </a:ln>
            <a:effectLst/>
          </c:spPr>
          <c:marker>
            <c:symbol val="none"/>
          </c:marker>
          <c:cat>
            <c:numRef>
              <c:f>Data!$C$85:$C$87</c:f>
              <c:numCache>
                <c:formatCode>General</c:formatCode>
                <c:ptCount val="3"/>
                <c:pt idx="0">
                  <c:v>2018</c:v>
                </c:pt>
                <c:pt idx="1">
                  <c:v>2020</c:v>
                </c:pt>
                <c:pt idx="2">
                  <c:v>2023</c:v>
                </c:pt>
              </c:numCache>
            </c:numRef>
          </c:cat>
          <c:val>
            <c:numRef>
              <c:f>Data!$D$45:$D$47</c:f>
              <c:numCache>
                <c:formatCode>"$"#,##0</c:formatCode>
                <c:ptCount val="3"/>
                <c:pt idx="0">
                  <c:v>#N/A</c:v>
                </c:pt>
                <c:pt idx="1">
                  <c:v>#N/A</c:v>
                </c:pt>
                <c:pt idx="2">
                  <c:v>#N/A</c:v>
                </c:pt>
              </c:numCache>
            </c:numRef>
          </c:val>
          <c:smooth val="1"/>
          <c:extLst>
            <c:ext xmlns:c16="http://schemas.microsoft.com/office/drawing/2014/chart" uri="{C3380CC4-5D6E-409C-BE32-E72D297353CC}">
              <c16:uniqueId val="{00000002-782E-470D-AF6D-20827FDAB28F}"/>
            </c:ext>
          </c:extLst>
        </c:ser>
        <c:ser>
          <c:idx val="3"/>
          <c:order val="3"/>
          <c:tx>
            <c:strRef>
              <c:f>Data!$A$66</c:f>
              <c:strCache>
                <c:ptCount val="1"/>
                <c:pt idx="0">
                  <c:v>#N/A</c:v>
                </c:pt>
              </c:strCache>
            </c:strRef>
          </c:tx>
          <c:spPr>
            <a:ln w="28575" cap="rnd">
              <a:solidFill>
                <a:srgbClr val="FF99FF"/>
              </a:solidFill>
              <a:round/>
            </a:ln>
            <a:effectLst/>
          </c:spPr>
          <c:marker>
            <c:symbol val="none"/>
          </c:marker>
          <c:cat>
            <c:numRef>
              <c:f>Data!$C$85:$C$87</c:f>
              <c:numCache>
                <c:formatCode>General</c:formatCode>
                <c:ptCount val="3"/>
                <c:pt idx="0">
                  <c:v>2018</c:v>
                </c:pt>
                <c:pt idx="1">
                  <c:v>2020</c:v>
                </c:pt>
                <c:pt idx="2">
                  <c:v>2023</c:v>
                </c:pt>
              </c:numCache>
            </c:numRef>
          </c:cat>
          <c:val>
            <c:numRef>
              <c:f>Data!$D$65:$D$67</c:f>
              <c:numCache>
                <c:formatCode>"$"#,##0</c:formatCode>
                <c:ptCount val="3"/>
                <c:pt idx="0">
                  <c:v>#N/A</c:v>
                </c:pt>
                <c:pt idx="1">
                  <c:v>#N/A</c:v>
                </c:pt>
                <c:pt idx="2">
                  <c:v>#N/A</c:v>
                </c:pt>
              </c:numCache>
            </c:numRef>
          </c:val>
          <c:smooth val="1"/>
          <c:extLst>
            <c:ext xmlns:c16="http://schemas.microsoft.com/office/drawing/2014/chart" uri="{C3380CC4-5D6E-409C-BE32-E72D297353CC}">
              <c16:uniqueId val="{00000003-782E-470D-AF6D-20827FDAB28F}"/>
            </c:ext>
          </c:extLst>
        </c:ser>
        <c:ser>
          <c:idx val="4"/>
          <c:order val="4"/>
          <c:tx>
            <c:strRef>
              <c:f>Data!$A$86</c:f>
              <c:strCache>
                <c:ptCount val="1"/>
                <c:pt idx="0">
                  <c:v>#N/A</c:v>
                </c:pt>
              </c:strCache>
            </c:strRef>
          </c:tx>
          <c:spPr>
            <a:ln w="28575" cap="rnd">
              <a:solidFill>
                <a:schemeClr val="accent5"/>
              </a:solidFill>
              <a:round/>
            </a:ln>
            <a:effectLst/>
          </c:spPr>
          <c:marker>
            <c:symbol val="none"/>
          </c:marker>
          <c:cat>
            <c:numRef>
              <c:f>Data!$C$85:$C$87</c:f>
              <c:numCache>
                <c:formatCode>General</c:formatCode>
                <c:ptCount val="3"/>
                <c:pt idx="0">
                  <c:v>2018</c:v>
                </c:pt>
                <c:pt idx="1">
                  <c:v>2020</c:v>
                </c:pt>
                <c:pt idx="2">
                  <c:v>2023</c:v>
                </c:pt>
              </c:numCache>
            </c:numRef>
          </c:cat>
          <c:val>
            <c:numRef>
              <c:f>Data!$D$85:$D$87</c:f>
              <c:numCache>
                <c:formatCode>"$"#,##0</c:formatCode>
                <c:ptCount val="3"/>
                <c:pt idx="0">
                  <c:v>#N/A</c:v>
                </c:pt>
                <c:pt idx="1">
                  <c:v>#N/A</c:v>
                </c:pt>
                <c:pt idx="2">
                  <c:v>#N/A</c:v>
                </c:pt>
              </c:numCache>
            </c:numRef>
          </c:val>
          <c:smooth val="1"/>
          <c:extLst>
            <c:ext xmlns:c16="http://schemas.microsoft.com/office/drawing/2014/chart" uri="{C3380CC4-5D6E-409C-BE32-E72D297353CC}">
              <c16:uniqueId val="{00000004-782E-470D-AF6D-20827FDAB28F}"/>
            </c:ext>
          </c:extLst>
        </c:ser>
        <c:dLbls>
          <c:showLegendKey val="0"/>
          <c:showVal val="0"/>
          <c:showCatName val="0"/>
          <c:showSerName val="0"/>
          <c:showPercent val="0"/>
          <c:showBubbleSize val="0"/>
        </c:dLbls>
        <c:smooth val="0"/>
        <c:axId val="658891279"/>
        <c:axId val="658893199"/>
      </c:lineChart>
      <c:dateAx>
        <c:axId val="65889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58893199"/>
        <c:crosses val="autoZero"/>
        <c:auto val="0"/>
        <c:lblOffset val="100"/>
        <c:baseTimeUnit val="days"/>
      </c:dateAx>
      <c:valAx>
        <c:axId val="6588931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58891279"/>
        <c:crosses val="autoZero"/>
        <c:crossBetween val="between"/>
      </c:valAx>
      <c:spPr>
        <a:noFill/>
        <a:ln>
          <a:noFill/>
        </a:ln>
        <a:effectLst/>
      </c:spPr>
    </c:plotArea>
    <c:legend>
      <c:legendPos val="b"/>
      <c:layout>
        <c:manualLayout>
          <c:xMode val="edge"/>
          <c:yMode val="edge"/>
          <c:x val="7.5937397063628913E-3"/>
          <c:y val="0.85675917032574589"/>
          <c:w val="0.98481233311067362"/>
          <c:h val="0.143240829674254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Data!$A$75</c:f>
              <c:strCache>
                <c:ptCount val="1"/>
                <c:pt idx="0">
                  <c:v>SAT 4</c:v>
                </c:pt>
              </c:strCache>
            </c:strRef>
          </c:tx>
          <c:dPt>
            <c:idx val="0"/>
            <c:bubble3D val="0"/>
            <c:spPr>
              <a:solidFill>
                <a:schemeClr val="bg1">
                  <a:lumMod val="85000"/>
                </a:schemeClr>
              </a:solidFill>
              <a:ln w="19050">
                <a:noFill/>
              </a:ln>
              <a:effectLst/>
            </c:spPr>
            <c:extLst>
              <c:ext xmlns:c16="http://schemas.microsoft.com/office/drawing/2014/chart" uri="{C3380CC4-5D6E-409C-BE32-E72D297353CC}">
                <c16:uniqueId val="{00000007-70A7-4FB0-B63C-1FACB14F3316}"/>
              </c:ext>
            </c:extLst>
          </c:dPt>
          <c:dPt>
            <c:idx val="1"/>
            <c:bubble3D val="0"/>
            <c:spPr>
              <a:solidFill>
                <a:srgbClr val="00B0F0"/>
              </a:solidFill>
              <a:ln w="19050">
                <a:noFill/>
              </a:ln>
              <a:effectLst/>
            </c:spPr>
            <c:extLst>
              <c:ext xmlns:c16="http://schemas.microsoft.com/office/drawing/2014/chart" uri="{C3380CC4-5D6E-409C-BE32-E72D297353CC}">
                <c16:uniqueId val="{00000006-70A7-4FB0-B63C-1FACB14F3316}"/>
              </c:ext>
            </c:extLst>
          </c:dPt>
          <c:dPt>
            <c:idx val="2"/>
            <c:bubble3D val="0"/>
            <c:spPr>
              <a:solidFill>
                <a:schemeClr val="bg1">
                  <a:lumMod val="85000"/>
                </a:schemeClr>
              </a:solidFill>
              <a:ln w="19050">
                <a:noFill/>
              </a:ln>
              <a:effectLst/>
            </c:spPr>
            <c:extLst>
              <c:ext xmlns:c16="http://schemas.microsoft.com/office/drawing/2014/chart" uri="{C3380CC4-5D6E-409C-BE32-E72D297353CC}">
                <c16:uniqueId val="{00000004-4CE1-4DF8-B887-9D95F2D46441}"/>
              </c:ext>
            </c:extLst>
          </c:dPt>
          <c:dLbls>
            <c:delete val="1"/>
          </c:dLbls>
          <c:cat>
            <c:numRef>
              <c:f>Data!$A$76:$A$78</c:f>
              <c:numCache>
                <c:formatCode>General</c:formatCode>
                <c:ptCount val="3"/>
                <c:pt idx="0">
                  <c:v>1600</c:v>
                </c:pt>
                <c:pt idx="1">
                  <c:v>#N/A</c:v>
                </c:pt>
                <c:pt idx="2">
                  <c:v>#N/A</c:v>
                </c:pt>
              </c:numCache>
            </c:numRef>
          </c:cat>
          <c:val>
            <c:numRef>
              <c:f>Data!$A$76:$A$78</c:f>
              <c:numCache>
                <c:formatCode>General</c:formatCode>
                <c:ptCount val="3"/>
                <c:pt idx="0">
                  <c:v>1600</c:v>
                </c:pt>
                <c:pt idx="1">
                  <c:v>#N/A</c:v>
                </c:pt>
                <c:pt idx="2">
                  <c:v>#N/A</c:v>
                </c:pt>
              </c:numCache>
            </c:numRef>
          </c:val>
          <c:extLst>
            <c:ext xmlns:c16="http://schemas.microsoft.com/office/drawing/2014/chart" uri="{C3380CC4-5D6E-409C-BE32-E72D297353CC}">
              <c16:uniqueId val="{00000005-70A7-4FB0-B63C-1FACB14F3316}"/>
            </c:ext>
          </c:extLst>
        </c:ser>
        <c:dLbls>
          <c:showLegendKey val="0"/>
          <c:showVal val="1"/>
          <c:showCatName val="0"/>
          <c:showSerName val="0"/>
          <c:showPercent val="0"/>
          <c:showBubbleSize val="0"/>
          <c:showLeaderLines val="1"/>
        </c:dLbls>
        <c:firstSliceAng val="90"/>
      </c:pieChart>
      <c:spPr>
        <a:noFill/>
        <a:ln>
          <a:noFill/>
        </a:ln>
        <a:effectLst/>
      </c:spPr>
    </c:plotArea>
    <c:legend>
      <c:legendPos val="b"/>
      <c:legendEntry>
        <c:idx val="0"/>
        <c:txPr>
          <a:bodyPr rot="0" spcFirstLastPara="1" vertOverflow="ellipsis" vert="horz" wrap="square" anchor="ctr" anchorCtr="1"/>
          <a:lstStyle/>
          <a:p>
            <a:pPr rtl="0">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legendEntry>
      <c:legendEntry>
        <c:idx val="1"/>
        <c:txPr>
          <a:bodyPr rot="0" spcFirstLastPara="1" vertOverflow="ellipsis" vert="horz" wrap="square" anchor="ctr" anchorCtr="1"/>
          <a:lstStyle/>
          <a:p>
            <a:pPr rtl="0">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legendEntry>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351536811311729E-2"/>
          <c:y val="4.9299711189093508E-2"/>
          <c:w val="0.9026484631886883"/>
          <c:h val="0.71584632176454344"/>
        </c:manualLayout>
      </c:layout>
      <c:lineChart>
        <c:grouping val="standard"/>
        <c:varyColors val="0"/>
        <c:ser>
          <c:idx val="0"/>
          <c:order val="0"/>
          <c:tx>
            <c:strRef>
              <c:f>Data!$A$6</c:f>
              <c:strCache>
                <c:ptCount val="1"/>
                <c:pt idx="0">
                  <c:v>#N/A</c:v>
                </c:pt>
              </c:strCache>
            </c:strRef>
          </c:tx>
          <c:spPr>
            <a:ln w="28575" cap="rnd">
              <a:solidFill>
                <a:srgbClr val="00B0F0"/>
              </a:solidFill>
              <a:round/>
            </a:ln>
            <a:effectLst/>
          </c:spPr>
          <c:marker>
            <c:symbol val="none"/>
          </c:marker>
          <c:cat>
            <c:numRef>
              <c:f>Data!$C$85:$C$87</c:f>
              <c:numCache>
                <c:formatCode>General</c:formatCode>
                <c:ptCount val="3"/>
                <c:pt idx="0">
                  <c:v>2018</c:v>
                </c:pt>
                <c:pt idx="1">
                  <c:v>2020</c:v>
                </c:pt>
                <c:pt idx="2">
                  <c:v>2023</c:v>
                </c:pt>
              </c:numCache>
            </c:numRef>
          </c:cat>
          <c:val>
            <c:numRef>
              <c:f>Data!$D$5:$D$7</c:f>
              <c:numCache>
                <c:formatCode>"$"#,##0</c:formatCode>
                <c:ptCount val="3"/>
                <c:pt idx="0">
                  <c:v>#N/A</c:v>
                </c:pt>
                <c:pt idx="1">
                  <c:v>#N/A</c:v>
                </c:pt>
                <c:pt idx="2">
                  <c:v>#N/A</c:v>
                </c:pt>
              </c:numCache>
            </c:numRef>
          </c:val>
          <c:smooth val="1"/>
          <c:extLst>
            <c:ext xmlns:c16="http://schemas.microsoft.com/office/drawing/2014/chart" uri="{C3380CC4-5D6E-409C-BE32-E72D297353CC}">
              <c16:uniqueId val="{00000000-8A50-423E-BAD6-3FC23F1F89CC}"/>
            </c:ext>
          </c:extLst>
        </c:ser>
        <c:ser>
          <c:idx val="1"/>
          <c:order val="1"/>
          <c:tx>
            <c:strRef>
              <c:f>Data!$A$26</c:f>
              <c:strCache>
                <c:ptCount val="1"/>
                <c:pt idx="0">
                  <c:v>#N/A</c:v>
                </c:pt>
              </c:strCache>
            </c:strRef>
          </c:tx>
          <c:spPr>
            <a:ln w="28575" cap="rnd">
              <a:solidFill>
                <a:srgbClr val="F67B16"/>
              </a:solidFill>
              <a:round/>
            </a:ln>
            <a:effectLst/>
          </c:spPr>
          <c:marker>
            <c:symbol val="none"/>
          </c:marker>
          <c:cat>
            <c:numRef>
              <c:f>Data!$C$85:$C$87</c:f>
              <c:numCache>
                <c:formatCode>General</c:formatCode>
                <c:ptCount val="3"/>
                <c:pt idx="0">
                  <c:v>2018</c:v>
                </c:pt>
                <c:pt idx="1">
                  <c:v>2020</c:v>
                </c:pt>
                <c:pt idx="2">
                  <c:v>2023</c:v>
                </c:pt>
              </c:numCache>
            </c:numRef>
          </c:cat>
          <c:val>
            <c:numRef>
              <c:f>Data!$D$25:$D$27</c:f>
              <c:numCache>
                <c:formatCode>"$"#,##0</c:formatCode>
                <c:ptCount val="3"/>
                <c:pt idx="0">
                  <c:v>#N/A</c:v>
                </c:pt>
                <c:pt idx="1">
                  <c:v>#N/A</c:v>
                </c:pt>
                <c:pt idx="2">
                  <c:v>#N/A</c:v>
                </c:pt>
              </c:numCache>
            </c:numRef>
          </c:val>
          <c:smooth val="1"/>
          <c:extLst>
            <c:ext xmlns:c16="http://schemas.microsoft.com/office/drawing/2014/chart" uri="{C3380CC4-5D6E-409C-BE32-E72D297353CC}">
              <c16:uniqueId val="{00000001-8A50-423E-BAD6-3FC23F1F89CC}"/>
            </c:ext>
          </c:extLst>
        </c:ser>
        <c:ser>
          <c:idx val="2"/>
          <c:order val="2"/>
          <c:tx>
            <c:strRef>
              <c:f>Data!$A$46</c:f>
              <c:strCache>
                <c:ptCount val="1"/>
                <c:pt idx="0">
                  <c:v>#N/A</c:v>
                </c:pt>
              </c:strCache>
            </c:strRef>
          </c:tx>
          <c:spPr>
            <a:ln w="28575" cap="rnd">
              <a:solidFill>
                <a:srgbClr val="00B050"/>
              </a:solidFill>
              <a:round/>
            </a:ln>
            <a:effectLst/>
          </c:spPr>
          <c:marker>
            <c:symbol val="none"/>
          </c:marker>
          <c:cat>
            <c:numRef>
              <c:f>Data!$C$85:$C$87</c:f>
              <c:numCache>
                <c:formatCode>General</c:formatCode>
                <c:ptCount val="3"/>
                <c:pt idx="0">
                  <c:v>2018</c:v>
                </c:pt>
                <c:pt idx="1">
                  <c:v>2020</c:v>
                </c:pt>
                <c:pt idx="2">
                  <c:v>2023</c:v>
                </c:pt>
              </c:numCache>
            </c:numRef>
          </c:cat>
          <c:val>
            <c:numRef>
              <c:f>Data!$D$45:$D$47</c:f>
              <c:numCache>
                <c:formatCode>"$"#,##0</c:formatCode>
                <c:ptCount val="3"/>
                <c:pt idx="0">
                  <c:v>#N/A</c:v>
                </c:pt>
                <c:pt idx="1">
                  <c:v>#N/A</c:v>
                </c:pt>
                <c:pt idx="2">
                  <c:v>#N/A</c:v>
                </c:pt>
              </c:numCache>
            </c:numRef>
          </c:val>
          <c:smooth val="1"/>
          <c:extLst>
            <c:ext xmlns:c16="http://schemas.microsoft.com/office/drawing/2014/chart" uri="{C3380CC4-5D6E-409C-BE32-E72D297353CC}">
              <c16:uniqueId val="{00000002-8A50-423E-BAD6-3FC23F1F89CC}"/>
            </c:ext>
          </c:extLst>
        </c:ser>
        <c:ser>
          <c:idx val="3"/>
          <c:order val="3"/>
          <c:tx>
            <c:strRef>
              <c:f>Data!$A$66</c:f>
              <c:strCache>
                <c:ptCount val="1"/>
                <c:pt idx="0">
                  <c:v>#N/A</c:v>
                </c:pt>
              </c:strCache>
            </c:strRef>
          </c:tx>
          <c:spPr>
            <a:ln w="28575" cap="rnd">
              <a:solidFill>
                <a:srgbClr val="FF99FF"/>
              </a:solidFill>
              <a:round/>
            </a:ln>
            <a:effectLst/>
          </c:spPr>
          <c:marker>
            <c:symbol val="none"/>
          </c:marker>
          <c:cat>
            <c:numRef>
              <c:f>Data!$C$85:$C$87</c:f>
              <c:numCache>
                <c:formatCode>General</c:formatCode>
                <c:ptCount val="3"/>
                <c:pt idx="0">
                  <c:v>2018</c:v>
                </c:pt>
                <c:pt idx="1">
                  <c:v>2020</c:v>
                </c:pt>
                <c:pt idx="2">
                  <c:v>2023</c:v>
                </c:pt>
              </c:numCache>
            </c:numRef>
          </c:cat>
          <c:val>
            <c:numRef>
              <c:f>Data!$D$65:$D$67</c:f>
              <c:numCache>
                <c:formatCode>"$"#,##0</c:formatCode>
                <c:ptCount val="3"/>
                <c:pt idx="0">
                  <c:v>#N/A</c:v>
                </c:pt>
                <c:pt idx="1">
                  <c:v>#N/A</c:v>
                </c:pt>
                <c:pt idx="2">
                  <c:v>#N/A</c:v>
                </c:pt>
              </c:numCache>
            </c:numRef>
          </c:val>
          <c:smooth val="1"/>
          <c:extLst>
            <c:ext xmlns:c16="http://schemas.microsoft.com/office/drawing/2014/chart" uri="{C3380CC4-5D6E-409C-BE32-E72D297353CC}">
              <c16:uniqueId val="{00000003-8A50-423E-BAD6-3FC23F1F89CC}"/>
            </c:ext>
          </c:extLst>
        </c:ser>
        <c:ser>
          <c:idx val="4"/>
          <c:order val="4"/>
          <c:tx>
            <c:strRef>
              <c:f>Data!$A$86</c:f>
              <c:strCache>
                <c:ptCount val="1"/>
                <c:pt idx="0">
                  <c:v>#N/A</c:v>
                </c:pt>
              </c:strCache>
            </c:strRef>
          </c:tx>
          <c:spPr>
            <a:ln w="28575" cap="rnd">
              <a:solidFill>
                <a:schemeClr val="accent5"/>
              </a:solidFill>
              <a:round/>
            </a:ln>
            <a:effectLst/>
          </c:spPr>
          <c:marker>
            <c:symbol val="none"/>
          </c:marker>
          <c:cat>
            <c:numRef>
              <c:f>Data!$C$85:$C$87</c:f>
              <c:numCache>
                <c:formatCode>General</c:formatCode>
                <c:ptCount val="3"/>
                <c:pt idx="0">
                  <c:v>2018</c:v>
                </c:pt>
                <c:pt idx="1">
                  <c:v>2020</c:v>
                </c:pt>
                <c:pt idx="2">
                  <c:v>2023</c:v>
                </c:pt>
              </c:numCache>
            </c:numRef>
          </c:cat>
          <c:val>
            <c:numRef>
              <c:f>Data!$D$85:$D$87</c:f>
              <c:numCache>
                <c:formatCode>"$"#,##0</c:formatCode>
                <c:ptCount val="3"/>
                <c:pt idx="0">
                  <c:v>#N/A</c:v>
                </c:pt>
                <c:pt idx="1">
                  <c:v>#N/A</c:v>
                </c:pt>
                <c:pt idx="2">
                  <c:v>#N/A</c:v>
                </c:pt>
              </c:numCache>
            </c:numRef>
          </c:val>
          <c:smooth val="1"/>
          <c:extLst>
            <c:ext xmlns:c16="http://schemas.microsoft.com/office/drawing/2014/chart" uri="{C3380CC4-5D6E-409C-BE32-E72D297353CC}">
              <c16:uniqueId val="{00000004-8A50-423E-BAD6-3FC23F1F89CC}"/>
            </c:ext>
          </c:extLst>
        </c:ser>
        <c:dLbls>
          <c:showLegendKey val="0"/>
          <c:showVal val="0"/>
          <c:showCatName val="0"/>
          <c:showSerName val="0"/>
          <c:showPercent val="0"/>
          <c:showBubbleSize val="0"/>
        </c:dLbls>
        <c:smooth val="0"/>
        <c:axId val="658891279"/>
        <c:axId val="658893199"/>
      </c:lineChart>
      <c:dateAx>
        <c:axId val="65889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58893199"/>
        <c:crosses val="autoZero"/>
        <c:auto val="0"/>
        <c:lblOffset val="100"/>
        <c:baseTimeUnit val="days"/>
      </c:dateAx>
      <c:valAx>
        <c:axId val="6588931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58891279"/>
        <c:crosses val="autoZero"/>
        <c:crossBetween val="between"/>
      </c:valAx>
      <c:spPr>
        <a:noFill/>
        <a:ln>
          <a:noFill/>
        </a:ln>
        <a:effectLst/>
      </c:spPr>
    </c:plotArea>
    <c:legend>
      <c:legendPos val="b"/>
      <c:layout>
        <c:manualLayout>
          <c:xMode val="edge"/>
          <c:yMode val="edge"/>
          <c:x val="7.5937397063628913E-3"/>
          <c:y val="0.85675917032574589"/>
          <c:w val="0.98481233311067362"/>
          <c:h val="0.143240829674254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Data!$A$95</c:f>
              <c:strCache>
                <c:ptCount val="1"/>
                <c:pt idx="0">
                  <c:v>SAT 5</c:v>
                </c:pt>
              </c:strCache>
            </c:strRef>
          </c:tx>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7-AD7F-48ED-8979-924EFF51AD53}"/>
              </c:ext>
            </c:extLst>
          </c:dPt>
          <c:dPt>
            <c:idx val="1"/>
            <c:bubble3D val="0"/>
            <c:spPr>
              <a:solidFill>
                <a:srgbClr val="00B0F0"/>
              </a:solidFill>
              <a:ln w="19050">
                <a:noFill/>
              </a:ln>
              <a:effectLst/>
            </c:spPr>
            <c:extLst>
              <c:ext xmlns:c16="http://schemas.microsoft.com/office/drawing/2014/chart" uri="{C3380CC4-5D6E-409C-BE32-E72D297353CC}">
                <c16:uniqueId val="{00000006-AD7F-48ED-8979-924EFF51AD53}"/>
              </c:ext>
            </c:extLst>
          </c:dPt>
          <c:dPt>
            <c:idx val="2"/>
            <c:bubble3D val="0"/>
            <c:spPr>
              <a:solidFill>
                <a:schemeClr val="bg1">
                  <a:lumMod val="85000"/>
                </a:schemeClr>
              </a:solidFill>
              <a:ln w="19050">
                <a:noFill/>
              </a:ln>
              <a:effectLst/>
            </c:spPr>
            <c:extLst>
              <c:ext xmlns:c16="http://schemas.microsoft.com/office/drawing/2014/chart" uri="{C3380CC4-5D6E-409C-BE32-E72D297353CC}">
                <c16:uniqueId val="{00000004-3520-4203-9EB6-193F4FE5EBAB}"/>
              </c:ext>
            </c:extLst>
          </c:dPt>
          <c:dLbls>
            <c:delete val="1"/>
          </c:dLbls>
          <c:cat>
            <c:numRef>
              <c:f>Data!$A$96:$A$98</c:f>
              <c:numCache>
                <c:formatCode>General</c:formatCode>
                <c:ptCount val="3"/>
                <c:pt idx="0">
                  <c:v>1600</c:v>
                </c:pt>
                <c:pt idx="1">
                  <c:v>#N/A</c:v>
                </c:pt>
                <c:pt idx="2">
                  <c:v>#N/A</c:v>
                </c:pt>
              </c:numCache>
            </c:numRef>
          </c:cat>
          <c:val>
            <c:numRef>
              <c:f>Data!$A$96:$A$98</c:f>
              <c:numCache>
                <c:formatCode>General</c:formatCode>
                <c:ptCount val="3"/>
                <c:pt idx="0">
                  <c:v>1600</c:v>
                </c:pt>
                <c:pt idx="1">
                  <c:v>#N/A</c:v>
                </c:pt>
                <c:pt idx="2">
                  <c:v>#N/A</c:v>
                </c:pt>
              </c:numCache>
            </c:numRef>
          </c:val>
          <c:extLst>
            <c:ext xmlns:c16="http://schemas.microsoft.com/office/drawing/2014/chart" uri="{C3380CC4-5D6E-409C-BE32-E72D297353CC}">
              <c16:uniqueId val="{00000005-AD7F-48ED-8979-924EFF51AD53}"/>
            </c:ext>
          </c:extLst>
        </c:ser>
        <c:dLbls>
          <c:showLegendKey val="0"/>
          <c:showVal val="1"/>
          <c:showCatName val="0"/>
          <c:showSerName val="0"/>
          <c:showPercent val="0"/>
          <c:showBubbleSize val="0"/>
          <c:showLeaderLines val="1"/>
        </c:dLbls>
        <c:firstSliceAng val="90"/>
      </c:pieChart>
      <c:spPr>
        <a:noFill/>
        <a:ln>
          <a:noFill/>
        </a:ln>
        <a:effectLst/>
      </c:spPr>
    </c:plotArea>
    <c:legend>
      <c:legendPos val="b"/>
      <c:legendEntry>
        <c:idx val="0"/>
        <c:txPr>
          <a:bodyPr rot="0" spcFirstLastPara="1" vertOverflow="ellipsis" vert="horz" wrap="square" anchor="ctr" anchorCtr="1"/>
          <a:lstStyle/>
          <a:p>
            <a:pPr rtl="0">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legendEntry>
      <c:legendEntry>
        <c:idx val="1"/>
        <c:txPr>
          <a:bodyPr rot="0" spcFirstLastPara="1" vertOverflow="ellipsis" vert="horz" wrap="square" anchor="ctr" anchorCtr="1"/>
          <a:lstStyle/>
          <a:p>
            <a:pPr rtl="0">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legendEntry>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351536811311729E-2"/>
          <c:y val="4.9299711189093508E-2"/>
          <c:w val="0.9026484631886883"/>
          <c:h val="0.71584632176454344"/>
        </c:manualLayout>
      </c:layout>
      <c:lineChart>
        <c:grouping val="standard"/>
        <c:varyColors val="0"/>
        <c:ser>
          <c:idx val="0"/>
          <c:order val="0"/>
          <c:tx>
            <c:strRef>
              <c:f>Data!$A$6</c:f>
              <c:strCache>
                <c:ptCount val="1"/>
                <c:pt idx="0">
                  <c:v>#N/A</c:v>
                </c:pt>
              </c:strCache>
            </c:strRef>
          </c:tx>
          <c:spPr>
            <a:ln w="28575" cap="rnd">
              <a:solidFill>
                <a:srgbClr val="00B0F0"/>
              </a:solidFill>
              <a:round/>
            </a:ln>
            <a:effectLst/>
          </c:spPr>
          <c:marker>
            <c:symbol val="none"/>
          </c:marker>
          <c:cat>
            <c:numRef>
              <c:f>Data!$C$85:$C$87</c:f>
              <c:numCache>
                <c:formatCode>General</c:formatCode>
                <c:ptCount val="3"/>
                <c:pt idx="0">
                  <c:v>2018</c:v>
                </c:pt>
                <c:pt idx="1">
                  <c:v>2020</c:v>
                </c:pt>
                <c:pt idx="2">
                  <c:v>2023</c:v>
                </c:pt>
              </c:numCache>
            </c:numRef>
          </c:cat>
          <c:val>
            <c:numRef>
              <c:f>Data!$D$5:$D$7</c:f>
              <c:numCache>
                <c:formatCode>"$"#,##0</c:formatCode>
                <c:ptCount val="3"/>
                <c:pt idx="0">
                  <c:v>#N/A</c:v>
                </c:pt>
                <c:pt idx="1">
                  <c:v>#N/A</c:v>
                </c:pt>
                <c:pt idx="2">
                  <c:v>#N/A</c:v>
                </c:pt>
              </c:numCache>
            </c:numRef>
          </c:val>
          <c:smooth val="1"/>
          <c:extLst>
            <c:ext xmlns:c16="http://schemas.microsoft.com/office/drawing/2014/chart" uri="{C3380CC4-5D6E-409C-BE32-E72D297353CC}">
              <c16:uniqueId val="{00000000-D42C-4BF5-9837-F3BB70E530B6}"/>
            </c:ext>
          </c:extLst>
        </c:ser>
        <c:ser>
          <c:idx val="1"/>
          <c:order val="1"/>
          <c:tx>
            <c:strRef>
              <c:f>Data!$A$26</c:f>
              <c:strCache>
                <c:ptCount val="1"/>
                <c:pt idx="0">
                  <c:v>#N/A</c:v>
                </c:pt>
              </c:strCache>
            </c:strRef>
          </c:tx>
          <c:spPr>
            <a:ln w="28575" cap="rnd">
              <a:solidFill>
                <a:srgbClr val="F67B16"/>
              </a:solidFill>
              <a:round/>
            </a:ln>
            <a:effectLst/>
          </c:spPr>
          <c:marker>
            <c:symbol val="none"/>
          </c:marker>
          <c:cat>
            <c:numRef>
              <c:f>Data!$C$85:$C$87</c:f>
              <c:numCache>
                <c:formatCode>General</c:formatCode>
                <c:ptCount val="3"/>
                <c:pt idx="0">
                  <c:v>2018</c:v>
                </c:pt>
                <c:pt idx="1">
                  <c:v>2020</c:v>
                </c:pt>
                <c:pt idx="2">
                  <c:v>2023</c:v>
                </c:pt>
              </c:numCache>
            </c:numRef>
          </c:cat>
          <c:val>
            <c:numRef>
              <c:f>Data!$D$25:$D$27</c:f>
              <c:numCache>
                <c:formatCode>"$"#,##0</c:formatCode>
                <c:ptCount val="3"/>
                <c:pt idx="0">
                  <c:v>#N/A</c:v>
                </c:pt>
                <c:pt idx="1">
                  <c:v>#N/A</c:v>
                </c:pt>
                <c:pt idx="2">
                  <c:v>#N/A</c:v>
                </c:pt>
              </c:numCache>
            </c:numRef>
          </c:val>
          <c:smooth val="1"/>
          <c:extLst>
            <c:ext xmlns:c16="http://schemas.microsoft.com/office/drawing/2014/chart" uri="{C3380CC4-5D6E-409C-BE32-E72D297353CC}">
              <c16:uniqueId val="{00000001-D42C-4BF5-9837-F3BB70E530B6}"/>
            </c:ext>
          </c:extLst>
        </c:ser>
        <c:ser>
          <c:idx val="2"/>
          <c:order val="2"/>
          <c:tx>
            <c:strRef>
              <c:f>Data!$A$46</c:f>
              <c:strCache>
                <c:ptCount val="1"/>
                <c:pt idx="0">
                  <c:v>#N/A</c:v>
                </c:pt>
              </c:strCache>
            </c:strRef>
          </c:tx>
          <c:spPr>
            <a:ln w="28575" cap="rnd">
              <a:solidFill>
                <a:srgbClr val="00B050"/>
              </a:solidFill>
              <a:round/>
            </a:ln>
            <a:effectLst/>
          </c:spPr>
          <c:marker>
            <c:symbol val="none"/>
          </c:marker>
          <c:cat>
            <c:numRef>
              <c:f>Data!$C$85:$C$87</c:f>
              <c:numCache>
                <c:formatCode>General</c:formatCode>
                <c:ptCount val="3"/>
                <c:pt idx="0">
                  <c:v>2018</c:v>
                </c:pt>
                <c:pt idx="1">
                  <c:v>2020</c:v>
                </c:pt>
                <c:pt idx="2">
                  <c:v>2023</c:v>
                </c:pt>
              </c:numCache>
            </c:numRef>
          </c:cat>
          <c:val>
            <c:numRef>
              <c:f>Data!$D$45:$D$47</c:f>
              <c:numCache>
                <c:formatCode>"$"#,##0</c:formatCode>
                <c:ptCount val="3"/>
                <c:pt idx="0">
                  <c:v>#N/A</c:v>
                </c:pt>
                <c:pt idx="1">
                  <c:v>#N/A</c:v>
                </c:pt>
                <c:pt idx="2">
                  <c:v>#N/A</c:v>
                </c:pt>
              </c:numCache>
            </c:numRef>
          </c:val>
          <c:smooth val="1"/>
          <c:extLst>
            <c:ext xmlns:c16="http://schemas.microsoft.com/office/drawing/2014/chart" uri="{C3380CC4-5D6E-409C-BE32-E72D297353CC}">
              <c16:uniqueId val="{00000002-D42C-4BF5-9837-F3BB70E530B6}"/>
            </c:ext>
          </c:extLst>
        </c:ser>
        <c:ser>
          <c:idx val="3"/>
          <c:order val="3"/>
          <c:tx>
            <c:strRef>
              <c:f>Data!$A$66</c:f>
              <c:strCache>
                <c:ptCount val="1"/>
                <c:pt idx="0">
                  <c:v>#N/A</c:v>
                </c:pt>
              </c:strCache>
            </c:strRef>
          </c:tx>
          <c:spPr>
            <a:ln w="28575" cap="rnd">
              <a:solidFill>
                <a:srgbClr val="FF99FF"/>
              </a:solidFill>
              <a:round/>
            </a:ln>
            <a:effectLst/>
          </c:spPr>
          <c:marker>
            <c:symbol val="none"/>
          </c:marker>
          <c:cat>
            <c:numRef>
              <c:f>Data!$C$85:$C$87</c:f>
              <c:numCache>
                <c:formatCode>General</c:formatCode>
                <c:ptCount val="3"/>
                <c:pt idx="0">
                  <c:v>2018</c:v>
                </c:pt>
                <c:pt idx="1">
                  <c:v>2020</c:v>
                </c:pt>
                <c:pt idx="2">
                  <c:v>2023</c:v>
                </c:pt>
              </c:numCache>
            </c:numRef>
          </c:cat>
          <c:val>
            <c:numRef>
              <c:f>Data!$D$65:$D$67</c:f>
              <c:numCache>
                <c:formatCode>"$"#,##0</c:formatCode>
                <c:ptCount val="3"/>
                <c:pt idx="0">
                  <c:v>#N/A</c:v>
                </c:pt>
                <c:pt idx="1">
                  <c:v>#N/A</c:v>
                </c:pt>
                <c:pt idx="2">
                  <c:v>#N/A</c:v>
                </c:pt>
              </c:numCache>
            </c:numRef>
          </c:val>
          <c:smooth val="1"/>
          <c:extLst>
            <c:ext xmlns:c16="http://schemas.microsoft.com/office/drawing/2014/chart" uri="{C3380CC4-5D6E-409C-BE32-E72D297353CC}">
              <c16:uniqueId val="{00000003-D42C-4BF5-9837-F3BB70E530B6}"/>
            </c:ext>
          </c:extLst>
        </c:ser>
        <c:ser>
          <c:idx val="4"/>
          <c:order val="4"/>
          <c:tx>
            <c:strRef>
              <c:f>Data!$A$86</c:f>
              <c:strCache>
                <c:ptCount val="1"/>
                <c:pt idx="0">
                  <c:v>#N/A</c:v>
                </c:pt>
              </c:strCache>
            </c:strRef>
          </c:tx>
          <c:spPr>
            <a:ln w="28575" cap="rnd">
              <a:solidFill>
                <a:schemeClr val="accent5"/>
              </a:solidFill>
              <a:round/>
            </a:ln>
            <a:effectLst/>
          </c:spPr>
          <c:marker>
            <c:symbol val="none"/>
          </c:marker>
          <c:cat>
            <c:numRef>
              <c:f>Data!$C$85:$C$87</c:f>
              <c:numCache>
                <c:formatCode>General</c:formatCode>
                <c:ptCount val="3"/>
                <c:pt idx="0">
                  <c:v>2018</c:v>
                </c:pt>
                <c:pt idx="1">
                  <c:v>2020</c:v>
                </c:pt>
                <c:pt idx="2">
                  <c:v>2023</c:v>
                </c:pt>
              </c:numCache>
            </c:numRef>
          </c:cat>
          <c:val>
            <c:numRef>
              <c:f>Data!$D$85:$D$87</c:f>
              <c:numCache>
                <c:formatCode>"$"#,##0</c:formatCode>
                <c:ptCount val="3"/>
                <c:pt idx="0">
                  <c:v>#N/A</c:v>
                </c:pt>
                <c:pt idx="1">
                  <c:v>#N/A</c:v>
                </c:pt>
                <c:pt idx="2">
                  <c:v>#N/A</c:v>
                </c:pt>
              </c:numCache>
            </c:numRef>
          </c:val>
          <c:smooth val="1"/>
          <c:extLst>
            <c:ext xmlns:c16="http://schemas.microsoft.com/office/drawing/2014/chart" uri="{C3380CC4-5D6E-409C-BE32-E72D297353CC}">
              <c16:uniqueId val="{00000004-D42C-4BF5-9837-F3BB70E530B6}"/>
            </c:ext>
          </c:extLst>
        </c:ser>
        <c:dLbls>
          <c:showLegendKey val="0"/>
          <c:showVal val="0"/>
          <c:showCatName val="0"/>
          <c:showSerName val="0"/>
          <c:showPercent val="0"/>
          <c:showBubbleSize val="0"/>
        </c:dLbls>
        <c:smooth val="0"/>
        <c:axId val="658891279"/>
        <c:axId val="658893199"/>
      </c:lineChart>
      <c:dateAx>
        <c:axId val="65889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58893199"/>
        <c:crosses val="autoZero"/>
        <c:auto val="0"/>
        <c:lblOffset val="100"/>
        <c:baseTimeUnit val="days"/>
      </c:dateAx>
      <c:valAx>
        <c:axId val="6588931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58891279"/>
        <c:crosses val="autoZero"/>
        <c:crossBetween val="between"/>
      </c:valAx>
      <c:spPr>
        <a:noFill/>
        <a:ln>
          <a:noFill/>
        </a:ln>
        <a:effectLst/>
      </c:spPr>
    </c:plotArea>
    <c:legend>
      <c:legendPos val="b"/>
      <c:layout>
        <c:manualLayout>
          <c:xMode val="edge"/>
          <c:yMode val="edge"/>
          <c:x val="7.5937397063628913E-3"/>
          <c:y val="0.85675917032574589"/>
          <c:w val="0.98481233311067362"/>
          <c:h val="0.143240829674254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microsoft.com/office/2011/relationships/webextension" Target="../webextensions/webextension1.xml"/><Relationship Id="rId3" Type="http://schemas.openxmlformats.org/officeDocument/2006/relationships/image" Target="../media/image6.png"/><Relationship Id="rId7" Type="http://schemas.openxmlformats.org/officeDocument/2006/relationships/chart" Target="../charts/chart1.xml"/><Relationship Id="rId2" Type="http://schemas.openxmlformats.org/officeDocument/2006/relationships/image" Target="../media/image5.png"/><Relationship Id="rId1" Type="http://schemas.openxmlformats.org/officeDocument/2006/relationships/image" Target="../media/image4.png"/><Relationship Id="rId6" Type="http://schemas.microsoft.com/office/2007/relationships/hdphoto" Target="../media/hdphoto2.wdp"/><Relationship Id="rId11" Type="http://schemas.openxmlformats.org/officeDocument/2006/relationships/image" Target="../media/image1.png"/><Relationship Id="rId5" Type="http://schemas.openxmlformats.org/officeDocument/2006/relationships/image" Target="../media/image7.png"/><Relationship Id="rId10" Type="http://schemas.openxmlformats.org/officeDocument/2006/relationships/chart" Target="../charts/chart2.xml"/><Relationship Id="rId4" Type="http://schemas.microsoft.com/office/2007/relationships/hdphoto" Target="../media/hdphoto1.wdp"/><Relationship Id="rId9" Type="http://schemas.openxmlformats.org/officeDocument/2006/relationships/image" Target="../media/image8.png"/></Relationships>
</file>

<file path=xl/drawings/_rels/drawing3.xml.rels><?xml version="1.0" encoding="UTF-8" standalone="yes"?>
<Relationships xmlns="http://schemas.openxmlformats.org/package/2006/relationships"><Relationship Id="rId8" Type="http://schemas.microsoft.com/office/2011/relationships/webextension" Target="../webextensions/webextension2.xml"/><Relationship Id="rId3" Type="http://schemas.openxmlformats.org/officeDocument/2006/relationships/image" Target="../media/image6.png"/><Relationship Id="rId7" Type="http://schemas.openxmlformats.org/officeDocument/2006/relationships/chart" Target="../charts/chart3.xml"/><Relationship Id="rId2" Type="http://schemas.openxmlformats.org/officeDocument/2006/relationships/image" Target="../media/image5.png"/><Relationship Id="rId1" Type="http://schemas.openxmlformats.org/officeDocument/2006/relationships/image" Target="../media/image4.png"/><Relationship Id="rId6" Type="http://schemas.microsoft.com/office/2007/relationships/hdphoto" Target="../media/hdphoto2.wdp"/><Relationship Id="rId11" Type="http://schemas.openxmlformats.org/officeDocument/2006/relationships/image" Target="../media/image1.png"/><Relationship Id="rId5" Type="http://schemas.openxmlformats.org/officeDocument/2006/relationships/image" Target="../media/image7.png"/><Relationship Id="rId10" Type="http://schemas.openxmlformats.org/officeDocument/2006/relationships/chart" Target="../charts/chart4.xml"/><Relationship Id="rId4" Type="http://schemas.microsoft.com/office/2007/relationships/hdphoto" Target="../media/hdphoto1.wdp"/><Relationship Id="rId9" Type="http://schemas.openxmlformats.org/officeDocument/2006/relationships/image" Target="../media/image8.png"/></Relationships>
</file>

<file path=xl/drawings/_rels/drawing4.xml.rels><?xml version="1.0" encoding="UTF-8" standalone="yes"?>
<Relationships xmlns="http://schemas.openxmlformats.org/package/2006/relationships"><Relationship Id="rId8" Type="http://schemas.microsoft.com/office/2011/relationships/webextension" Target="../webextensions/webextension3.xml"/><Relationship Id="rId3" Type="http://schemas.openxmlformats.org/officeDocument/2006/relationships/image" Target="../media/image6.png"/><Relationship Id="rId7" Type="http://schemas.openxmlformats.org/officeDocument/2006/relationships/chart" Target="../charts/chart5.xml"/><Relationship Id="rId2" Type="http://schemas.openxmlformats.org/officeDocument/2006/relationships/image" Target="../media/image5.png"/><Relationship Id="rId1" Type="http://schemas.openxmlformats.org/officeDocument/2006/relationships/image" Target="../media/image4.png"/><Relationship Id="rId6" Type="http://schemas.microsoft.com/office/2007/relationships/hdphoto" Target="../media/hdphoto2.wdp"/><Relationship Id="rId11" Type="http://schemas.openxmlformats.org/officeDocument/2006/relationships/image" Target="../media/image1.png"/><Relationship Id="rId5" Type="http://schemas.openxmlformats.org/officeDocument/2006/relationships/image" Target="../media/image7.png"/><Relationship Id="rId10" Type="http://schemas.openxmlformats.org/officeDocument/2006/relationships/chart" Target="../charts/chart6.xml"/><Relationship Id="rId4" Type="http://schemas.microsoft.com/office/2007/relationships/hdphoto" Target="../media/hdphoto1.wdp"/><Relationship Id="rId9" Type="http://schemas.openxmlformats.org/officeDocument/2006/relationships/image" Target="../media/image8.png"/></Relationships>
</file>

<file path=xl/drawings/_rels/drawing5.xml.rels><?xml version="1.0" encoding="UTF-8" standalone="yes"?>
<Relationships xmlns="http://schemas.openxmlformats.org/package/2006/relationships"><Relationship Id="rId8" Type="http://schemas.microsoft.com/office/2011/relationships/webextension" Target="../webextensions/webextension4.xml"/><Relationship Id="rId3" Type="http://schemas.openxmlformats.org/officeDocument/2006/relationships/image" Target="../media/image6.png"/><Relationship Id="rId7" Type="http://schemas.openxmlformats.org/officeDocument/2006/relationships/chart" Target="../charts/chart7.xml"/><Relationship Id="rId2" Type="http://schemas.openxmlformats.org/officeDocument/2006/relationships/image" Target="../media/image5.png"/><Relationship Id="rId1" Type="http://schemas.openxmlformats.org/officeDocument/2006/relationships/image" Target="../media/image4.png"/><Relationship Id="rId6" Type="http://schemas.microsoft.com/office/2007/relationships/hdphoto" Target="../media/hdphoto2.wdp"/><Relationship Id="rId11" Type="http://schemas.openxmlformats.org/officeDocument/2006/relationships/image" Target="../media/image9.jpeg"/><Relationship Id="rId5" Type="http://schemas.openxmlformats.org/officeDocument/2006/relationships/image" Target="../media/image7.png"/><Relationship Id="rId10" Type="http://schemas.openxmlformats.org/officeDocument/2006/relationships/chart" Target="../charts/chart8.xml"/><Relationship Id="rId4" Type="http://schemas.microsoft.com/office/2007/relationships/hdphoto" Target="../media/hdphoto1.wdp"/><Relationship Id="rId9" Type="http://schemas.openxmlformats.org/officeDocument/2006/relationships/image" Target="../media/image8.png"/></Relationships>
</file>

<file path=xl/drawings/_rels/drawing6.xml.rels><?xml version="1.0" encoding="UTF-8" standalone="yes"?>
<Relationships xmlns="http://schemas.openxmlformats.org/package/2006/relationships"><Relationship Id="rId8" Type="http://schemas.microsoft.com/office/2011/relationships/webextension" Target="../webextensions/webextension5.xml"/><Relationship Id="rId3" Type="http://schemas.openxmlformats.org/officeDocument/2006/relationships/image" Target="../media/image6.png"/><Relationship Id="rId7" Type="http://schemas.openxmlformats.org/officeDocument/2006/relationships/chart" Target="../charts/chart9.xml"/><Relationship Id="rId2" Type="http://schemas.openxmlformats.org/officeDocument/2006/relationships/image" Target="../media/image5.png"/><Relationship Id="rId1" Type="http://schemas.openxmlformats.org/officeDocument/2006/relationships/image" Target="../media/image4.png"/><Relationship Id="rId6" Type="http://schemas.microsoft.com/office/2007/relationships/hdphoto" Target="../media/hdphoto2.wdp"/><Relationship Id="rId11" Type="http://schemas.openxmlformats.org/officeDocument/2006/relationships/image" Target="../media/image1.png"/><Relationship Id="rId5" Type="http://schemas.openxmlformats.org/officeDocument/2006/relationships/image" Target="../media/image7.png"/><Relationship Id="rId10" Type="http://schemas.openxmlformats.org/officeDocument/2006/relationships/chart" Target="../charts/chart10.xml"/><Relationship Id="rId4" Type="http://schemas.microsoft.com/office/2007/relationships/hdphoto" Target="../media/hdphoto1.wdp"/><Relationship Id="rId9" Type="http://schemas.openxmlformats.org/officeDocument/2006/relationships/image" Target="../media/image8.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9.jpe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457199</xdr:colOff>
      <xdr:row>0</xdr:row>
      <xdr:rowOff>0</xdr:rowOff>
    </xdr:from>
    <xdr:to>
      <xdr:col>7</xdr:col>
      <xdr:colOff>514347</xdr:colOff>
      <xdr:row>0</xdr:row>
      <xdr:rowOff>989134</xdr:rowOff>
    </xdr:to>
    <xdr:sp macro="" textlink="">
      <xdr:nvSpPr>
        <xdr:cNvPr id="48" name="Rectangle 47">
          <a:extLst>
            <a:ext uri="{FF2B5EF4-FFF2-40B4-BE49-F238E27FC236}">
              <a16:creationId xmlns:a16="http://schemas.microsoft.com/office/drawing/2014/main" id="{A8DD42B9-CFF2-4036-B7F7-E2F4D49AF74E}"/>
            </a:ext>
          </a:extLst>
        </xdr:cNvPr>
        <xdr:cNvSpPr/>
      </xdr:nvSpPr>
      <xdr:spPr>
        <a:xfrm rot="10800000">
          <a:off x="2543174" y="0"/>
          <a:ext cx="5705473" cy="989134"/>
        </a:xfrm>
        <a:prstGeom prst="rect">
          <a:avLst/>
        </a:prstGeom>
        <a:solidFill>
          <a:schemeClr val="tx1">
            <a:lumMod val="75000"/>
            <a:lumOff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1609723</xdr:colOff>
      <xdr:row>4</xdr:row>
      <xdr:rowOff>1028699</xdr:rowOff>
    </xdr:from>
    <xdr:to>
      <xdr:col>7</xdr:col>
      <xdr:colOff>742946</xdr:colOff>
      <xdr:row>14</xdr:row>
      <xdr:rowOff>142864</xdr:rowOff>
    </xdr:to>
    <xdr:sp macro="" textlink="">
      <xdr:nvSpPr>
        <xdr:cNvPr id="2" name="Rectangle: Rounded Corners 11">
          <a:extLst>
            <a:ext uri="{FF2B5EF4-FFF2-40B4-BE49-F238E27FC236}">
              <a16:creationId xmlns:a16="http://schemas.microsoft.com/office/drawing/2014/main" id="{308C5A5B-DC6F-D449-09D0-83D56CE39D47}"/>
            </a:ext>
            <a:ext uri="{147F2762-F138-4A5C-976F-8EAC2B608ADB}">
              <a16:predDERef xmlns:a16="http://schemas.microsoft.com/office/drawing/2014/main" pred="{A8DD42B9-CFF2-4036-B7F7-E2F4D49AF74E}"/>
            </a:ext>
          </a:extLst>
        </xdr:cNvPr>
        <xdr:cNvSpPr/>
      </xdr:nvSpPr>
      <xdr:spPr>
        <a:xfrm rot="10800000">
          <a:off x="1609723" y="4057649"/>
          <a:ext cx="6867523" cy="2428865"/>
        </a:xfrm>
        <a:prstGeom prst="roundRect">
          <a:avLst>
            <a:gd name="adj" fmla="val 8730"/>
          </a:avLst>
        </a:prstGeom>
        <a:solidFill>
          <a:schemeClr val="tx1">
            <a:lumMod val="75000"/>
            <a:lumOff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323852</xdr:colOff>
      <xdr:row>0</xdr:row>
      <xdr:rowOff>0</xdr:rowOff>
    </xdr:from>
    <xdr:to>
      <xdr:col>13</xdr:col>
      <xdr:colOff>285750</xdr:colOff>
      <xdr:row>14</xdr:row>
      <xdr:rowOff>142870</xdr:rowOff>
    </xdr:to>
    <xdr:sp macro="" textlink="">
      <xdr:nvSpPr>
        <xdr:cNvPr id="50" name="Rectangle: Rounded Corners 49">
          <a:extLst>
            <a:ext uri="{FF2B5EF4-FFF2-40B4-BE49-F238E27FC236}">
              <a16:creationId xmlns:a16="http://schemas.microsoft.com/office/drawing/2014/main" id="{F43BAF4E-DC85-4582-BF78-623EC1E094F0}"/>
            </a:ext>
          </a:extLst>
        </xdr:cNvPr>
        <xdr:cNvSpPr/>
      </xdr:nvSpPr>
      <xdr:spPr>
        <a:xfrm rot="16200000">
          <a:off x="9158291" y="-1100139"/>
          <a:ext cx="6486520" cy="8686798"/>
        </a:xfrm>
        <a:prstGeom prst="roundRect">
          <a:avLst>
            <a:gd name="adj" fmla="val 4219"/>
          </a:avLst>
        </a:prstGeom>
        <a:solidFill>
          <a:schemeClr val="tx1">
            <a:lumMod val="75000"/>
            <a:lumOff val="2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533400</xdr:colOff>
      <xdr:row>0</xdr:row>
      <xdr:rowOff>600075</xdr:rowOff>
    </xdr:from>
    <xdr:to>
      <xdr:col>7</xdr:col>
      <xdr:colOff>542925</xdr:colOff>
      <xdr:row>0</xdr:row>
      <xdr:rowOff>1303733</xdr:rowOff>
    </xdr:to>
    <xdr:sp macro="" textlink="">
      <xdr:nvSpPr>
        <xdr:cNvPr id="47" name="Rectangle: Rounded Corners 46">
          <a:extLst>
            <a:ext uri="{FF2B5EF4-FFF2-40B4-BE49-F238E27FC236}">
              <a16:creationId xmlns:a16="http://schemas.microsoft.com/office/drawing/2014/main" id="{5281D69E-3070-490D-AAAB-51AC13AEFAC1}"/>
            </a:ext>
          </a:extLst>
        </xdr:cNvPr>
        <xdr:cNvSpPr/>
      </xdr:nvSpPr>
      <xdr:spPr>
        <a:xfrm>
          <a:off x="2619375" y="600075"/>
          <a:ext cx="5657850" cy="703658"/>
        </a:xfrm>
        <a:prstGeom prst="roundRect">
          <a:avLst>
            <a:gd name="adj" fmla="val 32730"/>
          </a:avLst>
        </a:prstGeom>
        <a:solidFill>
          <a:schemeClr val="tx1">
            <a:lumMod val="50000"/>
            <a:lumOff val="50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57151</xdr:colOff>
      <xdr:row>0</xdr:row>
      <xdr:rowOff>847725</xdr:rowOff>
    </xdr:from>
    <xdr:to>
      <xdr:col>7</xdr:col>
      <xdr:colOff>323850</xdr:colOff>
      <xdr:row>2</xdr:row>
      <xdr:rowOff>200024</xdr:rowOff>
    </xdr:to>
    <xdr:sp macro="" textlink="">
      <xdr:nvSpPr>
        <xdr:cNvPr id="39" name="Rectangle: Rounded Corners 38">
          <a:extLst>
            <a:ext uri="{FF2B5EF4-FFF2-40B4-BE49-F238E27FC236}">
              <a16:creationId xmlns:a16="http://schemas.microsoft.com/office/drawing/2014/main" id="{DFA37B65-014C-4704-9C99-0C167E7B0DAD}"/>
            </a:ext>
          </a:extLst>
        </xdr:cNvPr>
        <xdr:cNvSpPr/>
      </xdr:nvSpPr>
      <xdr:spPr>
        <a:xfrm>
          <a:off x="5867401" y="847725"/>
          <a:ext cx="2190749" cy="1447799"/>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910004</xdr:colOff>
      <xdr:row>0</xdr:row>
      <xdr:rowOff>304801</xdr:rowOff>
    </xdr:from>
    <xdr:to>
      <xdr:col>9</xdr:col>
      <xdr:colOff>778120</xdr:colOff>
      <xdr:row>8</xdr:row>
      <xdr:rowOff>85725</xdr:rowOff>
    </xdr:to>
    <xdr:sp macro="" textlink="">
      <xdr:nvSpPr>
        <xdr:cNvPr id="55" name="Rectangle: Rounded Corners 54">
          <a:extLst>
            <a:ext uri="{FF2B5EF4-FFF2-40B4-BE49-F238E27FC236}">
              <a16:creationId xmlns:a16="http://schemas.microsoft.com/office/drawing/2014/main" id="{F4A0F4BA-569F-1139-C99F-1842619BA4BB}"/>
            </a:ext>
          </a:extLst>
        </xdr:cNvPr>
        <xdr:cNvSpPr/>
      </xdr:nvSpPr>
      <xdr:spPr>
        <a:xfrm>
          <a:off x="9511079" y="304801"/>
          <a:ext cx="2649416" cy="5429249"/>
        </a:xfrm>
        <a:prstGeom prst="roundRect">
          <a:avLst/>
        </a:prstGeom>
        <a:solidFill>
          <a:schemeClr val="tx1">
            <a:lumMod val="50000"/>
            <a:lumOff val="5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1195753</xdr:colOff>
      <xdr:row>0</xdr:row>
      <xdr:rowOff>571499</xdr:rowOff>
    </xdr:from>
    <xdr:to>
      <xdr:col>9</xdr:col>
      <xdr:colOff>504824</xdr:colOff>
      <xdr:row>7</xdr:row>
      <xdr:rowOff>142874</xdr:rowOff>
    </xdr:to>
    <xdr:sp macro="" textlink="">
      <xdr:nvSpPr>
        <xdr:cNvPr id="56" name="Rectangle: Rounded Corners 55">
          <a:extLst>
            <a:ext uri="{FF2B5EF4-FFF2-40B4-BE49-F238E27FC236}">
              <a16:creationId xmlns:a16="http://schemas.microsoft.com/office/drawing/2014/main" id="{3BD994A1-9E26-4270-9DF0-028077538486}"/>
            </a:ext>
          </a:extLst>
        </xdr:cNvPr>
        <xdr:cNvSpPr/>
      </xdr:nvSpPr>
      <xdr:spPr>
        <a:xfrm>
          <a:off x="8930053" y="571499"/>
          <a:ext cx="2090371" cy="44577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753940</xdr:colOff>
      <xdr:row>0</xdr:row>
      <xdr:rowOff>17584</xdr:rowOff>
    </xdr:from>
    <xdr:to>
      <xdr:col>7</xdr:col>
      <xdr:colOff>322385</xdr:colOff>
      <xdr:row>0</xdr:row>
      <xdr:rowOff>541459</xdr:rowOff>
    </xdr:to>
    <xdr:sp macro="" textlink="">
      <xdr:nvSpPr>
        <xdr:cNvPr id="11" name="TextBox 10">
          <a:extLst>
            <a:ext uri="{FF2B5EF4-FFF2-40B4-BE49-F238E27FC236}">
              <a16:creationId xmlns:a16="http://schemas.microsoft.com/office/drawing/2014/main" id="{242AD3E0-1E7D-A91B-E711-5B512B6FC5ED}"/>
            </a:ext>
          </a:extLst>
        </xdr:cNvPr>
        <xdr:cNvSpPr txBox="1"/>
      </xdr:nvSpPr>
      <xdr:spPr>
        <a:xfrm>
          <a:off x="2839915" y="17584"/>
          <a:ext cx="5216770"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bg1">
                  <a:lumMod val="95000"/>
                </a:schemeClr>
              </a:solidFill>
              <a:latin typeface="Arial Black" panose="020B0A04020102020204" pitchFamily="34" charset="0"/>
            </a:rPr>
            <a:t>Student Information Form</a:t>
          </a:r>
        </a:p>
      </xdr:txBody>
    </xdr:sp>
    <xdr:clientData/>
  </xdr:twoCellAnchor>
  <xdr:twoCellAnchor editAs="oneCell">
    <xdr:from>
      <xdr:col>1</xdr:col>
      <xdr:colOff>795692</xdr:colOff>
      <xdr:row>0</xdr:row>
      <xdr:rowOff>1514477</xdr:rowOff>
    </xdr:from>
    <xdr:to>
      <xdr:col>2</xdr:col>
      <xdr:colOff>101600</xdr:colOff>
      <xdr:row>4</xdr:row>
      <xdr:rowOff>676411</xdr:rowOff>
    </xdr:to>
    <xdr:sp macro="" textlink="">
      <xdr:nvSpPr>
        <xdr:cNvPr id="22" name="Rectangle: Rounded Corners 21">
          <a:extLst>
            <a:ext uri="{FF2B5EF4-FFF2-40B4-BE49-F238E27FC236}">
              <a16:creationId xmlns:a16="http://schemas.microsoft.com/office/drawing/2014/main" id="{3EF91C15-FD06-4A43-A50A-1D192D61789B}"/>
            </a:ext>
          </a:extLst>
        </xdr:cNvPr>
        <xdr:cNvSpPr/>
      </xdr:nvSpPr>
      <xdr:spPr>
        <a:xfrm rot="5400000">
          <a:off x="2274204" y="2502940"/>
          <a:ext cx="2190884" cy="213958"/>
        </a:xfrm>
        <a:prstGeom prst="roundRect">
          <a:avLst>
            <a:gd name="adj" fmla="val 15439"/>
          </a:avLst>
        </a:prstGeom>
        <a:solidFill>
          <a:schemeClr val="bg1">
            <a:lumMod val="9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editAs="oneCell">
    <xdr:from>
      <xdr:col>1</xdr:col>
      <xdr:colOff>819937</xdr:colOff>
      <xdr:row>0</xdr:row>
      <xdr:rowOff>1247778</xdr:rowOff>
    </xdr:from>
    <xdr:to>
      <xdr:col>2</xdr:col>
      <xdr:colOff>200024</xdr:colOff>
      <xdr:row>4</xdr:row>
      <xdr:rowOff>857253</xdr:rowOff>
    </xdr:to>
    <xdr:sp macro="" textlink="">
      <xdr:nvSpPr>
        <xdr:cNvPr id="30" name="Rectangle: Rounded Corners 29">
          <a:extLst>
            <a:ext uri="{FF2B5EF4-FFF2-40B4-BE49-F238E27FC236}">
              <a16:creationId xmlns:a16="http://schemas.microsoft.com/office/drawing/2014/main" id="{999D110F-AC02-4F5F-8B00-4A5398FEE939}"/>
            </a:ext>
          </a:extLst>
        </xdr:cNvPr>
        <xdr:cNvSpPr/>
      </xdr:nvSpPr>
      <xdr:spPr>
        <a:xfrm rot="5400000">
          <a:off x="2443555" y="2424510"/>
          <a:ext cx="2638425" cy="284962"/>
        </a:xfrm>
        <a:prstGeom prst="roundRect">
          <a:avLst>
            <a:gd name="adj" fmla="val 5000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1</xdr:col>
      <xdr:colOff>818284</xdr:colOff>
      <xdr:row>0</xdr:row>
      <xdr:rowOff>857249</xdr:rowOff>
    </xdr:from>
    <xdr:to>
      <xdr:col>4</xdr:col>
      <xdr:colOff>161925</xdr:colOff>
      <xdr:row>2</xdr:row>
      <xdr:rowOff>190498</xdr:rowOff>
    </xdr:to>
    <xdr:sp macro="" textlink="">
      <xdr:nvSpPr>
        <xdr:cNvPr id="35" name="Rectangle: Rounded Corners 34">
          <a:extLst>
            <a:ext uri="{FF2B5EF4-FFF2-40B4-BE49-F238E27FC236}">
              <a16:creationId xmlns:a16="http://schemas.microsoft.com/office/drawing/2014/main" id="{6F355A63-A295-4FD4-8280-58862D84F083}"/>
            </a:ext>
          </a:extLst>
        </xdr:cNvPr>
        <xdr:cNvSpPr/>
      </xdr:nvSpPr>
      <xdr:spPr>
        <a:xfrm>
          <a:off x="2904259" y="857249"/>
          <a:ext cx="2286866" cy="1428749"/>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790575</xdr:colOff>
      <xdr:row>0</xdr:row>
      <xdr:rowOff>1557703</xdr:rowOff>
    </xdr:from>
    <xdr:to>
      <xdr:col>4</xdr:col>
      <xdr:colOff>93917</xdr:colOff>
      <xdr:row>2</xdr:row>
      <xdr:rowOff>205153</xdr:rowOff>
    </xdr:to>
    <xdr:sp macro="" textlink="">
      <xdr:nvSpPr>
        <xdr:cNvPr id="36" name="TextBox 35">
          <a:extLst>
            <a:ext uri="{FF2B5EF4-FFF2-40B4-BE49-F238E27FC236}">
              <a16:creationId xmlns:a16="http://schemas.microsoft.com/office/drawing/2014/main" id="{567D1A5B-E7C3-45EA-8C75-726347CEADF8}"/>
            </a:ext>
          </a:extLst>
        </xdr:cNvPr>
        <xdr:cNvSpPr txBox="1"/>
      </xdr:nvSpPr>
      <xdr:spPr>
        <a:xfrm>
          <a:off x="2876550" y="1557703"/>
          <a:ext cx="2246567"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00B0F0"/>
              </a:solidFill>
              <a:latin typeface="Arial Black" panose="020B0A04020102020204" pitchFamily="34" charset="0"/>
            </a:rPr>
            <a:t>What is your Budget? (Per Year)</a:t>
          </a:r>
        </a:p>
      </xdr:txBody>
    </xdr:sp>
    <xdr:clientData/>
  </xdr:twoCellAnchor>
  <xdr:twoCellAnchor editAs="oneCell">
    <xdr:from>
      <xdr:col>2</xdr:col>
      <xdr:colOff>796203</xdr:colOff>
      <xdr:row>0</xdr:row>
      <xdr:rowOff>890220</xdr:rowOff>
    </xdr:from>
    <xdr:to>
      <xdr:col>3</xdr:col>
      <xdr:colOff>158028</xdr:colOff>
      <xdr:row>0</xdr:row>
      <xdr:rowOff>1414633</xdr:rowOff>
    </xdr:to>
    <xdr:pic>
      <xdr:nvPicPr>
        <xdr:cNvPr id="37" name="Picture 36" descr="Budget ">
          <a:extLst>
            <a:ext uri="{FF2B5EF4-FFF2-40B4-BE49-F238E27FC236}">
              <a16:creationId xmlns:a16="http://schemas.microsoft.com/office/drawing/2014/main" id="{D3197E7C-E688-8DF7-DD35-7266EEC4F2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87053" y="890220"/>
          <a:ext cx="523875" cy="5244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190500</xdr:colOff>
      <xdr:row>0</xdr:row>
      <xdr:rowOff>1543049</xdr:rowOff>
    </xdr:from>
    <xdr:to>
      <xdr:col>7</xdr:col>
      <xdr:colOff>371475</xdr:colOff>
      <xdr:row>2</xdr:row>
      <xdr:rowOff>142874</xdr:rowOff>
    </xdr:to>
    <xdr:sp macro="" textlink="">
      <xdr:nvSpPr>
        <xdr:cNvPr id="5" name="TextBox 41">
          <a:extLst>
            <a:ext uri="{FF2B5EF4-FFF2-40B4-BE49-F238E27FC236}">
              <a16:creationId xmlns:a16="http://schemas.microsoft.com/office/drawing/2014/main" id="{7BA9C3BE-C292-4C16-9D02-2D5ED88FD65B}"/>
            </a:ext>
            <a:ext uri="{147F2762-F138-4A5C-976F-8EAC2B608ADB}">
              <a16:predDERef xmlns:a16="http://schemas.microsoft.com/office/drawing/2014/main" pred="{D3197E7C-E688-8DF7-DD35-7266EEC4F2DF}"/>
            </a:ext>
          </a:extLst>
        </xdr:cNvPr>
        <xdr:cNvSpPr txBox="1"/>
      </xdr:nvSpPr>
      <xdr:spPr>
        <a:xfrm>
          <a:off x="6000750" y="1543049"/>
          <a:ext cx="2105025"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00B0F0"/>
              </a:solidFill>
              <a:latin typeface="Arial Black" panose="020B0A04020102020204" pitchFamily="34" charset="0"/>
            </a:rPr>
            <a:t>What State were you looking into?</a:t>
          </a:r>
        </a:p>
      </xdr:txBody>
    </xdr:sp>
    <xdr:clientData/>
  </xdr:twoCellAnchor>
  <xdr:twoCellAnchor editAs="oneCell">
    <xdr:from>
      <xdr:col>6</xdr:col>
      <xdr:colOff>600671</xdr:colOff>
      <xdr:row>0</xdr:row>
      <xdr:rowOff>923925</xdr:rowOff>
    </xdr:from>
    <xdr:to>
      <xdr:col>6</xdr:col>
      <xdr:colOff>1037629</xdr:colOff>
      <xdr:row>0</xdr:row>
      <xdr:rowOff>1360883</xdr:rowOff>
    </xdr:to>
    <xdr:pic>
      <xdr:nvPicPr>
        <xdr:cNvPr id="43" name="Picture 42" descr="Location ">
          <a:extLst>
            <a:ext uri="{FF2B5EF4-FFF2-40B4-BE49-F238E27FC236}">
              <a16:creationId xmlns:a16="http://schemas.microsoft.com/office/drawing/2014/main" id="{4A5600CB-E72C-B74D-C579-CCC0F26313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44296" y="923925"/>
          <a:ext cx="436958" cy="436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1214438</xdr:colOff>
      <xdr:row>0</xdr:row>
      <xdr:rowOff>914401</xdr:rowOff>
    </xdr:from>
    <xdr:to>
      <xdr:col>9</xdr:col>
      <xdr:colOff>490538</xdr:colOff>
      <xdr:row>0</xdr:row>
      <xdr:rowOff>1504950</xdr:rowOff>
    </xdr:to>
    <xdr:sp macro="[0]!OpenSchool1" textlink="">
      <xdr:nvSpPr>
        <xdr:cNvPr id="57" name="School1Box">
          <a:extLst>
            <a:ext uri="{FF2B5EF4-FFF2-40B4-BE49-F238E27FC236}">
              <a16:creationId xmlns:a16="http://schemas.microsoft.com/office/drawing/2014/main" id="{C9B1AD8C-3FE3-E05F-720C-C54630B6AF4A}"/>
            </a:ext>
          </a:extLst>
        </xdr:cNvPr>
        <xdr:cNvSpPr txBox="1"/>
      </xdr:nvSpPr>
      <xdr:spPr>
        <a:xfrm>
          <a:off x="8948738" y="914401"/>
          <a:ext cx="2057400" cy="59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u="sng">
              <a:solidFill>
                <a:srgbClr val="00B0F0"/>
              </a:solidFill>
              <a:latin typeface="Arial Black" panose="020B0A04020102020204" pitchFamily="34" charset="0"/>
            </a:rPr>
            <a:t>View the</a:t>
          </a:r>
          <a:r>
            <a:rPr lang="en-US" sz="1300" u="sng" baseline="0">
              <a:solidFill>
                <a:srgbClr val="00B0F0"/>
              </a:solidFill>
              <a:latin typeface="Arial Black" panose="020B0A04020102020204" pitchFamily="34" charset="0"/>
            </a:rPr>
            <a:t> #1 School</a:t>
          </a:r>
          <a:endParaRPr lang="en-US" sz="1300" u="sng">
            <a:solidFill>
              <a:srgbClr val="00B0F0"/>
            </a:solidFill>
            <a:latin typeface="Arial Black" panose="020B0A04020102020204" pitchFamily="34" charset="0"/>
          </a:endParaRPr>
        </a:p>
      </xdr:txBody>
    </xdr:sp>
    <xdr:clientData/>
  </xdr:twoCellAnchor>
  <xdr:twoCellAnchor>
    <xdr:from>
      <xdr:col>7</xdr:col>
      <xdr:colOff>1233488</xdr:colOff>
      <xdr:row>0</xdr:row>
      <xdr:rowOff>1657351</xdr:rowOff>
    </xdr:from>
    <xdr:to>
      <xdr:col>9</xdr:col>
      <xdr:colOff>509588</xdr:colOff>
      <xdr:row>2</xdr:row>
      <xdr:rowOff>38100</xdr:rowOff>
    </xdr:to>
    <xdr:sp macro="[0]!OpenSchool2" textlink="">
      <xdr:nvSpPr>
        <xdr:cNvPr id="58" name="School2Box">
          <a:extLst>
            <a:ext uri="{FF2B5EF4-FFF2-40B4-BE49-F238E27FC236}">
              <a16:creationId xmlns:a16="http://schemas.microsoft.com/office/drawing/2014/main" id="{053C2B35-7F58-450D-B2CB-FF32D43B086C}"/>
            </a:ext>
          </a:extLst>
        </xdr:cNvPr>
        <xdr:cNvSpPr txBox="1"/>
      </xdr:nvSpPr>
      <xdr:spPr>
        <a:xfrm>
          <a:off x="8967788" y="1657351"/>
          <a:ext cx="2057400"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300" u="sng">
              <a:solidFill>
                <a:srgbClr val="00B0F0"/>
              </a:solidFill>
              <a:latin typeface="Arial Black" panose="020B0A04020102020204" pitchFamily="34" charset="0"/>
              <a:ea typeface="+mn-ea"/>
              <a:cs typeface="+mn-cs"/>
            </a:rPr>
            <a:t>View the #2 School</a:t>
          </a:r>
        </a:p>
      </xdr:txBody>
    </xdr:sp>
    <xdr:clientData/>
  </xdr:twoCellAnchor>
  <xdr:twoCellAnchor>
    <xdr:from>
      <xdr:col>7</xdr:col>
      <xdr:colOff>1214438</xdr:colOff>
      <xdr:row>2</xdr:row>
      <xdr:rowOff>361951</xdr:rowOff>
    </xdr:from>
    <xdr:to>
      <xdr:col>9</xdr:col>
      <xdr:colOff>490538</xdr:colOff>
      <xdr:row>2</xdr:row>
      <xdr:rowOff>619125</xdr:rowOff>
    </xdr:to>
    <xdr:sp macro="[0]!OpenSchool3" textlink="">
      <xdr:nvSpPr>
        <xdr:cNvPr id="59" name="School3Box">
          <a:extLst>
            <a:ext uri="{FF2B5EF4-FFF2-40B4-BE49-F238E27FC236}">
              <a16:creationId xmlns:a16="http://schemas.microsoft.com/office/drawing/2014/main" id="{50417148-2FBA-4976-B446-DB83C3A73B95}"/>
            </a:ext>
          </a:extLst>
        </xdr:cNvPr>
        <xdr:cNvSpPr txBox="1"/>
      </xdr:nvSpPr>
      <xdr:spPr>
        <a:xfrm>
          <a:off x="8948738" y="2457451"/>
          <a:ext cx="2057400"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300" u="sng">
              <a:solidFill>
                <a:srgbClr val="00B0F0"/>
              </a:solidFill>
              <a:latin typeface="Arial Black" panose="020B0A04020102020204" pitchFamily="34" charset="0"/>
              <a:ea typeface="+mn-ea"/>
              <a:cs typeface="+mn-cs"/>
            </a:rPr>
            <a:t>View the #3 School</a:t>
          </a:r>
        </a:p>
      </xdr:txBody>
    </xdr:sp>
    <xdr:clientData/>
  </xdr:twoCellAnchor>
  <xdr:twoCellAnchor>
    <xdr:from>
      <xdr:col>7</xdr:col>
      <xdr:colOff>1223963</xdr:colOff>
      <xdr:row>4</xdr:row>
      <xdr:rowOff>219076</xdr:rowOff>
    </xdr:from>
    <xdr:to>
      <xdr:col>9</xdr:col>
      <xdr:colOff>500063</xdr:colOff>
      <xdr:row>4</xdr:row>
      <xdr:rowOff>809625</xdr:rowOff>
    </xdr:to>
    <xdr:sp macro="[0]!OpenSchool4" textlink="">
      <xdr:nvSpPr>
        <xdr:cNvPr id="60" name="School4Box">
          <a:extLst>
            <a:ext uri="{FF2B5EF4-FFF2-40B4-BE49-F238E27FC236}">
              <a16:creationId xmlns:a16="http://schemas.microsoft.com/office/drawing/2014/main" id="{278056D0-2B92-4ACB-BA28-B77A7643C845}"/>
            </a:ext>
          </a:extLst>
        </xdr:cNvPr>
        <xdr:cNvSpPr txBox="1"/>
      </xdr:nvSpPr>
      <xdr:spPr>
        <a:xfrm>
          <a:off x="8958263" y="3248026"/>
          <a:ext cx="2057400" cy="59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300" u="sng">
              <a:solidFill>
                <a:srgbClr val="00B0F0"/>
              </a:solidFill>
              <a:latin typeface="Arial Black" panose="020B0A04020102020204" pitchFamily="34" charset="0"/>
              <a:ea typeface="+mn-ea"/>
              <a:cs typeface="+mn-cs"/>
            </a:rPr>
            <a:t>View the #4 School </a:t>
          </a:r>
        </a:p>
      </xdr:txBody>
    </xdr:sp>
    <xdr:clientData/>
  </xdr:twoCellAnchor>
  <xdr:twoCellAnchor>
    <xdr:from>
      <xdr:col>7</xdr:col>
      <xdr:colOff>1190625</xdr:colOff>
      <xdr:row>4</xdr:row>
      <xdr:rowOff>1019176</xdr:rowOff>
    </xdr:from>
    <xdr:to>
      <xdr:col>9</xdr:col>
      <xdr:colOff>490538</xdr:colOff>
      <xdr:row>6</xdr:row>
      <xdr:rowOff>85725</xdr:rowOff>
    </xdr:to>
    <xdr:sp macro="[0]!OpenSchool5" textlink="">
      <xdr:nvSpPr>
        <xdr:cNvPr id="61" name="School5Box">
          <a:extLst>
            <a:ext uri="{FF2B5EF4-FFF2-40B4-BE49-F238E27FC236}">
              <a16:creationId xmlns:a16="http://schemas.microsoft.com/office/drawing/2014/main" id="{42EE01C0-96AF-4CDD-A90C-EE9263660147}"/>
            </a:ext>
          </a:extLst>
        </xdr:cNvPr>
        <xdr:cNvSpPr txBox="1"/>
      </xdr:nvSpPr>
      <xdr:spPr>
        <a:xfrm>
          <a:off x="8924925" y="4048126"/>
          <a:ext cx="2081213" cy="59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300" u="sng">
              <a:solidFill>
                <a:srgbClr val="00B0F0"/>
              </a:solidFill>
              <a:latin typeface="Arial Black" panose="020B0A04020102020204" pitchFamily="34" charset="0"/>
              <a:ea typeface="+mn-ea"/>
              <a:cs typeface="+mn-cs"/>
            </a:rPr>
            <a:t>View the #5 School</a:t>
          </a:r>
        </a:p>
      </xdr:txBody>
    </xdr:sp>
    <xdr:clientData/>
  </xdr:twoCellAnchor>
  <xdr:twoCellAnchor>
    <xdr:from>
      <xdr:col>4</xdr:col>
      <xdr:colOff>152072</xdr:colOff>
      <xdr:row>0</xdr:row>
      <xdr:rowOff>1143000</xdr:rowOff>
    </xdr:from>
    <xdr:to>
      <xdr:col>5</xdr:col>
      <xdr:colOff>57150</xdr:colOff>
      <xdr:row>4</xdr:row>
      <xdr:rowOff>590550</xdr:rowOff>
    </xdr:to>
    <xdr:sp macro="" textlink="">
      <xdr:nvSpPr>
        <xdr:cNvPr id="3" name="Rectangle 2">
          <a:extLst>
            <a:ext uri="{FF2B5EF4-FFF2-40B4-BE49-F238E27FC236}">
              <a16:creationId xmlns:a16="http://schemas.microsoft.com/office/drawing/2014/main" id="{77E133AB-F27D-406C-B2CC-3997C648A4C2}"/>
            </a:ext>
          </a:extLst>
        </xdr:cNvPr>
        <xdr:cNvSpPr/>
      </xdr:nvSpPr>
      <xdr:spPr>
        <a:xfrm>
          <a:off x="5181272" y="1143000"/>
          <a:ext cx="686128" cy="2476500"/>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838200</xdr:colOff>
      <xdr:row>0</xdr:row>
      <xdr:rowOff>1057278</xdr:rowOff>
    </xdr:from>
    <xdr:to>
      <xdr:col>4</xdr:col>
      <xdr:colOff>161926</xdr:colOff>
      <xdr:row>4</xdr:row>
      <xdr:rowOff>466728</xdr:rowOff>
    </xdr:to>
    <xdr:sp macro="" textlink="">
      <xdr:nvSpPr>
        <xdr:cNvPr id="31" name="Rectangle: Rounded Corners 30">
          <a:extLst>
            <a:ext uri="{FF2B5EF4-FFF2-40B4-BE49-F238E27FC236}">
              <a16:creationId xmlns:a16="http://schemas.microsoft.com/office/drawing/2014/main" id="{82BF83FB-FC1D-42EB-946E-4B91770027D0}"/>
            </a:ext>
          </a:extLst>
        </xdr:cNvPr>
        <xdr:cNvSpPr/>
      </xdr:nvSpPr>
      <xdr:spPr>
        <a:xfrm rot="5400000">
          <a:off x="3871913" y="2176465"/>
          <a:ext cx="2438400" cy="200026"/>
        </a:xfrm>
        <a:prstGeom prst="roundRect">
          <a:avLst>
            <a:gd name="adj" fmla="val 15439"/>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editAs="oneCell">
    <xdr:from>
      <xdr:col>5</xdr:col>
      <xdr:colOff>57145</xdr:colOff>
      <xdr:row>0</xdr:row>
      <xdr:rowOff>885825</xdr:rowOff>
    </xdr:from>
    <xdr:to>
      <xdr:col>6</xdr:col>
      <xdr:colOff>28571</xdr:colOff>
      <xdr:row>4</xdr:row>
      <xdr:rowOff>857250</xdr:rowOff>
    </xdr:to>
    <xdr:sp macro="" textlink="">
      <xdr:nvSpPr>
        <xdr:cNvPr id="40" name="Rectangle: Rounded Corners 39">
          <a:extLst>
            <a:ext uri="{FF2B5EF4-FFF2-40B4-BE49-F238E27FC236}">
              <a16:creationId xmlns:a16="http://schemas.microsoft.com/office/drawing/2014/main" id="{8823D18C-6EF7-4784-B1D7-273414B1B452}"/>
            </a:ext>
          </a:extLst>
        </xdr:cNvPr>
        <xdr:cNvSpPr/>
      </xdr:nvSpPr>
      <xdr:spPr>
        <a:xfrm rot="5400000">
          <a:off x="4519608" y="2233612"/>
          <a:ext cx="3000375" cy="304801"/>
        </a:xfrm>
        <a:prstGeom prst="roundRect">
          <a:avLst>
            <a:gd name="adj" fmla="val 5000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editAs="oneCell">
    <xdr:from>
      <xdr:col>7</xdr:col>
      <xdr:colOff>323848</xdr:colOff>
      <xdr:row>0</xdr:row>
      <xdr:rowOff>989139</xdr:rowOff>
    </xdr:from>
    <xdr:to>
      <xdr:col>7</xdr:col>
      <xdr:colOff>542924</xdr:colOff>
      <xdr:row>4</xdr:row>
      <xdr:rowOff>800100</xdr:rowOff>
    </xdr:to>
    <xdr:sp macro="" textlink="">
      <xdr:nvSpPr>
        <xdr:cNvPr id="46" name="Rectangle: Rounded Corners 45">
          <a:extLst>
            <a:ext uri="{FF2B5EF4-FFF2-40B4-BE49-F238E27FC236}">
              <a16:creationId xmlns:a16="http://schemas.microsoft.com/office/drawing/2014/main" id="{DA69059C-234F-4837-BF00-1721DABA09A1}"/>
            </a:ext>
          </a:extLst>
        </xdr:cNvPr>
        <xdr:cNvSpPr/>
      </xdr:nvSpPr>
      <xdr:spPr>
        <a:xfrm rot="5400000">
          <a:off x="6747730" y="2299557"/>
          <a:ext cx="2839911" cy="219076"/>
        </a:xfrm>
        <a:prstGeom prst="roundRect">
          <a:avLst>
            <a:gd name="adj" fmla="val 32730"/>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523873</xdr:colOff>
      <xdr:row>4</xdr:row>
      <xdr:rowOff>409566</xdr:rowOff>
    </xdr:from>
    <xdr:to>
      <xdr:col>7</xdr:col>
      <xdr:colOff>533399</xdr:colOff>
      <xdr:row>4</xdr:row>
      <xdr:rowOff>1266817</xdr:rowOff>
    </xdr:to>
    <xdr:sp macro="" textlink="">
      <xdr:nvSpPr>
        <xdr:cNvPr id="45" name="Rectangle: Rounded Corners 44">
          <a:extLst>
            <a:ext uri="{FF2B5EF4-FFF2-40B4-BE49-F238E27FC236}">
              <a16:creationId xmlns:a16="http://schemas.microsoft.com/office/drawing/2014/main" id="{D6DC0814-1D27-4BA0-AE46-B52BB39F4399}"/>
            </a:ext>
          </a:extLst>
        </xdr:cNvPr>
        <xdr:cNvSpPr/>
      </xdr:nvSpPr>
      <xdr:spPr>
        <a:xfrm rot="10800000">
          <a:off x="2609848" y="3438516"/>
          <a:ext cx="5657851" cy="857251"/>
        </a:xfrm>
        <a:prstGeom prst="roundRect">
          <a:avLst>
            <a:gd name="adj" fmla="val 32730"/>
          </a:avLst>
        </a:prstGeom>
        <a:solidFill>
          <a:schemeClr val="tx1">
            <a:lumMod val="50000"/>
            <a:lumOff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819142</xdr:colOff>
      <xdr:row>3</xdr:row>
      <xdr:rowOff>180967</xdr:rowOff>
    </xdr:from>
    <xdr:to>
      <xdr:col>4</xdr:col>
      <xdr:colOff>161920</xdr:colOff>
      <xdr:row>4</xdr:row>
      <xdr:rowOff>962024</xdr:rowOff>
    </xdr:to>
    <xdr:sp macro="" textlink="">
      <xdr:nvSpPr>
        <xdr:cNvPr id="34" name="Rectangle: Rounded Corners 33">
          <a:extLst>
            <a:ext uri="{FF2B5EF4-FFF2-40B4-BE49-F238E27FC236}">
              <a16:creationId xmlns:a16="http://schemas.microsoft.com/office/drawing/2014/main" id="{351EC916-7931-4193-A329-BEC4EC726768}"/>
            </a:ext>
          </a:extLst>
        </xdr:cNvPr>
        <xdr:cNvSpPr/>
      </xdr:nvSpPr>
      <xdr:spPr>
        <a:xfrm rot="10800000">
          <a:off x="2905117" y="3019417"/>
          <a:ext cx="2286003" cy="971557"/>
        </a:xfrm>
        <a:prstGeom prst="roundRect">
          <a:avLst>
            <a:gd name="adj" fmla="val 3156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57143</xdr:colOff>
      <xdr:row>3</xdr:row>
      <xdr:rowOff>142857</xdr:rowOff>
    </xdr:from>
    <xdr:to>
      <xdr:col>7</xdr:col>
      <xdr:colOff>323848</xdr:colOff>
      <xdr:row>4</xdr:row>
      <xdr:rowOff>942974</xdr:rowOff>
    </xdr:to>
    <xdr:sp macro="" textlink="">
      <xdr:nvSpPr>
        <xdr:cNvPr id="41" name="Rectangle: Rounded Corners 40">
          <a:extLst>
            <a:ext uri="{FF2B5EF4-FFF2-40B4-BE49-F238E27FC236}">
              <a16:creationId xmlns:a16="http://schemas.microsoft.com/office/drawing/2014/main" id="{1007530E-0E76-43A4-A382-26AE7C7B57D1}"/>
            </a:ext>
          </a:extLst>
        </xdr:cNvPr>
        <xdr:cNvSpPr/>
      </xdr:nvSpPr>
      <xdr:spPr>
        <a:xfrm rot="10800000">
          <a:off x="5867393" y="2981307"/>
          <a:ext cx="2190755" cy="990617"/>
        </a:xfrm>
        <a:prstGeom prst="roundRect">
          <a:avLst>
            <a:gd name="adj" fmla="val 3156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1533523</xdr:colOff>
      <xdr:row>0</xdr:row>
      <xdr:rowOff>0</xdr:rowOff>
    </xdr:from>
    <xdr:to>
      <xdr:col>1</xdr:col>
      <xdr:colOff>66674</xdr:colOff>
      <xdr:row>14</xdr:row>
      <xdr:rowOff>142877</xdr:rowOff>
    </xdr:to>
    <xdr:sp macro="" textlink="">
      <xdr:nvSpPr>
        <xdr:cNvPr id="7" name="Rectangle: Rounded Corners 6">
          <a:extLst>
            <a:ext uri="{FF2B5EF4-FFF2-40B4-BE49-F238E27FC236}">
              <a16:creationId xmlns:a16="http://schemas.microsoft.com/office/drawing/2014/main" id="{9D569C84-6712-48BF-BB5E-B9438E3DD748}"/>
            </a:ext>
          </a:extLst>
        </xdr:cNvPr>
        <xdr:cNvSpPr/>
      </xdr:nvSpPr>
      <xdr:spPr>
        <a:xfrm rot="5400000">
          <a:off x="-1400178" y="2933701"/>
          <a:ext cx="6486527" cy="619126"/>
        </a:xfrm>
        <a:prstGeom prst="roundRect">
          <a:avLst>
            <a:gd name="adj" fmla="val 20891"/>
          </a:avLst>
        </a:prstGeom>
        <a:solidFill>
          <a:schemeClr val="tx1">
            <a:lumMod val="75000"/>
            <a:lumOff val="25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619125</xdr:colOff>
      <xdr:row>0</xdr:row>
      <xdr:rowOff>1190625</xdr:rowOff>
    </xdr:from>
    <xdr:to>
      <xdr:col>1</xdr:col>
      <xdr:colOff>809626</xdr:colOff>
      <xdr:row>4</xdr:row>
      <xdr:rowOff>866775</xdr:rowOff>
    </xdr:to>
    <xdr:sp macro="" textlink="">
      <xdr:nvSpPr>
        <xdr:cNvPr id="52" name="Rectangle 51">
          <a:extLst>
            <a:ext uri="{FF2B5EF4-FFF2-40B4-BE49-F238E27FC236}">
              <a16:creationId xmlns:a16="http://schemas.microsoft.com/office/drawing/2014/main" id="{EA3B191C-C74E-4245-8B69-5AAEB62D4EC9}"/>
            </a:ext>
          </a:extLst>
        </xdr:cNvPr>
        <xdr:cNvSpPr/>
      </xdr:nvSpPr>
      <xdr:spPr>
        <a:xfrm>
          <a:off x="2705100" y="1190625"/>
          <a:ext cx="190501" cy="2705100"/>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504826</xdr:colOff>
      <xdr:row>0</xdr:row>
      <xdr:rowOff>1514474</xdr:rowOff>
    </xdr:from>
    <xdr:to>
      <xdr:col>1</xdr:col>
      <xdr:colOff>821122</xdr:colOff>
      <xdr:row>4</xdr:row>
      <xdr:rowOff>819150</xdr:rowOff>
    </xdr:to>
    <xdr:sp macro="" textlink="">
      <xdr:nvSpPr>
        <xdr:cNvPr id="24" name="Rectangle 23">
          <a:extLst>
            <a:ext uri="{FF2B5EF4-FFF2-40B4-BE49-F238E27FC236}">
              <a16:creationId xmlns:a16="http://schemas.microsoft.com/office/drawing/2014/main" id="{5269A559-B284-0820-3693-0C6911E8EBA9}"/>
            </a:ext>
          </a:extLst>
        </xdr:cNvPr>
        <xdr:cNvSpPr/>
      </xdr:nvSpPr>
      <xdr:spPr>
        <a:xfrm>
          <a:off x="2590801" y="1514474"/>
          <a:ext cx="316296" cy="2333626"/>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2057399</xdr:colOff>
      <xdr:row>0</xdr:row>
      <xdr:rowOff>3</xdr:rowOff>
    </xdr:from>
    <xdr:to>
      <xdr:col>1</xdr:col>
      <xdr:colOff>533397</xdr:colOff>
      <xdr:row>14</xdr:row>
      <xdr:rowOff>142880</xdr:rowOff>
    </xdr:to>
    <xdr:sp macro="" textlink="">
      <xdr:nvSpPr>
        <xdr:cNvPr id="4" name="Rectangle: Rounded Corners 3">
          <a:extLst>
            <a:ext uri="{FF2B5EF4-FFF2-40B4-BE49-F238E27FC236}">
              <a16:creationId xmlns:a16="http://schemas.microsoft.com/office/drawing/2014/main" id="{1B4A2A71-7B70-4600-AA7B-77FAD4E93C95}"/>
            </a:ext>
          </a:extLst>
        </xdr:cNvPr>
        <xdr:cNvSpPr/>
      </xdr:nvSpPr>
      <xdr:spPr>
        <a:xfrm rot="5400000">
          <a:off x="-904878" y="2962280"/>
          <a:ext cx="6486527" cy="561973"/>
        </a:xfrm>
        <a:prstGeom prst="roundRect">
          <a:avLst>
            <a:gd name="adj" fmla="val 5637"/>
          </a:avLst>
        </a:prstGeom>
        <a:solidFill>
          <a:schemeClr val="tx1">
            <a:lumMod val="75000"/>
            <a:lumOff val="2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1344126</xdr:colOff>
      <xdr:row>0</xdr:row>
      <xdr:rowOff>380998</xdr:rowOff>
    </xdr:from>
    <xdr:to>
      <xdr:col>12</xdr:col>
      <xdr:colOff>638176</xdr:colOff>
      <xdr:row>8</xdr:row>
      <xdr:rowOff>66674</xdr:rowOff>
    </xdr:to>
    <xdr:sp macro="" textlink="">
      <xdr:nvSpPr>
        <xdr:cNvPr id="8" name="Rectangle: Rounded Corners 7">
          <a:extLst>
            <a:ext uri="{FF2B5EF4-FFF2-40B4-BE49-F238E27FC236}">
              <a16:creationId xmlns:a16="http://schemas.microsoft.com/office/drawing/2014/main" id="{BE56278A-662E-4EFD-8470-74CA9DED4C7F}"/>
            </a:ext>
          </a:extLst>
        </xdr:cNvPr>
        <xdr:cNvSpPr/>
      </xdr:nvSpPr>
      <xdr:spPr>
        <a:xfrm rot="16200000">
          <a:off x="11682963" y="557761"/>
          <a:ext cx="4886326" cy="4532800"/>
        </a:xfrm>
        <a:prstGeom prst="roundRect">
          <a:avLst>
            <a:gd name="adj" fmla="val 13059"/>
          </a:avLst>
        </a:prstGeom>
        <a:solidFill>
          <a:schemeClr val="tx1">
            <a:lumMod val="50000"/>
            <a:lumOff val="5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1504950</xdr:colOff>
      <xdr:row>0</xdr:row>
      <xdr:rowOff>514348</xdr:rowOff>
    </xdr:from>
    <xdr:to>
      <xdr:col>12</xdr:col>
      <xdr:colOff>485775</xdr:colOff>
      <xdr:row>7</xdr:row>
      <xdr:rowOff>180975</xdr:rowOff>
    </xdr:to>
    <xdr:sp macro="" textlink="">
      <xdr:nvSpPr>
        <xdr:cNvPr id="6" name="Rectangle: Rounded Corners 5">
          <a:extLst>
            <a:ext uri="{FF2B5EF4-FFF2-40B4-BE49-F238E27FC236}">
              <a16:creationId xmlns:a16="http://schemas.microsoft.com/office/drawing/2014/main" id="{E121E896-F3ED-2B3A-E939-818E7C75894C}"/>
            </a:ext>
          </a:extLst>
        </xdr:cNvPr>
        <xdr:cNvSpPr/>
      </xdr:nvSpPr>
      <xdr:spPr>
        <a:xfrm>
          <a:off x="12020550" y="514348"/>
          <a:ext cx="4219575" cy="4552952"/>
        </a:xfrm>
        <a:prstGeom prst="roundRect">
          <a:avLst>
            <a:gd name="adj" fmla="val 1186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1676400</xdr:colOff>
      <xdr:row>0</xdr:row>
      <xdr:rowOff>723899</xdr:rowOff>
    </xdr:from>
    <xdr:to>
      <xdr:col>12</xdr:col>
      <xdr:colOff>409575</xdr:colOff>
      <xdr:row>7</xdr:row>
      <xdr:rowOff>266700</xdr:rowOff>
    </xdr:to>
    <xdr:sp macro="" textlink="">
      <xdr:nvSpPr>
        <xdr:cNvPr id="9" name="TextBox 8">
          <a:extLst>
            <a:ext uri="{FF2B5EF4-FFF2-40B4-BE49-F238E27FC236}">
              <a16:creationId xmlns:a16="http://schemas.microsoft.com/office/drawing/2014/main" id="{48DF0690-82D9-CDBE-1D03-4BA2172A826B}"/>
            </a:ext>
          </a:extLst>
        </xdr:cNvPr>
        <xdr:cNvSpPr txBox="1"/>
      </xdr:nvSpPr>
      <xdr:spPr>
        <a:xfrm>
          <a:off x="12192000" y="723899"/>
          <a:ext cx="3971925" cy="4429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Rankings Explained:</a:t>
          </a:r>
        </a:p>
        <a:p>
          <a:endParaRPr lang="en-US" sz="1100">
            <a:latin typeface="Times New Roman" panose="02020603050405020304" pitchFamily="18" charset="0"/>
            <a:cs typeface="Times New Roman" panose="02020603050405020304" pitchFamily="18" charset="0"/>
          </a:endParaRPr>
        </a:p>
        <a:p>
          <a:r>
            <a:rPr lang="en-US" sz="1100">
              <a:latin typeface="Times New Roman" panose="02020603050405020304" pitchFamily="18" charset="0"/>
              <a:cs typeface="Times New Roman" panose="02020603050405020304" pitchFamily="18" charset="0"/>
            </a:rPr>
            <a:t>The ranking formula calculates a composite score for each college by using five key metrics:</a:t>
          </a:r>
          <a:r>
            <a:rPr lang="en-US" sz="1100" baseline="0">
              <a:latin typeface="Times New Roman" panose="02020603050405020304" pitchFamily="18" charset="0"/>
              <a:cs typeface="Times New Roman" panose="02020603050405020304" pitchFamily="18" charset="0"/>
            </a:rPr>
            <a:t> </a:t>
          </a:r>
          <a:r>
            <a:rPr lang="en-US" sz="1100" b="1">
              <a:latin typeface="Times New Roman" panose="02020603050405020304" pitchFamily="18" charset="0"/>
              <a:cs typeface="Times New Roman" panose="02020603050405020304" pitchFamily="18" charset="0"/>
            </a:rPr>
            <a:t>tuition, admission rate, SAT average, and two median-earnings measures.</a:t>
          </a:r>
          <a:endParaRPr lang="en-US" sz="1100">
            <a:latin typeface="Times New Roman" panose="02020603050405020304" pitchFamily="18" charset="0"/>
            <a:cs typeface="Times New Roman" panose="02020603050405020304" pitchFamily="18" charset="0"/>
          </a:endParaRPr>
        </a:p>
        <a:p>
          <a:endParaRPr lang="en-US" sz="1100" b="1">
            <a:latin typeface="Times New Roman" panose="02020603050405020304" pitchFamily="18" charset="0"/>
            <a:cs typeface="Times New Roman" panose="02020603050405020304" pitchFamily="18" charset="0"/>
          </a:endParaRPr>
        </a:p>
        <a:p>
          <a:r>
            <a:rPr lang="en-US" sz="1100" b="1">
              <a:latin typeface="Times New Roman" panose="02020603050405020304" pitchFamily="18" charset="0"/>
              <a:cs typeface="Times New Roman" panose="02020603050405020304" pitchFamily="18" charset="0"/>
            </a:rPr>
            <a:t>Tuition and Admission Rate:</a:t>
          </a:r>
          <a:r>
            <a:rPr lang="en-US" sz="1100">
              <a:latin typeface="Times New Roman" panose="02020603050405020304" pitchFamily="18" charset="0"/>
              <a:cs typeface="Times New Roman" panose="02020603050405020304" pitchFamily="18" charset="0"/>
            </a:rPr>
            <a:t> Lower values earn higher normalized scores.</a:t>
          </a:r>
          <a:br>
            <a:rPr lang="en-US" sz="1100">
              <a:latin typeface="Times New Roman" panose="02020603050405020304" pitchFamily="18" charset="0"/>
              <a:cs typeface="Times New Roman" panose="02020603050405020304" pitchFamily="18" charset="0"/>
            </a:rPr>
          </a:br>
          <a:endParaRPr lang="en-US" sz="1100">
            <a:latin typeface="Times New Roman" panose="02020603050405020304" pitchFamily="18" charset="0"/>
            <a:cs typeface="Times New Roman" panose="02020603050405020304" pitchFamily="18" charset="0"/>
          </a:endParaRPr>
        </a:p>
        <a:p>
          <a:r>
            <a:rPr lang="en-US" sz="1100" b="1">
              <a:latin typeface="Times New Roman" panose="02020603050405020304" pitchFamily="18" charset="0"/>
              <a:cs typeface="Times New Roman" panose="02020603050405020304" pitchFamily="18" charset="0"/>
            </a:rPr>
            <a:t>SAT and Earnings (J &amp; K):</a:t>
          </a:r>
          <a:r>
            <a:rPr lang="en-US" sz="1100">
              <a:latin typeface="Times New Roman" panose="02020603050405020304" pitchFamily="18" charset="0"/>
              <a:cs typeface="Times New Roman" panose="02020603050405020304" pitchFamily="18" charset="0"/>
            </a:rPr>
            <a:t> Higher values earn higher normalized scores.</a:t>
          </a:r>
        </a:p>
        <a:p>
          <a:endParaRPr lang="en-US" sz="1100">
            <a:latin typeface="Times New Roman" panose="02020603050405020304" pitchFamily="18" charset="0"/>
            <a:cs typeface="Times New Roman" panose="02020603050405020304" pitchFamily="18" charset="0"/>
          </a:endParaRPr>
        </a:p>
        <a:p>
          <a:r>
            <a:rPr lang="en-US" sz="1100">
              <a:latin typeface="Times New Roman" panose="02020603050405020304" pitchFamily="18" charset="0"/>
              <a:cs typeface="Times New Roman" panose="02020603050405020304" pitchFamily="18" charset="0"/>
            </a:rPr>
            <a:t>For every school, each metric is scaled to a </a:t>
          </a:r>
          <a:r>
            <a:rPr lang="en-US" sz="1100" b="1">
              <a:latin typeface="Times New Roman" panose="02020603050405020304" pitchFamily="18" charset="0"/>
              <a:cs typeface="Times New Roman" panose="02020603050405020304" pitchFamily="18" charset="0"/>
            </a:rPr>
            <a:t>0–1 range</a:t>
          </a:r>
          <a:r>
            <a:rPr lang="en-US" sz="1100" b="0">
              <a:latin typeface="Times New Roman" panose="02020603050405020304" pitchFamily="18" charset="0"/>
              <a:cs typeface="Times New Roman" panose="02020603050405020304" pitchFamily="18" charset="0"/>
            </a:rPr>
            <a:t>.</a:t>
          </a:r>
          <a:r>
            <a:rPr lang="en-US" sz="1100">
              <a:latin typeface="Times New Roman" panose="02020603050405020304" pitchFamily="18" charset="0"/>
              <a:cs typeface="Times New Roman" panose="02020603050405020304" pitchFamily="18" charset="0"/>
            </a:rPr>
            <a:t> This ensures the formula compares each school only to others in the same state. After normalizing, the values are weighted and added together to form the final composite score used for ranking.</a:t>
          </a:r>
        </a:p>
        <a:p>
          <a:endParaRPr lang="en-US" sz="1100" b="1">
            <a:latin typeface="Times New Roman" panose="02020603050405020304" pitchFamily="18" charset="0"/>
            <a:cs typeface="Times New Roman" panose="02020603050405020304" pitchFamily="18" charset="0"/>
          </a:endParaRPr>
        </a:p>
        <a:p>
          <a:r>
            <a:rPr lang="en-US" sz="1400" b="1">
              <a:latin typeface="Times New Roman" panose="02020603050405020304" pitchFamily="18" charset="0"/>
              <a:cs typeface="Times New Roman" panose="02020603050405020304" pitchFamily="18" charset="0"/>
            </a:rPr>
            <a:t>Variable Weights:</a:t>
          </a:r>
        </a:p>
        <a:p>
          <a:endParaRPr lang="en-US" sz="1100" b="1">
            <a:latin typeface="Times New Roman" panose="02020603050405020304" pitchFamily="18" charset="0"/>
            <a:cs typeface="Times New Roman" panose="02020603050405020304" pitchFamily="18" charset="0"/>
          </a:endParaRPr>
        </a:p>
        <a:p>
          <a:r>
            <a:rPr lang="en-US" sz="1100" b="1">
              <a:latin typeface="Times New Roman" panose="02020603050405020304" pitchFamily="18" charset="0"/>
              <a:cs typeface="Times New Roman" panose="02020603050405020304" pitchFamily="18" charset="0"/>
            </a:rPr>
            <a:t>Tuition (H)</a:t>
          </a:r>
          <a:r>
            <a:rPr lang="en-US" sz="1100">
              <a:latin typeface="Times New Roman" panose="02020603050405020304" pitchFamily="18" charset="0"/>
              <a:cs typeface="Times New Roman" panose="02020603050405020304" pitchFamily="18" charset="0"/>
            </a:rPr>
            <a:t> = 25%</a:t>
          </a:r>
        </a:p>
        <a:p>
          <a:r>
            <a:rPr lang="en-US" sz="1100" b="1">
              <a:latin typeface="Times New Roman" panose="02020603050405020304" pitchFamily="18" charset="0"/>
              <a:cs typeface="Times New Roman" panose="02020603050405020304" pitchFamily="18" charset="0"/>
            </a:rPr>
            <a:t>Admission Rate (F)</a:t>
          </a:r>
          <a:r>
            <a:rPr lang="en-US" sz="1100">
              <a:latin typeface="Times New Roman" panose="02020603050405020304" pitchFamily="18" charset="0"/>
              <a:cs typeface="Times New Roman" panose="02020603050405020304" pitchFamily="18" charset="0"/>
            </a:rPr>
            <a:t> = 20%</a:t>
          </a:r>
        </a:p>
        <a:p>
          <a:r>
            <a:rPr lang="en-US" sz="1100" b="1">
              <a:latin typeface="Times New Roman" panose="02020603050405020304" pitchFamily="18" charset="0"/>
              <a:cs typeface="Times New Roman" panose="02020603050405020304" pitchFamily="18" charset="0"/>
            </a:rPr>
            <a:t>Average SAT (G)</a:t>
          </a:r>
          <a:r>
            <a:rPr lang="en-US" sz="1100">
              <a:latin typeface="Times New Roman" panose="02020603050405020304" pitchFamily="18" charset="0"/>
              <a:cs typeface="Times New Roman" panose="02020603050405020304" pitchFamily="18" charset="0"/>
            </a:rPr>
            <a:t> = 30%</a:t>
          </a:r>
        </a:p>
        <a:p>
          <a:r>
            <a:rPr lang="en-US" sz="1100" b="1">
              <a:latin typeface="Times New Roman" panose="02020603050405020304" pitchFamily="18" charset="0"/>
              <a:cs typeface="Times New Roman" panose="02020603050405020304" pitchFamily="18" charset="0"/>
            </a:rPr>
            <a:t>5-Year Median Earnings (J)</a:t>
          </a:r>
          <a:r>
            <a:rPr lang="en-US" sz="1100">
              <a:latin typeface="Times New Roman" panose="02020603050405020304" pitchFamily="18" charset="0"/>
              <a:cs typeface="Times New Roman" panose="02020603050405020304" pitchFamily="18" charset="0"/>
            </a:rPr>
            <a:t> = 12.5%</a:t>
          </a:r>
        </a:p>
        <a:p>
          <a:r>
            <a:rPr lang="en-US" sz="1100" b="1">
              <a:latin typeface="Times New Roman" panose="02020603050405020304" pitchFamily="18" charset="0"/>
              <a:cs typeface="Times New Roman" panose="02020603050405020304" pitchFamily="18" charset="0"/>
            </a:rPr>
            <a:t>7-Year Median Earnings (K)</a:t>
          </a:r>
          <a:r>
            <a:rPr lang="en-US" sz="1100">
              <a:latin typeface="Times New Roman" panose="02020603050405020304" pitchFamily="18" charset="0"/>
              <a:cs typeface="Times New Roman" panose="02020603050405020304" pitchFamily="18" charset="0"/>
            </a:rPr>
            <a:t> = 12.5%</a:t>
          </a: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145676</xdr:colOff>
      <xdr:row>0</xdr:row>
      <xdr:rowOff>0</xdr:rowOff>
    </xdr:from>
    <xdr:to>
      <xdr:col>14</xdr:col>
      <xdr:colOff>257736</xdr:colOff>
      <xdr:row>6</xdr:row>
      <xdr:rowOff>112058</xdr:rowOff>
    </xdr:to>
    <xdr:sp macro="" textlink="">
      <xdr:nvSpPr>
        <xdr:cNvPr id="27" name="Rectangle: Rounded Corners 26">
          <a:extLst>
            <a:ext uri="{FF2B5EF4-FFF2-40B4-BE49-F238E27FC236}">
              <a16:creationId xmlns:a16="http://schemas.microsoft.com/office/drawing/2014/main" id="{361611D4-F7F5-4917-A022-E662D98B04E1}"/>
            </a:ext>
          </a:extLst>
        </xdr:cNvPr>
        <xdr:cNvSpPr/>
      </xdr:nvSpPr>
      <xdr:spPr>
        <a:xfrm>
          <a:off x="145676" y="0"/>
          <a:ext cx="9312089" cy="1860176"/>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15</xdr:col>
      <xdr:colOff>3173</xdr:colOff>
      <xdr:row>0</xdr:row>
      <xdr:rowOff>182032</xdr:rowOff>
    </xdr:from>
    <xdr:to>
      <xdr:col>24</xdr:col>
      <xdr:colOff>409575</xdr:colOff>
      <xdr:row>44</xdr:row>
      <xdr:rowOff>85724</xdr:rowOff>
    </xdr:to>
    <xdr:sp macro="" textlink="">
      <xdr:nvSpPr>
        <xdr:cNvPr id="67" name="Rectangle: Rounded Corners 66">
          <a:extLst>
            <a:ext uri="{FF2B5EF4-FFF2-40B4-BE49-F238E27FC236}">
              <a16:creationId xmlns:a16="http://schemas.microsoft.com/office/drawing/2014/main" id="{8C28BEC4-A59F-497E-8947-0A49882F9FE3}"/>
            </a:ext>
          </a:extLst>
        </xdr:cNvPr>
        <xdr:cNvSpPr/>
      </xdr:nvSpPr>
      <xdr:spPr>
        <a:xfrm>
          <a:off x="9861548" y="182032"/>
          <a:ext cx="5892802" cy="8885767"/>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133350</xdr:colOff>
      <xdr:row>23</xdr:row>
      <xdr:rowOff>114300</xdr:rowOff>
    </xdr:from>
    <xdr:to>
      <xdr:col>5</xdr:col>
      <xdr:colOff>28575</xdr:colOff>
      <xdr:row>36</xdr:row>
      <xdr:rowOff>38099</xdr:rowOff>
    </xdr:to>
    <xdr:sp macro="" textlink="">
      <xdr:nvSpPr>
        <xdr:cNvPr id="60" name="Rectangle: Rounded Corners 59">
          <a:extLst>
            <a:ext uri="{FF2B5EF4-FFF2-40B4-BE49-F238E27FC236}">
              <a16:creationId xmlns:a16="http://schemas.microsoft.com/office/drawing/2014/main" id="{FFDA910C-7A0E-44EF-9E4D-E869FF54B9B9}"/>
            </a:ext>
          </a:extLst>
        </xdr:cNvPr>
        <xdr:cNvSpPr/>
      </xdr:nvSpPr>
      <xdr:spPr>
        <a:xfrm>
          <a:off x="133350" y="5095875"/>
          <a:ext cx="3495675" cy="2400299"/>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114297</xdr:colOff>
      <xdr:row>7</xdr:row>
      <xdr:rowOff>47625</xdr:rowOff>
    </xdr:from>
    <xdr:to>
      <xdr:col>14</xdr:col>
      <xdr:colOff>257175</xdr:colOff>
      <xdr:row>22</xdr:row>
      <xdr:rowOff>95251</xdr:rowOff>
    </xdr:to>
    <xdr:sp macro="" textlink="">
      <xdr:nvSpPr>
        <xdr:cNvPr id="2" name="Rectangle: Rounded Corners 1">
          <a:extLst>
            <a:ext uri="{FF2B5EF4-FFF2-40B4-BE49-F238E27FC236}">
              <a16:creationId xmlns:a16="http://schemas.microsoft.com/office/drawing/2014/main" id="{7ECB4225-B453-32FF-38B4-115511A749DB}"/>
            </a:ext>
          </a:extLst>
        </xdr:cNvPr>
        <xdr:cNvSpPr/>
      </xdr:nvSpPr>
      <xdr:spPr>
        <a:xfrm>
          <a:off x="114297" y="1981200"/>
          <a:ext cx="9391653" cy="2905126"/>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539714</xdr:colOff>
      <xdr:row>9</xdr:row>
      <xdr:rowOff>56468</xdr:rowOff>
    </xdr:from>
    <xdr:to>
      <xdr:col>2</xdr:col>
      <xdr:colOff>296480</xdr:colOff>
      <xdr:row>20</xdr:row>
      <xdr:rowOff>86409</xdr:rowOff>
    </xdr:to>
    <xdr:sp macro="" textlink="">
      <xdr:nvSpPr>
        <xdr:cNvPr id="3" name="Rectangle: Rounded Corners 2">
          <a:extLst>
            <a:ext uri="{FF2B5EF4-FFF2-40B4-BE49-F238E27FC236}">
              <a16:creationId xmlns:a16="http://schemas.microsoft.com/office/drawing/2014/main" id="{57A95614-7DC6-4EDA-9851-F3843C23593E}"/>
            </a:ext>
          </a:extLst>
        </xdr:cNvPr>
        <xdr:cNvSpPr/>
      </xdr:nvSpPr>
      <xdr:spPr>
        <a:xfrm>
          <a:off x="539714" y="2374218"/>
          <a:ext cx="1534766" cy="2125441"/>
        </a:xfrm>
        <a:prstGeom prst="roundRect">
          <a:avLst>
            <a:gd name="adj" fmla="val 15439"/>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3</xdr:col>
      <xdr:colOff>498107</xdr:colOff>
      <xdr:row>9</xdr:row>
      <xdr:rowOff>56468</xdr:rowOff>
    </xdr:from>
    <xdr:to>
      <xdr:col>6</xdr:col>
      <xdr:colOff>197723</xdr:colOff>
      <xdr:row>20</xdr:row>
      <xdr:rowOff>86409</xdr:rowOff>
    </xdr:to>
    <xdr:sp macro="" textlink="">
      <xdr:nvSpPr>
        <xdr:cNvPr id="4" name="Rectangle: Rounded Corners 3">
          <a:extLst>
            <a:ext uri="{FF2B5EF4-FFF2-40B4-BE49-F238E27FC236}">
              <a16:creationId xmlns:a16="http://schemas.microsoft.com/office/drawing/2014/main" id="{8023B3D0-9D68-4915-B907-AF7A7848A6B9}"/>
            </a:ext>
          </a:extLst>
        </xdr:cNvPr>
        <xdr:cNvSpPr/>
      </xdr:nvSpPr>
      <xdr:spPr>
        <a:xfrm>
          <a:off x="2889940" y="2374218"/>
          <a:ext cx="1541116" cy="2125441"/>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85000"/>
                <a:lumOff val="15000"/>
              </a:schemeClr>
            </a:solidFill>
          </a:endParaRPr>
        </a:p>
      </xdr:txBody>
    </xdr:sp>
    <xdr:clientData/>
  </xdr:twoCellAnchor>
  <xdr:twoCellAnchor>
    <xdr:from>
      <xdr:col>7</xdr:col>
      <xdr:colOff>352181</xdr:colOff>
      <xdr:row>9</xdr:row>
      <xdr:rowOff>56468</xdr:rowOff>
    </xdr:from>
    <xdr:to>
      <xdr:col>9</xdr:col>
      <xdr:colOff>661397</xdr:colOff>
      <xdr:row>20</xdr:row>
      <xdr:rowOff>86409</xdr:rowOff>
    </xdr:to>
    <xdr:sp macro="" textlink="">
      <xdr:nvSpPr>
        <xdr:cNvPr id="5" name="Rectangle: Rounded Corners 4">
          <a:extLst>
            <a:ext uri="{FF2B5EF4-FFF2-40B4-BE49-F238E27FC236}">
              <a16:creationId xmlns:a16="http://schemas.microsoft.com/office/drawing/2014/main" id="{16E504FD-09B1-49DD-8A62-59D028AFE419}"/>
            </a:ext>
          </a:extLst>
        </xdr:cNvPr>
        <xdr:cNvSpPr/>
      </xdr:nvSpPr>
      <xdr:spPr>
        <a:xfrm>
          <a:off x="5199348" y="2374218"/>
          <a:ext cx="1536882" cy="2125441"/>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11</xdr:col>
      <xdr:colOff>91017</xdr:colOff>
      <xdr:row>9</xdr:row>
      <xdr:rowOff>56468</xdr:rowOff>
    </xdr:from>
    <xdr:to>
      <xdr:col>13</xdr:col>
      <xdr:colOff>400233</xdr:colOff>
      <xdr:row>20</xdr:row>
      <xdr:rowOff>86409</xdr:rowOff>
    </xdr:to>
    <xdr:sp macro="" textlink="">
      <xdr:nvSpPr>
        <xdr:cNvPr id="6" name="Rectangle: Rounded Corners 5">
          <a:extLst>
            <a:ext uri="{FF2B5EF4-FFF2-40B4-BE49-F238E27FC236}">
              <a16:creationId xmlns:a16="http://schemas.microsoft.com/office/drawing/2014/main" id="{2F6340B4-2094-4948-B468-D887FE47DD6A}"/>
            </a:ext>
          </a:extLst>
        </xdr:cNvPr>
        <xdr:cNvSpPr/>
      </xdr:nvSpPr>
      <xdr:spPr>
        <a:xfrm>
          <a:off x="7552267" y="2374218"/>
          <a:ext cx="1536883" cy="2125441"/>
        </a:xfrm>
        <a:prstGeom prst="roundRect">
          <a:avLst>
            <a:gd name="adj" fmla="val 15439"/>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1007684</xdr:colOff>
      <xdr:row>8</xdr:row>
      <xdr:rowOff>133350</xdr:rowOff>
    </xdr:from>
    <xdr:to>
      <xdr:col>1</xdr:col>
      <xdr:colOff>442344</xdr:colOff>
      <xdr:row>11</xdr:row>
      <xdr:rowOff>170644</xdr:rowOff>
    </xdr:to>
    <xdr:sp macro="" textlink="">
      <xdr:nvSpPr>
        <xdr:cNvPr id="9" name="Oval 8">
          <a:extLst>
            <a:ext uri="{FF2B5EF4-FFF2-40B4-BE49-F238E27FC236}">
              <a16:creationId xmlns:a16="http://schemas.microsoft.com/office/drawing/2014/main" id="{B4CDF15F-C671-FD24-125E-F09413C6580F}"/>
            </a:ext>
          </a:extLst>
        </xdr:cNvPr>
        <xdr:cNvSpPr/>
      </xdr:nvSpPr>
      <xdr:spPr>
        <a:xfrm>
          <a:off x="1007684" y="2260600"/>
          <a:ext cx="598827" cy="608794"/>
        </a:xfrm>
        <a:prstGeom prst="ellipse">
          <a:avLst/>
        </a:prstGeom>
        <a:solidFill>
          <a:schemeClr val="bg1">
            <a:lumMod val="9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354360</xdr:colOff>
      <xdr:row>8</xdr:row>
      <xdr:rowOff>133350</xdr:rowOff>
    </xdr:from>
    <xdr:to>
      <xdr:col>5</xdr:col>
      <xdr:colOff>341470</xdr:colOff>
      <xdr:row>11</xdr:row>
      <xdr:rowOff>170644</xdr:rowOff>
    </xdr:to>
    <xdr:sp macro="" textlink="">
      <xdr:nvSpPr>
        <xdr:cNvPr id="10" name="Oval 9">
          <a:extLst>
            <a:ext uri="{FF2B5EF4-FFF2-40B4-BE49-F238E27FC236}">
              <a16:creationId xmlns:a16="http://schemas.microsoft.com/office/drawing/2014/main" id="{33F33110-5B74-43A9-911D-7A6402440122}"/>
            </a:ext>
          </a:extLst>
        </xdr:cNvPr>
        <xdr:cNvSpPr/>
      </xdr:nvSpPr>
      <xdr:spPr>
        <a:xfrm>
          <a:off x="3360027" y="2260600"/>
          <a:ext cx="600943" cy="608794"/>
        </a:xfrm>
        <a:prstGeom prst="ellipse">
          <a:avLst/>
        </a:prstGeom>
        <a:solidFill>
          <a:schemeClr val="tx1">
            <a:lumMod val="75000"/>
            <a:lumOff val="2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216901</xdr:colOff>
      <xdr:row>8</xdr:row>
      <xdr:rowOff>133350</xdr:rowOff>
    </xdr:from>
    <xdr:to>
      <xdr:col>9</xdr:col>
      <xdr:colOff>204011</xdr:colOff>
      <xdr:row>11</xdr:row>
      <xdr:rowOff>170644</xdr:rowOff>
    </xdr:to>
    <xdr:sp macro="" textlink="">
      <xdr:nvSpPr>
        <xdr:cNvPr id="11" name="Oval 10">
          <a:extLst>
            <a:ext uri="{FF2B5EF4-FFF2-40B4-BE49-F238E27FC236}">
              <a16:creationId xmlns:a16="http://schemas.microsoft.com/office/drawing/2014/main" id="{3420E428-56A9-45D0-9F10-CA90B50E2B9B}"/>
            </a:ext>
          </a:extLst>
        </xdr:cNvPr>
        <xdr:cNvSpPr/>
      </xdr:nvSpPr>
      <xdr:spPr>
        <a:xfrm>
          <a:off x="5677901" y="2260600"/>
          <a:ext cx="600943" cy="608794"/>
        </a:xfrm>
        <a:prstGeom prst="ellipse">
          <a:avLst/>
        </a:prstGeom>
        <a:solidFill>
          <a:schemeClr val="tx1">
            <a:lumMod val="75000"/>
            <a:lumOff val="2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569570</xdr:colOff>
      <xdr:row>8</xdr:row>
      <xdr:rowOff>133350</xdr:rowOff>
    </xdr:from>
    <xdr:to>
      <xdr:col>12</xdr:col>
      <xdr:colOff>556680</xdr:colOff>
      <xdr:row>11</xdr:row>
      <xdr:rowOff>170644</xdr:rowOff>
    </xdr:to>
    <xdr:sp macro="" textlink="">
      <xdr:nvSpPr>
        <xdr:cNvPr id="12" name="Oval 11">
          <a:extLst>
            <a:ext uri="{FF2B5EF4-FFF2-40B4-BE49-F238E27FC236}">
              <a16:creationId xmlns:a16="http://schemas.microsoft.com/office/drawing/2014/main" id="{E37BB177-25CD-4994-B302-4B13AC4C5B03}"/>
            </a:ext>
          </a:extLst>
        </xdr:cNvPr>
        <xdr:cNvSpPr/>
      </xdr:nvSpPr>
      <xdr:spPr>
        <a:xfrm>
          <a:off x="8030820" y="2260600"/>
          <a:ext cx="600943" cy="608794"/>
        </a:xfrm>
        <a:prstGeom prst="ellipse">
          <a:avLst/>
        </a:prstGeom>
        <a:solidFill>
          <a:schemeClr val="bg1">
            <a:lumMod val="9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332660</xdr:colOff>
      <xdr:row>9</xdr:row>
      <xdr:rowOff>38099</xdr:rowOff>
    </xdr:from>
    <xdr:to>
      <xdr:col>9</xdr:col>
      <xdr:colOff>88252</xdr:colOff>
      <xdr:row>11</xdr:row>
      <xdr:rowOff>9524</xdr:rowOff>
    </xdr:to>
    <xdr:pic>
      <xdr:nvPicPr>
        <xdr:cNvPr id="14" name="Picture 13">
          <a:extLst>
            <a:ext uri="{FF2B5EF4-FFF2-40B4-BE49-F238E27FC236}">
              <a16:creationId xmlns:a16="http://schemas.microsoft.com/office/drawing/2014/main" id="{66C759AB-7110-0B99-F301-1A6FF058AE62}"/>
            </a:ext>
          </a:extLst>
        </xdr:cNvPr>
        <xdr:cNvPicPr>
          <a:picLocks noChangeAspect="1"/>
        </xdr:cNvPicPr>
      </xdr:nvPicPr>
      <xdr:blipFill>
        <a:blip xmlns:r="http://schemas.openxmlformats.org/officeDocument/2006/relationships" r:embed="rId1">
          <a:lum bright="70000" contrast="-70000"/>
          <a:alphaModFix/>
        </a:blip>
        <a:stretch>
          <a:fillRect/>
        </a:stretch>
      </xdr:blipFill>
      <xdr:spPr>
        <a:xfrm>
          <a:off x="5793660" y="2355849"/>
          <a:ext cx="369425" cy="352425"/>
        </a:xfrm>
        <a:prstGeom prst="rect">
          <a:avLst/>
        </a:prstGeom>
      </xdr:spPr>
    </xdr:pic>
    <xdr:clientData/>
  </xdr:twoCellAnchor>
  <xdr:twoCellAnchor>
    <xdr:from>
      <xdr:col>4</xdr:col>
      <xdr:colOff>422675</xdr:colOff>
      <xdr:row>9</xdr:row>
      <xdr:rowOff>19049</xdr:rowOff>
    </xdr:from>
    <xdr:to>
      <xdr:col>5</xdr:col>
      <xdr:colOff>273155</xdr:colOff>
      <xdr:row>11</xdr:row>
      <xdr:rowOff>66674</xdr:rowOff>
    </xdr:to>
    <xdr:pic>
      <xdr:nvPicPr>
        <xdr:cNvPr id="15" name="Picture 14">
          <a:extLst>
            <a:ext uri="{FF2B5EF4-FFF2-40B4-BE49-F238E27FC236}">
              <a16:creationId xmlns:a16="http://schemas.microsoft.com/office/drawing/2014/main" id="{BEF071A3-6A0B-6A58-378D-8B6E704A226B}"/>
            </a:ext>
          </a:extLst>
        </xdr:cNvPr>
        <xdr:cNvPicPr>
          <a:picLocks noChangeAspect="1"/>
        </xdr:cNvPicPr>
      </xdr:nvPicPr>
      <xdr:blipFill>
        <a:blip xmlns:r="http://schemas.openxmlformats.org/officeDocument/2006/relationships" r:embed="rId2">
          <a:lum bright="70000" contrast="-70000"/>
        </a:blip>
        <a:stretch>
          <a:fillRect/>
        </a:stretch>
      </xdr:blipFill>
      <xdr:spPr>
        <a:xfrm>
          <a:off x="3428342" y="2336799"/>
          <a:ext cx="464313" cy="428625"/>
        </a:xfrm>
        <a:prstGeom prst="rect">
          <a:avLst/>
        </a:prstGeom>
      </xdr:spPr>
    </xdr:pic>
    <xdr:clientData/>
  </xdr:twoCellAnchor>
  <xdr:twoCellAnchor>
    <xdr:from>
      <xdr:col>12</xdr:col>
      <xdr:colOff>32371</xdr:colOff>
      <xdr:row>8</xdr:row>
      <xdr:rowOff>190499</xdr:rowOff>
    </xdr:from>
    <xdr:to>
      <xdr:col>12</xdr:col>
      <xdr:colOff>480045</xdr:colOff>
      <xdr:row>11</xdr:row>
      <xdr:rowOff>57148</xdr:rowOff>
    </xdr:to>
    <xdr:pic>
      <xdr:nvPicPr>
        <xdr:cNvPr id="16" name="Picture 15" descr="Speedometer ">
          <a:extLst>
            <a:ext uri="{FF2B5EF4-FFF2-40B4-BE49-F238E27FC236}">
              <a16:creationId xmlns:a16="http://schemas.microsoft.com/office/drawing/2014/main" id="{988D5DD1-F01B-D995-A004-4940A9834BA3}"/>
            </a:ext>
          </a:extLst>
        </xdr:cNvPr>
        <xdr:cNvPicPr>
          <a:picLocks noChangeAspect="1" noChangeArrowheads="1"/>
        </xdr:cNvPicPr>
      </xdr:nvPicPr>
      <xdr:blipFill>
        <a:blip xmlns:r="http://schemas.openxmlformats.org/officeDocument/2006/relationships" r:embed="rId3" cstate="print">
          <a:alphaModFix amt="85000"/>
          <a:extLst>
            <a:ext uri="{BEBA8EAE-BF5A-486C-A8C5-ECC9F3942E4B}">
              <a14:imgProps xmlns:a14="http://schemas.microsoft.com/office/drawing/2010/main">
                <a14:imgLayer r:embed="rId4">
                  <a14:imgEffect>
                    <a14:artisticCrisscrossEtching/>
                  </a14:imgEffect>
                </a14:imgLayer>
              </a14:imgProps>
            </a:ext>
            <a:ext uri="{28A0092B-C50C-407E-A947-70E740481C1C}">
              <a14:useLocalDpi xmlns:a14="http://schemas.microsoft.com/office/drawing/2010/main" val="0"/>
            </a:ext>
          </a:extLst>
        </a:blip>
        <a:srcRect/>
        <a:stretch>
          <a:fillRect/>
        </a:stretch>
      </xdr:blipFill>
      <xdr:spPr bwMode="auto">
        <a:xfrm>
          <a:off x="8107454" y="2317749"/>
          <a:ext cx="447674" cy="438149"/>
        </a:xfrm>
        <a:prstGeom prst="rect">
          <a:avLst/>
        </a:prstGeom>
        <a:noFill/>
      </xdr:spPr>
    </xdr:pic>
    <xdr:clientData/>
  </xdr:twoCellAnchor>
  <xdr:twoCellAnchor>
    <xdr:from>
      <xdr:col>0</xdr:col>
      <xdr:colOff>1043273</xdr:colOff>
      <xdr:row>8</xdr:row>
      <xdr:rowOff>180975</xdr:rowOff>
    </xdr:from>
    <xdr:to>
      <xdr:col>1</xdr:col>
      <xdr:colOff>406755</xdr:colOff>
      <xdr:row>11</xdr:row>
      <xdr:rowOff>123825</xdr:rowOff>
    </xdr:to>
    <xdr:pic>
      <xdr:nvPicPr>
        <xdr:cNvPr id="17" name="Picture 16" descr="Ranking ">
          <a:extLst>
            <a:ext uri="{FF2B5EF4-FFF2-40B4-BE49-F238E27FC236}">
              <a16:creationId xmlns:a16="http://schemas.microsoft.com/office/drawing/2014/main" id="{D9C544CC-64DF-8D99-3C6B-2BF4B8AE9074}"/>
            </a:ext>
          </a:extLst>
        </xdr:cNvPr>
        <xdr:cNvPicPr>
          <a:picLocks noChangeAspect="1" noChangeArrowheads="1"/>
        </xdr:cNvPicPr>
      </xdr:nvPicPr>
      <xdr:blipFill>
        <a:blip xmlns:r="http://schemas.openxmlformats.org/officeDocument/2006/relationships" r:embed="rId5" cstate="print">
          <a:alphaModFix amt="85000"/>
          <a:extLst>
            <a:ext uri="{BEBA8EAE-BF5A-486C-A8C5-ECC9F3942E4B}">
              <a14:imgProps xmlns:a14="http://schemas.microsoft.com/office/drawing/2010/main">
                <a14:imgLayer r:embed="rId6">
                  <a14:imgEffect>
                    <a14:artisticCrisscrossEtching/>
                  </a14:imgEffect>
                  <a14:imgEffect>
                    <a14:colorTemperature colorTemp="5300"/>
                  </a14:imgEffect>
                </a14:imgLayer>
              </a14:imgProps>
            </a:ext>
            <a:ext uri="{28A0092B-C50C-407E-A947-70E740481C1C}">
              <a14:useLocalDpi xmlns:a14="http://schemas.microsoft.com/office/drawing/2010/main" val="0"/>
            </a:ext>
          </a:extLst>
        </a:blip>
        <a:srcRect/>
        <a:stretch>
          <a:fillRect/>
        </a:stretch>
      </xdr:blipFill>
      <xdr:spPr bwMode="auto">
        <a:xfrm>
          <a:off x="1043273" y="2308225"/>
          <a:ext cx="527649"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539955</xdr:colOff>
      <xdr:row>12</xdr:row>
      <xdr:rowOff>147637</xdr:rowOff>
    </xdr:from>
    <xdr:to>
      <xdr:col>2</xdr:col>
      <xdr:colOff>296240</xdr:colOff>
      <xdr:row>14</xdr:row>
      <xdr:rowOff>71437</xdr:rowOff>
    </xdr:to>
    <xdr:sp macro="" textlink="">
      <xdr:nvSpPr>
        <xdr:cNvPr id="18" name="TextBox 17">
          <a:extLst>
            <a:ext uri="{FF2B5EF4-FFF2-40B4-BE49-F238E27FC236}">
              <a16:creationId xmlns:a16="http://schemas.microsoft.com/office/drawing/2014/main" id="{5543735E-FBDD-D721-1E84-B233B0F2F7AE}"/>
            </a:ext>
          </a:extLst>
        </xdr:cNvPr>
        <xdr:cNvSpPr txBox="1"/>
      </xdr:nvSpPr>
      <xdr:spPr>
        <a:xfrm>
          <a:off x="539955" y="3033712"/>
          <a:ext cx="1527935" cy="30480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a:solidFill>
                <a:schemeClr val="bg1">
                  <a:lumMod val="95000"/>
                </a:schemeClr>
              </a:solidFill>
              <a:latin typeface="Arial Black" panose="020B0A04020102020204" pitchFamily="34" charset="0"/>
              <a:ea typeface="+mn-ea"/>
              <a:cs typeface="Arial" panose="020B0604020202020204" pitchFamily="34" charset="0"/>
            </a:rPr>
            <a:t>In-State Rank</a:t>
          </a:r>
        </a:p>
      </xdr:txBody>
    </xdr:sp>
    <xdr:clientData/>
  </xdr:twoCellAnchor>
  <xdr:twoCellAnchor>
    <xdr:from>
      <xdr:col>3</xdr:col>
      <xdr:colOff>498348</xdr:colOff>
      <xdr:row>12</xdr:row>
      <xdr:rowOff>147637</xdr:rowOff>
    </xdr:from>
    <xdr:to>
      <xdr:col>6</xdr:col>
      <xdr:colOff>197483</xdr:colOff>
      <xdr:row>14</xdr:row>
      <xdr:rowOff>71437</xdr:rowOff>
    </xdr:to>
    <xdr:sp macro="" textlink="">
      <xdr:nvSpPr>
        <xdr:cNvPr id="19" name="TextBox 18">
          <a:extLst>
            <a:ext uri="{FF2B5EF4-FFF2-40B4-BE49-F238E27FC236}">
              <a16:creationId xmlns:a16="http://schemas.microsoft.com/office/drawing/2014/main" id="{372E0626-E39C-4681-80BC-D828DE6AA4C0}"/>
            </a:ext>
          </a:extLst>
        </xdr:cNvPr>
        <xdr:cNvSpPr txBox="1"/>
      </xdr:nvSpPr>
      <xdr:spPr>
        <a:xfrm>
          <a:off x="2879598" y="3033712"/>
          <a:ext cx="1527935" cy="3048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a:solidFill>
                <a:schemeClr val="tx1">
                  <a:lumMod val="75000"/>
                  <a:lumOff val="25000"/>
                </a:schemeClr>
              </a:solidFill>
              <a:latin typeface="Arial Black" panose="020B0A04020102020204" pitchFamily="34" charset="0"/>
              <a:ea typeface="+mn-ea"/>
              <a:cs typeface="Arial" panose="020B0604020202020204" pitchFamily="34" charset="0"/>
            </a:rPr>
            <a:t>Admission Rate</a:t>
          </a:r>
        </a:p>
      </xdr:txBody>
    </xdr:sp>
    <xdr:clientData/>
  </xdr:twoCellAnchor>
  <xdr:twoCellAnchor>
    <xdr:from>
      <xdr:col>7</xdr:col>
      <xdr:colOff>353461</xdr:colOff>
      <xdr:row>12</xdr:row>
      <xdr:rowOff>147637</xdr:rowOff>
    </xdr:from>
    <xdr:to>
      <xdr:col>9</xdr:col>
      <xdr:colOff>628651</xdr:colOff>
      <xdr:row>14</xdr:row>
      <xdr:rowOff>71437</xdr:rowOff>
    </xdr:to>
    <xdr:sp macro="" textlink="">
      <xdr:nvSpPr>
        <xdr:cNvPr id="20" name="TextBox 19">
          <a:extLst>
            <a:ext uri="{FF2B5EF4-FFF2-40B4-BE49-F238E27FC236}">
              <a16:creationId xmlns:a16="http://schemas.microsoft.com/office/drawing/2014/main" id="{8328041C-F94C-4C9B-8432-E8E9A1C2734C}"/>
            </a:ext>
          </a:extLst>
        </xdr:cNvPr>
        <xdr:cNvSpPr txBox="1"/>
      </xdr:nvSpPr>
      <xdr:spPr>
        <a:xfrm>
          <a:off x="5173111" y="3033712"/>
          <a:ext cx="1494390" cy="3048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a:solidFill>
                <a:schemeClr val="tx1">
                  <a:lumMod val="75000"/>
                  <a:lumOff val="25000"/>
                </a:schemeClr>
              </a:solidFill>
              <a:latin typeface="Arial Black" panose="020B0A04020102020204" pitchFamily="34" charset="0"/>
              <a:ea typeface="+mn-ea"/>
              <a:cs typeface="Arial" panose="020B0604020202020204" pitchFamily="34" charset="0"/>
            </a:rPr>
            <a:t>Cost of Tuition</a:t>
          </a:r>
        </a:p>
      </xdr:txBody>
    </xdr:sp>
    <xdr:clientData/>
  </xdr:twoCellAnchor>
  <xdr:twoCellAnchor>
    <xdr:from>
      <xdr:col>11</xdr:col>
      <xdr:colOff>114300</xdr:colOff>
      <xdr:row>12</xdr:row>
      <xdr:rowOff>147637</xdr:rowOff>
    </xdr:from>
    <xdr:to>
      <xdr:col>13</xdr:col>
      <xdr:colOff>395595</xdr:colOff>
      <xdr:row>14</xdr:row>
      <xdr:rowOff>71437</xdr:rowOff>
    </xdr:to>
    <xdr:sp macro="" textlink="">
      <xdr:nvSpPr>
        <xdr:cNvPr id="21" name="TextBox 20">
          <a:extLst>
            <a:ext uri="{FF2B5EF4-FFF2-40B4-BE49-F238E27FC236}">
              <a16:creationId xmlns:a16="http://schemas.microsoft.com/office/drawing/2014/main" id="{0D44BE35-F864-4381-8674-42D4B33FC27D}"/>
            </a:ext>
          </a:extLst>
        </xdr:cNvPr>
        <xdr:cNvSpPr txBox="1"/>
      </xdr:nvSpPr>
      <xdr:spPr>
        <a:xfrm>
          <a:off x="7534275" y="3033712"/>
          <a:ext cx="1500495" cy="30480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0">
              <a:solidFill>
                <a:schemeClr val="bg1">
                  <a:lumMod val="95000"/>
                </a:schemeClr>
              </a:solidFill>
              <a:latin typeface="Arial Black" panose="020B0A04020102020204" pitchFamily="34" charset="0"/>
              <a:cs typeface="Arial" panose="020B0604020202020204" pitchFamily="34" charset="0"/>
            </a:rPr>
            <a:t>Avg SAT Score</a:t>
          </a:r>
        </a:p>
      </xdr:txBody>
    </xdr:sp>
    <xdr:clientData/>
  </xdr:twoCellAnchor>
  <xdr:twoCellAnchor>
    <xdr:from>
      <xdr:col>0</xdr:col>
      <xdr:colOff>556625</xdr:colOff>
      <xdr:row>15</xdr:row>
      <xdr:rowOff>52388</xdr:rowOff>
    </xdr:from>
    <xdr:to>
      <xdr:col>2</xdr:col>
      <xdr:colOff>285751</xdr:colOff>
      <xdr:row>18</xdr:row>
      <xdr:rowOff>14287</xdr:rowOff>
    </xdr:to>
    <xdr:sp macro="" textlink="Data!A5">
      <xdr:nvSpPr>
        <xdr:cNvPr id="22" name="TextBox 21">
          <a:extLst>
            <a:ext uri="{FF2B5EF4-FFF2-40B4-BE49-F238E27FC236}">
              <a16:creationId xmlns:a16="http://schemas.microsoft.com/office/drawing/2014/main" id="{E7C62E8B-651E-41E1-8CFC-AF749980114F}"/>
            </a:ext>
          </a:extLst>
        </xdr:cNvPr>
        <xdr:cNvSpPr txBox="1"/>
      </xdr:nvSpPr>
      <xdr:spPr>
        <a:xfrm>
          <a:off x="556625" y="3509963"/>
          <a:ext cx="1500776" cy="533399"/>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6C9C355-B4BB-4EAF-B7C3-921D1DFACD71}" type="TxLink">
            <a:rPr lang="en-US" sz="3200" b="1" i="0" u="none" strike="noStrike">
              <a:ln>
                <a:noFill/>
              </a:ln>
              <a:solidFill>
                <a:schemeClr val="bg1">
                  <a:lumMod val="95000"/>
                </a:schemeClr>
              </a:solidFill>
              <a:latin typeface="Arial" panose="020B0604020202020204" pitchFamily="34" charset="0"/>
              <a:ea typeface="+mn-ea"/>
              <a:cs typeface="Arial" panose="020B0604020202020204" pitchFamily="34" charset="0"/>
            </a:rPr>
            <a:pPr marL="0" indent="0" algn="ctr"/>
            <a:t>#NUM!</a:t>
          </a:fld>
          <a:endParaRPr lang="en-US" sz="3200" b="1" i="0" u="none" strike="noStrike">
            <a:ln>
              <a:noFill/>
            </a:ln>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4</xdr:col>
      <xdr:colOff>190866</xdr:colOff>
      <xdr:row>15</xdr:row>
      <xdr:rowOff>33337</xdr:rowOff>
    </xdr:from>
    <xdr:to>
      <xdr:col>5</xdr:col>
      <xdr:colOff>600440</xdr:colOff>
      <xdr:row>18</xdr:row>
      <xdr:rowOff>33337</xdr:rowOff>
    </xdr:to>
    <xdr:sp macro="" textlink="Data!A12">
      <xdr:nvSpPr>
        <xdr:cNvPr id="23" name="TextBox 22">
          <a:extLst>
            <a:ext uri="{FF2B5EF4-FFF2-40B4-BE49-F238E27FC236}">
              <a16:creationId xmlns:a16="http://schemas.microsoft.com/office/drawing/2014/main" id="{EB0FED35-9E5A-4644-A697-696095F4C43C}"/>
            </a:ext>
          </a:extLst>
        </xdr:cNvPr>
        <xdr:cNvSpPr txBox="1"/>
      </xdr:nvSpPr>
      <xdr:spPr>
        <a:xfrm>
          <a:off x="3181716" y="3490912"/>
          <a:ext cx="1019174" cy="5715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663A7A6-7637-4E7A-A106-29803113886B}" type="TxLink">
            <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rPr>
            <a:pPr marL="0" indent="0" algn="ctr"/>
            <a:t>#N/A</a:t>
          </a:fld>
          <a:endPar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7</xdr:col>
      <xdr:colOff>359152</xdr:colOff>
      <xdr:row>15</xdr:row>
      <xdr:rowOff>19051</xdr:rowOff>
    </xdr:from>
    <xdr:to>
      <xdr:col>9</xdr:col>
      <xdr:colOff>654427</xdr:colOff>
      <xdr:row>18</xdr:row>
      <xdr:rowOff>85726</xdr:rowOff>
    </xdr:to>
    <xdr:sp macro="" textlink="Data!A13">
      <xdr:nvSpPr>
        <xdr:cNvPr id="24" name="TextBox 23">
          <a:extLst>
            <a:ext uri="{FF2B5EF4-FFF2-40B4-BE49-F238E27FC236}">
              <a16:creationId xmlns:a16="http://schemas.microsoft.com/office/drawing/2014/main" id="{8F10CEF2-2936-4C6C-8987-8AD4D1791BA8}"/>
            </a:ext>
          </a:extLst>
        </xdr:cNvPr>
        <xdr:cNvSpPr txBox="1"/>
      </xdr:nvSpPr>
      <xdr:spPr>
        <a:xfrm>
          <a:off x="5178802" y="3476626"/>
          <a:ext cx="1514475" cy="6381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50C06AD-78EB-4743-9F37-4E8F6F769DDF}" type="TxLink">
            <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rPr>
            <a:pPr marL="0" indent="0" algn="ctr"/>
            <a:t>#N/A</a:t>
          </a:fld>
          <a:endPar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11</xdr:col>
      <xdr:colOff>91258</xdr:colOff>
      <xdr:row>15</xdr:row>
      <xdr:rowOff>19050</xdr:rowOff>
    </xdr:from>
    <xdr:to>
      <xdr:col>13</xdr:col>
      <xdr:colOff>399993</xdr:colOff>
      <xdr:row>17</xdr:row>
      <xdr:rowOff>180975</xdr:rowOff>
    </xdr:to>
    <xdr:sp macro="" textlink="Data!A17">
      <xdr:nvSpPr>
        <xdr:cNvPr id="25" name="TextBox 24">
          <a:extLst>
            <a:ext uri="{FF2B5EF4-FFF2-40B4-BE49-F238E27FC236}">
              <a16:creationId xmlns:a16="http://schemas.microsoft.com/office/drawing/2014/main" id="{A507263C-E88F-419E-B38C-CF5CAF5EB13B}"/>
            </a:ext>
          </a:extLst>
        </xdr:cNvPr>
        <xdr:cNvSpPr txBox="1"/>
      </xdr:nvSpPr>
      <xdr:spPr>
        <a:xfrm>
          <a:off x="7511233" y="3476625"/>
          <a:ext cx="1527935" cy="54292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C4788D9-427C-40F9-A78B-D20EAC44BDA1}" type="TxLink">
            <a:rPr lang="en-US" sz="3200" b="1" i="0" u="none" strike="noStrike">
              <a:ln>
                <a:noFill/>
              </a:ln>
              <a:solidFill>
                <a:schemeClr val="bg1">
                  <a:lumMod val="95000"/>
                </a:schemeClr>
              </a:solidFill>
              <a:latin typeface="Arial" panose="020B0604020202020204" pitchFamily="34" charset="0"/>
              <a:cs typeface="Arial" panose="020B0604020202020204" pitchFamily="34" charset="0"/>
            </a:rPr>
            <a:pPr algn="ctr"/>
            <a:t>#N/A</a:t>
          </a:fld>
          <a:endParaRPr lang="en-US" sz="3200" b="1">
            <a:ln>
              <a:noFill/>
            </a:ln>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0</xdr:col>
      <xdr:colOff>282948</xdr:colOff>
      <xdr:row>0</xdr:row>
      <xdr:rowOff>86535</xdr:rowOff>
    </xdr:from>
    <xdr:to>
      <xdr:col>9</xdr:col>
      <xdr:colOff>484655</xdr:colOff>
      <xdr:row>5</xdr:row>
      <xdr:rowOff>107701</xdr:rowOff>
    </xdr:to>
    <xdr:sp macro="" textlink="">
      <xdr:nvSpPr>
        <xdr:cNvPr id="55" name="Rectangle: Rounded Corners 54">
          <a:extLst>
            <a:ext uri="{FF2B5EF4-FFF2-40B4-BE49-F238E27FC236}">
              <a16:creationId xmlns:a16="http://schemas.microsoft.com/office/drawing/2014/main" id="{F5B82818-8E46-4D1A-8763-B88E7BFF0F69}"/>
            </a:ext>
          </a:extLst>
        </xdr:cNvPr>
        <xdr:cNvSpPr/>
      </xdr:nvSpPr>
      <xdr:spPr>
        <a:xfrm>
          <a:off x="282948" y="86535"/>
          <a:ext cx="6208060" cy="1578784"/>
        </a:xfrm>
        <a:prstGeom prst="roundRect">
          <a:avLst>
            <a:gd name="adj" fmla="val 9524"/>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114300</xdr:colOff>
      <xdr:row>24</xdr:row>
      <xdr:rowOff>0</xdr:rowOff>
    </xdr:from>
    <xdr:to>
      <xdr:col>5</xdr:col>
      <xdr:colOff>28575</xdr:colOff>
      <xdr:row>35</xdr:row>
      <xdr:rowOff>142875</xdr:rowOff>
    </xdr:to>
    <xdr:graphicFrame macro="">
      <xdr:nvGraphicFramePr>
        <xdr:cNvPr id="59" name="Chart 58">
          <a:extLst>
            <a:ext uri="{FF2B5EF4-FFF2-40B4-BE49-F238E27FC236}">
              <a16:creationId xmlns:a16="http://schemas.microsoft.com/office/drawing/2014/main" id="{79CA1CFD-0DF8-F5F8-9CCD-68BF4AF51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379412</xdr:colOff>
      <xdr:row>3</xdr:row>
      <xdr:rowOff>172507</xdr:rowOff>
    </xdr:from>
    <xdr:to>
      <xdr:col>24</xdr:col>
      <xdr:colOff>57150</xdr:colOff>
      <xdr:row>42</xdr:row>
      <xdr:rowOff>85724</xdr:rowOff>
    </xdr:to>
    <mc:AlternateContent xmlns:mc="http://schemas.openxmlformats.org/markup-compatibility/2006">
      <mc:Choice xmlns:we="http://schemas.microsoft.com/office/webextensions/webextension/2010/11" Requires="we">
        <xdr:graphicFrame macro="">
          <xdr:nvGraphicFramePr>
            <xdr:cNvPr id="66" name="Add-in 65">
              <a:extLst>
                <a:ext uri="{FF2B5EF4-FFF2-40B4-BE49-F238E27FC236}">
                  <a16:creationId xmlns:a16="http://schemas.microsoft.com/office/drawing/2014/main" id="{31CE6C6E-2CF2-1AF0-5819-4A6DE4F741AD}"/>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8"/>
            </a:graphicData>
          </a:graphic>
        </xdr:graphicFrame>
      </mc:Choice>
      <mc:Fallback>
        <xdr:pic>
          <xdr:nvPicPr>
            <xdr:cNvPr id="66" name="Add-in 65">
              <a:extLst>
                <a:ext uri="{FF2B5EF4-FFF2-40B4-BE49-F238E27FC236}">
                  <a16:creationId xmlns:a16="http://schemas.microsoft.com/office/drawing/2014/main" id="{31CE6C6E-2CF2-1AF0-5819-4A6DE4F741AD}"/>
                </a:ext>
              </a:extLst>
            </xdr:cNvPr>
            <xdr:cNvPicPr/>
          </xdr:nvPicPr>
          <xdr:blipFill>
            <a:blip xmlns:r="http://schemas.openxmlformats.org/officeDocument/2006/relationships" r:embed="rId9"/>
            <a:stretch>
              <a:fillRect/>
            </a:stretch>
          </xdr:blipFill>
          <xdr:spPr>
            <a:prstGeom prst="rect">
              <a:avLst/>
            </a:prstGeom>
          </xdr:spPr>
        </xdr:pic>
      </mc:Fallback>
    </mc:AlternateContent>
    <xdr:clientData fLocksWithSheet="0"/>
  </xdr:twoCellAnchor>
  <xdr:twoCellAnchor>
    <xdr:from>
      <xdr:col>14</xdr:col>
      <xdr:colOff>593725</xdr:colOff>
      <xdr:row>1</xdr:row>
      <xdr:rowOff>134408</xdr:rowOff>
    </xdr:from>
    <xdr:to>
      <xdr:col>24</xdr:col>
      <xdr:colOff>403412</xdr:colOff>
      <xdr:row>2</xdr:row>
      <xdr:rowOff>572559</xdr:rowOff>
    </xdr:to>
    <xdr:sp macro="" textlink="Data!A6">
      <xdr:nvSpPr>
        <xdr:cNvPr id="68" name="TextBox 67">
          <a:extLst>
            <a:ext uri="{FF2B5EF4-FFF2-40B4-BE49-F238E27FC236}">
              <a16:creationId xmlns:a16="http://schemas.microsoft.com/office/drawing/2014/main" id="{DEB59BED-471C-4798-911D-4DD55315FAE1}"/>
            </a:ext>
          </a:extLst>
        </xdr:cNvPr>
        <xdr:cNvSpPr txBox="1"/>
      </xdr:nvSpPr>
      <xdr:spPr>
        <a:xfrm>
          <a:off x="9793754" y="324908"/>
          <a:ext cx="5860864" cy="662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39A6CE-6203-4406-990B-E4C9FA039ADB}" type="TxLink">
            <a:rPr lang="en-US" sz="2200" b="0" i="0" u="none" strike="noStrike">
              <a:solidFill>
                <a:srgbClr val="000000"/>
              </a:solidFill>
              <a:latin typeface="Arial Black" panose="020B0A04020102020204" pitchFamily="34" charset="0"/>
              <a:cs typeface="Arial" panose="020B0604020202020204" pitchFamily="34" charset="0"/>
            </a:rPr>
            <a:pPr algn="ctr"/>
            <a:t>#N/A</a:t>
          </a:fld>
          <a:endParaRPr lang="en-US" sz="2200" b="0" i="0">
            <a:latin typeface="Arial Black" panose="020B0A04020102020204" pitchFamily="34" charset="0"/>
            <a:cs typeface="Arial" panose="020B0604020202020204" pitchFamily="34" charset="0"/>
          </a:endParaRPr>
        </a:p>
      </xdr:txBody>
    </xdr:sp>
    <xdr:clientData/>
  </xdr:twoCellAnchor>
  <xdr:twoCellAnchor>
    <xdr:from>
      <xdr:col>15</xdr:col>
      <xdr:colOff>7656</xdr:colOff>
      <xdr:row>2</xdr:row>
      <xdr:rowOff>448733</xdr:rowOff>
    </xdr:from>
    <xdr:to>
      <xdr:col>24</xdr:col>
      <xdr:colOff>425822</xdr:colOff>
      <xdr:row>3</xdr:row>
      <xdr:rowOff>134409</xdr:rowOff>
    </xdr:to>
    <xdr:sp macro="" textlink="">
      <xdr:nvSpPr>
        <xdr:cNvPr id="69" name="TextBox 68">
          <a:extLst>
            <a:ext uri="{FF2B5EF4-FFF2-40B4-BE49-F238E27FC236}">
              <a16:creationId xmlns:a16="http://schemas.microsoft.com/office/drawing/2014/main" id="{4AB3CB7F-A726-4149-B40D-E0CA2ED3FBEB}"/>
            </a:ext>
          </a:extLst>
        </xdr:cNvPr>
        <xdr:cNvSpPr txBox="1"/>
      </xdr:nvSpPr>
      <xdr:spPr>
        <a:xfrm>
          <a:off x="9812803" y="863351"/>
          <a:ext cx="5864225"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0" i="0" u="none" strike="noStrike">
              <a:solidFill>
                <a:srgbClr val="000000"/>
              </a:solidFill>
              <a:latin typeface="Arial Black" panose="020B0A04020102020204" pitchFamily="34" charset="0"/>
              <a:cs typeface="Arial" panose="020B0604020202020204" pitchFamily="34" charset="0"/>
            </a:rPr>
            <a:t>Campus Map</a:t>
          </a:r>
        </a:p>
      </xdr:txBody>
    </xdr:sp>
    <xdr:clientData/>
  </xdr:twoCellAnchor>
  <xdr:twoCellAnchor>
    <xdr:from>
      <xdr:col>5</xdr:col>
      <xdr:colOff>133350</xdr:colOff>
      <xdr:row>23</xdr:row>
      <xdr:rowOff>76200</xdr:rowOff>
    </xdr:from>
    <xdr:to>
      <xdr:col>14</xdr:col>
      <xdr:colOff>285750</xdr:colOff>
      <xdr:row>44</xdr:row>
      <xdr:rowOff>67359</xdr:rowOff>
    </xdr:to>
    <xdr:sp macro="" textlink="">
      <xdr:nvSpPr>
        <xdr:cNvPr id="72" name="Rectangle: Rounded Corners 71">
          <a:extLst>
            <a:ext uri="{FF2B5EF4-FFF2-40B4-BE49-F238E27FC236}">
              <a16:creationId xmlns:a16="http://schemas.microsoft.com/office/drawing/2014/main" id="{211B4ECE-F894-4C55-8F93-1D363E9D09BC}"/>
            </a:ext>
          </a:extLst>
        </xdr:cNvPr>
        <xdr:cNvSpPr/>
      </xdr:nvSpPr>
      <xdr:spPr>
        <a:xfrm>
          <a:off x="3742824" y="5059279"/>
          <a:ext cx="5817268" cy="3991659"/>
        </a:xfrm>
        <a:prstGeom prst="roundRect">
          <a:avLst>
            <a:gd name="adj" fmla="val 4701"/>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5</xdr:col>
      <xdr:colOff>304800</xdr:colOff>
      <xdr:row>25</xdr:row>
      <xdr:rowOff>50133</xdr:rowOff>
    </xdr:from>
    <xdr:to>
      <xdr:col>14</xdr:col>
      <xdr:colOff>95250</xdr:colOff>
      <xdr:row>43</xdr:row>
      <xdr:rowOff>180975</xdr:rowOff>
    </xdr:to>
    <xdr:graphicFrame macro="">
      <xdr:nvGraphicFramePr>
        <xdr:cNvPr id="70" name="Chart 69">
          <a:extLst>
            <a:ext uri="{FF2B5EF4-FFF2-40B4-BE49-F238E27FC236}">
              <a16:creationId xmlns:a16="http://schemas.microsoft.com/office/drawing/2014/main" id="{07EEA462-73B3-19FE-E0DD-6EC55D126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285750</xdr:colOff>
      <xdr:row>121</xdr:row>
      <xdr:rowOff>180974</xdr:rowOff>
    </xdr:from>
    <xdr:to>
      <xdr:col>9</xdr:col>
      <xdr:colOff>190500</xdr:colOff>
      <xdr:row>122</xdr:row>
      <xdr:rowOff>76200</xdr:rowOff>
    </xdr:to>
    <xdr:sp macro="" textlink="Data!A6">
      <xdr:nvSpPr>
        <xdr:cNvPr id="99" name="TextBox 98">
          <a:extLst>
            <a:ext uri="{FF2B5EF4-FFF2-40B4-BE49-F238E27FC236}">
              <a16:creationId xmlns:a16="http://schemas.microsoft.com/office/drawing/2014/main" id="{B9912CF9-EED7-4E3D-85A1-EB350608695B}"/>
            </a:ext>
          </a:extLst>
        </xdr:cNvPr>
        <xdr:cNvSpPr txBox="1"/>
      </xdr:nvSpPr>
      <xdr:spPr>
        <a:xfrm>
          <a:off x="285750" y="596610"/>
          <a:ext cx="5914159" cy="657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39A6CE-6203-4406-990B-E4C9FA039ADB}" type="TxLink">
            <a:rPr lang="en-US" sz="2200" b="0" i="0" u="none" strike="noStrike">
              <a:solidFill>
                <a:srgbClr val="000000"/>
              </a:solidFill>
              <a:latin typeface="Arial Black" panose="020B0A04020102020204" pitchFamily="34" charset="0"/>
              <a:cs typeface="Arial" panose="020B0604020202020204" pitchFamily="34" charset="0"/>
            </a:rPr>
            <a:pPr algn="ctr"/>
            <a:t>#N/A</a:t>
          </a:fld>
          <a:endParaRPr lang="en-US" sz="2200" b="0" i="0">
            <a:latin typeface="Arial Black" panose="020B0A04020102020204" pitchFamily="34" charset="0"/>
            <a:cs typeface="Arial" panose="020B0604020202020204" pitchFamily="34" charset="0"/>
          </a:endParaRPr>
        </a:p>
      </xdr:txBody>
    </xdr:sp>
    <xdr:clientData/>
  </xdr:twoCellAnchor>
  <xdr:twoCellAnchor>
    <xdr:from>
      <xdr:col>1</xdr:col>
      <xdr:colOff>123826</xdr:colOff>
      <xdr:row>145</xdr:row>
      <xdr:rowOff>75326</xdr:rowOff>
    </xdr:from>
    <xdr:to>
      <xdr:col>3</xdr:col>
      <xdr:colOff>28576</xdr:colOff>
      <xdr:row>151</xdr:row>
      <xdr:rowOff>66676</xdr:rowOff>
    </xdr:to>
    <xdr:sp macro="" textlink="">
      <xdr:nvSpPr>
        <xdr:cNvPr id="102" name="Oval 101">
          <a:extLst>
            <a:ext uri="{FF2B5EF4-FFF2-40B4-BE49-F238E27FC236}">
              <a16:creationId xmlns:a16="http://schemas.microsoft.com/office/drawing/2014/main" id="{B8452BE7-F173-4FD6-B65B-7C1AD3462EBF}"/>
            </a:ext>
          </a:extLst>
        </xdr:cNvPr>
        <xdr:cNvSpPr/>
      </xdr:nvSpPr>
      <xdr:spPr>
        <a:xfrm>
          <a:off x="1284144" y="5634462"/>
          <a:ext cx="1117023" cy="11343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616320</xdr:colOff>
      <xdr:row>0</xdr:row>
      <xdr:rowOff>56029</xdr:rowOff>
    </xdr:from>
    <xdr:to>
      <xdr:col>14</xdr:col>
      <xdr:colOff>120124</xdr:colOff>
      <xdr:row>5</xdr:row>
      <xdr:rowOff>144331</xdr:rowOff>
    </xdr:to>
    <xdr:sp macro="" textlink="">
      <xdr:nvSpPr>
        <xdr:cNvPr id="13" name="Rectangle: Rounded Corners 12">
          <a:extLst>
            <a:ext uri="{FF2B5EF4-FFF2-40B4-BE49-F238E27FC236}">
              <a16:creationId xmlns:a16="http://schemas.microsoft.com/office/drawing/2014/main" id="{7B3E5781-BF53-4D42-8C49-80B21E26C478}"/>
            </a:ext>
          </a:extLst>
        </xdr:cNvPr>
        <xdr:cNvSpPr/>
      </xdr:nvSpPr>
      <xdr:spPr>
        <a:xfrm>
          <a:off x="6622673" y="56029"/>
          <a:ext cx="2697480" cy="1645920"/>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411375</xdr:colOff>
      <xdr:row>1</xdr:row>
      <xdr:rowOff>202879</xdr:rowOff>
    </xdr:from>
    <xdr:to>
      <xdr:col>9</xdr:col>
      <xdr:colOff>316125</xdr:colOff>
      <xdr:row>5</xdr:row>
      <xdr:rowOff>140368</xdr:rowOff>
    </xdr:to>
    <xdr:sp macro="" textlink="Data!A6">
      <xdr:nvSpPr>
        <xdr:cNvPr id="26" name="TextBox 25">
          <a:extLst>
            <a:ext uri="{FF2B5EF4-FFF2-40B4-BE49-F238E27FC236}">
              <a16:creationId xmlns:a16="http://schemas.microsoft.com/office/drawing/2014/main" id="{B244697D-E9A3-B288-5FF1-90382295C05C}"/>
            </a:ext>
          </a:extLst>
        </xdr:cNvPr>
        <xdr:cNvSpPr txBox="1"/>
      </xdr:nvSpPr>
      <xdr:spPr>
        <a:xfrm>
          <a:off x="411375" y="393379"/>
          <a:ext cx="5960645" cy="1301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39A6CE-6203-4406-990B-E4C9FA039ADB}" type="TxLink">
            <a:rPr lang="en-US" sz="2400" b="0" i="0" u="none" strike="noStrike">
              <a:solidFill>
                <a:schemeClr val="bg1">
                  <a:lumMod val="95000"/>
                </a:schemeClr>
              </a:solidFill>
              <a:latin typeface="Arial Black" panose="020B0A04020102020204" pitchFamily="34" charset="0"/>
              <a:cs typeface="Arial" panose="020B0604020202020204" pitchFamily="34" charset="0"/>
            </a:rPr>
            <a:pPr algn="ctr"/>
            <a:t>#N/A</a:t>
          </a:fld>
          <a:endParaRPr lang="en-US" sz="2400" b="0" i="0">
            <a:solidFill>
              <a:schemeClr val="bg1">
                <a:lumMod val="95000"/>
              </a:schemeClr>
            </a:solidFill>
            <a:latin typeface="Arial Black" panose="020B0A04020102020204" pitchFamily="34" charset="0"/>
            <a:cs typeface="Arial" panose="020B0604020202020204" pitchFamily="34" charset="0"/>
          </a:endParaRPr>
        </a:p>
      </xdr:txBody>
    </xdr:sp>
    <xdr:clientData/>
  </xdr:twoCellAnchor>
  <xdr:twoCellAnchor editAs="oneCell">
    <xdr:from>
      <xdr:col>10</xdr:col>
      <xdr:colOff>578658</xdr:colOff>
      <xdr:row>1</xdr:row>
      <xdr:rowOff>29571</xdr:rowOff>
    </xdr:from>
    <xdr:to>
      <xdr:col>13</xdr:col>
      <xdr:colOff>71281</xdr:colOff>
      <xdr:row>4</xdr:row>
      <xdr:rowOff>160929</xdr:rowOff>
    </xdr:to>
    <xdr:pic>
      <xdr:nvPicPr>
        <xdr:cNvPr id="7" name="Picture 6" descr="0">
          <a:extLst>
            <a:ext uri="{FF2B5EF4-FFF2-40B4-BE49-F238E27FC236}">
              <a16:creationId xmlns:a16="http://schemas.microsoft.com/office/drawing/2014/main" id="{BFF2D64A-56CF-4748-B01D-451BB1D01F5D}"/>
            </a:ext>
          </a:extLst>
        </xdr:cNvPr>
        <xdr:cNvPicPr>
          <a:picLocks noChangeAspect="1"/>
          <a:extLst>
            <a:ext uri="{53484399-7A02-498B-ADA4-41CD10E50FAC}">
              <aif:imageFormula xmlns:aif="http://schemas.microsoft.com/office/drawing/2022/imageformula" formula="'College Logo'!A1"/>
            </a:ext>
          </a:extLst>
        </xdr:cNvPicPr>
      </xdr:nvPicPr>
      <xdr:blipFill>
        <a:blip xmlns:r="http://schemas.openxmlformats.org/officeDocument/2006/relationships" r:embed="rId11"/>
        <a:stretch>
          <a:fillRect/>
        </a:stretch>
      </xdr:blipFill>
      <xdr:spPr>
        <a:xfrm>
          <a:off x="7358217" y="220071"/>
          <a:ext cx="1307976" cy="1307976"/>
        </a:xfrm>
        <a:prstGeom prst="rect">
          <a:avLst/>
        </a:prstGeom>
        <a:effectLst>
          <a:outerShdw blurRad="63500" sx="104000" sy="104000" algn="ctr" rotWithShape="0">
            <a:prstClr val="black">
              <a:alpha val="41000"/>
            </a:prstClr>
          </a:outerShdw>
        </a:effectLst>
      </xdr:spPr>
    </xdr:pic>
    <xdr:clientData/>
  </xdr:twoCellAnchor>
  <xdr:twoCellAnchor>
    <xdr:from>
      <xdr:col>7</xdr:col>
      <xdr:colOff>104274</xdr:colOff>
      <xdr:row>23</xdr:row>
      <xdr:rowOff>120317</xdr:rowOff>
    </xdr:from>
    <xdr:to>
      <xdr:col>12</xdr:col>
      <xdr:colOff>314826</xdr:colOff>
      <xdr:row>25</xdr:row>
      <xdr:rowOff>60159</xdr:rowOff>
    </xdr:to>
    <xdr:sp macro="" textlink="">
      <xdr:nvSpPr>
        <xdr:cNvPr id="28" name="TextBox 27">
          <a:extLst>
            <a:ext uri="{FF2B5EF4-FFF2-40B4-BE49-F238E27FC236}">
              <a16:creationId xmlns:a16="http://schemas.microsoft.com/office/drawing/2014/main" id="{112B9AFE-1ED5-01E8-A859-BDC52DDD3118}"/>
            </a:ext>
          </a:extLst>
        </xdr:cNvPr>
        <xdr:cNvSpPr txBox="1"/>
      </xdr:nvSpPr>
      <xdr:spPr>
        <a:xfrm>
          <a:off x="4936958" y="5103396"/>
          <a:ext cx="3429000" cy="320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800" b="1" i="0" baseline="0">
              <a:solidFill>
                <a:schemeClr val="bg1">
                  <a:lumMod val="95000"/>
                </a:schemeClr>
              </a:solidFill>
              <a:effectLst/>
              <a:latin typeface="+mn-lt"/>
              <a:ea typeface="+mn-ea"/>
              <a:cs typeface="+mn-cs"/>
            </a:rPr>
            <a:t>Median Earnings After Graduation</a:t>
          </a:r>
          <a:endParaRPr lang="en-US" sz="1800" b="1">
            <a:solidFill>
              <a:schemeClr val="bg1">
                <a:lumMod val="95000"/>
              </a:schemeClr>
            </a:solidFill>
            <a:effectLst/>
          </a:endParaRPr>
        </a:p>
        <a:p>
          <a:endParaRPr lang="en-US" sz="1100" b="1">
            <a:solidFill>
              <a:schemeClr val="bg1">
                <a:lumMod val="95000"/>
              </a:schemeClr>
            </a:solidFill>
          </a:endParaRPr>
        </a:p>
      </xdr:txBody>
    </xdr:sp>
    <xdr:clientData/>
  </xdr:twoCellAnchor>
  <xdr:twoCellAnchor>
    <xdr:from>
      <xdr:col>0</xdr:col>
      <xdr:colOff>609600</xdr:colOff>
      <xdr:row>29</xdr:row>
      <xdr:rowOff>19050</xdr:rowOff>
    </xdr:from>
    <xdr:to>
      <xdr:col>4</xdr:col>
      <xdr:colOff>178468</xdr:colOff>
      <xdr:row>36</xdr:row>
      <xdr:rowOff>9525</xdr:rowOff>
    </xdr:to>
    <xdr:sp macro="" textlink="">
      <xdr:nvSpPr>
        <xdr:cNvPr id="29" name="Rectangle 28">
          <a:extLst>
            <a:ext uri="{FF2B5EF4-FFF2-40B4-BE49-F238E27FC236}">
              <a16:creationId xmlns:a16="http://schemas.microsoft.com/office/drawing/2014/main" id="{C13EF9EF-851A-412E-92EF-021A63235263}"/>
            </a:ext>
          </a:extLst>
        </xdr:cNvPr>
        <xdr:cNvSpPr/>
      </xdr:nvSpPr>
      <xdr:spPr>
        <a:xfrm>
          <a:off x="609600" y="6143625"/>
          <a:ext cx="2559718" cy="1323975"/>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twoCellAnchor>
    <xdr:from>
      <xdr:col>1</xdr:col>
      <xdr:colOff>255725</xdr:colOff>
      <xdr:row>30</xdr:row>
      <xdr:rowOff>98926</xdr:rowOff>
    </xdr:from>
    <xdr:to>
      <xdr:col>4</xdr:col>
      <xdr:colOff>10025</xdr:colOff>
      <xdr:row>32</xdr:row>
      <xdr:rowOff>109509</xdr:rowOff>
    </xdr:to>
    <xdr:sp macro="" textlink="">
      <xdr:nvSpPr>
        <xdr:cNvPr id="8" name="TextBox 7">
          <a:extLst>
            <a:ext uri="{FF2B5EF4-FFF2-40B4-BE49-F238E27FC236}">
              <a16:creationId xmlns:a16="http://schemas.microsoft.com/office/drawing/2014/main" id="{E32282DE-301B-4AD8-A397-5F611F283D3B}"/>
            </a:ext>
          </a:extLst>
        </xdr:cNvPr>
        <xdr:cNvSpPr txBox="1"/>
      </xdr:nvSpPr>
      <xdr:spPr>
        <a:xfrm>
          <a:off x="1418778" y="6415505"/>
          <a:ext cx="1589115"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a:solidFill>
                <a:srgbClr val="00B0F0"/>
              </a:solidFill>
              <a:latin typeface="Arial Black" panose="020B0A04020102020204" pitchFamily="34" charset="0"/>
            </a:rPr>
            <a:t>/ </a:t>
          </a:r>
          <a:r>
            <a:rPr lang="en-US" sz="2400" b="1" i="0" u="none" strike="noStrike">
              <a:solidFill>
                <a:schemeClr val="tx1">
                  <a:lumMod val="65000"/>
                  <a:lumOff val="35000"/>
                </a:schemeClr>
              </a:solidFill>
              <a:latin typeface="Arial Black" panose="020B0A04020102020204" pitchFamily="34" charset="0"/>
            </a:rPr>
            <a:t>1600</a:t>
          </a:r>
        </a:p>
      </xdr:txBody>
    </xdr:sp>
    <xdr:clientData/>
  </xdr:twoCellAnchor>
  <xdr:twoCellAnchor>
    <xdr:from>
      <xdr:col>0</xdr:col>
      <xdr:colOff>694879</xdr:colOff>
      <xdr:row>30</xdr:row>
      <xdr:rowOff>106946</xdr:rowOff>
    </xdr:from>
    <xdr:to>
      <xdr:col>1</xdr:col>
      <xdr:colOff>562586</xdr:colOff>
      <xdr:row>32</xdr:row>
      <xdr:rowOff>117529</xdr:rowOff>
    </xdr:to>
    <xdr:sp macro="" textlink="Data!A17">
      <xdr:nvSpPr>
        <xdr:cNvPr id="63" name="TextBox 62">
          <a:extLst>
            <a:ext uri="{FF2B5EF4-FFF2-40B4-BE49-F238E27FC236}">
              <a16:creationId xmlns:a16="http://schemas.microsoft.com/office/drawing/2014/main" id="{0AFFA94A-187C-43A4-890F-66BA3B9B6E2A}"/>
            </a:ext>
          </a:extLst>
        </xdr:cNvPr>
        <xdr:cNvSpPr txBox="1"/>
      </xdr:nvSpPr>
      <xdr:spPr>
        <a:xfrm>
          <a:off x="694879" y="6423525"/>
          <a:ext cx="1030760"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F8D3BB2-AE36-4389-92F3-809613E567B0}" type="TxLink">
            <a:rPr lang="en-US" sz="2400" b="1" i="0" u="none" strike="noStrike">
              <a:solidFill>
                <a:srgbClr val="00B0F0"/>
              </a:solidFill>
              <a:latin typeface="Arial Black" panose="020B0A04020102020204" pitchFamily="34" charset="0"/>
            </a:rPr>
            <a:pPr algn="ctr"/>
            <a:t>#N/A</a:t>
          </a:fld>
          <a:endParaRPr lang="en-US" sz="3200" b="1">
            <a:solidFill>
              <a:srgbClr val="00B0F0"/>
            </a:solidFill>
            <a:latin typeface="Arial Black" panose="020B0A04020102020204" pitchFamily="34" charset="0"/>
          </a:endParaRPr>
        </a:p>
      </xdr:txBody>
    </xdr:sp>
    <xdr:clientData/>
  </xdr:twoCellAnchor>
  <xdr:twoCellAnchor>
    <xdr:from>
      <xdr:col>0</xdr:col>
      <xdr:colOff>867276</xdr:colOff>
      <xdr:row>29</xdr:row>
      <xdr:rowOff>8068</xdr:rowOff>
    </xdr:from>
    <xdr:to>
      <xdr:col>3</xdr:col>
      <xdr:colOff>308588</xdr:colOff>
      <xdr:row>30</xdr:row>
      <xdr:rowOff>100264</xdr:rowOff>
    </xdr:to>
    <xdr:sp macro="" textlink="">
      <xdr:nvSpPr>
        <xdr:cNvPr id="62" name="TextBox 61">
          <a:extLst>
            <a:ext uri="{FF2B5EF4-FFF2-40B4-BE49-F238E27FC236}">
              <a16:creationId xmlns:a16="http://schemas.microsoft.com/office/drawing/2014/main" id="{CFF75122-8AEC-8DB9-7AE9-A55786BAC519}"/>
            </a:ext>
          </a:extLst>
        </xdr:cNvPr>
        <xdr:cNvSpPr txBox="1"/>
      </xdr:nvSpPr>
      <xdr:spPr>
        <a:xfrm>
          <a:off x="867276" y="6134147"/>
          <a:ext cx="1827575" cy="282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lumMod val="75000"/>
                  <a:lumOff val="25000"/>
                </a:schemeClr>
              </a:solidFill>
              <a:latin typeface="Arial Black" panose="020B0A04020102020204" pitchFamily="34" charset="0"/>
            </a:rPr>
            <a:t>Avg SAT</a:t>
          </a:r>
          <a:r>
            <a:rPr lang="en-US" sz="1400" b="1" baseline="0">
              <a:solidFill>
                <a:schemeClr val="tx1">
                  <a:lumMod val="75000"/>
                  <a:lumOff val="25000"/>
                </a:schemeClr>
              </a:solidFill>
              <a:latin typeface="Arial Black" panose="020B0A04020102020204" pitchFamily="34" charset="0"/>
            </a:rPr>
            <a:t> Score</a:t>
          </a:r>
          <a:endParaRPr lang="en-US" sz="1400" b="1">
            <a:solidFill>
              <a:schemeClr val="tx1">
                <a:lumMod val="75000"/>
                <a:lumOff val="25000"/>
              </a:schemeClr>
            </a:solidFill>
            <a:latin typeface="Arial Black" panose="020B0A040201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3173</xdr:colOff>
      <xdr:row>0</xdr:row>
      <xdr:rowOff>182032</xdr:rowOff>
    </xdr:from>
    <xdr:to>
      <xdr:col>24</xdr:col>
      <xdr:colOff>409575</xdr:colOff>
      <xdr:row>44</xdr:row>
      <xdr:rowOff>85724</xdr:rowOff>
    </xdr:to>
    <xdr:sp macro="" textlink="">
      <xdr:nvSpPr>
        <xdr:cNvPr id="3" name="Rectangle: Rounded Corners 2">
          <a:extLst>
            <a:ext uri="{FF2B5EF4-FFF2-40B4-BE49-F238E27FC236}">
              <a16:creationId xmlns:a16="http://schemas.microsoft.com/office/drawing/2014/main" id="{9B013561-C71D-4DC8-96F7-22E8C5D998A6}"/>
            </a:ext>
          </a:extLst>
        </xdr:cNvPr>
        <xdr:cNvSpPr/>
      </xdr:nvSpPr>
      <xdr:spPr>
        <a:xfrm>
          <a:off x="9861548" y="182032"/>
          <a:ext cx="5892802" cy="8885767"/>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133350</xdr:colOff>
      <xdr:row>23</xdr:row>
      <xdr:rowOff>114301</xdr:rowOff>
    </xdr:from>
    <xdr:to>
      <xdr:col>5</xdr:col>
      <xdr:colOff>28575</xdr:colOff>
      <xdr:row>35</xdr:row>
      <xdr:rowOff>152401</xdr:rowOff>
    </xdr:to>
    <xdr:sp macro="" textlink="">
      <xdr:nvSpPr>
        <xdr:cNvPr id="4" name="Rectangle: Rounded Corners 3">
          <a:extLst>
            <a:ext uri="{FF2B5EF4-FFF2-40B4-BE49-F238E27FC236}">
              <a16:creationId xmlns:a16="http://schemas.microsoft.com/office/drawing/2014/main" id="{47D22CFE-8C48-4BEE-B627-82C48E5E0E04}"/>
            </a:ext>
          </a:extLst>
        </xdr:cNvPr>
        <xdr:cNvSpPr/>
      </xdr:nvSpPr>
      <xdr:spPr>
        <a:xfrm>
          <a:off x="133350" y="5095876"/>
          <a:ext cx="3495675" cy="2324100"/>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114297</xdr:colOff>
      <xdr:row>7</xdr:row>
      <xdr:rowOff>47625</xdr:rowOff>
    </xdr:from>
    <xdr:to>
      <xdr:col>14</xdr:col>
      <xdr:colOff>257175</xdr:colOff>
      <xdr:row>22</xdr:row>
      <xdr:rowOff>95251</xdr:rowOff>
    </xdr:to>
    <xdr:sp macro="" textlink="">
      <xdr:nvSpPr>
        <xdr:cNvPr id="5" name="Rectangle: Rounded Corners 4">
          <a:extLst>
            <a:ext uri="{FF2B5EF4-FFF2-40B4-BE49-F238E27FC236}">
              <a16:creationId xmlns:a16="http://schemas.microsoft.com/office/drawing/2014/main" id="{A67C591C-5B30-4B87-8522-C0710D62F12E}"/>
            </a:ext>
          </a:extLst>
        </xdr:cNvPr>
        <xdr:cNvSpPr/>
      </xdr:nvSpPr>
      <xdr:spPr>
        <a:xfrm>
          <a:off x="114297" y="1981200"/>
          <a:ext cx="9391653" cy="2905126"/>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539714</xdr:colOff>
      <xdr:row>9</xdr:row>
      <xdr:rowOff>56468</xdr:rowOff>
    </xdr:from>
    <xdr:to>
      <xdr:col>2</xdr:col>
      <xdr:colOff>296480</xdr:colOff>
      <xdr:row>20</xdr:row>
      <xdr:rowOff>86409</xdr:rowOff>
    </xdr:to>
    <xdr:sp macro="" textlink="">
      <xdr:nvSpPr>
        <xdr:cNvPr id="6" name="Rectangle: Rounded Corners 5">
          <a:extLst>
            <a:ext uri="{FF2B5EF4-FFF2-40B4-BE49-F238E27FC236}">
              <a16:creationId xmlns:a16="http://schemas.microsoft.com/office/drawing/2014/main" id="{86C59F0D-3A3C-4146-B15D-3D703260736D}"/>
            </a:ext>
          </a:extLst>
        </xdr:cNvPr>
        <xdr:cNvSpPr/>
      </xdr:nvSpPr>
      <xdr:spPr>
        <a:xfrm>
          <a:off x="539714" y="2371043"/>
          <a:ext cx="1528416" cy="2125441"/>
        </a:xfrm>
        <a:prstGeom prst="roundRect">
          <a:avLst>
            <a:gd name="adj" fmla="val 15439"/>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3</xdr:col>
      <xdr:colOff>498107</xdr:colOff>
      <xdr:row>9</xdr:row>
      <xdr:rowOff>56468</xdr:rowOff>
    </xdr:from>
    <xdr:to>
      <xdr:col>6</xdr:col>
      <xdr:colOff>197723</xdr:colOff>
      <xdr:row>20</xdr:row>
      <xdr:rowOff>86409</xdr:rowOff>
    </xdr:to>
    <xdr:sp macro="" textlink="">
      <xdr:nvSpPr>
        <xdr:cNvPr id="7" name="Rectangle: Rounded Corners 6">
          <a:extLst>
            <a:ext uri="{FF2B5EF4-FFF2-40B4-BE49-F238E27FC236}">
              <a16:creationId xmlns:a16="http://schemas.microsoft.com/office/drawing/2014/main" id="{4823CF9F-E0CE-40D1-929C-EC8F5825D463}"/>
            </a:ext>
          </a:extLst>
        </xdr:cNvPr>
        <xdr:cNvSpPr/>
      </xdr:nvSpPr>
      <xdr:spPr>
        <a:xfrm>
          <a:off x="2879357" y="2371043"/>
          <a:ext cx="1528416" cy="2125441"/>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7</xdr:col>
      <xdr:colOff>352181</xdr:colOff>
      <xdr:row>9</xdr:row>
      <xdr:rowOff>56468</xdr:rowOff>
    </xdr:from>
    <xdr:to>
      <xdr:col>9</xdr:col>
      <xdr:colOff>661397</xdr:colOff>
      <xdr:row>20</xdr:row>
      <xdr:rowOff>86409</xdr:rowOff>
    </xdr:to>
    <xdr:sp macro="" textlink="">
      <xdr:nvSpPr>
        <xdr:cNvPr id="8" name="Rectangle: Rounded Corners 7">
          <a:extLst>
            <a:ext uri="{FF2B5EF4-FFF2-40B4-BE49-F238E27FC236}">
              <a16:creationId xmlns:a16="http://schemas.microsoft.com/office/drawing/2014/main" id="{060F1F14-E8EF-4BFA-B8DB-061087637FCC}"/>
            </a:ext>
          </a:extLst>
        </xdr:cNvPr>
        <xdr:cNvSpPr/>
      </xdr:nvSpPr>
      <xdr:spPr>
        <a:xfrm>
          <a:off x="5171831" y="2371043"/>
          <a:ext cx="1528416" cy="2125441"/>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11</xdr:col>
      <xdr:colOff>91017</xdr:colOff>
      <xdr:row>9</xdr:row>
      <xdr:rowOff>56468</xdr:rowOff>
    </xdr:from>
    <xdr:to>
      <xdr:col>13</xdr:col>
      <xdr:colOff>400233</xdr:colOff>
      <xdr:row>20</xdr:row>
      <xdr:rowOff>86409</xdr:rowOff>
    </xdr:to>
    <xdr:sp macro="" textlink="">
      <xdr:nvSpPr>
        <xdr:cNvPr id="9" name="Rectangle: Rounded Corners 8">
          <a:extLst>
            <a:ext uri="{FF2B5EF4-FFF2-40B4-BE49-F238E27FC236}">
              <a16:creationId xmlns:a16="http://schemas.microsoft.com/office/drawing/2014/main" id="{F7890F8A-8F22-41BD-8C04-5BDAE15178C7}"/>
            </a:ext>
          </a:extLst>
        </xdr:cNvPr>
        <xdr:cNvSpPr/>
      </xdr:nvSpPr>
      <xdr:spPr>
        <a:xfrm>
          <a:off x="7510992" y="2371043"/>
          <a:ext cx="1528416" cy="2125441"/>
        </a:xfrm>
        <a:prstGeom prst="roundRect">
          <a:avLst>
            <a:gd name="adj" fmla="val 15439"/>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1007684</xdr:colOff>
      <xdr:row>8</xdr:row>
      <xdr:rowOff>133350</xdr:rowOff>
    </xdr:from>
    <xdr:to>
      <xdr:col>1</xdr:col>
      <xdr:colOff>442344</xdr:colOff>
      <xdr:row>11</xdr:row>
      <xdr:rowOff>170644</xdr:rowOff>
    </xdr:to>
    <xdr:sp macro="" textlink="">
      <xdr:nvSpPr>
        <xdr:cNvPr id="10" name="Oval 9">
          <a:extLst>
            <a:ext uri="{FF2B5EF4-FFF2-40B4-BE49-F238E27FC236}">
              <a16:creationId xmlns:a16="http://schemas.microsoft.com/office/drawing/2014/main" id="{2B8840B7-9DA1-4C90-A8A6-01718A9A1912}"/>
            </a:ext>
          </a:extLst>
        </xdr:cNvPr>
        <xdr:cNvSpPr/>
      </xdr:nvSpPr>
      <xdr:spPr>
        <a:xfrm>
          <a:off x="1007684" y="2257425"/>
          <a:ext cx="596710" cy="608794"/>
        </a:xfrm>
        <a:prstGeom prst="ellipse">
          <a:avLst/>
        </a:prstGeom>
        <a:solidFill>
          <a:schemeClr val="bg1">
            <a:lumMod val="9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354360</xdr:colOff>
      <xdr:row>8</xdr:row>
      <xdr:rowOff>133350</xdr:rowOff>
    </xdr:from>
    <xdr:to>
      <xdr:col>5</xdr:col>
      <xdr:colOff>341470</xdr:colOff>
      <xdr:row>11</xdr:row>
      <xdr:rowOff>170644</xdr:rowOff>
    </xdr:to>
    <xdr:sp macro="" textlink="">
      <xdr:nvSpPr>
        <xdr:cNvPr id="11" name="Oval 10">
          <a:extLst>
            <a:ext uri="{FF2B5EF4-FFF2-40B4-BE49-F238E27FC236}">
              <a16:creationId xmlns:a16="http://schemas.microsoft.com/office/drawing/2014/main" id="{601B46BF-A321-44FF-9E6A-7C19B24E7D55}"/>
            </a:ext>
          </a:extLst>
        </xdr:cNvPr>
        <xdr:cNvSpPr/>
      </xdr:nvSpPr>
      <xdr:spPr>
        <a:xfrm>
          <a:off x="3345210" y="2257425"/>
          <a:ext cx="596710" cy="608794"/>
        </a:xfrm>
        <a:prstGeom prst="ellipse">
          <a:avLst/>
        </a:prstGeom>
        <a:solidFill>
          <a:schemeClr val="tx1">
            <a:lumMod val="75000"/>
            <a:lumOff val="2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216901</xdr:colOff>
      <xdr:row>8</xdr:row>
      <xdr:rowOff>133350</xdr:rowOff>
    </xdr:from>
    <xdr:to>
      <xdr:col>9</xdr:col>
      <xdr:colOff>204011</xdr:colOff>
      <xdr:row>11</xdr:row>
      <xdr:rowOff>170644</xdr:rowOff>
    </xdr:to>
    <xdr:sp macro="" textlink="">
      <xdr:nvSpPr>
        <xdr:cNvPr id="12" name="Oval 11">
          <a:extLst>
            <a:ext uri="{FF2B5EF4-FFF2-40B4-BE49-F238E27FC236}">
              <a16:creationId xmlns:a16="http://schemas.microsoft.com/office/drawing/2014/main" id="{8DF72F83-A838-4C9A-99CB-9D78DD47B962}"/>
            </a:ext>
          </a:extLst>
        </xdr:cNvPr>
        <xdr:cNvSpPr/>
      </xdr:nvSpPr>
      <xdr:spPr>
        <a:xfrm>
          <a:off x="5646151" y="2257425"/>
          <a:ext cx="596710" cy="608794"/>
        </a:xfrm>
        <a:prstGeom prst="ellipse">
          <a:avLst/>
        </a:prstGeom>
        <a:solidFill>
          <a:schemeClr val="tx1">
            <a:lumMod val="75000"/>
            <a:lumOff val="2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569570</xdr:colOff>
      <xdr:row>8</xdr:row>
      <xdr:rowOff>133350</xdr:rowOff>
    </xdr:from>
    <xdr:to>
      <xdr:col>12</xdr:col>
      <xdr:colOff>556680</xdr:colOff>
      <xdr:row>11</xdr:row>
      <xdr:rowOff>170644</xdr:rowOff>
    </xdr:to>
    <xdr:sp macro="" textlink="">
      <xdr:nvSpPr>
        <xdr:cNvPr id="13" name="Oval 12">
          <a:extLst>
            <a:ext uri="{FF2B5EF4-FFF2-40B4-BE49-F238E27FC236}">
              <a16:creationId xmlns:a16="http://schemas.microsoft.com/office/drawing/2014/main" id="{6881E7D0-3583-4E44-98C8-F6B30CC18A59}"/>
            </a:ext>
          </a:extLst>
        </xdr:cNvPr>
        <xdr:cNvSpPr/>
      </xdr:nvSpPr>
      <xdr:spPr>
        <a:xfrm>
          <a:off x="7989545" y="2257425"/>
          <a:ext cx="596710" cy="608794"/>
        </a:xfrm>
        <a:prstGeom prst="ellipse">
          <a:avLst/>
        </a:prstGeom>
        <a:solidFill>
          <a:schemeClr val="bg1">
            <a:lumMod val="9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332660</xdr:colOff>
      <xdr:row>9</xdr:row>
      <xdr:rowOff>38099</xdr:rowOff>
    </xdr:from>
    <xdr:to>
      <xdr:col>9</xdr:col>
      <xdr:colOff>88252</xdr:colOff>
      <xdr:row>11</xdr:row>
      <xdr:rowOff>9524</xdr:rowOff>
    </xdr:to>
    <xdr:pic>
      <xdr:nvPicPr>
        <xdr:cNvPr id="14" name="Picture 13">
          <a:extLst>
            <a:ext uri="{FF2B5EF4-FFF2-40B4-BE49-F238E27FC236}">
              <a16:creationId xmlns:a16="http://schemas.microsoft.com/office/drawing/2014/main" id="{138B3A96-A2C8-4EE0-B5FA-CEF5FA5385DF}"/>
            </a:ext>
          </a:extLst>
        </xdr:cNvPr>
        <xdr:cNvPicPr>
          <a:picLocks noChangeAspect="1"/>
        </xdr:cNvPicPr>
      </xdr:nvPicPr>
      <xdr:blipFill>
        <a:blip xmlns:r="http://schemas.openxmlformats.org/officeDocument/2006/relationships" r:embed="rId1">
          <a:lum bright="70000" contrast="-70000"/>
          <a:alphaModFix/>
        </a:blip>
        <a:stretch>
          <a:fillRect/>
        </a:stretch>
      </xdr:blipFill>
      <xdr:spPr>
        <a:xfrm>
          <a:off x="5761910" y="2352674"/>
          <a:ext cx="365192" cy="352425"/>
        </a:xfrm>
        <a:prstGeom prst="rect">
          <a:avLst/>
        </a:prstGeom>
      </xdr:spPr>
    </xdr:pic>
    <xdr:clientData/>
  </xdr:twoCellAnchor>
  <xdr:twoCellAnchor>
    <xdr:from>
      <xdr:col>4</xdr:col>
      <xdr:colOff>422675</xdr:colOff>
      <xdr:row>9</xdr:row>
      <xdr:rowOff>19049</xdr:rowOff>
    </xdr:from>
    <xdr:to>
      <xdr:col>5</xdr:col>
      <xdr:colOff>273155</xdr:colOff>
      <xdr:row>11</xdr:row>
      <xdr:rowOff>66674</xdr:rowOff>
    </xdr:to>
    <xdr:pic>
      <xdr:nvPicPr>
        <xdr:cNvPr id="15" name="Picture 14">
          <a:extLst>
            <a:ext uri="{FF2B5EF4-FFF2-40B4-BE49-F238E27FC236}">
              <a16:creationId xmlns:a16="http://schemas.microsoft.com/office/drawing/2014/main" id="{E64773A1-49E7-46BA-BC65-CE5594EC74B7}"/>
            </a:ext>
          </a:extLst>
        </xdr:cNvPr>
        <xdr:cNvPicPr>
          <a:picLocks noChangeAspect="1"/>
        </xdr:cNvPicPr>
      </xdr:nvPicPr>
      <xdr:blipFill>
        <a:blip xmlns:r="http://schemas.openxmlformats.org/officeDocument/2006/relationships" r:embed="rId2">
          <a:lum bright="70000" contrast="-70000"/>
        </a:blip>
        <a:stretch>
          <a:fillRect/>
        </a:stretch>
      </xdr:blipFill>
      <xdr:spPr>
        <a:xfrm>
          <a:off x="3413525" y="2333624"/>
          <a:ext cx="460080" cy="428625"/>
        </a:xfrm>
        <a:prstGeom prst="rect">
          <a:avLst/>
        </a:prstGeom>
      </xdr:spPr>
    </xdr:pic>
    <xdr:clientData/>
  </xdr:twoCellAnchor>
  <xdr:twoCellAnchor>
    <xdr:from>
      <xdr:col>12</xdr:col>
      <xdr:colOff>32371</xdr:colOff>
      <xdr:row>8</xdr:row>
      <xdr:rowOff>190499</xdr:rowOff>
    </xdr:from>
    <xdr:to>
      <xdr:col>12</xdr:col>
      <xdr:colOff>480045</xdr:colOff>
      <xdr:row>11</xdr:row>
      <xdr:rowOff>57148</xdr:rowOff>
    </xdr:to>
    <xdr:pic>
      <xdr:nvPicPr>
        <xdr:cNvPr id="16" name="Picture 15" descr="Speedometer ">
          <a:extLst>
            <a:ext uri="{FF2B5EF4-FFF2-40B4-BE49-F238E27FC236}">
              <a16:creationId xmlns:a16="http://schemas.microsoft.com/office/drawing/2014/main" id="{A8B49779-B154-4C49-A9AA-6CA0C7F4C41E}"/>
            </a:ext>
          </a:extLst>
        </xdr:cNvPr>
        <xdr:cNvPicPr>
          <a:picLocks noChangeAspect="1" noChangeArrowheads="1"/>
        </xdr:cNvPicPr>
      </xdr:nvPicPr>
      <xdr:blipFill>
        <a:blip xmlns:r="http://schemas.openxmlformats.org/officeDocument/2006/relationships" r:embed="rId3" cstate="print">
          <a:alphaModFix amt="85000"/>
          <a:extLst>
            <a:ext uri="{BEBA8EAE-BF5A-486C-A8C5-ECC9F3942E4B}">
              <a14:imgProps xmlns:a14="http://schemas.microsoft.com/office/drawing/2010/main">
                <a14:imgLayer r:embed="rId4">
                  <a14:imgEffect>
                    <a14:artisticCrisscrossEtching/>
                  </a14:imgEffect>
                </a14:imgLayer>
              </a14:imgProps>
            </a:ext>
            <a:ext uri="{28A0092B-C50C-407E-A947-70E740481C1C}">
              <a14:useLocalDpi xmlns:a14="http://schemas.microsoft.com/office/drawing/2010/main" val="0"/>
            </a:ext>
          </a:extLst>
        </a:blip>
        <a:srcRect/>
        <a:stretch>
          <a:fillRect/>
        </a:stretch>
      </xdr:blipFill>
      <xdr:spPr bwMode="auto">
        <a:xfrm>
          <a:off x="8061946" y="2314574"/>
          <a:ext cx="447674" cy="438149"/>
        </a:xfrm>
        <a:prstGeom prst="rect">
          <a:avLst/>
        </a:prstGeom>
        <a:noFill/>
      </xdr:spPr>
    </xdr:pic>
    <xdr:clientData/>
  </xdr:twoCellAnchor>
  <xdr:twoCellAnchor>
    <xdr:from>
      <xdr:col>0</xdr:col>
      <xdr:colOff>1043273</xdr:colOff>
      <xdr:row>8</xdr:row>
      <xdr:rowOff>180975</xdr:rowOff>
    </xdr:from>
    <xdr:to>
      <xdr:col>1</xdr:col>
      <xdr:colOff>406755</xdr:colOff>
      <xdr:row>11</xdr:row>
      <xdr:rowOff>123825</xdr:rowOff>
    </xdr:to>
    <xdr:pic>
      <xdr:nvPicPr>
        <xdr:cNvPr id="17" name="Picture 16" descr="Ranking ">
          <a:extLst>
            <a:ext uri="{FF2B5EF4-FFF2-40B4-BE49-F238E27FC236}">
              <a16:creationId xmlns:a16="http://schemas.microsoft.com/office/drawing/2014/main" id="{0A485D93-CF20-4E90-9BBC-4D2CA03E5A4B}"/>
            </a:ext>
          </a:extLst>
        </xdr:cNvPr>
        <xdr:cNvPicPr>
          <a:picLocks noChangeAspect="1" noChangeArrowheads="1"/>
        </xdr:cNvPicPr>
      </xdr:nvPicPr>
      <xdr:blipFill>
        <a:blip xmlns:r="http://schemas.openxmlformats.org/officeDocument/2006/relationships" r:embed="rId5" cstate="print">
          <a:alphaModFix amt="85000"/>
          <a:extLst>
            <a:ext uri="{BEBA8EAE-BF5A-486C-A8C5-ECC9F3942E4B}">
              <a14:imgProps xmlns:a14="http://schemas.microsoft.com/office/drawing/2010/main">
                <a14:imgLayer r:embed="rId6">
                  <a14:imgEffect>
                    <a14:artisticCrisscrossEtching/>
                  </a14:imgEffect>
                  <a14:imgEffect>
                    <a14:colorTemperature colorTemp="5300"/>
                  </a14:imgEffect>
                </a14:imgLayer>
              </a14:imgProps>
            </a:ext>
            <a:ext uri="{28A0092B-C50C-407E-A947-70E740481C1C}">
              <a14:useLocalDpi xmlns:a14="http://schemas.microsoft.com/office/drawing/2010/main" val="0"/>
            </a:ext>
          </a:extLst>
        </a:blip>
        <a:srcRect/>
        <a:stretch>
          <a:fillRect/>
        </a:stretch>
      </xdr:blipFill>
      <xdr:spPr bwMode="auto">
        <a:xfrm>
          <a:off x="1043273" y="2305050"/>
          <a:ext cx="525532"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539955</xdr:colOff>
      <xdr:row>12</xdr:row>
      <xdr:rowOff>147637</xdr:rowOff>
    </xdr:from>
    <xdr:to>
      <xdr:col>2</xdr:col>
      <xdr:colOff>296240</xdr:colOff>
      <xdr:row>14</xdr:row>
      <xdr:rowOff>71437</xdr:rowOff>
    </xdr:to>
    <xdr:sp macro="" textlink="">
      <xdr:nvSpPr>
        <xdr:cNvPr id="18" name="TextBox 17">
          <a:extLst>
            <a:ext uri="{FF2B5EF4-FFF2-40B4-BE49-F238E27FC236}">
              <a16:creationId xmlns:a16="http://schemas.microsoft.com/office/drawing/2014/main" id="{F6817FE7-B156-429D-BEBB-F7B2B0F7F16A}"/>
            </a:ext>
          </a:extLst>
        </xdr:cNvPr>
        <xdr:cNvSpPr txBox="1"/>
      </xdr:nvSpPr>
      <xdr:spPr>
        <a:xfrm>
          <a:off x="539955" y="3033712"/>
          <a:ext cx="1527935" cy="30480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a:solidFill>
                <a:schemeClr val="bg1">
                  <a:lumMod val="95000"/>
                </a:schemeClr>
              </a:solidFill>
              <a:latin typeface="Arial Black" panose="020B0A04020102020204" pitchFamily="34" charset="0"/>
              <a:ea typeface="+mn-ea"/>
              <a:cs typeface="Arial" panose="020B0604020202020204" pitchFamily="34" charset="0"/>
            </a:rPr>
            <a:t>In-State</a:t>
          </a:r>
          <a:r>
            <a:rPr lang="en-US" sz="1200" b="0" i="0" baseline="0">
              <a:solidFill>
                <a:schemeClr val="bg1">
                  <a:lumMod val="95000"/>
                </a:schemeClr>
              </a:solidFill>
              <a:latin typeface="Arial Black" panose="020B0A04020102020204" pitchFamily="34" charset="0"/>
              <a:ea typeface="+mn-ea"/>
              <a:cs typeface="Arial" panose="020B0604020202020204" pitchFamily="34" charset="0"/>
            </a:rPr>
            <a:t> </a:t>
          </a:r>
          <a:r>
            <a:rPr lang="en-US" sz="1200" b="0" i="0">
              <a:solidFill>
                <a:schemeClr val="bg1">
                  <a:lumMod val="95000"/>
                </a:schemeClr>
              </a:solidFill>
              <a:latin typeface="Arial Black" panose="020B0A04020102020204" pitchFamily="34" charset="0"/>
              <a:ea typeface="+mn-ea"/>
              <a:cs typeface="Arial" panose="020B0604020202020204" pitchFamily="34" charset="0"/>
            </a:rPr>
            <a:t>Rank</a:t>
          </a:r>
        </a:p>
      </xdr:txBody>
    </xdr:sp>
    <xdr:clientData/>
  </xdr:twoCellAnchor>
  <xdr:twoCellAnchor>
    <xdr:from>
      <xdr:col>3</xdr:col>
      <xdr:colOff>498348</xdr:colOff>
      <xdr:row>12</xdr:row>
      <xdr:rowOff>147637</xdr:rowOff>
    </xdr:from>
    <xdr:to>
      <xdr:col>6</xdr:col>
      <xdr:colOff>197483</xdr:colOff>
      <xdr:row>14</xdr:row>
      <xdr:rowOff>71437</xdr:rowOff>
    </xdr:to>
    <xdr:sp macro="" textlink="">
      <xdr:nvSpPr>
        <xdr:cNvPr id="19" name="TextBox 18">
          <a:extLst>
            <a:ext uri="{FF2B5EF4-FFF2-40B4-BE49-F238E27FC236}">
              <a16:creationId xmlns:a16="http://schemas.microsoft.com/office/drawing/2014/main" id="{445EB154-475F-4966-AF67-11DB96130F6A}"/>
            </a:ext>
          </a:extLst>
        </xdr:cNvPr>
        <xdr:cNvSpPr txBox="1"/>
      </xdr:nvSpPr>
      <xdr:spPr>
        <a:xfrm>
          <a:off x="2879598" y="3033712"/>
          <a:ext cx="1527935" cy="3048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a:solidFill>
                <a:schemeClr val="tx1">
                  <a:lumMod val="75000"/>
                  <a:lumOff val="25000"/>
                </a:schemeClr>
              </a:solidFill>
              <a:latin typeface="Arial Black" panose="020B0A04020102020204" pitchFamily="34" charset="0"/>
              <a:ea typeface="+mn-ea"/>
              <a:cs typeface="Arial" panose="020B0604020202020204" pitchFamily="34" charset="0"/>
            </a:rPr>
            <a:t>Admission Rate</a:t>
          </a:r>
        </a:p>
      </xdr:txBody>
    </xdr:sp>
    <xdr:clientData/>
  </xdr:twoCellAnchor>
  <xdr:twoCellAnchor>
    <xdr:from>
      <xdr:col>7</xdr:col>
      <xdr:colOff>353461</xdr:colOff>
      <xdr:row>12</xdr:row>
      <xdr:rowOff>147637</xdr:rowOff>
    </xdr:from>
    <xdr:to>
      <xdr:col>9</xdr:col>
      <xdr:colOff>628651</xdr:colOff>
      <xdr:row>14</xdr:row>
      <xdr:rowOff>71437</xdr:rowOff>
    </xdr:to>
    <xdr:sp macro="" textlink="">
      <xdr:nvSpPr>
        <xdr:cNvPr id="20" name="TextBox 19">
          <a:extLst>
            <a:ext uri="{FF2B5EF4-FFF2-40B4-BE49-F238E27FC236}">
              <a16:creationId xmlns:a16="http://schemas.microsoft.com/office/drawing/2014/main" id="{5443ECD4-409C-4597-BDC4-056BCDB07058}"/>
            </a:ext>
          </a:extLst>
        </xdr:cNvPr>
        <xdr:cNvSpPr txBox="1"/>
      </xdr:nvSpPr>
      <xdr:spPr>
        <a:xfrm>
          <a:off x="5173111" y="3033712"/>
          <a:ext cx="1494390" cy="3048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a:solidFill>
                <a:schemeClr val="tx1">
                  <a:lumMod val="75000"/>
                  <a:lumOff val="25000"/>
                </a:schemeClr>
              </a:solidFill>
              <a:latin typeface="Arial Black" panose="020B0A04020102020204" pitchFamily="34" charset="0"/>
              <a:ea typeface="+mn-ea"/>
              <a:cs typeface="Arial" panose="020B0604020202020204" pitchFamily="34" charset="0"/>
            </a:rPr>
            <a:t>Cost of Tuition</a:t>
          </a:r>
        </a:p>
      </xdr:txBody>
    </xdr:sp>
    <xdr:clientData/>
  </xdr:twoCellAnchor>
  <xdr:twoCellAnchor>
    <xdr:from>
      <xdr:col>11</xdr:col>
      <xdr:colOff>114300</xdr:colOff>
      <xdr:row>12</xdr:row>
      <xdr:rowOff>147637</xdr:rowOff>
    </xdr:from>
    <xdr:to>
      <xdr:col>13</xdr:col>
      <xdr:colOff>395595</xdr:colOff>
      <xdr:row>14</xdr:row>
      <xdr:rowOff>71437</xdr:rowOff>
    </xdr:to>
    <xdr:sp macro="" textlink="">
      <xdr:nvSpPr>
        <xdr:cNvPr id="21" name="TextBox 20">
          <a:extLst>
            <a:ext uri="{FF2B5EF4-FFF2-40B4-BE49-F238E27FC236}">
              <a16:creationId xmlns:a16="http://schemas.microsoft.com/office/drawing/2014/main" id="{E1C4B0E5-5110-4696-B95F-968A6B02ED5D}"/>
            </a:ext>
          </a:extLst>
        </xdr:cNvPr>
        <xdr:cNvSpPr txBox="1"/>
      </xdr:nvSpPr>
      <xdr:spPr>
        <a:xfrm>
          <a:off x="7534275" y="3033712"/>
          <a:ext cx="1500495" cy="30480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0">
              <a:solidFill>
                <a:schemeClr val="bg1">
                  <a:lumMod val="95000"/>
                </a:schemeClr>
              </a:solidFill>
              <a:latin typeface="Arial Black" panose="020B0A04020102020204" pitchFamily="34" charset="0"/>
              <a:cs typeface="Arial" panose="020B0604020202020204" pitchFamily="34" charset="0"/>
            </a:rPr>
            <a:t>Avg SAT Score</a:t>
          </a:r>
        </a:p>
      </xdr:txBody>
    </xdr:sp>
    <xdr:clientData/>
  </xdr:twoCellAnchor>
  <xdr:twoCellAnchor>
    <xdr:from>
      <xdr:col>0</xdr:col>
      <xdr:colOff>556625</xdr:colOff>
      <xdr:row>15</xdr:row>
      <xdr:rowOff>52388</xdr:rowOff>
    </xdr:from>
    <xdr:to>
      <xdr:col>2</xdr:col>
      <xdr:colOff>285751</xdr:colOff>
      <xdr:row>18</xdr:row>
      <xdr:rowOff>14287</xdr:rowOff>
    </xdr:to>
    <xdr:sp macro="" textlink="Data!A25">
      <xdr:nvSpPr>
        <xdr:cNvPr id="22" name="TextBox 21">
          <a:extLst>
            <a:ext uri="{FF2B5EF4-FFF2-40B4-BE49-F238E27FC236}">
              <a16:creationId xmlns:a16="http://schemas.microsoft.com/office/drawing/2014/main" id="{ED4B6BE9-1270-4F74-B7AF-763BB54EA179}"/>
            </a:ext>
          </a:extLst>
        </xdr:cNvPr>
        <xdr:cNvSpPr txBox="1"/>
      </xdr:nvSpPr>
      <xdr:spPr>
        <a:xfrm>
          <a:off x="556625" y="3509963"/>
          <a:ext cx="1500776" cy="533399"/>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76E5C12-F360-4DFC-99AA-DD662766452E}" type="TxLink">
            <a:rPr lang="en-US" sz="3200" b="1" i="0" u="none" strike="noStrike">
              <a:ln>
                <a:noFill/>
              </a:ln>
              <a:solidFill>
                <a:schemeClr val="bg1">
                  <a:lumMod val="95000"/>
                </a:schemeClr>
              </a:solidFill>
              <a:latin typeface="Arial" panose="020B0604020202020204" pitchFamily="34" charset="0"/>
              <a:ea typeface="+mn-ea"/>
              <a:cs typeface="Arial" panose="020B0604020202020204" pitchFamily="34" charset="0"/>
            </a:rPr>
            <a:pPr marL="0" indent="0" algn="ctr"/>
            <a:t>#NUM!</a:t>
          </a:fld>
          <a:endParaRPr lang="en-US" sz="3200" b="1" i="0" u="none" strike="noStrike">
            <a:ln>
              <a:noFill/>
            </a:ln>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4</xdr:col>
      <xdr:colOff>204473</xdr:colOff>
      <xdr:row>15</xdr:row>
      <xdr:rowOff>33337</xdr:rowOff>
    </xdr:from>
    <xdr:to>
      <xdr:col>6</xdr:col>
      <xdr:colOff>1726</xdr:colOff>
      <xdr:row>18</xdr:row>
      <xdr:rowOff>33337</xdr:rowOff>
    </xdr:to>
    <xdr:sp macro="" textlink="Data!A32">
      <xdr:nvSpPr>
        <xdr:cNvPr id="23" name="TextBox 22">
          <a:extLst>
            <a:ext uri="{FF2B5EF4-FFF2-40B4-BE49-F238E27FC236}">
              <a16:creationId xmlns:a16="http://schemas.microsoft.com/office/drawing/2014/main" id="{C4CAD74A-E10E-485E-A444-C2186E9F6625}"/>
            </a:ext>
          </a:extLst>
        </xdr:cNvPr>
        <xdr:cNvSpPr txBox="1"/>
      </xdr:nvSpPr>
      <xdr:spPr>
        <a:xfrm>
          <a:off x="3198044" y="3489551"/>
          <a:ext cx="1021896" cy="5715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759E410-7EAA-4541-8A11-47CE27ED20C7}" type="TxLink">
            <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rPr>
            <a:pPr marL="0" indent="0" algn="ctr"/>
            <a:t>#N/A</a:t>
          </a:fld>
          <a:endPar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7</xdr:col>
      <xdr:colOff>359152</xdr:colOff>
      <xdr:row>15</xdr:row>
      <xdr:rowOff>19051</xdr:rowOff>
    </xdr:from>
    <xdr:to>
      <xdr:col>9</xdr:col>
      <xdr:colOff>654427</xdr:colOff>
      <xdr:row>18</xdr:row>
      <xdr:rowOff>85726</xdr:rowOff>
    </xdr:to>
    <xdr:sp macro="" textlink="Data!A33">
      <xdr:nvSpPr>
        <xdr:cNvPr id="24" name="TextBox 23">
          <a:extLst>
            <a:ext uri="{FF2B5EF4-FFF2-40B4-BE49-F238E27FC236}">
              <a16:creationId xmlns:a16="http://schemas.microsoft.com/office/drawing/2014/main" id="{D3289447-4677-4E3B-B797-BC11596C3829}"/>
            </a:ext>
          </a:extLst>
        </xdr:cNvPr>
        <xdr:cNvSpPr txBox="1"/>
      </xdr:nvSpPr>
      <xdr:spPr>
        <a:xfrm>
          <a:off x="5178802" y="3476626"/>
          <a:ext cx="1514475" cy="6381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2EF5BDC-D16E-42D5-8BAB-6F654E4AB39A}" type="TxLink">
            <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rPr>
            <a:pPr marL="0" indent="0" algn="ctr"/>
            <a:t>#N/A</a:t>
          </a:fld>
          <a:endPar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11</xdr:col>
      <xdr:colOff>91258</xdr:colOff>
      <xdr:row>15</xdr:row>
      <xdr:rowOff>19050</xdr:rowOff>
    </xdr:from>
    <xdr:to>
      <xdr:col>13</xdr:col>
      <xdr:colOff>399993</xdr:colOff>
      <xdr:row>17</xdr:row>
      <xdr:rowOff>180975</xdr:rowOff>
    </xdr:to>
    <xdr:sp macro="" textlink="Data!A37">
      <xdr:nvSpPr>
        <xdr:cNvPr id="25" name="TextBox 24">
          <a:extLst>
            <a:ext uri="{FF2B5EF4-FFF2-40B4-BE49-F238E27FC236}">
              <a16:creationId xmlns:a16="http://schemas.microsoft.com/office/drawing/2014/main" id="{6338D69F-3C08-4014-ACE5-193E47B550FD}"/>
            </a:ext>
          </a:extLst>
        </xdr:cNvPr>
        <xdr:cNvSpPr txBox="1"/>
      </xdr:nvSpPr>
      <xdr:spPr>
        <a:xfrm>
          <a:off x="7511233" y="3476625"/>
          <a:ext cx="1527935" cy="54292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1D315AA-8F2A-4C6B-98B9-D6463C41D4CA}" type="TxLink">
            <a:rPr lang="en-US" sz="3200" b="1" i="0" u="none" strike="noStrike">
              <a:ln>
                <a:noFill/>
              </a:ln>
              <a:solidFill>
                <a:schemeClr val="bg1">
                  <a:lumMod val="95000"/>
                </a:schemeClr>
              </a:solidFill>
              <a:latin typeface="Arial" panose="020B0604020202020204" pitchFamily="34" charset="0"/>
              <a:ea typeface="+mn-ea"/>
              <a:cs typeface="Arial" panose="020B0604020202020204" pitchFamily="34" charset="0"/>
            </a:rPr>
            <a:pPr marL="0" indent="0" algn="ctr"/>
            <a:t>#N/A</a:t>
          </a:fld>
          <a:endParaRPr lang="en-US" sz="3200" b="1" i="0" u="none" strike="noStrike">
            <a:ln>
              <a:noFill/>
            </a:ln>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0</xdr:col>
      <xdr:colOff>214313</xdr:colOff>
      <xdr:row>24</xdr:row>
      <xdr:rowOff>60804</xdr:rowOff>
    </xdr:from>
    <xdr:to>
      <xdr:col>4</xdr:col>
      <xdr:colOff>495921</xdr:colOff>
      <xdr:row>36</xdr:row>
      <xdr:rowOff>14286</xdr:rowOff>
    </xdr:to>
    <xdr:graphicFrame macro="">
      <xdr:nvGraphicFramePr>
        <xdr:cNvPr id="30" name="Chart 29">
          <a:extLst>
            <a:ext uri="{FF2B5EF4-FFF2-40B4-BE49-F238E27FC236}">
              <a16:creationId xmlns:a16="http://schemas.microsoft.com/office/drawing/2014/main" id="{D5839392-F385-4AFD-AB95-269745DA7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379412</xdr:colOff>
      <xdr:row>3</xdr:row>
      <xdr:rowOff>172507</xdr:rowOff>
    </xdr:from>
    <xdr:to>
      <xdr:col>24</xdr:col>
      <xdr:colOff>57150</xdr:colOff>
      <xdr:row>42</xdr:row>
      <xdr:rowOff>85724</xdr:rowOff>
    </xdr:to>
    <mc:AlternateContent xmlns:mc="http://schemas.openxmlformats.org/markup-compatibility/2006">
      <mc:Choice xmlns:we="http://schemas.microsoft.com/office/webextensions/webextension/2010/11" Requires="we">
        <xdr:graphicFrame macro="">
          <xdr:nvGraphicFramePr>
            <xdr:cNvPr id="34" name="Add-in 33">
              <a:extLst>
                <a:ext uri="{FF2B5EF4-FFF2-40B4-BE49-F238E27FC236}">
                  <a16:creationId xmlns:a16="http://schemas.microsoft.com/office/drawing/2014/main" id="{F9F6838E-3EBB-4203-B89C-7921FC497885}"/>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8"/>
            </a:graphicData>
          </a:graphic>
        </xdr:graphicFrame>
      </mc:Choice>
      <mc:Fallback>
        <xdr:pic>
          <xdr:nvPicPr>
            <xdr:cNvPr id="34" name="Add-in 33">
              <a:extLst>
                <a:ext uri="{FF2B5EF4-FFF2-40B4-BE49-F238E27FC236}">
                  <a16:creationId xmlns:a16="http://schemas.microsoft.com/office/drawing/2014/main" id="{F9F6838E-3EBB-4203-B89C-7921FC497885}"/>
                </a:ext>
              </a:extLst>
            </xdr:cNvPr>
            <xdr:cNvPicPr/>
          </xdr:nvPicPr>
          <xdr:blipFill>
            <a:blip xmlns:r="http://schemas.openxmlformats.org/officeDocument/2006/relationships" r:embed="rId9"/>
            <a:stretch>
              <a:fillRect/>
            </a:stretch>
          </xdr:blipFill>
          <xdr:spPr>
            <a:prstGeom prst="rect">
              <a:avLst/>
            </a:prstGeom>
          </xdr:spPr>
        </xdr:pic>
      </mc:Fallback>
    </mc:AlternateContent>
    <xdr:clientData fLocksWithSheet="0"/>
  </xdr:twoCellAnchor>
  <xdr:twoCellAnchor>
    <xdr:from>
      <xdr:col>14</xdr:col>
      <xdr:colOff>593725</xdr:colOff>
      <xdr:row>1</xdr:row>
      <xdr:rowOff>134408</xdr:rowOff>
    </xdr:from>
    <xdr:to>
      <xdr:col>24</xdr:col>
      <xdr:colOff>369794</xdr:colOff>
      <xdr:row>2</xdr:row>
      <xdr:rowOff>572559</xdr:rowOff>
    </xdr:to>
    <xdr:sp macro="" textlink="Data!A26">
      <xdr:nvSpPr>
        <xdr:cNvPr id="35" name="TextBox 34">
          <a:extLst>
            <a:ext uri="{FF2B5EF4-FFF2-40B4-BE49-F238E27FC236}">
              <a16:creationId xmlns:a16="http://schemas.microsoft.com/office/drawing/2014/main" id="{E4ACCCEA-F9EA-4747-B4BC-691722F556C7}"/>
            </a:ext>
          </a:extLst>
        </xdr:cNvPr>
        <xdr:cNvSpPr txBox="1"/>
      </xdr:nvSpPr>
      <xdr:spPr>
        <a:xfrm>
          <a:off x="9793754" y="324908"/>
          <a:ext cx="5827246" cy="662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3015FB1-790E-4007-B8F2-4A311CD2FE6C}" type="TxLink">
            <a:rPr lang="en-US" sz="2200" b="0" i="0" u="none" strike="noStrike">
              <a:solidFill>
                <a:srgbClr val="000000"/>
              </a:solidFill>
              <a:latin typeface="Arial Black" panose="020B0A04020102020204" pitchFamily="34" charset="0"/>
              <a:ea typeface="+mn-ea"/>
              <a:cs typeface="Arial" panose="020B0604020202020204" pitchFamily="34" charset="0"/>
            </a:rPr>
            <a:pPr marL="0" indent="0" algn="ctr"/>
            <a:t>#N/A</a:t>
          </a:fld>
          <a:endParaRPr lang="en-US" sz="2200" b="0" i="0" u="none" strike="noStrike">
            <a:solidFill>
              <a:srgbClr val="000000"/>
            </a:solidFill>
            <a:latin typeface="Arial Black" panose="020B0A04020102020204" pitchFamily="34" charset="0"/>
            <a:ea typeface="+mn-ea"/>
            <a:cs typeface="Arial" panose="020B0604020202020204" pitchFamily="34" charset="0"/>
          </a:endParaRPr>
        </a:p>
      </xdr:txBody>
    </xdr:sp>
    <xdr:clientData/>
  </xdr:twoCellAnchor>
  <xdr:twoCellAnchor>
    <xdr:from>
      <xdr:col>14</xdr:col>
      <xdr:colOff>612775</xdr:colOff>
      <xdr:row>2</xdr:row>
      <xdr:rowOff>448733</xdr:rowOff>
    </xdr:from>
    <xdr:to>
      <xdr:col>24</xdr:col>
      <xdr:colOff>75142</xdr:colOff>
      <xdr:row>3</xdr:row>
      <xdr:rowOff>134409</xdr:rowOff>
    </xdr:to>
    <xdr:sp macro="" textlink="">
      <xdr:nvSpPr>
        <xdr:cNvPr id="36" name="TextBox 35">
          <a:extLst>
            <a:ext uri="{FF2B5EF4-FFF2-40B4-BE49-F238E27FC236}">
              <a16:creationId xmlns:a16="http://schemas.microsoft.com/office/drawing/2014/main" id="{7B1C5E37-9F5A-4CDF-B48C-54CDD414CA24}"/>
            </a:ext>
          </a:extLst>
        </xdr:cNvPr>
        <xdr:cNvSpPr txBox="1"/>
      </xdr:nvSpPr>
      <xdr:spPr>
        <a:xfrm>
          <a:off x="9861550" y="858308"/>
          <a:ext cx="5558367"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0" i="0" u="none" strike="noStrike">
              <a:solidFill>
                <a:srgbClr val="000000"/>
              </a:solidFill>
              <a:latin typeface="Arial Black" panose="020B0A04020102020204" pitchFamily="34" charset="0"/>
              <a:cs typeface="Arial" panose="020B0604020202020204" pitchFamily="34" charset="0"/>
            </a:rPr>
            <a:t>Campus Map</a:t>
          </a:r>
        </a:p>
      </xdr:txBody>
    </xdr:sp>
    <xdr:clientData/>
  </xdr:twoCellAnchor>
  <xdr:twoCellAnchor>
    <xdr:from>
      <xdr:col>5</xdr:col>
      <xdr:colOff>133350</xdr:colOff>
      <xdr:row>23</xdr:row>
      <xdr:rowOff>76200</xdr:rowOff>
    </xdr:from>
    <xdr:to>
      <xdr:col>14</xdr:col>
      <xdr:colOff>285750</xdr:colOff>
      <xdr:row>44</xdr:row>
      <xdr:rowOff>67359</xdr:rowOff>
    </xdr:to>
    <xdr:sp macro="" textlink="">
      <xdr:nvSpPr>
        <xdr:cNvPr id="37" name="Rectangle: Rounded Corners 36">
          <a:extLst>
            <a:ext uri="{FF2B5EF4-FFF2-40B4-BE49-F238E27FC236}">
              <a16:creationId xmlns:a16="http://schemas.microsoft.com/office/drawing/2014/main" id="{8E810D33-BABE-46E3-9208-9C4063359DDF}"/>
            </a:ext>
          </a:extLst>
        </xdr:cNvPr>
        <xdr:cNvSpPr/>
      </xdr:nvSpPr>
      <xdr:spPr>
        <a:xfrm>
          <a:off x="3742824" y="5059279"/>
          <a:ext cx="5817268" cy="3991659"/>
        </a:xfrm>
        <a:prstGeom prst="roundRect">
          <a:avLst>
            <a:gd name="adj" fmla="val 4701"/>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5</xdr:col>
      <xdr:colOff>304800</xdr:colOff>
      <xdr:row>25</xdr:row>
      <xdr:rowOff>50133</xdr:rowOff>
    </xdr:from>
    <xdr:to>
      <xdr:col>14</xdr:col>
      <xdr:colOff>95250</xdr:colOff>
      <xdr:row>43</xdr:row>
      <xdr:rowOff>180975</xdr:rowOff>
    </xdr:to>
    <xdr:graphicFrame macro="">
      <xdr:nvGraphicFramePr>
        <xdr:cNvPr id="38" name="Chart 37">
          <a:extLst>
            <a:ext uri="{FF2B5EF4-FFF2-40B4-BE49-F238E27FC236}">
              <a16:creationId xmlns:a16="http://schemas.microsoft.com/office/drawing/2014/main" id="{A2218178-81D0-4797-BAF5-132F472DC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285750</xdr:colOff>
      <xdr:row>121</xdr:row>
      <xdr:rowOff>180974</xdr:rowOff>
    </xdr:from>
    <xdr:to>
      <xdr:col>9</xdr:col>
      <xdr:colOff>190500</xdr:colOff>
      <xdr:row>122</xdr:row>
      <xdr:rowOff>76200</xdr:rowOff>
    </xdr:to>
    <xdr:sp macro="" textlink="Data!A6">
      <xdr:nvSpPr>
        <xdr:cNvPr id="39" name="TextBox 38">
          <a:extLst>
            <a:ext uri="{FF2B5EF4-FFF2-40B4-BE49-F238E27FC236}">
              <a16:creationId xmlns:a16="http://schemas.microsoft.com/office/drawing/2014/main" id="{325EC0D8-0B1B-4B57-9AC9-6A4EB8A74299}"/>
            </a:ext>
          </a:extLst>
        </xdr:cNvPr>
        <xdr:cNvSpPr txBox="1"/>
      </xdr:nvSpPr>
      <xdr:spPr>
        <a:xfrm>
          <a:off x="285750" y="23831549"/>
          <a:ext cx="5943600" cy="85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39A6CE-6203-4406-990B-E4C9FA039ADB}" type="TxLink">
            <a:rPr lang="en-US" sz="2200" b="0" i="0" u="none" strike="noStrike">
              <a:solidFill>
                <a:srgbClr val="000000"/>
              </a:solidFill>
              <a:latin typeface="Arial Black" panose="020B0A04020102020204" pitchFamily="34" charset="0"/>
              <a:cs typeface="Arial" panose="020B0604020202020204" pitchFamily="34" charset="0"/>
            </a:rPr>
            <a:pPr algn="ctr"/>
            <a:t>#N/A</a:t>
          </a:fld>
          <a:endParaRPr lang="en-US" sz="2200" b="0" i="0">
            <a:latin typeface="Arial Black" panose="020B0A04020102020204" pitchFamily="34" charset="0"/>
            <a:cs typeface="Arial" panose="020B0604020202020204" pitchFamily="34" charset="0"/>
          </a:endParaRPr>
        </a:p>
      </xdr:txBody>
    </xdr:sp>
    <xdr:clientData/>
  </xdr:twoCellAnchor>
  <xdr:twoCellAnchor>
    <xdr:from>
      <xdr:col>1</xdr:col>
      <xdr:colOff>123826</xdr:colOff>
      <xdr:row>145</xdr:row>
      <xdr:rowOff>75326</xdr:rowOff>
    </xdr:from>
    <xdr:to>
      <xdr:col>3</xdr:col>
      <xdr:colOff>28576</xdr:colOff>
      <xdr:row>151</xdr:row>
      <xdr:rowOff>66676</xdr:rowOff>
    </xdr:to>
    <xdr:sp macro="" textlink="">
      <xdr:nvSpPr>
        <xdr:cNvPr id="40" name="Oval 39">
          <a:extLst>
            <a:ext uri="{FF2B5EF4-FFF2-40B4-BE49-F238E27FC236}">
              <a16:creationId xmlns:a16="http://schemas.microsoft.com/office/drawing/2014/main" id="{B58865F1-0657-48D8-98DE-A9732CB69309}"/>
            </a:ext>
          </a:extLst>
        </xdr:cNvPr>
        <xdr:cNvSpPr/>
      </xdr:nvSpPr>
      <xdr:spPr>
        <a:xfrm>
          <a:off x="1285876" y="28297901"/>
          <a:ext cx="1123950" cy="11343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145675</xdr:colOff>
      <xdr:row>0</xdr:row>
      <xdr:rowOff>0</xdr:rowOff>
    </xdr:from>
    <xdr:to>
      <xdr:col>14</xdr:col>
      <xdr:colOff>257735</xdr:colOff>
      <xdr:row>6</xdr:row>
      <xdr:rowOff>112058</xdr:rowOff>
    </xdr:to>
    <xdr:sp macro="" textlink="">
      <xdr:nvSpPr>
        <xdr:cNvPr id="44" name="Rectangle: Rounded Corners 43">
          <a:extLst>
            <a:ext uri="{FF2B5EF4-FFF2-40B4-BE49-F238E27FC236}">
              <a16:creationId xmlns:a16="http://schemas.microsoft.com/office/drawing/2014/main" id="{23E51749-1673-40EE-A46D-2EDC76D6AF1A}"/>
            </a:ext>
          </a:extLst>
        </xdr:cNvPr>
        <xdr:cNvSpPr/>
      </xdr:nvSpPr>
      <xdr:spPr>
        <a:xfrm>
          <a:off x="145675" y="0"/>
          <a:ext cx="9312089" cy="1860176"/>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282947</xdr:colOff>
      <xdr:row>0</xdr:row>
      <xdr:rowOff>86535</xdr:rowOff>
    </xdr:from>
    <xdr:to>
      <xdr:col>9</xdr:col>
      <xdr:colOff>484654</xdr:colOff>
      <xdr:row>5</xdr:row>
      <xdr:rowOff>107701</xdr:rowOff>
    </xdr:to>
    <xdr:sp macro="" textlink="">
      <xdr:nvSpPr>
        <xdr:cNvPr id="45" name="Rectangle: Rounded Corners 44">
          <a:extLst>
            <a:ext uri="{FF2B5EF4-FFF2-40B4-BE49-F238E27FC236}">
              <a16:creationId xmlns:a16="http://schemas.microsoft.com/office/drawing/2014/main" id="{8EF79BE6-4CCE-428C-BBDA-683E6132CACF}"/>
            </a:ext>
          </a:extLst>
        </xdr:cNvPr>
        <xdr:cNvSpPr/>
      </xdr:nvSpPr>
      <xdr:spPr>
        <a:xfrm>
          <a:off x="282947" y="86535"/>
          <a:ext cx="6208060" cy="1578784"/>
        </a:xfrm>
        <a:prstGeom prst="roundRect">
          <a:avLst>
            <a:gd name="adj" fmla="val 9524"/>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9</xdr:col>
      <xdr:colOff>605113</xdr:colOff>
      <xdr:row>0</xdr:row>
      <xdr:rowOff>56029</xdr:rowOff>
    </xdr:from>
    <xdr:to>
      <xdr:col>14</xdr:col>
      <xdr:colOff>108917</xdr:colOff>
      <xdr:row>5</xdr:row>
      <xdr:rowOff>144331</xdr:rowOff>
    </xdr:to>
    <xdr:sp macro="" textlink="">
      <xdr:nvSpPr>
        <xdr:cNvPr id="46" name="Rectangle: Rounded Corners 45">
          <a:extLst>
            <a:ext uri="{FF2B5EF4-FFF2-40B4-BE49-F238E27FC236}">
              <a16:creationId xmlns:a16="http://schemas.microsoft.com/office/drawing/2014/main" id="{1E899F84-EAA1-402C-8038-07372C4EBB6A}"/>
            </a:ext>
          </a:extLst>
        </xdr:cNvPr>
        <xdr:cNvSpPr/>
      </xdr:nvSpPr>
      <xdr:spPr>
        <a:xfrm>
          <a:off x="6611466" y="56029"/>
          <a:ext cx="2697480" cy="1645920"/>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411373</xdr:colOff>
      <xdr:row>2</xdr:row>
      <xdr:rowOff>2352</xdr:rowOff>
    </xdr:from>
    <xdr:to>
      <xdr:col>9</xdr:col>
      <xdr:colOff>316123</xdr:colOff>
      <xdr:row>4</xdr:row>
      <xdr:rowOff>160419</xdr:rowOff>
    </xdr:to>
    <xdr:sp macro="" textlink="Data!A26">
      <xdr:nvSpPr>
        <xdr:cNvPr id="47" name="TextBox 46">
          <a:extLst>
            <a:ext uri="{FF2B5EF4-FFF2-40B4-BE49-F238E27FC236}">
              <a16:creationId xmlns:a16="http://schemas.microsoft.com/office/drawing/2014/main" id="{C8DBFE39-1059-46F1-9A32-BD15C50DC9D2}"/>
            </a:ext>
          </a:extLst>
        </xdr:cNvPr>
        <xdr:cNvSpPr txBox="1"/>
      </xdr:nvSpPr>
      <xdr:spPr>
        <a:xfrm>
          <a:off x="411373" y="413431"/>
          <a:ext cx="5960645" cy="111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B9F34C-8726-4D0C-8FDF-E4B183E9B7C8}" type="TxLink">
            <a:rPr lang="en-US" sz="2400" b="0" i="0" u="none" strike="noStrike">
              <a:solidFill>
                <a:schemeClr val="bg1">
                  <a:lumMod val="95000"/>
                </a:schemeClr>
              </a:solidFill>
              <a:latin typeface="Arial Black" panose="020B0A04020102020204" pitchFamily="34" charset="0"/>
              <a:ea typeface="+mn-ea"/>
              <a:cs typeface="Arial" panose="020B0604020202020204" pitchFamily="34" charset="0"/>
            </a:rPr>
            <a:pPr algn="ctr"/>
            <a:t>#N/A</a:t>
          </a:fld>
          <a:endParaRPr lang="en-US" sz="2400" b="0" i="0" u="none" strike="noStrike">
            <a:solidFill>
              <a:schemeClr val="bg1">
                <a:lumMod val="95000"/>
              </a:schemeClr>
            </a:solidFill>
            <a:latin typeface="Arial Black" panose="020B0A04020102020204" pitchFamily="34" charset="0"/>
            <a:ea typeface="+mn-ea"/>
            <a:cs typeface="Arial" panose="020B0604020202020204" pitchFamily="34" charset="0"/>
          </a:endParaRPr>
        </a:p>
      </xdr:txBody>
    </xdr:sp>
    <xdr:clientData/>
  </xdr:twoCellAnchor>
  <xdr:twoCellAnchor editAs="oneCell">
    <xdr:from>
      <xdr:col>10</xdr:col>
      <xdr:colOff>578849</xdr:colOff>
      <xdr:row>1</xdr:row>
      <xdr:rowOff>29763</xdr:rowOff>
    </xdr:from>
    <xdr:to>
      <xdr:col>13</xdr:col>
      <xdr:colOff>71088</xdr:colOff>
      <xdr:row>4</xdr:row>
      <xdr:rowOff>160737</xdr:rowOff>
    </xdr:to>
    <xdr:pic>
      <xdr:nvPicPr>
        <xdr:cNvPr id="49" name="Picture 48" descr="0">
          <a:extLst>
            <a:ext uri="{FF2B5EF4-FFF2-40B4-BE49-F238E27FC236}">
              <a16:creationId xmlns:a16="http://schemas.microsoft.com/office/drawing/2014/main" id="{93346C1F-12F0-4405-8D2B-C6F91608B634}"/>
            </a:ext>
          </a:extLst>
        </xdr:cNvPr>
        <xdr:cNvPicPr>
          <a:picLocks/>
          <a:extLst>
            <a:ext uri="{53484399-7A02-498B-ADA4-41CD10E50FAC}">
              <aif:imageFormula xmlns:aif="http://schemas.microsoft.com/office/drawing/2022/imageformula" formula="'College Logo'!F1"/>
            </a:ext>
          </a:extLst>
        </xdr:cNvPicPr>
      </xdr:nvPicPr>
      <xdr:blipFill>
        <a:blip xmlns:r="http://schemas.openxmlformats.org/officeDocument/2006/relationships" r:embed="rId11"/>
        <a:stretch>
          <a:fillRect/>
        </a:stretch>
      </xdr:blipFill>
      <xdr:spPr>
        <a:xfrm>
          <a:off x="7358408" y="220263"/>
          <a:ext cx="1307592" cy="1307592"/>
        </a:xfrm>
        <a:prstGeom prst="rect">
          <a:avLst/>
        </a:prstGeom>
      </xdr:spPr>
    </xdr:pic>
    <xdr:clientData/>
  </xdr:twoCellAnchor>
  <xdr:twoCellAnchor>
    <xdr:from>
      <xdr:col>0</xdr:col>
      <xdr:colOff>541422</xdr:colOff>
      <xdr:row>29</xdr:row>
      <xdr:rowOff>77203</xdr:rowOff>
    </xdr:from>
    <xdr:to>
      <xdr:col>4</xdr:col>
      <xdr:colOff>110290</xdr:colOff>
      <xdr:row>35</xdr:row>
      <xdr:rowOff>95250</xdr:rowOff>
    </xdr:to>
    <xdr:sp macro="" textlink="">
      <xdr:nvSpPr>
        <xdr:cNvPr id="27" name="Rectangle 26">
          <a:extLst>
            <a:ext uri="{FF2B5EF4-FFF2-40B4-BE49-F238E27FC236}">
              <a16:creationId xmlns:a16="http://schemas.microsoft.com/office/drawing/2014/main" id="{2EA6CEFF-52AA-0477-17D8-D30AB8DAA6D4}"/>
            </a:ext>
          </a:extLst>
        </xdr:cNvPr>
        <xdr:cNvSpPr/>
      </xdr:nvSpPr>
      <xdr:spPr>
        <a:xfrm>
          <a:off x="541422" y="6201778"/>
          <a:ext cx="2559718" cy="1161047"/>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twoCellAnchor>
    <xdr:from>
      <xdr:col>1</xdr:col>
      <xdr:colOff>300843</xdr:colOff>
      <xdr:row>30</xdr:row>
      <xdr:rowOff>151016</xdr:rowOff>
    </xdr:from>
    <xdr:to>
      <xdr:col>4</xdr:col>
      <xdr:colOff>55143</xdr:colOff>
      <xdr:row>32</xdr:row>
      <xdr:rowOff>161599</xdr:rowOff>
    </xdr:to>
    <xdr:sp macro="" textlink="">
      <xdr:nvSpPr>
        <xdr:cNvPr id="26" name="TextBox 25">
          <a:extLst>
            <a:ext uri="{FF2B5EF4-FFF2-40B4-BE49-F238E27FC236}">
              <a16:creationId xmlns:a16="http://schemas.microsoft.com/office/drawing/2014/main" id="{9DE1BE59-DC7F-49D6-BD40-0AD55EE90F46}"/>
            </a:ext>
          </a:extLst>
        </xdr:cNvPr>
        <xdr:cNvSpPr txBox="1"/>
      </xdr:nvSpPr>
      <xdr:spPr>
        <a:xfrm>
          <a:off x="1463896" y="6467595"/>
          <a:ext cx="1589115"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a:solidFill>
                <a:srgbClr val="00B0F0"/>
              </a:solidFill>
              <a:latin typeface="Arial Black" panose="020B0A04020102020204" pitchFamily="34" charset="0"/>
            </a:rPr>
            <a:t>/ </a:t>
          </a:r>
          <a:r>
            <a:rPr lang="en-US" sz="2400" b="1" i="0" u="none" strike="noStrike">
              <a:solidFill>
                <a:schemeClr val="tx1">
                  <a:lumMod val="65000"/>
                  <a:lumOff val="35000"/>
                </a:schemeClr>
              </a:solidFill>
              <a:latin typeface="Arial Black" panose="020B0A04020102020204" pitchFamily="34" charset="0"/>
            </a:rPr>
            <a:t>1600</a:t>
          </a:r>
        </a:p>
      </xdr:txBody>
    </xdr:sp>
    <xdr:clientData/>
  </xdr:twoCellAnchor>
  <xdr:twoCellAnchor>
    <xdr:from>
      <xdr:col>0</xdr:col>
      <xdr:colOff>969906</xdr:colOff>
      <xdr:row>29</xdr:row>
      <xdr:rowOff>60158</xdr:rowOff>
    </xdr:from>
    <xdr:to>
      <xdr:col>3</xdr:col>
      <xdr:colOff>411218</xdr:colOff>
      <xdr:row>30</xdr:row>
      <xdr:rowOff>152354</xdr:rowOff>
    </xdr:to>
    <xdr:sp macro="" textlink="">
      <xdr:nvSpPr>
        <xdr:cNvPr id="2" name="TextBox 1">
          <a:extLst>
            <a:ext uri="{FF2B5EF4-FFF2-40B4-BE49-F238E27FC236}">
              <a16:creationId xmlns:a16="http://schemas.microsoft.com/office/drawing/2014/main" id="{A2606C1F-0D64-4EE2-9A44-A0A53DB4B3BD}"/>
            </a:ext>
          </a:extLst>
        </xdr:cNvPr>
        <xdr:cNvSpPr txBox="1"/>
      </xdr:nvSpPr>
      <xdr:spPr>
        <a:xfrm>
          <a:off x="969906" y="6184733"/>
          <a:ext cx="1822562" cy="282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lumMod val="75000"/>
                  <a:lumOff val="25000"/>
                </a:schemeClr>
              </a:solidFill>
              <a:latin typeface="Arial Black" panose="020B0A04020102020204" pitchFamily="34" charset="0"/>
            </a:rPr>
            <a:t>Avg SAT</a:t>
          </a:r>
          <a:r>
            <a:rPr lang="en-US" sz="1400" b="1" baseline="0">
              <a:solidFill>
                <a:schemeClr val="tx1">
                  <a:lumMod val="75000"/>
                  <a:lumOff val="25000"/>
                </a:schemeClr>
              </a:solidFill>
              <a:latin typeface="Arial Black" panose="020B0A04020102020204" pitchFamily="34" charset="0"/>
            </a:rPr>
            <a:t> Score</a:t>
          </a:r>
          <a:endParaRPr lang="en-US" sz="1400" b="1">
            <a:solidFill>
              <a:schemeClr val="tx1">
                <a:lumMod val="75000"/>
                <a:lumOff val="25000"/>
              </a:schemeClr>
            </a:solidFill>
            <a:latin typeface="Arial Black" panose="020B0A04020102020204" pitchFamily="34" charset="0"/>
          </a:endParaRPr>
        </a:p>
      </xdr:txBody>
    </xdr:sp>
    <xdr:clientData/>
  </xdr:twoCellAnchor>
  <xdr:twoCellAnchor>
    <xdr:from>
      <xdr:col>0</xdr:col>
      <xdr:colOff>751984</xdr:colOff>
      <xdr:row>30</xdr:row>
      <xdr:rowOff>156384</xdr:rowOff>
    </xdr:from>
    <xdr:to>
      <xdr:col>2</xdr:col>
      <xdr:colOff>8086</xdr:colOff>
      <xdr:row>32</xdr:row>
      <xdr:rowOff>166967</xdr:rowOff>
    </xdr:to>
    <xdr:sp macro="" textlink="Data!A37">
      <xdr:nvSpPr>
        <xdr:cNvPr id="33" name="TextBox 32">
          <a:extLst>
            <a:ext uri="{FF2B5EF4-FFF2-40B4-BE49-F238E27FC236}">
              <a16:creationId xmlns:a16="http://schemas.microsoft.com/office/drawing/2014/main" id="{9FC452B1-C14C-492E-BD89-F8C4D29D41D6}"/>
            </a:ext>
          </a:extLst>
        </xdr:cNvPr>
        <xdr:cNvSpPr txBox="1"/>
      </xdr:nvSpPr>
      <xdr:spPr>
        <a:xfrm>
          <a:off x="751984" y="6472963"/>
          <a:ext cx="1030760"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AEE87C-E225-4762-B834-4170D42EDB50}" type="TxLink">
            <a:rPr lang="en-US" sz="2400" b="0" i="0" u="none" strike="noStrike">
              <a:solidFill>
                <a:srgbClr val="00B0F0"/>
              </a:solidFill>
              <a:latin typeface="Arial Black" panose="020B0A04020102020204" pitchFamily="34" charset="0"/>
            </a:rPr>
            <a:pPr algn="ctr"/>
            <a:t>#N/A</a:t>
          </a:fld>
          <a:endParaRPr lang="en-US" sz="2400" b="1">
            <a:solidFill>
              <a:srgbClr val="00B0F0"/>
            </a:solidFill>
            <a:latin typeface="Arial Black" panose="020B0A04020102020204" pitchFamily="34" charset="0"/>
          </a:endParaRPr>
        </a:p>
      </xdr:txBody>
    </xdr:sp>
    <xdr:clientData/>
  </xdr:twoCellAnchor>
  <xdr:twoCellAnchor>
    <xdr:from>
      <xdr:col>7</xdr:col>
      <xdr:colOff>104274</xdr:colOff>
      <xdr:row>23</xdr:row>
      <xdr:rowOff>124829</xdr:rowOff>
    </xdr:from>
    <xdr:to>
      <xdr:col>12</xdr:col>
      <xdr:colOff>314826</xdr:colOff>
      <xdr:row>25</xdr:row>
      <xdr:rowOff>64671</xdr:rowOff>
    </xdr:to>
    <xdr:sp macro="" textlink="">
      <xdr:nvSpPr>
        <xdr:cNvPr id="28" name="TextBox 27">
          <a:extLst>
            <a:ext uri="{FF2B5EF4-FFF2-40B4-BE49-F238E27FC236}">
              <a16:creationId xmlns:a16="http://schemas.microsoft.com/office/drawing/2014/main" id="{28050070-8CF6-40D9-84CC-5788DDE7C080}"/>
            </a:ext>
          </a:extLst>
        </xdr:cNvPr>
        <xdr:cNvSpPr txBox="1"/>
      </xdr:nvSpPr>
      <xdr:spPr>
        <a:xfrm>
          <a:off x="4936958" y="5107908"/>
          <a:ext cx="3429000" cy="320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800" b="1" i="0" baseline="0">
              <a:solidFill>
                <a:schemeClr val="bg1">
                  <a:lumMod val="95000"/>
                </a:schemeClr>
              </a:solidFill>
              <a:effectLst/>
              <a:latin typeface="+mn-lt"/>
              <a:ea typeface="+mn-ea"/>
              <a:cs typeface="+mn-cs"/>
            </a:rPr>
            <a:t>Median Earnings After Graduation</a:t>
          </a:r>
          <a:endParaRPr lang="en-US" sz="1800" b="1">
            <a:solidFill>
              <a:schemeClr val="bg1">
                <a:lumMod val="95000"/>
              </a:schemeClr>
            </a:solidFill>
            <a:effectLst/>
          </a:endParaRPr>
        </a:p>
        <a:p>
          <a:endParaRPr lang="en-US" sz="1100" b="1">
            <a:solidFill>
              <a:schemeClr val="bg1">
                <a:lumMod val="95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3173</xdr:colOff>
      <xdr:row>0</xdr:row>
      <xdr:rowOff>182032</xdr:rowOff>
    </xdr:from>
    <xdr:to>
      <xdr:col>24</xdr:col>
      <xdr:colOff>409575</xdr:colOff>
      <xdr:row>44</xdr:row>
      <xdr:rowOff>85724</xdr:rowOff>
    </xdr:to>
    <xdr:sp macro="" textlink="">
      <xdr:nvSpPr>
        <xdr:cNvPr id="3" name="Rectangle: Rounded Corners 2">
          <a:extLst>
            <a:ext uri="{FF2B5EF4-FFF2-40B4-BE49-F238E27FC236}">
              <a16:creationId xmlns:a16="http://schemas.microsoft.com/office/drawing/2014/main" id="{4080A011-EBE7-4867-9BBF-DAABE95C63DB}"/>
            </a:ext>
          </a:extLst>
        </xdr:cNvPr>
        <xdr:cNvSpPr/>
      </xdr:nvSpPr>
      <xdr:spPr>
        <a:xfrm>
          <a:off x="9861548" y="182032"/>
          <a:ext cx="5892802" cy="8885767"/>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133350</xdr:colOff>
      <xdr:row>23</xdr:row>
      <xdr:rowOff>114300</xdr:rowOff>
    </xdr:from>
    <xdr:to>
      <xdr:col>5</xdr:col>
      <xdr:colOff>28575</xdr:colOff>
      <xdr:row>35</xdr:row>
      <xdr:rowOff>142875</xdr:rowOff>
    </xdr:to>
    <xdr:sp macro="" textlink="">
      <xdr:nvSpPr>
        <xdr:cNvPr id="4" name="Rectangle: Rounded Corners 3">
          <a:extLst>
            <a:ext uri="{FF2B5EF4-FFF2-40B4-BE49-F238E27FC236}">
              <a16:creationId xmlns:a16="http://schemas.microsoft.com/office/drawing/2014/main" id="{38DEA47E-EF11-462A-9BB8-FFFD433252C5}"/>
            </a:ext>
          </a:extLst>
        </xdr:cNvPr>
        <xdr:cNvSpPr/>
      </xdr:nvSpPr>
      <xdr:spPr>
        <a:xfrm>
          <a:off x="133350" y="5095875"/>
          <a:ext cx="3495675" cy="2314575"/>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114297</xdr:colOff>
      <xdr:row>7</xdr:row>
      <xdr:rowOff>47625</xdr:rowOff>
    </xdr:from>
    <xdr:to>
      <xdr:col>14</xdr:col>
      <xdr:colOff>257175</xdr:colOff>
      <xdr:row>22</xdr:row>
      <xdr:rowOff>95251</xdr:rowOff>
    </xdr:to>
    <xdr:sp macro="" textlink="">
      <xdr:nvSpPr>
        <xdr:cNvPr id="5" name="Rectangle: Rounded Corners 4">
          <a:extLst>
            <a:ext uri="{FF2B5EF4-FFF2-40B4-BE49-F238E27FC236}">
              <a16:creationId xmlns:a16="http://schemas.microsoft.com/office/drawing/2014/main" id="{650E6EE4-25D0-4C71-BBFA-D29FC831DD02}"/>
            </a:ext>
          </a:extLst>
        </xdr:cNvPr>
        <xdr:cNvSpPr/>
      </xdr:nvSpPr>
      <xdr:spPr>
        <a:xfrm>
          <a:off x="114297" y="1981200"/>
          <a:ext cx="9391653" cy="2905126"/>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539714</xdr:colOff>
      <xdr:row>9</xdr:row>
      <xdr:rowOff>56468</xdr:rowOff>
    </xdr:from>
    <xdr:to>
      <xdr:col>2</xdr:col>
      <xdr:colOff>296480</xdr:colOff>
      <xdr:row>20</xdr:row>
      <xdr:rowOff>86409</xdr:rowOff>
    </xdr:to>
    <xdr:sp macro="" textlink="">
      <xdr:nvSpPr>
        <xdr:cNvPr id="6" name="Rectangle: Rounded Corners 5">
          <a:extLst>
            <a:ext uri="{FF2B5EF4-FFF2-40B4-BE49-F238E27FC236}">
              <a16:creationId xmlns:a16="http://schemas.microsoft.com/office/drawing/2014/main" id="{FE4EFDD4-C23B-4853-906F-E2CA6217E658}"/>
            </a:ext>
          </a:extLst>
        </xdr:cNvPr>
        <xdr:cNvSpPr/>
      </xdr:nvSpPr>
      <xdr:spPr>
        <a:xfrm>
          <a:off x="539714" y="2371043"/>
          <a:ext cx="1528416" cy="2125441"/>
        </a:xfrm>
        <a:prstGeom prst="roundRect">
          <a:avLst>
            <a:gd name="adj" fmla="val 15439"/>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3</xdr:col>
      <xdr:colOff>498107</xdr:colOff>
      <xdr:row>9</xdr:row>
      <xdr:rowOff>56468</xdr:rowOff>
    </xdr:from>
    <xdr:to>
      <xdr:col>6</xdr:col>
      <xdr:colOff>197723</xdr:colOff>
      <xdr:row>20</xdr:row>
      <xdr:rowOff>86409</xdr:rowOff>
    </xdr:to>
    <xdr:sp macro="" textlink="">
      <xdr:nvSpPr>
        <xdr:cNvPr id="7" name="Rectangle: Rounded Corners 6">
          <a:extLst>
            <a:ext uri="{FF2B5EF4-FFF2-40B4-BE49-F238E27FC236}">
              <a16:creationId xmlns:a16="http://schemas.microsoft.com/office/drawing/2014/main" id="{F78D3F26-8E5C-4F6D-9132-6B2333E94C7B}"/>
            </a:ext>
          </a:extLst>
        </xdr:cNvPr>
        <xdr:cNvSpPr/>
      </xdr:nvSpPr>
      <xdr:spPr>
        <a:xfrm>
          <a:off x="2879357" y="2371043"/>
          <a:ext cx="1528416" cy="2125441"/>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7</xdr:col>
      <xdr:colOff>352181</xdr:colOff>
      <xdr:row>9</xdr:row>
      <xdr:rowOff>56468</xdr:rowOff>
    </xdr:from>
    <xdr:to>
      <xdr:col>9</xdr:col>
      <xdr:colOff>661397</xdr:colOff>
      <xdr:row>20</xdr:row>
      <xdr:rowOff>86409</xdr:rowOff>
    </xdr:to>
    <xdr:sp macro="" textlink="">
      <xdr:nvSpPr>
        <xdr:cNvPr id="8" name="Rectangle: Rounded Corners 7">
          <a:extLst>
            <a:ext uri="{FF2B5EF4-FFF2-40B4-BE49-F238E27FC236}">
              <a16:creationId xmlns:a16="http://schemas.microsoft.com/office/drawing/2014/main" id="{E9476771-E57A-443D-8475-872B12D4E300}"/>
            </a:ext>
          </a:extLst>
        </xdr:cNvPr>
        <xdr:cNvSpPr/>
      </xdr:nvSpPr>
      <xdr:spPr>
        <a:xfrm>
          <a:off x="5171831" y="2371043"/>
          <a:ext cx="1528416" cy="2125441"/>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11</xdr:col>
      <xdr:colOff>91017</xdr:colOff>
      <xdr:row>9</xdr:row>
      <xdr:rowOff>56468</xdr:rowOff>
    </xdr:from>
    <xdr:to>
      <xdr:col>13</xdr:col>
      <xdr:colOff>400233</xdr:colOff>
      <xdr:row>20</xdr:row>
      <xdr:rowOff>86409</xdr:rowOff>
    </xdr:to>
    <xdr:sp macro="" textlink="">
      <xdr:nvSpPr>
        <xdr:cNvPr id="9" name="Rectangle: Rounded Corners 8">
          <a:extLst>
            <a:ext uri="{FF2B5EF4-FFF2-40B4-BE49-F238E27FC236}">
              <a16:creationId xmlns:a16="http://schemas.microsoft.com/office/drawing/2014/main" id="{C14CA704-1BA1-43B7-A46B-67A184E65F02}"/>
            </a:ext>
          </a:extLst>
        </xdr:cNvPr>
        <xdr:cNvSpPr/>
      </xdr:nvSpPr>
      <xdr:spPr>
        <a:xfrm>
          <a:off x="7510992" y="2371043"/>
          <a:ext cx="1528416" cy="2125441"/>
        </a:xfrm>
        <a:prstGeom prst="roundRect">
          <a:avLst>
            <a:gd name="adj" fmla="val 15439"/>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1007684</xdr:colOff>
      <xdr:row>8</xdr:row>
      <xdr:rowOff>133350</xdr:rowOff>
    </xdr:from>
    <xdr:to>
      <xdr:col>1</xdr:col>
      <xdr:colOff>442344</xdr:colOff>
      <xdr:row>11</xdr:row>
      <xdr:rowOff>170644</xdr:rowOff>
    </xdr:to>
    <xdr:sp macro="" textlink="">
      <xdr:nvSpPr>
        <xdr:cNvPr id="10" name="Oval 9">
          <a:extLst>
            <a:ext uri="{FF2B5EF4-FFF2-40B4-BE49-F238E27FC236}">
              <a16:creationId xmlns:a16="http://schemas.microsoft.com/office/drawing/2014/main" id="{A4B71988-B869-477F-BD16-77C9860CB4CD}"/>
            </a:ext>
          </a:extLst>
        </xdr:cNvPr>
        <xdr:cNvSpPr/>
      </xdr:nvSpPr>
      <xdr:spPr>
        <a:xfrm>
          <a:off x="1007684" y="2257425"/>
          <a:ext cx="596710" cy="608794"/>
        </a:xfrm>
        <a:prstGeom prst="ellipse">
          <a:avLst/>
        </a:prstGeom>
        <a:solidFill>
          <a:schemeClr val="bg1">
            <a:lumMod val="9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354360</xdr:colOff>
      <xdr:row>8</xdr:row>
      <xdr:rowOff>133350</xdr:rowOff>
    </xdr:from>
    <xdr:to>
      <xdr:col>5</xdr:col>
      <xdr:colOff>341470</xdr:colOff>
      <xdr:row>11</xdr:row>
      <xdr:rowOff>170644</xdr:rowOff>
    </xdr:to>
    <xdr:sp macro="" textlink="">
      <xdr:nvSpPr>
        <xdr:cNvPr id="11" name="Oval 10">
          <a:extLst>
            <a:ext uri="{FF2B5EF4-FFF2-40B4-BE49-F238E27FC236}">
              <a16:creationId xmlns:a16="http://schemas.microsoft.com/office/drawing/2014/main" id="{1C1D3F49-81A6-4B90-96DC-79F040666B8D}"/>
            </a:ext>
          </a:extLst>
        </xdr:cNvPr>
        <xdr:cNvSpPr/>
      </xdr:nvSpPr>
      <xdr:spPr>
        <a:xfrm>
          <a:off x="3345210" y="2257425"/>
          <a:ext cx="596710" cy="608794"/>
        </a:xfrm>
        <a:prstGeom prst="ellipse">
          <a:avLst/>
        </a:prstGeom>
        <a:solidFill>
          <a:schemeClr val="tx1">
            <a:lumMod val="75000"/>
            <a:lumOff val="2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216901</xdr:colOff>
      <xdr:row>8</xdr:row>
      <xdr:rowOff>133350</xdr:rowOff>
    </xdr:from>
    <xdr:to>
      <xdr:col>9</xdr:col>
      <xdr:colOff>204011</xdr:colOff>
      <xdr:row>11</xdr:row>
      <xdr:rowOff>170644</xdr:rowOff>
    </xdr:to>
    <xdr:sp macro="" textlink="">
      <xdr:nvSpPr>
        <xdr:cNvPr id="12" name="Oval 11">
          <a:extLst>
            <a:ext uri="{FF2B5EF4-FFF2-40B4-BE49-F238E27FC236}">
              <a16:creationId xmlns:a16="http://schemas.microsoft.com/office/drawing/2014/main" id="{08D918C1-2672-4F68-A927-BCE386A3F190}"/>
            </a:ext>
          </a:extLst>
        </xdr:cNvPr>
        <xdr:cNvSpPr/>
      </xdr:nvSpPr>
      <xdr:spPr>
        <a:xfrm>
          <a:off x="5646151" y="2257425"/>
          <a:ext cx="596710" cy="608794"/>
        </a:xfrm>
        <a:prstGeom prst="ellipse">
          <a:avLst/>
        </a:prstGeom>
        <a:solidFill>
          <a:schemeClr val="tx1">
            <a:lumMod val="75000"/>
            <a:lumOff val="2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569570</xdr:colOff>
      <xdr:row>8</xdr:row>
      <xdr:rowOff>133350</xdr:rowOff>
    </xdr:from>
    <xdr:to>
      <xdr:col>12</xdr:col>
      <xdr:colOff>556680</xdr:colOff>
      <xdr:row>11</xdr:row>
      <xdr:rowOff>170644</xdr:rowOff>
    </xdr:to>
    <xdr:sp macro="" textlink="">
      <xdr:nvSpPr>
        <xdr:cNvPr id="13" name="Oval 12">
          <a:extLst>
            <a:ext uri="{FF2B5EF4-FFF2-40B4-BE49-F238E27FC236}">
              <a16:creationId xmlns:a16="http://schemas.microsoft.com/office/drawing/2014/main" id="{13303CD2-BEF2-468C-83E7-855B6156DC5A}"/>
            </a:ext>
          </a:extLst>
        </xdr:cNvPr>
        <xdr:cNvSpPr/>
      </xdr:nvSpPr>
      <xdr:spPr>
        <a:xfrm>
          <a:off x="7989545" y="2257425"/>
          <a:ext cx="596710" cy="608794"/>
        </a:xfrm>
        <a:prstGeom prst="ellipse">
          <a:avLst/>
        </a:prstGeom>
        <a:solidFill>
          <a:schemeClr val="bg1">
            <a:lumMod val="9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332660</xdr:colOff>
      <xdr:row>9</xdr:row>
      <xdr:rowOff>38099</xdr:rowOff>
    </xdr:from>
    <xdr:to>
      <xdr:col>9</xdr:col>
      <xdr:colOff>88252</xdr:colOff>
      <xdr:row>11</xdr:row>
      <xdr:rowOff>9524</xdr:rowOff>
    </xdr:to>
    <xdr:pic>
      <xdr:nvPicPr>
        <xdr:cNvPr id="14" name="Picture 13">
          <a:extLst>
            <a:ext uri="{FF2B5EF4-FFF2-40B4-BE49-F238E27FC236}">
              <a16:creationId xmlns:a16="http://schemas.microsoft.com/office/drawing/2014/main" id="{FDC831E1-7AEA-4B69-BACE-01EC338DC323}"/>
            </a:ext>
          </a:extLst>
        </xdr:cNvPr>
        <xdr:cNvPicPr>
          <a:picLocks noChangeAspect="1"/>
        </xdr:cNvPicPr>
      </xdr:nvPicPr>
      <xdr:blipFill>
        <a:blip xmlns:r="http://schemas.openxmlformats.org/officeDocument/2006/relationships" r:embed="rId1">
          <a:lum bright="70000" contrast="-70000"/>
          <a:alphaModFix/>
        </a:blip>
        <a:stretch>
          <a:fillRect/>
        </a:stretch>
      </xdr:blipFill>
      <xdr:spPr>
        <a:xfrm>
          <a:off x="5761910" y="2352674"/>
          <a:ext cx="365192" cy="352425"/>
        </a:xfrm>
        <a:prstGeom prst="rect">
          <a:avLst/>
        </a:prstGeom>
      </xdr:spPr>
    </xdr:pic>
    <xdr:clientData/>
  </xdr:twoCellAnchor>
  <xdr:twoCellAnchor>
    <xdr:from>
      <xdr:col>4</xdr:col>
      <xdr:colOff>422675</xdr:colOff>
      <xdr:row>9</xdr:row>
      <xdr:rowOff>19049</xdr:rowOff>
    </xdr:from>
    <xdr:to>
      <xdr:col>5</xdr:col>
      <xdr:colOff>273155</xdr:colOff>
      <xdr:row>11</xdr:row>
      <xdr:rowOff>66674</xdr:rowOff>
    </xdr:to>
    <xdr:pic>
      <xdr:nvPicPr>
        <xdr:cNvPr id="15" name="Picture 14">
          <a:extLst>
            <a:ext uri="{FF2B5EF4-FFF2-40B4-BE49-F238E27FC236}">
              <a16:creationId xmlns:a16="http://schemas.microsoft.com/office/drawing/2014/main" id="{741BCF08-9953-4325-87AE-4F76A1428A56}"/>
            </a:ext>
          </a:extLst>
        </xdr:cNvPr>
        <xdr:cNvPicPr>
          <a:picLocks noChangeAspect="1"/>
        </xdr:cNvPicPr>
      </xdr:nvPicPr>
      <xdr:blipFill>
        <a:blip xmlns:r="http://schemas.openxmlformats.org/officeDocument/2006/relationships" r:embed="rId2">
          <a:lum bright="70000" contrast="-70000"/>
        </a:blip>
        <a:stretch>
          <a:fillRect/>
        </a:stretch>
      </xdr:blipFill>
      <xdr:spPr>
        <a:xfrm>
          <a:off x="3413525" y="2333624"/>
          <a:ext cx="460080" cy="428625"/>
        </a:xfrm>
        <a:prstGeom prst="rect">
          <a:avLst/>
        </a:prstGeom>
      </xdr:spPr>
    </xdr:pic>
    <xdr:clientData/>
  </xdr:twoCellAnchor>
  <xdr:twoCellAnchor>
    <xdr:from>
      <xdr:col>12</xdr:col>
      <xdr:colOff>32371</xdr:colOff>
      <xdr:row>8</xdr:row>
      <xdr:rowOff>190499</xdr:rowOff>
    </xdr:from>
    <xdr:to>
      <xdr:col>12</xdr:col>
      <xdr:colOff>480045</xdr:colOff>
      <xdr:row>11</xdr:row>
      <xdr:rowOff>57148</xdr:rowOff>
    </xdr:to>
    <xdr:pic>
      <xdr:nvPicPr>
        <xdr:cNvPr id="16" name="Picture 15" descr="Speedometer ">
          <a:extLst>
            <a:ext uri="{FF2B5EF4-FFF2-40B4-BE49-F238E27FC236}">
              <a16:creationId xmlns:a16="http://schemas.microsoft.com/office/drawing/2014/main" id="{C83467DC-5633-46B6-9311-49A8EB9232DA}"/>
            </a:ext>
          </a:extLst>
        </xdr:cNvPr>
        <xdr:cNvPicPr>
          <a:picLocks noChangeAspect="1" noChangeArrowheads="1"/>
        </xdr:cNvPicPr>
      </xdr:nvPicPr>
      <xdr:blipFill>
        <a:blip xmlns:r="http://schemas.openxmlformats.org/officeDocument/2006/relationships" r:embed="rId3" cstate="print">
          <a:alphaModFix amt="85000"/>
          <a:extLst>
            <a:ext uri="{BEBA8EAE-BF5A-486C-A8C5-ECC9F3942E4B}">
              <a14:imgProps xmlns:a14="http://schemas.microsoft.com/office/drawing/2010/main">
                <a14:imgLayer r:embed="rId4">
                  <a14:imgEffect>
                    <a14:artisticCrisscrossEtching/>
                  </a14:imgEffect>
                </a14:imgLayer>
              </a14:imgProps>
            </a:ext>
            <a:ext uri="{28A0092B-C50C-407E-A947-70E740481C1C}">
              <a14:useLocalDpi xmlns:a14="http://schemas.microsoft.com/office/drawing/2010/main" val="0"/>
            </a:ext>
          </a:extLst>
        </a:blip>
        <a:srcRect/>
        <a:stretch>
          <a:fillRect/>
        </a:stretch>
      </xdr:blipFill>
      <xdr:spPr bwMode="auto">
        <a:xfrm>
          <a:off x="8061946" y="2314574"/>
          <a:ext cx="447674" cy="438149"/>
        </a:xfrm>
        <a:prstGeom prst="rect">
          <a:avLst/>
        </a:prstGeom>
        <a:noFill/>
      </xdr:spPr>
    </xdr:pic>
    <xdr:clientData/>
  </xdr:twoCellAnchor>
  <xdr:twoCellAnchor>
    <xdr:from>
      <xdr:col>0</xdr:col>
      <xdr:colOff>1043273</xdr:colOff>
      <xdr:row>8</xdr:row>
      <xdr:rowOff>180975</xdr:rowOff>
    </xdr:from>
    <xdr:to>
      <xdr:col>1</xdr:col>
      <xdr:colOff>406755</xdr:colOff>
      <xdr:row>11</xdr:row>
      <xdr:rowOff>123825</xdr:rowOff>
    </xdr:to>
    <xdr:pic>
      <xdr:nvPicPr>
        <xdr:cNvPr id="17" name="Picture 16" descr="Ranking ">
          <a:extLst>
            <a:ext uri="{FF2B5EF4-FFF2-40B4-BE49-F238E27FC236}">
              <a16:creationId xmlns:a16="http://schemas.microsoft.com/office/drawing/2014/main" id="{332C3785-D2E5-4586-B06F-8440C61A3D56}"/>
            </a:ext>
          </a:extLst>
        </xdr:cNvPr>
        <xdr:cNvPicPr>
          <a:picLocks noChangeAspect="1" noChangeArrowheads="1"/>
        </xdr:cNvPicPr>
      </xdr:nvPicPr>
      <xdr:blipFill>
        <a:blip xmlns:r="http://schemas.openxmlformats.org/officeDocument/2006/relationships" r:embed="rId5" cstate="print">
          <a:alphaModFix amt="85000"/>
          <a:extLst>
            <a:ext uri="{BEBA8EAE-BF5A-486C-A8C5-ECC9F3942E4B}">
              <a14:imgProps xmlns:a14="http://schemas.microsoft.com/office/drawing/2010/main">
                <a14:imgLayer r:embed="rId6">
                  <a14:imgEffect>
                    <a14:artisticCrisscrossEtching/>
                  </a14:imgEffect>
                  <a14:imgEffect>
                    <a14:colorTemperature colorTemp="5300"/>
                  </a14:imgEffect>
                </a14:imgLayer>
              </a14:imgProps>
            </a:ext>
            <a:ext uri="{28A0092B-C50C-407E-A947-70E740481C1C}">
              <a14:useLocalDpi xmlns:a14="http://schemas.microsoft.com/office/drawing/2010/main" val="0"/>
            </a:ext>
          </a:extLst>
        </a:blip>
        <a:srcRect/>
        <a:stretch>
          <a:fillRect/>
        </a:stretch>
      </xdr:blipFill>
      <xdr:spPr bwMode="auto">
        <a:xfrm>
          <a:off x="1043273" y="2305050"/>
          <a:ext cx="525532"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539955</xdr:colOff>
      <xdr:row>12</xdr:row>
      <xdr:rowOff>147637</xdr:rowOff>
    </xdr:from>
    <xdr:to>
      <xdr:col>2</xdr:col>
      <xdr:colOff>296240</xdr:colOff>
      <xdr:row>14</xdr:row>
      <xdr:rowOff>71437</xdr:rowOff>
    </xdr:to>
    <xdr:sp macro="" textlink="">
      <xdr:nvSpPr>
        <xdr:cNvPr id="18" name="TextBox 17">
          <a:extLst>
            <a:ext uri="{FF2B5EF4-FFF2-40B4-BE49-F238E27FC236}">
              <a16:creationId xmlns:a16="http://schemas.microsoft.com/office/drawing/2014/main" id="{915D594D-06A9-4B37-BBDD-5106A31A83A5}"/>
            </a:ext>
          </a:extLst>
        </xdr:cNvPr>
        <xdr:cNvSpPr txBox="1"/>
      </xdr:nvSpPr>
      <xdr:spPr>
        <a:xfrm>
          <a:off x="539955" y="3033712"/>
          <a:ext cx="1527935" cy="30480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a:solidFill>
                <a:schemeClr val="bg1">
                  <a:lumMod val="95000"/>
                </a:schemeClr>
              </a:solidFill>
              <a:latin typeface="Arial Black" panose="020B0A04020102020204" pitchFamily="34" charset="0"/>
              <a:ea typeface="+mn-ea"/>
              <a:cs typeface="Arial" panose="020B0604020202020204" pitchFamily="34" charset="0"/>
            </a:rPr>
            <a:t>In-State Rank</a:t>
          </a:r>
        </a:p>
      </xdr:txBody>
    </xdr:sp>
    <xdr:clientData/>
  </xdr:twoCellAnchor>
  <xdr:twoCellAnchor>
    <xdr:from>
      <xdr:col>3</xdr:col>
      <xdr:colOff>498348</xdr:colOff>
      <xdr:row>12</xdr:row>
      <xdr:rowOff>147637</xdr:rowOff>
    </xdr:from>
    <xdr:to>
      <xdr:col>6</xdr:col>
      <xdr:colOff>197483</xdr:colOff>
      <xdr:row>14</xdr:row>
      <xdr:rowOff>71437</xdr:rowOff>
    </xdr:to>
    <xdr:sp macro="" textlink="">
      <xdr:nvSpPr>
        <xdr:cNvPr id="19" name="TextBox 18">
          <a:extLst>
            <a:ext uri="{FF2B5EF4-FFF2-40B4-BE49-F238E27FC236}">
              <a16:creationId xmlns:a16="http://schemas.microsoft.com/office/drawing/2014/main" id="{940A3CE3-9C57-4A0D-A5B6-986FD94D47CF}"/>
            </a:ext>
          </a:extLst>
        </xdr:cNvPr>
        <xdr:cNvSpPr txBox="1"/>
      </xdr:nvSpPr>
      <xdr:spPr>
        <a:xfrm>
          <a:off x="2879598" y="3033712"/>
          <a:ext cx="1527935" cy="3048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a:solidFill>
                <a:schemeClr val="tx1">
                  <a:lumMod val="75000"/>
                  <a:lumOff val="25000"/>
                </a:schemeClr>
              </a:solidFill>
              <a:latin typeface="Arial Black" panose="020B0A04020102020204" pitchFamily="34" charset="0"/>
              <a:ea typeface="+mn-ea"/>
              <a:cs typeface="Arial" panose="020B0604020202020204" pitchFamily="34" charset="0"/>
            </a:rPr>
            <a:t>Admission Rate</a:t>
          </a:r>
        </a:p>
      </xdr:txBody>
    </xdr:sp>
    <xdr:clientData/>
  </xdr:twoCellAnchor>
  <xdr:twoCellAnchor>
    <xdr:from>
      <xdr:col>7</xdr:col>
      <xdr:colOff>353461</xdr:colOff>
      <xdr:row>12</xdr:row>
      <xdr:rowOff>147637</xdr:rowOff>
    </xdr:from>
    <xdr:to>
      <xdr:col>9</xdr:col>
      <xdr:colOff>628651</xdr:colOff>
      <xdr:row>14</xdr:row>
      <xdr:rowOff>71437</xdr:rowOff>
    </xdr:to>
    <xdr:sp macro="" textlink="">
      <xdr:nvSpPr>
        <xdr:cNvPr id="20" name="TextBox 19">
          <a:extLst>
            <a:ext uri="{FF2B5EF4-FFF2-40B4-BE49-F238E27FC236}">
              <a16:creationId xmlns:a16="http://schemas.microsoft.com/office/drawing/2014/main" id="{5B38E997-54DA-4A85-BD58-F91A0FCB899E}"/>
            </a:ext>
          </a:extLst>
        </xdr:cNvPr>
        <xdr:cNvSpPr txBox="1"/>
      </xdr:nvSpPr>
      <xdr:spPr>
        <a:xfrm>
          <a:off x="5173111" y="3033712"/>
          <a:ext cx="1494390" cy="3048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a:solidFill>
                <a:schemeClr val="tx1">
                  <a:lumMod val="75000"/>
                  <a:lumOff val="25000"/>
                </a:schemeClr>
              </a:solidFill>
              <a:latin typeface="Arial Black" panose="020B0A04020102020204" pitchFamily="34" charset="0"/>
              <a:ea typeface="+mn-ea"/>
              <a:cs typeface="Arial" panose="020B0604020202020204" pitchFamily="34" charset="0"/>
            </a:rPr>
            <a:t>Cost of Tuition</a:t>
          </a:r>
        </a:p>
      </xdr:txBody>
    </xdr:sp>
    <xdr:clientData/>
  </xdr:twoCellAnchor>
  <xdr:twoCellAnchor>
    <xdr:from>
      <xdr:col>11</xdr:col>
      <xdr:colOff>114300</xdr:colOff>
      <xdr:row>12</xdr:row>
      <xdr:rowOff>147637</xdr:rowOff>
    </xdr:from>
    <xdr:to>
      <xdr:col>13</xdr:col>
      <xdr:colOff>395595</xdr:colOff>
      <xdr:row>14</xdr:row>
      <xdr:rowOff>71437</xdr:rowOff>
    </xdr:to>
    <xdr:sp macro="" textlink="">
      <xdr:nvSpPr>
        <xdr:cNvPr id="21" name="TextBox 20">
          <a:extLst>
            <a:ext uri="{FF2B5EF4-FFF2-40B4-BE49-F238E27FC236}">
              <a16:creationId xmlns:a16="http://schemas.microsoft.com/office/drawing/2014/main" id="{40B617D0-807E-4E65-908D-D5175BD84BE4}"/>
            </a:ext>
          </a:extLst>
        </xdr:cNvPr>
        <xdr:cNvSpPr txBox="1"/>
      </xdr:nvSpPr>
      <xdr:spPr>
        <a:xfrm>
          <a:off x="7534275" y="3033712"/>
          <a:ext cx="1500495" cy="30480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0">
              <a:solidFill>
                <a:schemeClr val="bg1">
                  <a:lumMod val="95000"/>
                </a:schemeClr>
              </a:solidFill>
              <a:latin typeface="Arial Black" panose="020B0A04020102020204" pitchFamily="34" charset="0"/>
              <a:cs typeface="Arial" panose="020B0604020202020204" pitchFamily="34" charset="0"/>
            </a:rPr>
            <a:t>Avg SAT Score</a:t>
          </a:r>
        </a:p>
      </xdr:txBody>
    </xdr:sp>
    <xdr:clientData/>
  </xdr:twoCellAnchor>
  <xdr:twoCellAnchor>
    <xdr:from>
      <xdr:col>0</xdr:col>
      <xdr:colOff>556625</xdr:colOff>
      <xdr:row>15</xdr:row>
      <xdr:rowOff>52388</xdr:rowOff>
    </xdr:from>
    <xdr:to>
      <xdr:col>2</xdr:col>
      <xdr:colOff>285751</xdr:colOff>
      <xdr:row>18</xdr:row>
      <xdr:rowOff>14287</xdr:rowOff>
    </xdr:to>
    <xdr:sp macro="" textlink="Data!A45">
      <xdr:nvSpPr>
        <xdr:cNvPr id="22" name="TextBox 21">
          <a:extLst>
            <a:ext uri="{FF2B5EF4-FFF2-40B4-BE49-F238E27FC236}">
              <a16:creationId xmlns:a16="http://schemas.microsoft.com/office/drawing/2014/main" id="{1BC96B63-348D-4FE3-88A6-0380114CF45F}"/>
            </a:ext>
          </a:extLst>
        </xdr:cNvPr>
        <xdr:cNvSpPr txBox="1"/>
      </xdr:nvSpPr>
      <xdr:spPr>
        <a:xfrm>
          <a:off x="556625" y="3509963"/>
          <a:ext cx="1500776" cy="533399"/>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BAE0E03-7D90-4B48-AA4C-9C04783472F7}" type="TxLink">
            <a:rPr lang="en-US" sz="3200" b="1" i="0" u="none" strike="noStrike">
              <a:ln>
                <a:noFill/>
              </a:ln>
              <a:solidFill>
                <a:schemeClr val="bg1">
                  <a:lumMod val="95000"/>
                </a:schemeClr>
              </a:solidFill>
              <a:latin typeface="Arial" panose="020B0604020202020204" pitchFamily="34" charset="0"/>
              <a:ea typeface="+mn-ea"/>
              <a:cs typeface="Arial" panose="020B0604020202020204" pitchFamily="34" charset="0"/>
            </a:rPr>
            <a:pPr marL="0" indent="0" algn="ctr"/>
            <a:t>#NUM!</a:t>
          </a:fld>
          <a:endParaRPr lang="en-US" sz="3200" b="1" i="0" u="none" strike="noStrike">
            <a:ln>
              <a:noFill/>
            </a:ln>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4</xdr:col>
      <xdr:colOff>204473</xdr:colOff>
      <xdr:row>15</xdr:row>
      <xdr:rowOff>33337</xdr:rowOff>
    </xdr:from>
    <xdr:to>
      <xdr:col>6</xdr:col>
      <xdr:colOff>1726</xdr:colOff>
      <xdr:row>18</xdr:row>
      <xdr:rowOff>33337</xdr:rowOff>
    </xdr:to>
    <xdr:sp macro="" textlink="Data!A52">
      <xdr:nvSpPr>
        <xdr:cNvPr id="23" name="TextBox 22">
          <a:extLst>
            <a:ext uri="{FF2B5EF4-FFF2-40B4-BE49-F238E27FC236}">
              <a16:creationId xmlns:a16="http://schemas.microsoft.com/office/drawing/2014/main" id="{5C16142C-7B05-4667-AF10-34DFC150CA97}"/>
            </a:ext>
          </a:extLst>
        </xdr:cNvPr>
        <xdr:cNvSpPr txBox="1"/>
      </xdr:nvSpPr>
      <xdr:spPr>
        <a:xfrm>
          <a:off x="3195323" y="3490912"/>
          <a:ext cx="1016453" cy="5715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EAB03D8-E7DB-41FD-BBDA-2E5DB51FC0F8}" type="TxLink">
            <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rPr>
            <a:pPr marL="0" indent="0" algn="ctr"/>
            <a:t>#N/A</a:t>
          </a:fld>
          <a:endPar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7</xdr:col>
      <xdr:colOff>359152</xdr:colOff>
      <xdr:row>15</xdr:row>
      <xdr:rowOff>19051</xdr:rowOff>
    </xdr:from>
    <xdr:to>
      <xdr:col>9</xdr:col>
      <xdr:colOff>654427</xdr:colOff>
      <xdr:row>18</xdr:row>
      <xdr:rowOff>85726</xdr:rowOff>
    </xdr:to>
    <xdr:sp macro="" textlink="Data!A53">
      <xdr:nvSpPr>
        <xdr:cNvPr id="24" name="TextBox 23">
          <a:extLst>
            <a:ext uri="{FF2B5EF4-FFF2-40B4-BE49-F238E27FC236}">
              <a16:creationId xmlns:a16="http://schemas.microsoft.com/office/drawing/2014/main" id="{718D4551-CFA2-4E4C-99A3-8F7B4296F342}"/>
            </a:ext>
          </a:extLst>
        </xdr:cNvPr>
        <xdr:cNvSpPr txBox="1"/>
      </xdr:nvSpPr>
      <xdr:spPr>
        <a:xfrm>
          <a:off x="5178802" y="3476626"/>
          <a:ext cx="1514475" cy="6381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3210CFD-8BD3-40F1-91A3-6BFCE0458424}" type="TxLink">
            <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rPr>
            <a:pPr marL="0" indent="0" algn="ctr"/>
            <a:t>#N/A</a:t>
          </a:fld>
          <a:endPar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11</xdr:col>
      <xdr:colOff>91258</xdr:colOff>
      <xdr:row>15</xdr:row>
      <xdr:rowOff>19050</xdr:rowOff>
    </xdr:from>
    <xdr:to>
      <xdr:col>13</xdr:col>
      <xdr:colOff>399993</xdr:colOff>
      <xdr:row>17</xdr:row>
      <xdr:rowOff>180975</xdr:rowOff>
    </xdr:to>
    <xdr:sp macro="" textlink="Data!A57">
      <xdr:nvSpPr>
        <xdr:cNvPr id="25" name="TextBox 24">
          <a:extLst>
            <a:ext uri="{FF2B5EF4-FFF2-40B4-BE49-F238E27FC236}">
              <a16:creationId xmlns:a16="http://schemas.microsoft.com/office/drawing/2014/main" id="{E26ECE0A-2A9A-4272-8998-408089C9C614}"/>
            </a:ext>
          </a:extLst>
        </xdr:cNvPr>
        <xdr:cNvSpPr txBox="1"/>
      </xdr:nvSpPr>
      <xdr:spPr>
        <a:xfrm>
          <a:off x="7511233" y="3476625"/>
          <a:ext cx="1527935" cy="54292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451AC86-B8BA-4C6B-BD4B-41A0FA2CCC1C}" type="TxLink">
            <a:rPr lang="en-US" sz="3200" b="1" i="0" u="none" strike="noStrike">
              <a:ln>
                <a:noFill/>
              </a:ln>
              <a:solidFill>
                <a:schemeClr val="bg1">
                  <a:lumMod val="95000"/>
                </a:schemeClr>
              </a:solidFill>
              <a:latin typeface="Arial" panose="020B0604020202020204" pitchFamily="34" charset="0"/>
              <a:ea typeface="+mn-ea"/>
              <a:cs typeface="Arial" panose="020B0604020202020204" pitchFamily="34" charset="0"/>
            </a:rPr>
            <a:pPr marL="0" indent="0" algn="ctr"/>
            <a:t>#N/A</a:t>
          </a:fld>
          <a:endParaRPr lang="en-US" sz="3200" b="1" i="0" u="none" strike="noStrike">
            <a:ln>
              <a:noFill/>
            </a:ln>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0</xdr:col>
      <xdr:colOff>266700</xdr:colOff>
      <xdr:row>1</xdr:row>
      <xdr:rowOff>128587</xdr:rowOff>
    </xdr:from>
    <xdr:to>
      <xdr:col>9</xdr:col>
      <xdr:colOff>257175</xdr:colOff>
      <xdr:row>3</xdr:row>
      <xdr:rowOff>185737</xdr:rowOff>
    </xdr:to>
    <xdr:sp macro="" textlink="">
      <xdr:nvSpPr>
        <xdr:cNvPr id="27" name="Rectangle: Rounded Corners 26">
          <a:extLst>
            <a:ext uri="{FF2B5EF4-FFF2-40B4-BE49-F238E27FC236}">
              <a16:creationId xmlns:a16="http://schemas.microsoft.com/office/drawing/2014/main" id="{15580A17-FCAB-4590-BCDD-E696CEDA3640}"/>
            </a:ext>
          </a:extLst>
        </xdr:cNvPr>
        <xdr:cNvSpPr/>
      </xdr:nvSpPr>
      <xdr:spPr>
        <a:xfrm>
          <a:off x="266700" y="319087"/>
          <a:ext cx="6029325" cy="1038225"/>
        </a:xfrm>
        <a:prstGeom prst="roundRect">
          <a:avLst>
            <a:gd name="adj" fmla="val 1478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US" sz="2200" b="0" i="0" u="none" strike="noStrike">
            <a:solidFill>
              <a:srgbClr val="000000"/>
            </a:solidFill>
            <a:latin typeface="Arial Black" panose="020B0A04020102020204" pitchFamily="34" charset="0"/>
            <a:ea typeface="+mn-ea"/>
            <a:cs typeface="Arial" panose="020B0604020202020204" pitchFamily="34" charset="0"/>
          </a:endParaRPr>
        </a:p>
      </xdr:txBody>
    </xdr:sp>
    <xdr:clientData/>
  </xdr:twoCellAnchor>
  <xdr:twoCellAnchor>
    <xdr:from>
      <xdr:col>0</xdr:col>
      <xdr:colOff>214313</xdr:colOff>
      <xdr:row>24</xdr:row>
      <xdr:rowOff>60804</xdr:rowOff>
    </xdr:from>
    <xdr:to>
      <xdr:col>4</xdr:col>
      <xdr:colOff>495921</xdr:colOff>
      <xdr:row>36</xdr:row>
      <xdr:rowOff>14286</xdr:rowOff>
    </xdr:to>
    <xdr:graphicFrame macro="">
      <xdr:nvGraphicFramePr>
        <xdr:cNvPr id="30" name="Chart 29">
          <a:extLst>
            <a:ext uri="{FF2B5EF4-FFF2-40B4-BE49-F238E27FC236}">
              <a16:creationId xmlns:a16="http://schemas.microsoft.com/office/drawing/2014/main" id="{B414BE18-3C72-4F6B-A1B1-1F68D9AE0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379412</xdr:colOff>
      <xdr:row>3</xdr:row>
      <xdr:rowOff>172507</xdr:rowOff>
    </xdr:from>
    <xdr:to>
      <xdr:col>24</xdr:col>
      <xdr:colOff>57150</xdr:colOff>
      <xdr:row>42</xdr:row>
      <xdr:rowOff>85724</xdr:rowOff>
    </xdr:to>
    <mc:AlternateContent xmlns:mc="http://schemas.openxmlformats.org/markup-compatibility/2006">
      <mc:Choice xmlns:we="http://schemas.microsoft.com/office/webextensions/webextension/2010/11" Requires="we">
        <xdr:graphicFrame macro="">
          <xdr:nvGraphicFramePr>
            <xdr:cNvPr id="33" name="Add-in 32">
              <a:extLst>
                <a:ext uri="{FF2B5EF4-FFF2-40B4-BE49-F238E27FC236}">
                  <a16:creationId xmlns:a16="http://schemas.microsoft.com/office/drawing/2014/main" id="{BCDA1AD3-C00D-4B11-A1D9-F4FD71D73678}"/>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8"/>
            </a:graphicData>
          </a:graphic>
        </xdr:graphicFrame>
      </mc:Choice>
      <mc:Fallback>
        <xdr:pic>
          <xdr:nvPicPr>
            <xdr:cNvPr id="33" name="Add-in 32">
              <a:extLst>
                <a:ext uri="{FF2B5EF4-FFF2-40B4-BE49-F238E27FC236}">
                  <a16:creationId xmlns:a16="http://schemas.microsoft.com/office/drawing/2014/main" id="{BCDA1AD3-C00D-4B11-A1D9-F4FD71D73678}"/>
                </a:ext>
              </a:extLst>
            </xdr:cNvPr>
            <xdr:cNvPicPr/>
          </xdr:nvPicPr>
          <xdr:blipFill>
            <a:blip xmlns:r="http://schemas.openxmlformats.org/officeDocument/2006/relationships" r:embed="rId9"/>
            <a:stretch>
              <a:fillRect/>
            </a:stretch>
          </xdr:blipFill>
          <xdr:spPr>
            <a:prstGeom prst="rect">
              <a:avLst/>
            </a:prstGeom>
          </xdr:spPr>
        </xdr:pic>
      </mc:Fallback>
    </mc:AlternateContent>
    <xdr:clientData fLocksWithSheet="0"/>
  </xdr:twoCellAnchor>
  <xdr:twoCellAnchor>
    <xdr:from>
      <xdr:col>14</xdr:col>
      <xdr:colOff>593725</xdr:colOff>
      <xdr:row>1</xdr:row>
      <xdr:rowOff>134408</xdr:rowOff>
    </xdr:from>
    <xdr:to>
      <xdr:col>24</xdr:col>
      <xdr:colOff>369794</xdr:colOff>
      <xdr:row>2</xdr:row>
      <xdr:rowOff>572559</xdr:rowOff>
    </xdr:to>
    <xdr:sp macro="" textlink="Data!A46">
      <xdr:nvSpPr>
        <xdr:cNvPr id="34" name="TextBox 33">
          <a:extLst>
            <a:ext uri="{FF2B5EF4-FFF2-40B4-BE49-F238E27FC236}">
              <a16:creationId xmlns:a16="http://schemas.microsoft.com/office/drawing/2014/main" id="{A63846C0-836A-4763-A6DD-1CBDDFC2FEE5}"/>
            </a:ext>
          </a:extLst>
        </xdr:cNvPr>
        <xdr:cNvSpPr txBox="1"/>
      </xdr:nvSpPr>
      <xdr:spPr>
        <a:xfrm>
          <a:off x="9842500" y="324908"/>
          <a:ext cx="5872069" cy="657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871A8FA-D14E-4C07-B900-9E69C714FDC2}" type="TxLink">
            <a:rPr lang="en-US" sz="2200" b="0" i="0" u="none" strike="noStrike">
              <a:solidFill>
                <a:srgbClr val="000000"/>
              </a:solidFill>
              <a:latin typeface="Arial Black" panose="020B0A04020102020204" pitchFamily="34" charset="0"/>
              <a:ea typeface="+mn-ea"/>
              <a:cs typeface="Arial" panose="020B0604020202020204" pitchFamily="34" charset="0"/>
            </a:rPr>
            <a:pPr marL="0" indent="0" algn="ctr"/>
            <a:t>#N/A</a:t>
          </a:fld>
          <a:endParaRPr lang="en-US" sz="2200" b="0" i="0" u="none" strike="noStrike">
            <a:solidFill>
              <a:srgbClr val="000000"/>
            </a:solidFill>
            <a:latin typeface="Arial Black" panose="020B0A04020102020204" pitchFamily="34" charset="0"/>
            <a:ea typeface="+mn-ea"/>
            <a:cs typeface="Arial" panose="020B0604020202020204" pitchFamily="34" charset="0"/>
          </a:endParaRPr>
        </a:p>
      </xdr:txBody>
    </xdr:sp>
    <xdr:clientData/>
  </xdr:twoCellAnchor>
  <xdr:twoCellAnchor>
    <xdr:from>
      <xdr:col>14</xdr:col>
      <xdr:colOff>612775</xdr:colOff>
      <xdr:row>2</xdr:row>
      <xdr:rowOff>448733</xdr:rowOff>
    </xdr:from>
    <xdr:to>
      <xdr:col>24</xdr:col>
      <xdr:colOff>75142</xdr:colOff>
      <xdr:row>3</xdr:row>
      <xdr:rowOff>134409</xdr:rowOff>
    </xdr:to>
    <xdr:sp macro="" textlink="">
      <xdr:nvSpPr>
        <xdr:cNvPr id="35" name="TextBox 34">
          <a:extLst>
            <a:ext uri="{FF2B5EF4-FFF2-40B4-BE49-F238E27FC236}">
              <a16:creationId xmlns:a16="http://schemas.microsoft.com/office/drawing/2014/main" id="{69C7AFF6-58E5-4842-A5F8-BF1332DE537D}"/>
            </a:ext>
          </a:extLst>
        </xdr:cNvPr>
        <xdr:cNvSpPr txBox="1"/>
      </xdr:nvSpPr>
      <xdr:spPr>
        <a:xfrm>
          <a:off x="9861550" y="858308"/>
          <a:ext cx="5558367"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0" i="0" u="none" strike="noStrike">
              <a:solidFill>
                <a:srgbClr val="000000"/>
              </a:solidFill>
              <a:latin typeface="Arial Black" panose="020B0A04020102020204" pitchFamily="34" charset="0"/>
              <a:cs typeface="Arial" panose="020B0604020202020204" pitchFamily="34" charset="0"/>
            </a:rPr>
            <a:t>Campus Map</a:t>
          </a:r>
        </a:p>
      </xdr:txBody>
    </xdr:sp>
    <xdr:clientData/>
  </xdr:twoCellAnchor>
  <xdr:twoCellAnchor>
    <xdr:from>
      <xdr:col>5</xdr:col>
      <xdr:colOff>133350</xdr:colOff>
      <xdr:row>23</xdr:row>
      <xdr:rowOff>76200</xdr:rowOff>
    </xdr:from>
    <xdr:to>
      <xdr:col>14</xdr:col>
      <xdr:colOff>285750</xdr:colOff>
      <xdr:row>44</xdr:row>
      <xdr:rowOff>67359</xdr:rowOff>
    </xdr:to>
    <xdr:sp macro="" textlink="">
      <xdr:nvSpPr>
        <xdr:cNvPr id="36" name="Rectangle: Rounded Corners 35">
          <a:extLst>
            <a:ext uri="{FF2B5EF4-FFF2-40B4-BE49-F238E27FC236}">
              <a16:creationId xmlns:a16="http://schemas.microsoft.com/office/drawing/2014/main" id="{73DFFF3D-8047-45C1-A955-11AB09BE64D0}"/>
            </a:ext>
          </a:extLst>
        </xdr:cNvPr>
        <xdr:cNvSpPr/>
      </xdr:nvSpPr>
      <xdr:spPr>
        <a:xfrm>
          <a:off x="3742824" y="5059279"/>
          <a:ext cx="5817268" cy="3991659"/>
        </a:xfrm>
        <a:prstGeom prst="roundRect">
          <a:avLst>
            <a:gd name="adj" fmla="val 4701"/>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5</xdr:col>
      <xdr:colOff>304800</xdr:colOff>
      <xdr:row>25</xdr:row>
      <xdr:rowOff>50131</xdr:rowOff>
    </xdr:from>
    <xdr:to>
      <xdr:col>14</xdr:col>
      <xdr:colOff>95250</xdr:colOff>
      <xdr:row>43</xdr:row>
      <xdr:rowOff>180974</xdr:rowOff>
    </xdr:to>
    <xdr:graphicFrame macro="">
      <xdr:nvGraphicFramePr>
        <xdr:cNvPr id="37" name="Chart 36">
          <a:extLst>
            <a:ext uri="{FF2B5EF4-FFF2-40B4-BE49-F238E27FC236}">
              <a16:creationId xmlns:a16="http://schemas.microsoft.com/office/drawing/2014/main" id="{60A31873-D862-440F-A928-64B1DA3AF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285750</xdr:colOff>
      <xdr:row>121</xdr:row>
      <xdr:rowOff>180974</xdr:rowOff>
    </xdr:from>
    <xdr:to>
      <xdr:col>9</xdr:col>
      <xdr:colOff>190500</xdr:colOff>
      <xdr:row>122</xdr:row>
      <xdr:rowOff>76200</xdr:rowOff>
    </xdr:to>
    <xdr:sp macro="" textlink="Data!A6">
      <xdr:nvSpPr>
        <xdr:cNvPr id="38" name="TextBox 37">
          <a:extLst>
            <a:ext uri="{FF2B5EF4-FFF2-40B4-BE49-F238E27FC236}">
              <a16:creationId xmlns:a16="http://schemas.microsoft.com/office/drawing/2014/main" id="{B9EE1A5B-2F49-4C32-893D-DBEE0B6A8145}"/>
            </a:ext>
          </a:extLst>
        </xdr:cNvPr>
        <xdr:cNvSpPr txBox="1"/>
      </xdr:nvSpPr>
      <xdr:spPr>
        <a:xfrm>
          <a:off x="285750" y="23831549"/>
          <a:ext cx="5943600" cy="85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39A6CE-6203-4406-990B-E4C9FA039ADB}" type="TxLink">
            <a:rPr lang="en-US" sz="2200" b="0" i="0" u="none" strike="noStrike">
              <a:solidFill>
                <a:srgbClr val="000000"/>
              </a:solidFill>
              <a:latin typeface="Arial Black" panose="020B0A04020102020204" pitchFamily="34" charset="0"/>
              <a:cs typeface="Arial" panose="020B0604020202020204" pitchFamily="34" charset="0"/>
            </a:rPr>
            <a:pPr algn="ctr"/>
            <a:t>#N/A</a:t>
          </a:fld>
          <a:endParaRPr lang="en-US" sz="2200" b="0" i="0">
            <a:latin typeface="Arial Black" panose="020B0A04020102020204" pitchFamily="34" charset="0"/>
            <a:cs typeface="Arial" panose="020B0604020202020204" pitchFamily="34" charset="0"/>
          </a:endParaRPr>
        </a:p>
      </xdr:txBody>
    </xdr:sp>
    <xdr:clientData/>
  </xdr:twoCellAnchor>
  <xdr:twoCellAnchor>
    <xdr:from>
      <xdr:col>1</xdr:col>
      <xdr:colOff>123826</xdr:colOff>
      <xdr:row>145</xdr:row>
      <xdr:rowOff>75326</xdr:rowOff>
    </xdr:from>
    <xdr:to>
      <xdr:col>3</xdr:col>
      <xdr:colOff>28576</xdr:colOff>
      <xdr:row>151</xdr:row>
      <xdr:rowOff>66676</xdr:rowOff>
    </xdr:to>
    <xdr:sp macro="" textlink="">
      <xdr:nvSpPr>
        <xdr:cNvPr id="39" name="Oval 38">
          <a:extLst>
            <a:ext uri="{FF2B5EF4-FFF2-40B4-BE49-F238E27FC236}">
              <a16:creationId xmlns:a16="http://schemas.microsoft.com/office/drawing/2014/main" id="{5B65F866-4313-4C7E-9A25-E340CFA002FF}"/>
            </a:ext>
          </a:extLst>
        </xdr:cNvPr>
        <xdr:cNvSpPr/>
      </xdr:nvSpPr>
      <xdr:spPr>
        <a:xfrm>
          <a:off x="1285876" y="28297901"/>
          <a:ext cx="1123950" cy="11343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134471</xdr:colOff>
      <xdr:row>0</xdr:row>
      <xdr:rowOff>0</xdr:rowOff>
    </xdr:from>
    <xdr:to>
      <xdr:col>14</xdr:col>
      <xdr:colOff>246531</xdr:colOff>
      <xdr:row>6</xdr:row>
      <xdr:rowOff>112058</xdr:rowOff>
    </xdr:to>
    <xdr:sp macro="" textlink="">
      <xdr:nvSpPr>
        <xdr:cNvPr id="41" name="Rectangle: Rounded Corners 40">
          <a:extLst>
            <a:ext uri="{FF2B5EF4-FFF2-40B4-BE49-F238E27FC236}">
              <a16:creationId xmlns:a16="http://schemas.microsoft.com/office/drawing/2014/main" id="{6046AE11-CC9D-4635-B93B-170B9B14F88C}"/>
            </a:ext>
          </a:extLst>
        </xdr:cNvPr>
        <xdr:cNvSpPr/>
      </xdr:nvSpPr>
      <xdr:spPr>
        <a:xfrm>
          <a:off x="134471" y="0"/>
          <a:ext cx="9312089" cy="1860176"/>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271743</xdr:colOff>
      <xdr:row>0</xdr:row>
      <xdr:rowOff>86535</xdr:rowOff>
    </xdr:from>
    <xdr:to>
      <xdr:col>9</xdr:col>
      <xdr:colOff>473450</xdr:colOff>
      <xdr:row>5</xdr:row>
      <xdr:rowOff>107701</xdr:rowOff>
    </xdr:to>
    <xdr:sp macro="" textlink="">
      <xdr:nvSpPr>
        <xdr:cNvPr id="42" name="Rectangle: Rounded Corners 41">
          <a:extLst>
            <a:ext uri="{FF2B5EF4-FFF2-40B4-BE49-F238E27FC236}">
              <a16:creationId xmlns:a16="http://schemas.microsoft.com/office/drawing/2014/main" id="{DC64B79C-4662-4FE7-A95C-A4EE760A1E6F}"/>
            </a:ext>
          </a:extLst>
        </xdr:cNvPr>
        <xdr:cNvSpPr/>
      </xdr:nvSpPr>
      <xdr:spPr>
        <a:xfrm>
          <a:off x="271743" y="86535"/>
          <a:ext cx="6208060" cy="1578784"/>
        </a:xfrm>
        <a:prstGeom prst="roundRect">
          <a:avLst>
            <a:gd name="adj" fmla="val 9524"/>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9</xdr:col>
      <xdr:colOff>593909</xdr:colOff>
      <xdr:row>0</xdr:row>
      <xdr:rowOff>56029</xdr:rowOff>
    </xdr:from>
    <xdr:to>
      <xdr:col>14</xdr:col>
      <xdr:colOff>97713</xdr:colOff>
      <xdr:row>5</xdr:row>
      <xdr:rowOff>144331</xdr:rowOff>
    </xdr:to>
    <xdr:sp macro="" textlink="">
      <xdr:nvSpPr>
        <xdr:cNvPr id="43" name="Rectangle: Rounded Corners 42">
          <a:extLst>
            <a:ext uri="{FF2B5EF4-FFF2-40B4-BE49-F238E27FC236}">
              <a16:creationId xmlns:a16="http://schemas.microsoft.com/office/drawing/2014/main" id="{F26EC4F4-9184-40EB-A5D4-CC8228409DD0}"/>
            </a:ext>
          </a:extLst>
        </xdr:cNvPr>
        <xdr:cNvSpPr/>
      </xdr:nvSpPr>
      <xdr:spPr>
        <a:xfrm>
          <a:off x="6600262" y="56029"/>
          <a:ext cx="2697480" cy="1645920"/>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440274</xdr:colOff>
      <xdr:row>2</xdr:row>
      <xdr:rowOff>12380</xdr:rowOff>
    </xdr:from>
    <xdr:to>
      <xdr:col>9</xdr:col>
      <xdr:colOff>345024</xdr:colOff>
      <xdr:row>4</xdr:row>
      <xdr:rowOff>150394</xdr:rowOff>
    </xdr:to>
    <xdr:sp macro="" textlink="Data!A46">
      <xdr:nvSpPr>
        <xdr:cNvPr id="44" name="TextBox 43">
          <a:extLst>
            <a:ext uri="{FF2B5EF4-FFF2-40B4-BE49-F238E27FC236}">
              <a16:creationId xmlns:a16="http://schemas.microsoft.com/office/drawing/2014/main" id="{B7E89E97-4F5F-4653-98CF-47D09351E0FC}"/>
            </a:ext>
          </a:extLst>
        </xdr:cNvPr>
        <xdr:cNvSpPr txBox="1"/>
      </xdr:nvSpPr>
      <xdr:spPr>
        <a:xfrm>
          <a:off x="440274" y="423459"/>
          <a:ext cx="5960645" cy="1090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B65502B-8BE0-45EF-A084-6410096BDC97}" type="TxLink">
            <a:rPr lang="en-US" sz="2400" b="0" i="0" u="none" strike="noStrike">
              <a:solidFill>
                <a:schemeClr val="bg1">
                  <a:lumMod val="95000"/>
                </a:schemeClr>
              </a:solidFill>
              <a:latin typeface="Arial Black" panose="020B0A04020102020204" pitchFamily="34" charset="0"/>
              <a:ea typeface="+mn-ea"/>
              <a:cs typeface="Arial" panose="020B0604020202020204" pitchFamily="34" charset="0"/>
            </a:rPr>
            <a:pPr marL="0" indent="0" algn="ctr"/>
            <a:t>#N/A</a:t>
          </a:fld>
          <a:endParaRPr lang="en-US" sz="2400" b="0" i="0" u="none" strike="noStrike">
            <a:solidFill>
              <a:schemeClr val="bg1">
                <a:lumMod val="95000"/>
              </a:schemeClr>
            </a:solidFill>
            <a:latin typeface="Arial Black" panose="020B0A04020102020204" pitchFamily="34" charset="0"/>
            <a:ea typeface="+mn-ea"/>
            <a:cs typeface="Arial" panose="020B0604020202020204" pitchFamily="34" charset="0"/>
          </a:endParaRPr>
        </a:p>
      </xdr:txBody>
    </xdr:sp>
    <xdr:clientData/>
  </xdr:twoCellAnchor>
  <xdr:twoCellAnchor editAs="oneCell">
    <xdr:from>
      <xdr:col>10</xdr:col>
      <xdr:colOff>567645</xdr:colOff>
      <xdr:row>1</xdr:row>
      <xdr:rowOff>29763</xdr:rowOff>
    </xdr:from>
    <xdr:to>
      <xdr:col>13</xdr:col>
      <xdr:colOff>59884</xdr:colOff>
      <xdr:row>4</xdr:row>
      <xdr:rowOff>160737</xdr:rowOff>
    </xdr:to>
    <xdr:pic>
      <xdr:nvPicPr>
        <xdr:cNvPr id="46" name="Picture 45" descr="0">
          <a:extLst>
            <a:ext uri="{FF2B5EF4-FFF2-40B4-BE49-F238E27FC236}">
              <a16:creationId xmlns:a16="http://schemas.microsoft.com/office/drawing/2014/main" id="{ABB085E8-87A5-4A2B-83C4-491FA1943C1D}"/>
            </a:ext>
          </a:extLst>
        </xdr:cNvPr>
        <xdr:cNvPicPr>
          <a:picLocks/>
          <a:extLst>
            <a:ext uri="{53484399-7A02-498B-ADA4-41CD10E50FAC}">
              <aif:imageFormula xmlns:aif="http://schemas.microsoft.com/office/drawing/2022/imageformula" formula="'College Logo'!K1"/>
            </a:ext>
          </a:extLst>
        </xdr:cNvPicPr>
      </xdr:nvPicPr>
      <xdr:blipFill>
        <a:blip xmlns:r="http://schemas.openxmlformats.org/officeDocument/2006/relationships" r:embed="rId11"/>
        <a:stretch>
          <a:fillRect/>
        </a:stretch>
      </xdr:blipFill>
      <xdr:spPr>
        <a:xfrm>
          <a:off x="7347204" y="220263"/>
          <a:ext cx="1307592" cy="1307592"/>
        </a:xfrm>
        <a:prstGeom prst="rect">
          <a:avLst/>
        </a:prstGeom>
      </xdr:spPr>
    </xdr:pic>
    <xdr:clientData/>
  </xdr:twoCellAnchor>
  <xdr:twoCellAnchor>
    <xdr:from>
      <xdr:col>0</xdr:col>
      <xdr:colOff>380999</xdr:colOff>
      <xdr:row>29</xdr:row>
      <xdr:rowOff>77704</xdr:rowOff>
    </xdr:from>
    <xdr:to>
      <xdr:col>3</xdr:col>
      <xdr:colOff>561472</xdr:colOff>
      <xdr:row>35</xdr:row>
      <xdr:rowOff>104775</xdr:rowOff>
    </xdr:to>
    <xdr:sp macro="" textlink="">
      <xdr:nvSpPr>
        <xdr:cNvPr id="2" name="Rectangle 1">
          <a:extLst>
            <a:ext uri="{FF2B5EF4-FFF2-40B4-BE49-F238E27FC236}">
              <a16:creationId xmlns:a16="http://schemas.microsoft.com/office/drawing/2014/main" id="{E36D439E-ADA8-4797-A353-B38CCB8EB706}"/>
            </a:ext>
          </a:extLst>
        </xdr:cNvPr>
        <xdr:cNvSpPr/>
      </xdr:nvSpPr>
      <xdr:spPr>
        <a:xfrm>
          <a:off x="380999" y="6202279"/>
          <a:ext cx="2561723" cy="1170071"/>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twoCellAnchor>
    <xdr:from>
      <xdr:col>1</xdr:col>
      <xdr:colOff>270762</xdr:colOff>
      <xdr:row>30</xdr:row>
      <xdr:rowOff>140990</xdr:rowOff>
    </xdr:from>
    <xdr:to>
      <xdr:col>4</xdr:col>
      <xdr:colOff>25062</xdr:colOff>
      <xdr:row>32</xdr:row>
      <xdr:rowOff>151573</xdr:rowOff>
    </xdr:to>
    <xdr:sp macro="" textlink="">
      <xdr:nvSpPr>
        <xdr:cNvPr id="26" name="TextBox 25">
          <a:extLst>
            <a:ext uri="{FF2B5EF4-FFF2-40B4-BE49-F238E27FC236}">
              <a16:creationId xmlns:a16="http://schemas.microsoft.com/office/drawing/2014/main" id="{F8BF52FC-96D7-44A3-9CBF-760DDC5FDB3D}"/>
            </a:ext>
          </a:extLst>
        </xdr:cNvPr>
        <xdr:cNvSpPr txBox="1"/>
      </xdr:nvSpPr>
      <xdr:spPr>
        <a:xfrm>
          <a:off x="1433815" y="6457569"/>
          <a:ext cx="1589115"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a:solidFill>
                <a:srgbClr val="00B0F0"/>
              </a:solidFill>
              <a:latin typeface="Arial Black" panose="020B0A04020102020204" pitchFamily="34" charset="0"/>
            </a:rPr>
            <a:t>/ </a:t>
          </a:r>
          <a:r>
            <a:rPr lang="en-US" sz="2400" b="1" i="0" u="none" strike="noStrike">
              <a:solidFill>
                <a:schemeClr val="tx1">
                  <a:lumMod val="65000"/>
                  <a:lumOff val="35000"/>
                </a:schemeClr>
              </a:solidFill>
              <a:latin typeface="Arial Black" panose="020B0A04020102020204" pitchFamily="34" charset="0"/>
            </a:rPr>
            <a:t>1600</a:t>
          </a:r>
        </a:p>
      </xdr:txBody>
    </xdr:sp>
    <xdr:clientData/>
  </xdr:twoCellAnchor>
  <xdr:twoCellAnchor>
    <xdr:from>
      <xdr:col>0</xdr:col>
      <xdr:colOff>882313</xdr:colOff>
      <xdr:row>29</xdr:row>
      <xdr:rowOff>50132</xdr:rowOff>
    </xdr:from>
    <xdr:to>
      <xdr:col>3</xdr:col>
      <xdr:colOff>323625</xdr:colOff>
      <xdr:row>30</xdr:row>
      <xdr:rowOff>142328</xdr:rowOff>
    </xdr:to>
    <xdr:sp macro="" textlink="">
      <xdr:nvSpPr>
        <xdr:cNvPr id="28" name="TextBox 27">
          <a:extLst>
            <a:ext uri="{FF2B5EF4-FFF2-40B4-BE49-F238E27FC236}">
              <a16:creationId xmlns:a16="http://schemas.microsoft.com/office/drawing/2014/main" id="{7C7F94BB-D4BE-4467-8446-EFF2F260330D}"/>
            </a:ext>
          </a:extLst>
        </xdr:cNvPr>
        <xdr:cNvSpPr txBox="1"/>
      </xdr:nvSpPr>
      <xdr:spPr>
        <a:xfrm>
          <a:off x="882313" y="6176211"/>
          <a:ext cx="1827575" cy="282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lumMod val="75000"/>
                  <a:lumOff val="25000"/>
                </a:schemeClr>
              </a:solidFill>
              <a:latin typeface="Arial Black" panose="020B0A04020102020204" pitchFamily="34" charset="0"/>
            </a:rPr>
            <a:t>Avg SAT</a:t>
          </a:r>
          <a:r>
            <a:rPr lang="en-US" sz="1400" b="1" baseline="0">
              <a:solidFill>
                <a:schemeClr val="tx1">
                  <a:lumMod val="75000"/>
                  <a:lumOff val="25000"/>
                </a:schemeClr>
              </a:solidFill>
              <a:latin typeface="Arial Black" panose="020B0A04020102020204" pitchFamily="34" charset="0"/>
            </a:rPr>
            <a:t> Score</a:t>
          </a:r>
          <a:endParaRPr lang="en-US" sz="1400" b="1">
            <a:solidFill>
              <a:schemeClr val="tx1">
                <a:lumMod val="75000"/>
                <a:lumOff val="25000"/>
              </a:schemeClr>
            </a:solidFill>
            <a:latin typeface="Arial Black" panose="020B0A04020102020204" pitchFamily="34" charset="0"/>
          </a:endParaRPr>
        </a:p>
      </xdr:txBody>
    </xdr:sp>
    <xdr:clientData/>
  </xdr:twoCellAnchor>
  <xdr:twoCellAnchor>
    <xdr:from>
      <xdr:col>0</xdr:col>
      <xdr:colOff>681799</xdr:colOff>
      <xdr:row>30</xdr:row>
      <xdr:rowOff>146357</xdr:rowOff>
    </xdr:from>
    <xdr:to>
      <xdr:col>1</xdr:col>
      <xdr:colOff>549506</xdr:colOff>
      <xdr:row>32</xdr:row>
      <xdr:rowOff>156940</xdr:rowOff>
    </xdr:to>
    <xdr:sp macro="" textlink="Data!A57">
      <xdr:nvSpPr>
        <xdr:cNvPr id="32" name="TextBox 31">
          <a:extLst>
            <a:ext uri="{FF2B5EF4-FFF2-40B4-BE49-F238E27FC236}">
              <a16:creationId xmlns:a16="http://schemas.microsoft.com/office/drawing/2014/main" id="{59A266C8-8F68-41BA-92AE-7DA527674858}"/>
            </a:ext>
          </a:extLst>
        </xdr:cNvPr>
        <xdr:cNvSpPr txBox="1"/>
      </xdr:nvSpPr>
      <xdr:spPr>
        <a:xfrm>
          <a:off x="681799" y="6462936"/>
          <a:ext cx="1030760"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614BB98-8AB5-41BB-97D3-58B3146D204C}" type="TxLink">
            <a:rPr lang="en-US" sz="2400" b="0" i="0" u="none" strike="noStrike">
              <a:solidFill>
                <a:srgbClr val="00B0F0"/>
              </a:solidFill>
              <a:latin typeface="Arial Black" panose="020B0A04020102020204" pitchFamily="34" charset="0"/>
              <a:ea typeface="+mn-ea"/>
              <a:cs typeface="+mn-cs"/>
            </a:rPr>
            <a:pPr algn="ctr"/>
            <a:t>#N/A</a:t>
          </a:fld>
          <a:endParaRPr lang="en-US" sz="2400" b="0" i="0" u="none" strike="noStrike">
            <a:solidFill>
              <a:srgbClr val="00B0F0"/>
            </a:solidFill>
            <a:latin typeface="Arial Black" panose="020B0A04020102020204" pitchFamily="34" charset="0"/>
            <a:ea typeface="+mn-ea"/>
            <a:cs typeface="+mn-cs"/>
          </a:endParaRPr>
        </a:p>
      </xdr:txBody>
    </xdr:sp>
    <xdr:clientData/>
  </xdr:twoCellAnchor>
  <xdr:twoCellAnchor>
    <xdr:from>
      <xdr:col>7</xdr:col>
      <xdr:colOff>104274</xdr:colOff>
      <xdr:row>23</xdr:row>
      <xdr:rowOff>124828</xdr:rowOff>
    </xdr:from>
    <xdr:to>
      <xdr:col>12</xdr:col>
      <xdr:colOff>314826</xdr:colOff>
      <xdr:row>25</xdr:row>
      <xdr:rowOff>64670</xdr:rowOff>
    </xdr:to>
    <xdr:sp macro="" textlink="">
      <xdr:nvSpPr>
        <xdr:cNvPr id="29" name="TextBox 28">
          <a:extLst>
            <a:ext uri="{FF2B5EF4-FFF2-40B4-BE49-F238E27FC236}">
              <a16:creationId xmlns:a16="http://schemas.microsoft.com/office/drawing/2014/main" id="{1E15D28E-E829-48FE-8D84-AEAB3DE2F814}"/>
            </a:ext>
          </a:extLst>
        </xdr:cNvPr>
        <xdr:cNvSpPr txBox="1"/>
      </xdr:nvSpPr>
      <xdr:spPr>
        <a:xfrm>
          <a:off x="4936958" y="5107907"/>
          <a:ext cx="3429000" cy="320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800" b="1" i="0" baseline="0">
              <a:solidFill>
                <a:schemeClr val="bg1">
                  <a:lumMod val="95000"/>
                </a:schemeClr>
              </a:solidFill>
              <a:effectLst/>
              <a:latin typeface="+mn-lt"/>
              <a:ea typeface="+mn-ea"/>
              <a:cs typeface="+mn-cs"/>
            </a:rPr>
            <a:t>Median Earnings After Graduation</a:t>
          </a:r>
          <a:endParaRPr lang="en-US" sz="1800" b="1">
            <a:solidFill>
              <a:schemeClr val="bg1">
                <a:lumMod val="95000"/>
              </a:schemeClr>
            </a:solidFill>
            <a:effectLst/>
          </a:endParaRPr>
        </a:p>
        <a:p>
          <a:endParaRPr lang="en-US" sz="1100" b="1">
            <a:solidFill>
              <a:schemeClr val="bg1">
                <a:lumMod val="95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3173</xdr:colOff>
      <xdr:row>0</xdr:row>
      <xdr:rowOff>182032</xdr:rowOff>
    </xdr:from>
    <xdr:to>
      <xdr:col>24</xdr:col>
      <xdr:colOff>409575</xdr:colOff>
      <xdr:row>44</xdr:row>
      <xdr:rowOff>85724</xdr:rowOff>
    </xdr:to>
    <xdr:sp macro="" textlink="">
      <xdr:nvSpPr>
        <xdr:cNvPr id="3" name="Rectangle: Rounded Corners 2">
          <a:extLst>
            <a:ext uri="{FF2B5EF4-FFF2-40B4-BE49-F238E27FC236}">
              <a16:creationId xmlns:a16="http://schemas.microsoft.com/office/drawing/2014/main" id="{AF0C2977-910C-4FE3-8E5D-7F75F765E423}"/>
            </a:ext>
          </a:extLst>
        </xdr:cNvPr>
        <xdr:cNvSpPr/>
      </xdr:nvSpPr>
      <xdr:spPr>
        <a:xfrm>
          <a:off x="9861548" y="182032"/>
          <a:ext cx="5892802" cy="8885767"/>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133350</xdr:colOff>
      <xdr:row>23</xdr:row>
      <xdr:rowOff>114300</xdr:rowOff>
    </xdr:from>
    <xdr:to>
      <xdr:col>5</xdr:col>
      <xdr:colOff>28575</xdr:colOff>
      <xdr:row>35</xdr:row>
      <xdr:rowOff>142875</xdr:rowOff>
    </xdr:to>
    <xdr:sp macro="" textlink="">
      <xdr:nvSpPr>
        <xdr:cNvPr id="4" name="Rectangle: Rounded Corners 3">
          <a:extLst>
            <a:ext uri="{FF2B5EF4-FFF2-40B4-BE49-F238E27FC236}">
              <a16:creationId xmlns:a16="http://schemas.microsoft.com/office/drawing/2014/main" id="{AB71BAD4-93C6-450E-A40B-52CE3F2097AD}"/>
            </a:ext>
          </a:extLst>
        </xdr:cNvPr>
        <xdr:cNvSpPr/>
      </xdr:nvSpPr>
      <xdr:spPr>
        <a:xfrm>
          <a:off x="133350" y="5095875"/>
          <a:ext cx="3495675" cy="2314575"/>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114297</xdr:colOff>
      <xdr:row>7</xdr:row>
      <xdr:rowOff>47625</xdr:rowOff>
    </xdr:from>
    <xdr:to>
      <xdr:col>14</xdr:col>
      <xdr:colOff>257175</xdr:colOff>
      <xdr:row>22</xdr:row>
      <xdr:rowOff>95251</xdr:rowOff>
    </xdr:to>
    <xdr:sp macro="" textlink="">
      <xdr:nvSpPr>
        <xdr:cNvPr id="5" name="Rectangle: Rounded Corners 4">
          <a:extLst>
            <a:ext uri="{FF2B5EF4-FFF2-40B4-BE49-F238E27FC236}">
              <a16:creationId xmlns:a16="http://schemas.microsoft.com/office/drawing/2014/main" id="{C17B9A70-BF92-45C5-A3B6-7AF1010699F2}"/>
            </a:ext>
          </a:extLst>
        </xdr:cNvPr>
        <xdr:cNvSpPr/>
      </xdr:nvSpPr>
      <xdr:spPr>
        <a:xfrm>
          <a:off x="114297" y="1981200"/>
          <a:ext cx="9391653" cy="2905126"/>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539714</xdr:colOff>
      <xdr:row>9</xdr:row>
      <xdr:rowOff>56468</xdr:rowOff>
    </xdr:from>
    <xdr:to>
      <xdr:col>2</xdr:col>
      <xdr:colOff>296480</xdr:colOff>
      <xdr:row>20</xdr:row>
      <xdr:rowOff>86409</xdr:rowOff>
    </xdr:to>
    <xdr:sp macro="" textlink="">
      <xdr:nvSpPr>
        <xdr:cNvPr id="6" name="Rectangle: Rounded Corners 5">
          <a:extLst>
            <a:ext uri="{FF2B5EF4-FFF2-40B4-BE49-F238E27FC236}">
              <a16:creationId xmlns:a16="http://schemas.microsoft.com/office/drawing/2014/main" id="{6FB8B737-B98B-428D-BA58-0A36813D78D5}"/>
            </a:ext>
          </a:extLst>
        </xdr:cNvPr>
        <xdr:cNvSpPr/>
      </xdr:nvSpPr>
      <xdr:spPr>
        <a:xfrm>
          <a:off x="539714" y="2371043"/>
          <a:ext cx="1528416" cy="2125441"/>
        </a:xfrm>
        <a:prstGeom prst="roundRect">
          <a:avLst>
            <a:gd name="adj" fmla="val 15439"/>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3</xdr:col>
      <xdr:colOff>498107</xdr:colOff>
      <xdr:row>9</xdr:row>
      <xdr:rowOff>56468</xdr:rowOff>
    </xdr:from>
    <xdr:to>
      <xdr:col>6</xdr:col>
      <xdr:colOff>197723</xdr:colOff>
      <xdr:row>20</xdr:row>
      <xdr:rowOff>86409</xdr:rowOff>
    </xdr:to>
    <xdr:sp macro="" textlink="">
      <xdr:nvSpPr>
        <xdr:cNvPr id="7" name="Rectangle: Rounded Corners 6">
          <a:extLst>
            <a:ext uri="{FF2B5EF4-FFF2-40B4-BE49-F238E27FC236}">
              <a16:creationId xmlns:a16="http://schemas.microsoft.com/office/drawing/2014/main" id="{C02412F9-6C2B-4E58-B5F4-56C243EFCA01}"/>
            </a:ext>
          </a:extLst>
        </xdr:cNvPr>
        <xdr:cNvSpPr/>
      </xdr:nvSpPr>
      <xdr:spPr>
        <a:xfrm>
          <a:off x="2879357" y="2371043"/>
          <a:ext cx="1528416" cy="2125441"/>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7</xdr:col>
      <xdr:colOff>352181</xdr:colOff>
      <xdr:row>9</xdr:row>
      <xdr:rowOff>56468</xdr:rowOff>
    </xdr:from>
    <xdr:to>
      <xdr:col>9</xdr:col>
      <xdr:colOff>661397</xdr:colOff>
      <xdr:row>20</xdr:row>
      <xdr:rowOff>86409</xdr:rowOff>
    </xdr:to>
    <xdr:sp macro="" textlink="">
      <xdr:nvSpPr>
        <xdr:cNvPr id="8" name="Rectangle: Rounded Corners 7">
          <a:extLst>
            <a:ext uri="{FF2B5EF4-FFF2-40B4-BE49-F238E27FC236}">
              <a16:creationId xmlns:a16="http://schemas.microsoft.com/office/drawing/2014/main" id="{EC2C2783-7E9B-48AE-B6CA-DD802D81A0DC}"/>
            </a:ext>
          </a:extLst>
        </xdr:cNvPr>
        <xdr:cNvSpPr/>
      </xdr:nvSpPr>
      <xdr:spPr>
        <a:xfrm>
          <a:off x="5171831" y="2371043"/>
          <a:ext cx="1528416" cy="2125441"/>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11</xdr:col>
      <xdr:colOff>91017</xdr:colOff>
      <xdr:row>9</xdr:row>
      <xdr:rowOff>56468</xdr:rowOff>
    </xdr:from>
    <xdr:to>
      <xdr:col>13</xdr:col>
      <xdr:colOff>400233</xdr:colOff>
      <xdr:row>20</xdr:row>
      <xdr:rowOff>86409</xdr:rowOff>
    </xdr:to>
    <xdr:sp macro="" textlink="">
      <xdr:nvSpPr>
        <xdr:cNvPr id="9" name="Rectangle: Rounded Corners 8">
          <a:extLst>
            <a:ext uri="{FF2B5EF4-FFF2-40B4-BE49-F238E27FC236}">
              <a16:creationId xmlns:a16="http://schemas.microsoft.com/office/drawing/2014/main" id="{80413236-788C-4785-93E2-6A4CF7A4CC61}"/>
            </a:ext>
          </a:extLst>
        </xdr:cNvPr>
        <xdr:cNvSpPr/>
      </xdr:nvSpPr>
      <xdr:spPr>
        <a:xfrm>
          <a:off x="7510992" y="2371043"/>
          <a:ext cx="1528416" cy="2125441"/>
        </a:xfrm>
        <a:prstGeom prst="roundRect">
          <a:avLst>
            <a:gd name="adj" fmla="val 15439"/>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1007684</xdr:colOff>
      <xdr:row>8</xdr:row>
      <xdr:rowOff>133350</xdr:rowOff>
    </xdr:from>
    <xdr:to>
      <xdr:col>1</xdr:col>
      <xdr:colOff>442344</xdr:colOff>
      <xdr:row>11</xdr:row>
      <xdr:rowOff>170644</xdr:rowOff>
    </xdr:to>
    <xdr:sp macro="" textlink="">
      <xdr:nvSpPr>
        <xdr:cNvPr id="10" name="Oval 9">
          <a:extLst>
            <a:ext uri="{FF2B5EF4-FFF2-40B4-BE49-F238E27FC236}">
              <a16:creationId xmlns:a16="http://schemas.microsoft.com/office/drawing/2014/main" id="{C69384D3-C01E-4373-A8B4-A5AC64E80D2D}"/>
            </a:ext>
          </a:extLst>
        </xdr:cNvPr>
        <xdr:cNvSpPr/>
      </xdr:nvSpPr>
      <xdr:spPr>
        <a:xfrm>
          <a:off x="1007684" y="2257425"/>
          <a:ext cx="596710" cy="608794"/>
        </a:xfrm>
        <a:prstGeom prst="ellipse">
          <a:avLst/>
        </a:prstGeom>
        <a:solidFill>
          <a:schemeClr val="bg1">
            <a:lumMod val="9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354360</xdr:colOff>
      <xdr:row>8</xdr:row>
      <xdr:rowOff>133350</xdr:rowOff>
    </xdr:from>
    <xdr:to>
      <xdr:col>5</xdr:col>
      <xdr:colOff>341470</xdr:colOff>
      <xdr:row>11</xdr:row>
      <xdr:rowOff>170644</xdr:rowOff>
    </xdr:to>
    <xdr:sp macro="" textlink="">
      <xdr:nvSpPr>
        <xdr:cNvPr id="11" name="Oval 10">
          <a:extLst>
            <a:ext uri="{FF2B5EF4-FFF2-40B4-BE49-F238E27FC236}">
              <a16:creationId xmlns:a16="http://schemas.microsoft.com/office/drawing/2014/main" id="{53BEEE7E-154A-4F13-BD8D-947DFCD0596F}"/>
            </a:ext>
          </a:extLst>
        </xdr:cNvPr>
        <xdr:cNvSpPr/>
      </xdr:nvSpPr>
      <xdr:spPr>
        <a:xfrm>
          <a:off x="3345210" y="2257425"/>
          <a:ext cx="596710" cy="608794"/>
        </a:xfrm>
        <a:prstGeom prst="ellipse">
          <a:avLst/>
        </a:prstGeom>
        <a:solidFill>
          <a:schemeClr val="tx1">
            <a:lumMod val="75000"/>
            <a:lumOff val="2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216901</xdr:colOff>
      <xdr:row>8</xdr:row>
      <xdr:rowOff>133350</xdr:rowOff>
    </xdr:from>
    <xdr:to>
      <xdr:col>9</xdr:col>
      <xdr:colOff>204011</xdr:colOff>
      <xdr:row>11</xdr:row>
      <xdr:rowOff>170644</xdr:rowOff>
    </xdr:to>
    <xdr:sp macro="" textlink="">
      <xdr:nvSpPr>
        <xdr:cNvPr id="12" name="Oval 11">
          <a:extLst>
            <a:ext uri="{FF2B5EF4-FFF2-40B4-BE49-F238E27FC236}">
              <a16:creationId xmlns:a16="http://schemas.microsoft.com/office/drawing/2014/main" id="{1FAC69FE-1C87-4D98-A523-C4AA84CC4B3E}"/>
            </a:ext>
          </a:extLst>
        </xdr:cNvPr>
        <xdr:cNvSpPr/>
      </xdr:nvSpPr>
      <xdr:spPr>
        <a:xfrm>
          <a:off x="5646151" y="2257425"/>
          <a:ext cx="596710" cy="608794"/>
        </a:xfrm>
        <a:prstGeom prst="ellipse">
          <a:avLst/>
        </a:prstGeom>
        <a:solidFill>
          <a:schemeClr val="tx1">
            <a:lumMod val="75000"/>
            <a:lumOff val="2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569570</xdr:colOff>
      <xdr:row>8</xdr:row>
      <xdr:rowOff>133350</xdr:rowOff>
    </xdr:from>
    <xdr:to>
      <xdr:col>12</xdr:col>
      <xdr:colOff>556680</xdr:colOff>
      <xdr:row>11</xdr:row>
      <xdr:rowOff>170644</xdr:rowOff>
    </xdr:to>
    <xdr:sp macro="" textlink="">
      <xdr:nvSpPr>
        <xdr:cNvPr id="13" name="Oval 12">
          <a:extLst>
            <a:ext uri="{FF2B5EF4-FFF2-40B4-BE49-F238E27FC236}">
              <a16:creationId xmlns:a16="http://schemas.microsoft.com/office/drawing/2014/main" id="{D5DFAA74-E240-4401-BF9E-F98A21F670B5}"/>
            </a:ext>
          </a:extLst>
        </xdr:cNvPr>
        <xdr:cNvSpPr/>
      </xdr:nvSpPr>
      <xdr:spPr>
        <a:xfrm>
          <a:off x="7989545" y="2257425"/>
          <a:ext cx="596710" cy="608794"/>
        </a:xfrm>
        <a:prstGeom prst="ellipse">
          <a:avLst/>
        </a:prstGeom>
        <a:solidFill>
          <a:schemeClr val="bg1">
            <a:lumMod val="9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332660</xdr:colOff>
      <xdr:row>9</xdr:row>
      <xdr:rowOff>38099</xdr:rowOff>
    </xdr:from>
    <xdr:to>
      <xdr:col>9</xdr:col>
      <xdr:colOff>88252</xdr:colOff>
      <xdr:row>11</xdr:row>
      <xdr:rowOff>9524</xdr:rowOff>
    </xdr:to>
    <xdr:pic>
      <xdr:nvPicPr>
        <xdr:cNvPr id="14" name="Picture 13">
          <a:extLst>
            <a:ext uri="{FF2B5EF4-FFF2-40B4-BE49-F238E27FC236}">
              <a16:creationId xmlns:a16="http://schemas.microsoft.com/office/drawing/2014/main" id="{FBC480FD-4C78-42EB-9E87-7778A5F82F10}"/>
            </a:ext>
          </a:extLst>
        </xdr:cNvPr>
        <xdr:cNvPicPr>
          <a:picLocks noChangeAspect="1"/>
        </xdr:cNvPicPr>
      </xdr:nvPicPr>
      <xdr:blipFill>
        <a:blip xmlns:r="http://schemas.openxmlformats.org/officeDocument/2006/relationships" r:embed="rId1">
          <a:lum bright="70000" contrast="-70000"/>
          <a:alphaModFix/>
        </a:blip>
        <a:stretch>
          <a:fillRect/>
        </a:stretch>
      </xdr:blipFill>
      <xdr:spPr>
        <a:xfrm>
          <a:off x="5761910" y="2352674"/>
          <a:ext cx="365192" cy="352425"/>
        </a:xfrm>
        <a:prstGeom prst="rect">
          <a:avLst/>
        </a:prstGeom>
      </xdr:spPr>
    </xdr:pic>
    <xdr:clientData/>
  </xdr:twoCellAnchor>
  <xdr:twoCellAnchor>
    <xdr:from>
      <xdr:col>4</xdr:col>
      <xdr:colOff>422675</xdr:colOff>
      <xdr:row>9</xdr:row>
      <xdr:rowOff>19049</xdr:rowOff>
    </xdr:from>
    <xdr:to>
      <xdr:col>5</xdr:col>
      <xdr:colOff>273155</xdr:colOff>
      <xdr:row>11</xdr:row>
      <xdr:rowOff>66674</xdr:rowOff>
    </xdr:to>
    <xdr:pic>
      <xdr:nvPicPr>
        <xdr:cNvPr id="15" name="Picture 14">
          <a:extLst>
            <a:ext uri="{FF2B5EF4-FFF2-40B4-BE49-F238E27FC236}">
              <a16:creationId xmlns:a16="http://schemas.microsoft.com/office/drawing/2014/main" id="{28FF1B57-D32B-43C8-BD7B-F373484C554C}"/>
            </a:ext>
          </a:extLst>
        </xdr:cNvPr>
        <xdr:cNvPicPr>
          <a:picLocks noChangeAspect="1"/>
        </xdr:cNvPicPr>
      </xdr:nvPicPr>
      <xdr:blipFill>
        <a:blip xmlns:r="http://schemas.openxmlformats.org/officeDocument/2006/relationships" r:embed="rId2">
          <a:lum bright="70000" contrast="-70000"/>
        </a:blip>
        <a:stretch>
          <a:fillRect/>
        </a:stretch>
      </xdr:blipFill>
      <xdr:spPr>
        <a:xfrm>
          <a:off x="3413525" y="2333624"/>
          <a:ext cx="460080" cy="428625"/>
        </a:xfrm>
        <a:prstGeom prst="rect">
          <a:avLst/>
        </a:prstGeom>
      </xdr:spPr>
    </xdr:pic>
    <xdr:clientData/>
  </xdr:twoCellAnchor>
  <xdr:twoCellAnchor>
    <xdr:from>
      <xdr:col>12</xdr:col>
      <xdr:colOff>32371</xdr:colOff>
      <xdr:row>8</xdr:row>
      <xdr:rowOff>190499</xdr:rowOff>
    </xdr:from>
    <xdr:to>
      <xdr:col>12</xdr:col>
      <xdr:colOff>480045</xdr:colOff>
      <xdr:row>11</xdr:row>
      <xdr:rowOff>57148</xdr:rowOff>
    </xdr:to>
    <xdr:pic>
      <xdr:nvPicPr>
        <xdr:cNvPr id="16" name="Picture 15" descr="Speedometer ">
          <a:extLst>
            <a:ext uri="{FF2B5EF4-FFF2-40B4-BE49-F238E27FC236}">
              <a16:creationId xmlns:a16="http://schemas.microsoft.com/office/drawing/2014/main" id="{29DD4C6A-2B7B-465A-89E7-A73B586FA135}"/>
            </a:ext>
          </a:extLst>
        </xdr:cNvPr>
        <xdr:cNvPicPr>
          <a:picLocks noChangeAspect="1" noChangeArrowheads="1"/>
        </xdr:cNvPicPr>
      </xdr:nvPicPr>
      <xdr:blipFill>
        <a:blip xmlns:r="http://schemas.openxmlformats.org/officeDocument/2006/relationships" r:embed="rId3" cstate="print">
          <a:alphaModFix amt="85000"/>
          <a:extLst>
            <a:ext uri="{BEBA8EAE-BF5A-486C-A8C5-ECC9F3942E4B}">
              <a14:imgProps xmlns:a14="http://schemas.microsoft.com/office/drawing/2010/main">
                <a14:imgLayer r:embed="rId4">
                  <a14:imgEffect>
                    <a14:artisticCrisscrossEtching/>
                  </a14:imgEffect>
                </a14:imgLayer>
              </a14:imgProps>
            </a:ext>
            <a:ext uri="{28A0092B-C50C-407E-A947-70E740481C1C}">
              <a14:useLocalDpi xmlns:a14="http://schemas.microsoft.com/office/drawing/2010/main" val="0"/>
            </a:ext>
          </a:extLst>
        </a:blip>
        <a:srcRect/>
        <a:stretch>
          <a:fillRect/>
        </a:stretch>
      </xdr:blipFill>
      <xdr:spPr bwMode="auto">
        <a:xfrm>
          <a:off x="8061946" y="2314574"/>
          <a:ext cx="447674" cy="438149"/>
        </a:xfrm>
        <a:prstGeom prst="rect">
          <a:avLst/>
        </a:prstGeom>
        <a:noFill/>
      </xdr:spPr>
    </xdr:pic>
    <xdr:clientData/>
  </xdr:twoCellAnchor>
  <xdr:twoCellAnchor>
    <xdr:from>
      <xdr:col>0</xdr:col>
      <xdr:colOff>1043273</xdr:colOff>
      <xdr:row>8</xdr:row>
      <xdr:rowOff>180975</xdr:rowOff>
    </xdr:from>
    <xdr:to>
      <xdr:col>1</xdr:col>
      <xdr:colOff>406755</xdr:colOff>
      <xdr:row>11</xdr:row>
      <xdr:rowOff>123825</xdr:rowOff>
    </xdr:to>
    <xdr:pic>
      <xdr:nvPicPr>
        <xdr:cNvPr id="17" name="Picture 16" descr="Ranking ">
          <a:extLst>
            <a:ext uri="{FF2B5EF4-FFF2-40B4-BE49-F238E27FC236}">
              <a16:creationId xmlns:a16="http://schemas.microsoft.com/office/drawing/2014/main" id="{16C6CFB8-60DB-46C4-BE48-8B2DE982FEE5}"/>
            </a:ext>
          </a:extLst>
        </xdr:cNvPr>
        <xdr:cNvPicPr>
          <a:picLocks noChangeAspect="1" noChangeArrowheads="1"/>
        </xdr:cNvPicPr>
      </xdr:nvPicPr>
      <xdr:blipFill>
        <a:blip xmlns:r="http://schemas.openxmlformats.org/officeDocument/2006/relationships" r:embed="rId5" cstate="print">
          <a:alphaModFix amt="85000"/>
          <a:extLst>
            <a:ext uri="{BEBA8EAE-BF5A-486C-A8C5-ECC9F3942E4B}">
              <a14:imgProps xmlns:a14="http://schemas.microsoft.com/office/drawing/2010/main">
                <a14:imgLayer r:embed="rId6">
                  <a14:imgEffect>
                    <a14:artisticCrisscrossEtching/>
                  </a14:imgEffect>
                  <a14:imgEffect>
                    <a14:colorTemperature colorTemp="5300"/>
                  </a14:imgEffect>
                </a14:imgLayer>
              </a14:imgProps>
            </a:ext>
            <a:ext uri="{28A0092B-C50C-407E-A947-70E740481C1C}">
              <a14:useLocalDpi xmlns:a14="http://schemas.microsoft.com/office/drawing/2010/main" val="0"/>
            </a:ext>
          </a:extLst>
        </a:blip>
        <a:srcRect/>
        <a:stretch>
          <a:fillRect/>
        </a:stretch>
      </xdr:blipFill>
      <xdr:spPr bwMode="auto">
        <a:xfrm>
          <a:off x="1043273" y="2305050"/>
          <a:ext cx="525532"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539955</xdr:colOff>
      <xdr:row>12</xdr:row>
      <xdr:rowOff>147637</xdr:rowOff>
    </xdr:from>
    <xdr:to>
      <xdr:col>2</xdr:col>
      <xdr:colOff>296240</xdr:colOff>
      <xdr:row>14</xdr:row>
      <xdr:rowOff>71437</xdr:rowOff>
    </xdr:to>
    <xdr:sp macro="" textlink="">
      <xdr:nvSpPr>
        <xdr:cNvPr id="18" name="TextBox 17">
          <a:extLst>
            <a:ext uri="{FF2B5EF4-FFF2-40B4-BE49-F238E27FC236}">
              <a16:creationId xmlns:a16="http://schemas.microsoft.com/office/drawing/2014/main" id="{2260C2D9-9177-48E7-933F-3DA5F09BFB76}"/>
            </a:ext>
          </a:extLst>
        </xdr:cNvPr>
        <xdr:cNvSpPr txBox="1"/>
      </xdr:nvSpPr>
      <xdr:spPr>
        <a:xfrm>
          <a:off x="539955" y="3033712"/>
          <a:ext cx="1527935" cy="30480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a:solidFill>
                <a:schemeClr val="bg1">
                  <a:lumMod val="95000"/>
                </a:schemeClr>
              </a:solidFill>
              <a:latin typeface="Arial Black" panose="020B0A04020102020204" pitchFamily="34" charset="0"/>
              <a:ea typeface="+mn-ea"/>
              <a:cs typeface="Arial" panose="020B0604020202020204" pitchFamily="34" charset="0"/>
            </a:rPr>
            <a:t>In-State Rank</a:t>
          </a:r>
        </a:p>
      </xdr:txBody>
    </xdr:sp>
    <xdr:clientData/>
  </xdr:twoCellAnchor>
  <xdr:twoCellAnchor>
    <xdr:from>
      <xdr:col>3</xdr:col>
      <xdr:colOff>498348</xdr:colOff>
      <xdr:row>12</xdr:row>
      <xdr:rowOff>147637</xdr:rowOff>
    </xdr:from>
    <xdr:to>
      <xdr:col>6</xdr:col>
      <xdr:colOff>197483</xdr:colOff>
      <xdr:row>14</xdr:row>
      <xdr:rowOff>71437</xdr:rowOff>
    </xdr:to>
    <xdr:sp macro="" textlink="">
      <xdr:nvSpPr>
        <xdr:cNvPr id="19" name="TextBox 18">
          <a:extLst>
            <a:ext uri="{FF2B5EF4-FFF2-40B4-BE49-F238E27FC236}">
              <a16:creationId xmlns:a16="http://schemas.microsoft.com/office/drawing/2014/main" id="{88953248-BA3B-4093-A6F7-A2E02C5DED57}"/>
            </a:ext>
          </a:extLst>
        </xdr:cNvPr>
        <xdr:cNvSpPr txBox="1"/>
      </xdr:nvSpPr>
      <xdr:spPr>
        <a:xfrm>
          <a:off x="2879598" y="3033712"/>
          <a:ext cx="1527935" cy="3048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a:solidFill>
                <a:schemeClr val="tx1">
                  <a:lumMod val="75000"/>
                  <a:lumOff val="25000"/>
                </a:schemeClr>
              </a:solidFill>
              <a:latin typeface="Arial Black" panose="020B0A04020102020204" pitchFamily="34" charset="0"/>
              <a:ea typeface="+mn-ea"/>
              <a:cs typeface="Arial" panose="020B0604020202020204" pitchFamily="34" charset="0"/>
            </a:rPr>
            <a:t>Admission Rate</a:t>
          </a:r>
        </a:p>
      </xdr:txBody>
    </xdr:sp>
    <xdr:clientData/>
  </xdr:twoCellAnchor>
  <xdr:twoCellAnchor>
    <xdr:from>
      <xdr:col>7</xdr:col>
      <xdr:colOff>353461</xdr:colOff>
      <xdr:row>12</xdr:row>
      <xdr:rowOff>147637</xdr:rowOff>
    </xdr:from>
    <xdr:to>
      <xdr:col>9</xdr:col>
      <xdr:colOff>628651</xdr:colOff>
      <xdr:row>14</xdr:row>
      <xdr:rowOff>71437</xdr:rowOff>
    </xdr:to>
    <xdr:sp macro="" textlink="">
      <xdr:nvSpPr>
        <xdr:cNvPr id="20" name="TextBox 19">
          <a:extLst>
            <a:ext uri="{FF2B5EF4-FFF2-40B4-BE49-F238E27FC236}">
              <a16:creationId xmlns:a16="http://schemas.microsoft.com/office/drawing/2014/main" id="{17104D94-68C8-4639-898F-6935ACABD23C}"/>
            </a:ext>
          </a:extLst>
        </xdr:cNvPr>
        <xdr:cNvSpPr txBox="1"/>
      </xdr:nvSpPr>
      <xdr:spPr>
        <a:xfrm>
          <a:off x="5173111" y="3033712"/>
          <a:ext cx="1494390" cy="3048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a:solidFill>
                <a:schemeClr val="tx1">
                  <a:lumMod val="75000"/>
                  <a:lumOff val="25000"/>
                </a:schemeClr>
              </a:solidFill>
              <a:latin typeface="Arial Black" panose="020B0A04020102020204" pitchFamily="34" charset="0"/>
              <a:ea typeface="+mn-ea"/>
              <a:cs typeface="Arial" panose="020B0604020202020204" pitchFamily="34" charset="0"/>
            </a:rPr>
            <a:t>Cost of Tuition</a:t>
          </a:r>
        </a:p>
      </xdr:txBody>
    </xdr:sp>
    <xdr:clientData/>
  </xdr:twoCellAnchor>
  <xdr:twoCellAnchor>
    <xdr:from>
      <xdr:col>11</xdr:col>
      <xdr:colOff>114300</xdr:colOff>
      <xdr:row>12</xdr:row>
      <xdr:rowOff>147637</xdr:rowOff>
    </xdr:from>
    <xdr:to>
      <xdr:col>13</xdr:col>
      <xdr:colOff>395595</xdr:colOff>
      <xdr:row>14</xdr:row>
      <xdr:rowOff>71437</xdr:rowOff>
    </xdr:to>
    <xdr:sp macro="" textlink="">
      <xdr:nvSpPr>
        <xdr:cNvPr id="21" name="TextBox 20">
          <a:extLst>
            <a:ext uri="{FF2B5EF4-FFF2-40B4-BE49-F238E27FC236}">
              <a16:creationId xmlns:a16="http://schemas.microsoft.com/office/drawing/2014/main" id="{03B8B57E-2C49-40B4-B612-9ED92648821D}"/>
            </a:ext>
          </a:extLst>
        </xdr:cNvPr>
        <xdr:cNvSpPr txBox="1"/>
      </xdr:nvSpPr>
      <xdr:spPr>
        <a:xfrm>
          <a:off x="7534275" y="3033712"/>
          <a:ext cx="1500495" cy="30480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0">
              <a:solidFill>
                <a:schemeClr val="bg1">
                  <a:lumMod val="95000"/>
                </a:schemeClr>
              </a:solidFill>
              <a:latin typeface="Arial Black" panose="020B0A04020102020204" pitchFamily="34" charset="0"/>
              <a:cs typeface="Arial" panose="020B0604020202020204" pitchFamily="34" charset="0"/>
            </a:rPr>
            <a:t>Avg SAT Score</a:t>
          </a:r>
        </a:p>
      </xdr:txBody>
    </xdr:sp>
    <xdr:clientData/>
  </xdr:twoCellAnchor>
  <xdr:twoCellAnchor>
    <xdr:from>
      <xdr:col>0</xdr:col>
      <xdr:colOff>556625</xdr:colOff>
      <xdr:row>15</xdr:row>
      <xdr:rowOff>52388</xdr:rowOff>
    </xdr:from>
    <xdr:to>
      <xdr:col>2</xdr:col>
      <xdr:colOff>285751</xdr:colOff>
      <xdr:row>18</xdr:row>
      <xdr:rowOff>14287</xdr:rowOff>
    </xdr:to>
    <xdr:sp macro="" textlink="Data!A65">
      <xdr:nvSpPr>
        <xdr:cNvPr id="22" name="TextBox 21">
          <a:extLst>
            <a:ext uri="{FF2B5EF4-FFF2-40B4-BE49-F238E27FC236}">
              <a16:creationId xmlns:a16="http://schemas.microsoft.com/office/drawing/2014/main" id="{D92E3996-2724-4123-A106-A9E801BF6F28}"/>
            </a:ext>
          </a:extLst>
        </xdr:cNvPr>
        <xdr:cNvSpPr txBox="1"/>
      </xdr:nvSpPr>
      <xdr:spPr>
        <a:xfrm>
          <a:off x="556625" y="3509963"/>
          <a:ext cx="1500776" cy="533399"/>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4724E20-5B00-4484-9224-22DBB5DAC6FE}" type="TxLink">
            <a:rPr lang="en-US" sz="3200" b="1" i="0" u="none" strike="noStrike">
              <a:ln>
                <a:noFill/>
              </a:ln>
              <a:solidFill>
                <a:schemeClr val="bg1">
                  <a:lumMod val="95000"/>
                </a:schemeClr>
              </a:solidFill>
              <a:latin typeface="Arial" panose="020B0604020202020204" pitchFamily="34" charset="0"/>
              <a:ea typeface="+mn-ea"/>
              <a:cs typeface="Arial" panose="020B0604020202020204" pitchFamily="34" charset="0"/>
            </a:rPr>
            <a:pPr marL="0" indent="0" algn="ctr"/>
            <a:t>#NUM!</a:t>
          </a:fld>
          <a:endParaRPr lang="en-US" sz="3200" b="1" i="0" u="none" strike="noStrike">
            <a:ln>
              <a:noFill/>
            </a:ln>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4</xdr:col>
      <xdr:colOff>204473</xdr:colOff>
      <xdr:row>15</xdr:row>
      <xdr:rowOff>33337</xdr:rowOff>
    </xdr:from>
    <xdr:to>
      <xdr:col>6</xdr:col>
      <xdr:colOff>1726</xdr:colOff>
      <xdr:row>18</xdr:row>
      <xdr:rowOff>33337</xdr:rowOff>
    </xdr:to>
    <xdr:sp macro="" textlink="Data!A72">
      <xdr:nvSpPr>
        <xdr:cNvPr id="23" name="TextBox 22">
          <a:extLst>
            <a:ext uri="{FF2B5EF4-FFF2-40B4-BE49-F238E27FC236}">
              <a16:creationId xmlns:a16="http://schemas.microsoft.com/office/drawing/2014/main" id="{142B8CD5-1061-479E-9ADB-9A2500BD34E4}"/>
            </a:ext>
          </a:extLst>
        </xdr:cNvPr>
        <xdr:cNvSpPr txBox="1"/>
      </xdr:nvSpPr>
      <xdr:spPr>
        <a:xfrm>
          <a:off x="3195323" y="3490912"/>
          <a:ext cx="1016453" cy="5715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A5BBB9D-55B1-48B7-858E-FF6C80AE71F1}" type="TxLink">
            <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rPr>
            <a:pPr marL="0" indent="0" algn="ctr"/>
            <a:t>#N/A</a:t>
          </a:fld>
          <a:endPar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7</xdr:col>
      <xdr:colOff>359152</xdr:colOff>
      <xdr:row>15</xdr:row>
      <xdr:rowOff>19051</xdr:rowOff>
    </xdr:from>
    <xdr:to>
      <xdr:col>9</xdr:col>
      <xdr:colOff>654427</xdr:colOff>
      <xdr:row>18</xdr:row>
      <xdr:rowOff>85726</xdr:rowOff>
    </xdr:to>
    <xdr:sp macro="" textlink="Data!A73">
      <xdr:nvSpPr>
        <xdr:cNvPr id="24" name="TextBox 23">
          <a:extLst>
            <a:ext uri="{FF2B5EF4-FFF2-40B4-BE49-F238E27FC236}">
              <a16:creationId xmlns:a16="http://schemas.microsoft.com/office/drawing/2014/main" id="{77EB6980-D428-4D0B-ACF2-6A475869D953}"/>
            </a:ext>
          </a:extLst>
        </xdr:cNvPr>
        <xdr:cNvSpPr txBox="1"/>
      </xdr:nvSpPr>
      <xdr:spPr>
        <a:xfrm>
          <a:off x="5178802" y="3476626"/>
          <a:ext cx="1514475" cy="6381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2C6FE5F-7662-4EF6-99F8-2D232CBFF700}" type="TxLink">
            <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rPr>
            <a:pPr marL="0" indent="0" algn="ctr"/>
            <a:t>#N/A</a:t>
          </a:fld>
          <a:endPar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11</xdr:col>
      <xdr:colOff>91258</xdr:colOff>
      <xdr:row>15</xdr:row>
      <xdr:rowOff>19050</xdr:rowOff>
    </xdr:from>
    <xdr:to>
      <xdr:col>13</xdr:col>
      <xdr:colOff>399993</xdr:colOff>
      <xdr:row>17</xdr:row>
      <xdr:rowOff>180975</xdr:rowOff>
    </xdr:to>
    <xdr:sp macro="" textlink="Data!A77">
      <xdr:nvSpPr>
        <xdr:cNvPr id="25" name="TextBox 24">
          <a:extLst>
            <a:ext uri="{FF2B5EF4-FFF2-40B4-BE49-F238E27FC236}">
              <a16:creationId xmlns:a16="http://schemas.microsoft.com/office/drawing/2014/main" id="{6E15109A-C0BF-4127-AB8A-AB13B57A7E3E}"/>
            </a:ext>
          </a:extLst>
        </xdr:cNvPr>
        <xdr:cNvSpPr txBox="1"/>
      </xdr:nvSpPr>
      <xdr:spPr>
        <a:xfrm>
          <a:off x="7511233" y="3476625"/>
          <a:ext cx="1527935" cy="54292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D18C954-BAC4-4365-8801-A48FEEED08DA}" type="TxLink">
            <a:rPr lang="en-US" sz="3200" b="1" i="0" u="none" strike="noStrike">
              <a:ln>
                <a:noFill/>
              </a:ln>
              <a:solidFill>
                <a:schemeClr val="bg1">
                  <a:lumMod val="95000"/>
                </a:schemeClr>
              </a:solidFill>
              <a:latin typeface="Arial" panose="020B0604020202020204" pitchFamily="34" charset="0"/>
              <a:ea typeface="+mn-ea"/>
              <a:cs typeface="Arial" panose="020B0604020202020204" pitchFamily="34" charset="0"/>
            </a:rPr>
            <a:pPr marL="0" indent="0" algn="ctr"/>
            <a:t>#N/A</a:t>
          </a:fld>
          <a:endParaRPr lang="en-US" sz="3200" b="1" i="0" u="none" strike="noStrike">
            <a:ln>
              <a:noFill/>
            </a:ln>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0</xdr:col>
      <xdr:colOff>266700</xdr:colOff>
      <xdr:row>1</xdr:row>
      <xdr:rowOff>128587</xdr:rowOff>
    </xdr:from>
    <xdr:to>
      <xdr:col>9</xdr:col>
      <xdr:colOff>257175</xdr:colOff>
      <xdr:row>3</xdr:row>
      <xdr:rowOff>185737</xdr:rowOff>
    </xdr:to>
    <xdr:sp macro="" textlink="">
      <xdr:nvSpPr>
        <xdr:cNvPr id="27" name="Rectangle: Rounded Corners 26">
          <a:extLst>
            <a:ext uri="{FF2B5EF4-FFF2-40B4-BE49-F238E27FC236}">
              <a16:creationId xmlns:a16="http://schemas.microsoft.com/office/drawing/2014/main" id="{C8D2D0BF-FDA1-4FCA-AB13-34DB9EB1B0EB}"/>
            </a:ext>
          </a:extLst>
        </xdr:cNvPr>
        <xdr:cNvSpPr/>
      </xdr:nvSpPr>
      <xdr:spPr>
        <a:xfrm>
          <a:off x="266700" y="319087"/>
          <a:ext cx="6029325" cy="1038225"/>
        </a:xfrm>
        <a:prstGeom prst="roundRect">
          <a:avLst>
            <a:gd name="adj" fmla="val 1478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US" sz="2200" b="0" i="0" u="none" strike="noStrike">
            <a:solidFill>
              <a:srgbClr val="000000"/>
            </a:solidFill>
            <a:latin typeface="Arial Black" panose="020B0A04020102020204" pitchFamily="34" charset="0"/>
            <a:ea typeface="+mn-ea"/>
            <a:cs typeface="Arial" panose="020B0604020202020204" pitchFamily="34" charset="0"/>
          </a:endParaRPr>
        </a:p>
      </xdr:txBody>
    </xdr:sp>
    <xdr:clientData/>
  </xdr:twoCellAnchor>
  <xdr:twoCellAnchor>
    <xdr:from>
      <xdr:col>0</xdr:col>
      <xdr:colOff>214313</xdr:colOff>
      <xdr:row>24</xdr:row>
      <xdr:rowOff>60804</xdr:rowOff>
    </xdr:from>
    <xdr:to>
      <xdr:col>4</xdr:col>
      <xdr:colOff>495921</xdr:colOff>
      <xdr:row>36</xdr:row>
      <xdr:rowOff>14286</xdr:rowOff>
    </xdr:to>
    <xdr:graphicFrame macro="">
      <xdr:nvGraphicFramePr>
        <xdr:cNvPr id="30" name="Chart 29">
          <a:extLst>
            <a:ext uri="{FF2B5EF4-FFF2-40B4-BE49-F238E27FC236}">
              <a16:creationId xmlns:a16="http://schemas.microsoft.com/office/drawing/2014/main" id="{2B7E01CC-5484-4CC5-9FDC-3C0C93716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379412</xdr:colOff>
      <xdr:row>3</xdr:row>
      <xdr:rowOff>172507</xdr:rowOff>
    </xdr:from>
    <xdr:to>
      <xdr:col>24</xdr:col>
      <xdr:colOff>57150</xdr:colOff>
      <xdr:row>42</xdr:row>
      <xdr:rowOff>85724</xdr:rowOff>
    </xdr:to>
    <mc:AlternateContent xmlns:mc="http://schemas.openxmlformats.org/markup-compatibility/2006">
      <mc:Choice xmlns:we="http://schemas.microsoft.com/office/webextensions/webextension/2010/11" Requires="we">
        <xdr:graphicFrame macro="">
          <xdr:nvGraphicFramePr>
            <xdr:cNvPr id="33" name="Add-in 32">
              <a:extLst>
                <a:ext uri="{FF2B5EF4-FFF2-40B4-BE49-F238E27FC236}">
                  <a16:creationId xmlns:a16="http://schemas.microsoft.com/office/drawing/2014/main" id="{AC29AC32-4F5A-4B52-9371-0E76A4E997A6}"/>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8"/>
            </a:graphicData>
          </a:graphic>
        </xdr:graphicFrame>
      </mc:Choice>
      <mc:Fallback>
        <xdr:pic>
          <xdr:nvPicPr>
            <xdr:cNvPr id="33" name="Add-in 32">
              <a:extLst>
                <a:ext uri="{FF2B5EF4-FFF2-40B4-BE49-F238E27FC236}">
                  <a16:creationId xmlns:a16="http://schemas.microsoft.com/office/drawing/2014/main" id="{AC29AC32-4F5A-4B52-9371-0E76A4E997A6}"/>
                </a:ext>
              </a:extLst>
            </xdr:cNvPr>
            <xdr:cNvPicPr/>
          </xdr:nvPicPr>
          <xdr:blipFill>
            <a:blip xmlns:r="http://schemas.openxmlformats.org/officeDocument/2006/relationships" r:embed="rId9"/>
            <a:stretch>
              <a:fillRect/>
            </a:stretch>
          </xdr:blipFill>
          <xdr:spPr>
            <a:prstGeom prst="rect">
              <a:avLst/>
            </a:prstGeom>
          </xdr:spPr>
        </xdr:pic>
      </mc:Fallback>
    </mc:AlternateContent>
    <xdr:clientData fLocksWithSheet="0"/>
  </xdr:twoCellAnchor>
  <xdr:twoCellAnchor>
    <xdr:from>
      <xdr:col>14</xdr:col>
      <xdr:colOff>593725</xdr:colOff>
      <xdr:row>1</xdr:row>
      <xdr:rowOff>134408</xdr:rowOff>
    </xdr:from>
    <xdr:to>
      <xdr:col>24</xdr:col>
      <xdr:colOff>369794</xdr:colOff>
      <xdr:row>2</xdr:row>
      <xdr:rowOff>572559</xdr:rowOff>
    </xdr:to>
    <xdr:sp macro="" textlink="Data!A66">
      <xdr:nvSpPr>
        <xdr:cNvPr id="34" name="TextBox 33">
          <a:extLst>
            <a:ext uri="{FF2B5EF4-FFF2-40B4-BE49-F238E27FC236}">
              <a16:creationId xmlns:a16="http://schemas.microsoft.com/office/drawing/2014/main" id="{4551F04E-3FBC-4F18-BEF3-9814A599D451}"/>
            </a:ext>
          </a:extLst>
        </xdr:cNvPr>
        <xdr:cNvSpPr txBox="1"/>
      </xdr:nvSpPr>
      <xdr:spPr>
        <a:xfrm>
          <a:off x="9842500" y="324908"/>
          <a:ext cx="5872069" cy="657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802E966-47C3-4A7E-8C31-B389F3B3293D}" type="TxLink">
            <a:rPr lang="en-US" sz="2200" b="0" i="0" u="none" strike="noStrike">
              <a:solidFill>
                <a:srgbClr val="000000"/>
              </a:solidFill>
              <a:latin typeface="Arial Black" panose="020B0A04020102020204" pitchFamily="34" charset="0"/>
              <a:ea typeface="+mn-ea"/>
              <a:cs typeface="Arial" panose="020B0604020202020204" pitchFamily="34" charset="0"/>
            </a:rPr>
            <a:pPr marL="0" indent="0" algn="ctr"/>
            <a:t>#N/A</a:t>
          </a:fld>
          <a:endParaRPr lang="en-US" sz="2200" b="0" i="0" u="none" strike="noStrike">
            <a:solidFill>
              <a:srgbClr val="000000"/>
            </a:solidFill>
            <a:latin typeface="Arial Black" panose="020B0A04020102020204" pitchFamily="34" charset="0"/>
            <a:ea typeface="+mn-ea"/>
            <a:cs typeface="Arial" panose="020B0604020202020204" pitchFamily="34" charset="0"/>
          </a:endParaRPr>
        </a:p>
      </xdr:txBody>
    </xdr:sp>
    <xdr:clientData/>
  </xdr:twoCellAnchor>
  <xdr:twoCellAnchor>
    <xdr:from>
      <xdr:col>14</xdr:col>
      <xdr:colOff>612775</xdr:colOff>
      <xdr:row>2</xdr:row>
      <xdr:rowOff>448733</xdr:rowOff>
    </xdr:from>
    <xdr:to>
      <xdr:col>24</xdr:col>
      <xdr:colOff>75142</xdr:colOff>
      <xdr:row>3</xdr:row>
      <xdr:rowOff>134409</xdr:rowOff>
    </xdr:to>
    <xdr:sp macro="" textlink="">
      <xdr:nvSpPr>
        <xdr:cNvPr id="35" name="TextBox 34">
          <a:extLst>
            <a:ext uri="{FF2B5EF4-FFF2-40B4-BE49-F238E27FC236}">
              <a16:creationId xmlns:a16="http://schemas.microsoft.com/office/drawing/2014/main" id="{1D368838-9345-47AF-B517-6E687D69E6E0}"/>
            </a:ext>
          </a:extLst>
        </xdr:cNvPr>
        <xdr:cNvSpPr txBox="1"/>
      </xdr:nvSpPr>
      <xdr:spPr>
        <a:xfrm>
          <a:off x="9861550" y="858308"/>
          <a:ext cx="5558367"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0" i="0" u="none" strike="noStrike">
              <a:solidFill>
                <a:srgbClr val="000000"/>
              </a:solidFill>
              <a:latin typeface="Arial Black" panose="020B0A04020102020204" pitchFamily="34" charset="0"/>
              <a:cs typeface="Arial" panose="020B0604020202020204" pitchFamily="34" charset="0"/>
            </a:rPr>
            <a:t>Campus Map</a:t>
          </a:r>
        </a:p>
      </xdr:txBody>
    </xdr:sp>
    <xdr:clientData/>
  </xdr:twoCellAnchor>
  <xdr:twoCellAnchor>
    <xdr:from>
      <xdr:col>5</xdr:col>
      <xdr:colOff>133350</xdr:colOff>
      <xdr:row>23</xdr:row>
      <xdr:rowOff>76200</xdr:rowOff>
    </xdr:from>
    <xdr:to>
      <xdr:col>14</xdr:col>
      <xdr:colOff>285750</xdr:colOff>
      <xdr:row>44</xdr:row>
      <xdr:rowOff>67359</xdr:rowOff>
    </xdr:to>
    <xdr:sp macro="" textlink="">
      <xdr:nvSpPr>
        <xdr:cNvPr id="36" name="Rectangle: Rounded Corners 35">
          <a:extLst>
            <a:ext uri="{FF2B5EF4-FFF2-40B4-BE49-F238E27FC236}">
              <a16:creationId xmlns:a16="http://schemas.microsoft.com/office/drawing/2014/main" id="{94696D2C-6D7F-40B2-BC6E-E9EFF4AB04A2}"/>
            </a:ext>
          </a:extLst>
        </xdr:cNvPr>
        <xdr:cNvSpPr/>
      </xdr:nvSpPr>
      <xdr:spPr>
        <a:xfrm>
          <a:off x="3742824" y="5059279"/>
          <a:ext cx="5817268" cy="3991659"/>
        </a:xfrm>
        <a:prstGeom prst="roundRect">
          <a:avLst>
            <a:gd name="adj" fmla="val 4701"/>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5</xdr:col>
      <xdr:colOff>304800</xdr:colOff>
      <xdr:row>25</xdr:row>
      <xdr:rowOff>50133</xdr:rowOff>
    </xdr:from>
    <xdr:to>
      <xdr:col>14</xdr:col>
      <xdr:colOff>95250</xdr:colOff>
      <xdr:row>43</xdr:row>
      <xdr:rowOff>180975</xdr:rowOff>
    </xdr:to>
    <xdr:graphicFrame macro="">
      <xdr:nvGraphicFramePr>
        <xdr:cNvPr id="37" name="Chart 36">
          <a:extLst>
            <a:ext uri="{FF2B5EF4-FFF2-40B4-BE49-F238E27FC236}">
              <a16:creationId xmlns:a16="http://schemas.microsoft.com/office/drawing/2014/main" id="{936E3B17-939D-4D27-A5A9-DF0F2CCE9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285750</xdr:colOff>
      <xdr:row>121</xdr:row>
      <xdr:rowOff>180974</xdr:rowOff>
    </xdr:from>
    <xdr:to>
      <xdr:col>9</xdr:col>
      <xdr:colOff>190500</xdr:colOff>
      <xdr:row>122</xdr:row>
      <xdr:rowOff>76200</xdr:rowOff>
    </xdr:to>
    <xdr:sp macro="" textlink="Data!A6">
      <xdr:nvSpPr>
        <xdr:cNvPr id="38" name="TextBox 37">
          <a:extLst>
            <a:ext uri="{FF2B5EF4-FFF2-40B4-BE49-F238E27FC236}">
              <a16:creationId xmlns:a16="http://schemas.microsoft.com/office/drawing/2014/main" id="{037DCB71-BD15-4C3F-94C2-0CBC17F21119}"/>
            </a:ext>
          </a:extLst>
        </xdr:cNvPr>
        <xdr:cNvSpPr txBox="1"/>
      </xdr:nvSpPr>
      <xdr:spPr>
        <a:xfrm>
          <a:off x="285750" y="23831549"/>
          <a:ext cx="5943600" cy="85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39A6CE-6203-4406-990B-E4C9FA039ADB}" type="TxLink">
            <a:rPr lang="en-US" sz="2200" b="0" i="0" u="none" strike="noStrike">
              <a:solidFill>
                <a:srgbClr val="000000"/>
              </a:solidFill>
              <a:latin typeface="Arial Black" panose="020B0A04020102020204" pitchFamily="34" charset="0"/>
              <a:cs typeface="Arial" panose="020B0604020202020204" pitchFamily="34" charset="0"/>
            </a:rPr>
            <a:pPr algn="ctr"/>
            <a:t>#N/A</a:t>
          </a:fld>
          <a:endParaRPr lang="en-US" sz="2200" b="0" i="0">
            <a:latin typeface="Arial Black" panose="020B0A04020102020204" pitchFamily="34" charset="0"/>
            <a:cs typeface="Arial" panose="020B0604020202020204" pitchFamily="34" charset="0"/>
          </a:endParaRPr>
        </a:p>
      </xdr:txBody>
    </xdr:sp>
    <xdr:clientData/>
  </xdr:twoCellAnchor>
  <xdr:twoCellAnchor>
    <xdr:from>
      <xdr:col>1</xdr:col>
      <xdr:colOff>123826</xdr:colOff>
      <xdr:row>145</xdr:row>
      <xdr:rowOff>75326</xdr:rowOff>
    </xdr:from>
    <xdr:to>
      <xdr:col>3</xdr:col>
      <xdr:colOff>28576</xdr:colOff>
      <xdr:row>151</xdr:row>
      <xdr:rowOff>66676</xdr:rowOff>
    </xdr:to>
    <xdr:sp macro="" textlink="">
      <xdr:nvSpPr>
        <xdr:cNvPr id="39" name="Oval 38">
          <a:extLst>
            <a:ext uri="{FF2B5EF4-FFF2-40B4-BE49-F238E27FC236}">
              <a16:creationId xmlns:a16="http://schemas.microsoft.com/office/drawing/2014/main" id="{BA6B4D24-6F4A-4823-9CC7-8DBDCA258A02}"/>
            </a:ext>
          </a:extLst>
        </xdr:cNvPr>
        <xdr:cNvSpPr/>
      </xdr:nvSpPr>
      <xdr:spPr>
        <a:xfrm>
          <a:off x="1285876" y="28297901"/>
          <a:ext cx="1123950" cy="11343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145677</xdr:colOff>
      <xdr:row>0</xdr:row>
      <xdr:rowOff>0</xdr:rowOff>
    </xdr:from>
    <xdr:to>
      <xdr:col>14</xdr:col>
      <xdr:colOff>235324</xdr:colOff>
      <xdr:row>6</xdr:row>
      <xdr:rowOff>118462</xdr:rowOff>
    </xdr:to>
    <xdr:sp macro="" textlink="">
      <xdr:nvSpPr>
        <xdr:cNvPr id="43" name="Rectangle: Rounded Corners 42">
          <a:extLst>
            <a:ext uri="{FF2B5EF4-FFF2-40B4-BE49-F238E27FC236}">
              <a16:creationId xmlns:a16="http://schemas.microsoft.com/office/drawing/2014/main" id="{2CA69E2E-4BCA-433F-AF56-C951DAA9C881}"/>
            </a:ext>
          </a:extLst>
        </xdr:cNvPr>
        <xdr:cNvSpPr/>
      </xdr:nvSpPr>
      <xdr:spPr>
        <a:xfrm>
          <a:off x="145677" y="0"/>
          <a:ext cx="9289676" cy="1866580"/>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323689</xdr:colOff>
      <xdr:row>0</xdr:row>
      <xdr:rowOff>86535</xdr:rowOff>
    </xdr:from>
    <xdr:to>
      <xdr:col>9</xdr:col>
      <xdr:colOff>476570</xdr:colOff>
      <xdr:row>5</xdr:row>
      <xdr:rowOff>114105</xdr:rowOff>
    </xdr:to>
    <xdr:sp macro="" textlink="">
      <xdr:nvSpPr>
        <xdr:cNvPr id="44" name="Rectangle: Rounded Corners 43">
          <a:extLst>
            <a:ext uri="{FF2B5EF4-FFF2-40B4-BE49-F238E27FC236}">
              <a16:creationId xmlns:a16="http://schemas.microsoft.com/office/drawing/2014/main" id="{B9E70368-497C-47D5-9850-1CAEB461EB21}"/>
            </a:ext>
          </a:extLst>
        </xdr:cNvPr>
        <xdr:cNvSpPr/>
      </xdr:nvSpPr>
      <xdr:spPr>
        <a:xfrm>
          <a:off x="323689" y="86535"/>
          <a:ext cx="6208060" cy="1578784"/>
        </a:xfrm>
        <a:prstGeom prst="roundRect">
          <a:avLst>
            <a:gd name="adj" fmla="val 9524"/>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9</xdr:col>
      <xdr:colOff>605117</xdr:colOff>
      <xdr:row>0</xdr:row>
      <xdr:rowOff>56029</xdr:rowOff>
    </xdr:from>
    <xdr:to>
      <xdr:col>14</xdr:col>
      <xdr:colOff>108921</xdr:colOff>
      <xdr:row>5</xdr:row>
      <xdr:rowOff>140875</xdr:rowOff>
    </xdr:to>
    <xdr:sp macro="" textlink="">
      <xdr:nvSpPr>
        <xdr:cNvPr id="45" name="Rectangle: Rounded Corners 44">
          <a:extLst>
            <a:ext uri="{FF2B5EF4-FFF2-40B4-BE49-F238E27FC236}">
              <a16:creationId xmlns:a16="http://schemas.microsoft.com/office/drawing/2014/main" id="{65A94974-2CF8-457C-B51E-CB591A848680}"/>
            </a:ext>
          </a:extLst>
        </xdr:cNvPr>
        <xdr:cNvSpPr/>
      </xdr:nvSpPr>
      <xdr:spPr>
        <a:xfrm>
          <a:off x="6661012" y="56029"/>
          <a:ext cx="2722251" cy="1638925"/>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458562</xdr:colOff>
      <xdr:row>2</xdr:row>
      <xdr:rowOff>48862</xdr:rowOff>
    </xdr:from>
    <xdr:to>
      <xdr:col>9</xdr:col>
      <xdr:colOff>431132</xdr:colOff>
      <xdr:row>4</xdr:row>
      <xdr:rowOff>70184</xdr:rowOff>
    </xdr:to>
    <xdr:sp macro="" textlink="Data!A66">
      <xdr:nvSpPr>
        <xdr:cNvPr id="46" name="TextBox 45">
          <a:extLst>
            <a:ext uri="{FF2B5EF4-FFF2-40B4-BE49-F238E27FC236}">
              <a16:creationId xmlns:a16="http://schemas.microsoft.com/office/drawing/2014/main" id="{EFBA2FB8-484C-4F3D-8032-B6D2126FDEFB}"/>
            </a:ext>
          </a:extLst>
        </xdr:cNvPr>
        <xdr:cNvSpPr txBox="1"/>
      </xdr:nvSpPr>
      <xdr:spPr>
        <a:xfrm>
          <a:off x="458562" y="459941"/>
          <a:ext cx="6028465" cy="973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53CC2B9-74DA-4AA5-8284-7F247B840FE0}" type="TxLink">
            <a:rPr lang="en-US" sz="2400" b="0" i="0" u="none" strike="noStrike">
              <a:solidFill>
                <a:schemeClr val="bg1">
                  <a:lumMod val="95000"/>
                </a:schemeClr>
              </a:solidFill>
              <a:latin typeface="Arial Black" panose="020B0A04020102020204" pitchFamily="34" charset="0"/>
              <a:ea typeface="+mn-ea"/>
              <a:cs typeface="Arial" panose="020B0604020202020204" pitchFamily="34" charset="0"/>
            </a:rPr>
            <a:pPr marL="0" indent="0" algn="ctr"/>
            <a:t>#N/A</a:t>
          </a:fld>
          <a:endParaRPr lang="en-US" sz="2400" b="0" i="0" u="none" strike="noStrike">
            <a:solidFill>
              <a:schemeClr val="bg1">
                <a:lumMod val="95000"/>
              </a:schemeClr>
            </a:solidFill>
            <a:latin typeface="Arial Black" panose="020B0A04020102020204" pitchFamily="34" charset="0"/>
            <a:ea typeface="+mn-ea"/>
            <a:cs typeface="Arial" panose="020B0604020202020204" pitchFamily="34" charset="0"/>
          </a:endParaRPr>
        </a:p>
      </xdr:txBody>
    </xdr:sp>
    <xdr:clientData/>
  </xdr:twoCellAnchor>
  <xdr:twoCellAnchor>
    <xdr:from>
      <xdr:col>10</xdr:col>
      <xdr:colOff>531276</xdr:colOff>
      <xdr:row>1</xdr:row>
      <xdr:rowOff>31195</xdr:rowOff>
    </xdr:from>
    <xdr:to>
      <xdr:col>13</xdr:col>
      <xdr:colOff>22340</xdr:colOff>
      <xdr:row>4</xdr:row>
      <xdr:rowOff>165708</xdr:rowOff>
    </xdr:to>
    <xdr:pic>
      <xdr:nvPicPr>
        <xdr:cNvPr id="47" name="Picture 46" descr="0">
          <a:extLst>
            <a:ext uri="{FF2B5EF4-FFF2-40B4-BE49-F238E27FC236}">
              <a16:creationId xmlns:a16="http://schemas.microsoft.com/office/drawing/2014/main" id="{3827B0BA-BC3E-47CD-966F-F9A4DBD27856}"/>
            </a:ext>
          </a:extLst>
        </xdr:cNvPr>
        <xdr:cNvPicPr>
          <a:picLocks/>
          <a:extLst>
            <a:ext uri="{53484399-7A02-498B-ADA4-41CD10E50FAC}">
              <aif:imageFormula xmlns:aif="http://schemas.microsoft.com/office/drawing/2022/imageformula" formula="'College Logo'!P1"/>
            </a:ext>
          </a:extLst>
        </xdr:cNvPicPr>
      </xdr:nvPicPr>
      <xdr:blipFill>
        <a:blip xmlns:r="http://schemas.openxmlformats.org/officeDocument/2006/relationships" r:embed="rId11"/>
        <a:stretch>
          <a:fillRect/>
        </a:stretch>
      </xdr:blipFill>
      <xdr:spPr>
        <a:xfrm>
          <a:off x="7359197" y="221695"/>
          <a:ext cx="1325880" cy="1307592"/>
        </a:xfrm>
        <a:prstGeom prst="rect">
          <a:avLst/>
        </a:prstGeom>
      </xdr:spPr>
    </xdr:pic>
    <xdr:clientData/>
  </xdr:twoCellAnchor>
  <xdr:twoCellAnchor>
    <xdr:from>
      <xdr:col>0</xdr:col>
      <xdr:colOff>541422</xdr:colOff>
      <xdr:row>29</xdr:row>
      <xdr:rowOff>78206</xdr:rowOff>
    </xdr:from>
    <xdr:to>
      <xdr:col>4</xdr:col>
      <xdr:colOff>110290</xdr:colOff>
      <xdr:row>35</xdr:row>
      <xdr:rowOff>85725</xdr:rowOff>
    </xdr:to>
    <xdr:sp macro="" textlink="">
      <xdr:nvSpPr>
        <xdr:cNvPr id="2" name="Rectangle 1">
          <a:extLst>
            <a:ext uri="{FF2B5EF4-FFF2-40B4-BE49-F238E27FC236}">
              <a16:creationId xmlns:a16="http://schemas.microsoft.com/office/drawing/2014/main" id="{6C694A8D-A280-461D-9D74-561DB7E2983C}"/>
            </a:ext>
          </a:extLst>
        </xdr:cNvPr>
        <xdr:cNvSpPr/>
      </xdr:nvSpPr>
      <xdr:spPr>
        <a:xfrm>
          <a:off x="541422" y="6202781"/>
          <a:ext cx="2559718" cy="1150519"/>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twoCellAnchor>
    <xdr:from>
      <xdr:col>1</xdr:col>
      <xdr:colOff>300843</xdr:colOff>
      <xdr:row>30</xdr:row>
      <xdr:rowOff>171068</xdr:rowOff>
    </xdr:from>
    <xdr:to>
      <xdr:col>4</xdr:col>
      <xdr:colOff>55143</xdr:colOff>
      <xdr:row>32</xdr:row>
      <xdr:rowOff>181651</xdr:rowOff>
    </xdr:to>
    <xdr:sp macro="" textlink="">
      <xdr:nvSpPr>
        <xdr:cNvPr id="26" name="TextBox 25">
          <a:extLst>
            <a:ext uri="{FF2B5EF4-FFF2-40B4-BE49-F238E27FC236}">
              <a16:creationId xmlns:a16="http://schemas.microsoft.com/office/drawing/2014/main" id="{25F7BC83-8A2E-40D7-A8AA-C6663DB539BD}"/>
            </a:ext>
          </a:extLst>
        </xdr:cNvPr>
        <xdr:cNvSpPr txBox="1"/>
      </xdr:nvSpPr>
      <xdr:spPr>
        <a:xfrm>
          <a:off x="1463896" y="6487647"/>
          <a:ext cx="1589115"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a:solidFill>
                <a:srgbClr val="00B0F0"/>
              </a:solidFill>
              <a:latin typeface="Arial Black" panose="020B0A04020102020204" pitchFamily="34" charset="0"/>
            </a:rPr>
            <a:t>/ </a:t>
          </a:r>
          <a:r>
            <a:rPr lang="en-US" sz="2400" b="1" i="0" u="none" strike="noStrike">
              <a:solidFill>
                <a:schemeClr val="tx1">
                  <a:lumMod val="65000"/>
                  <a:lumOff val="35000"/>
                </a:schemeClr>
              </a:solidFill>
              <a:latin typeface="Arial Black" panose="020B0A04020102020204" pitchFamily="34" charset="0"/>
            </a:rPr>
            <a:t>1600</a:t>
          </a:r>
        </a:p>
      </xdr:txBody>
    </xdr:sp>
    <xdr:clientData/>
  </xdr:twoCellAnchor>
  <xdr:twoCellAnchor>
    <xdr:from>
      <xdr:col>0</xdr:col>
      <xdr:colOff>912394</xdr:colOff>
      <xdr:row>29</xdr:row>
      <xdr:rowOff>80210</xdr:rowOff>
    </xdr:from>
    <xdr:to>
      <xdr:col>3</xdr:col>
      <xdr:colOff>353706</xdr:colOff>
      <xdr:row>30</xdr:row>
      <xdr:rowOff>172406</xdr:rowOff>
    </xdr:to>
    <xdr:sp macro="" textlink="">
      <xdr:nvSpPr>
        <xdr:cNvPr id="28" name="TextBox 27">
          <a:extLst>
            <a:ext uri="{FF2B5EF4-FFF2-40B4-BE49-F238E27FC236}">
              <a16:creationId xmlns:a16="http://schemas.microsoft.com/office/drawing/2014/main" id="{719A4E58-1738-42CA-B7C4-250011CCACC1}"/>
            </a:ext>
          </a:extLst>
        </xdr:cNvPr>
        <xdr:cNvSpPr txBox="1"/>
      </xdr:nvSpPr>
      <xdr:spPr>
        <a:xfrm>
          <a:off x="912394" y="6206289"/>
          <a:ext cx="1827575" cy="282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lumMod val="75000"/>
                  <a:lumOff val="25000"/>
                </a:schemeClr>
              </a:solidFill>
              <a:latin typeface="Arial Black" panose="020B0A04020102020204" pitchFamily="34" charset="0"/>
            </a:rPr>
            <a:t>Avg SAT</a:t>
          </a:r>
          <a:r>
            <a:rPr lang="en-US" sz="1400" b="1" baseline="0">
              <a:solidFill>
                <a:schemeClr val="tx1">
                  <a:lumMod val="75000"/>
                  <a:lumOff val="25000"/>
                </a:schemeClr>
              </a:solidFill>
              <a:latin typeface="Arial Black" panose="020B0A04020102020204" pitchFamily="34" charset="0"/>
            </a:rPr>
            <a:t> Score</a:t>
          </a:r>
          <a:endParaRPr lang="en-US" sz="1400" b="1">
            <a:solidFill>
              <a:schemeClr val="tx1">
                <a:lumMod val="75000"/>
                <a:lumOff val="25000"/>
              </a:schemeClr>
            </a:solidFill>
            <a:latin typeface="Arial Black" panose="020B0A04020102020204" pitchFamily="34" charset="0"/>
          </a:endParaRPr>
        </a:p>
      </xdr:txBody>
    </xdr:sp>
    <xdr:clientData/>
  </xdr:twoCellAnchor>
  <xdr:twoCellAnchor>
    <xdr:from>
      <xdr:col>0</xdr:col>
      <xdr:colOff>721905</xdr:colOff>
      <xdr:row>30</xdr:row>
      <xdr:rowOff>176437</xdr:rowOff>
    </xdr:from>
    <xdr:to>
      <xdr:col>1</xdr:col>
      <xdr:colOff>589612</xdr:colOff>
      <xdr:row>32</xdr:row>
      <xdr:rowOff>187020</xdr:rowOff>
    </xdr:to>
    <xdr:sp macro="" textlink="Data!A77">
      <xdr:nvSpPr>
        <xdr:cNvPr id="32" name="TextBox 31">
          <a:extLst>
            <a:ext uri="{FF2B5EF4-FFF2-40B4-BE49-F238E27FC236}">
              <a16:creationId xmlns:a16="http://schemas.microsoft.com/office/drawing/2014/main" id="{9EE349F3-75F1-4B9E-B02A-B777CFC8707D}"/>
            </a:ext>
          </a:extLst>
        </xdr:cNvPr>
        <xdr:cNvSpPr txBox="1"/>
      </xdr:nvSpPr>
      <xdr:spPr>
        <a:xfrm>
          <a:off x="721905" y="6493016"/>
          <a:ext cx="1030760"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BA8E19-93CA-48C4-9565-0B47B4D27AAE}" type="TxLink">
            <a:rPr lang="en-US" sz="2400" b="0" i="0" u="none" strike="noStrike">
              <a:solidFill>
                <a:srgbClr val="00B0F0"/>
              </a:solidFill>
              <a:latin typeface="Arial Black" panose="020B0A04020102020204" pitchFamily="34" charset="0"/>
              <a:ea typeface="+mn-ea"/>
              <a:cs typeface="+mn-cs"/>
            </a:rPr>
            <a:pPr algn="ctr"/>
            <a:t>#N/A</a:t>
          </a:fld>
          <a:endParaRPr lang="en-US" sz="2400" b="0" i="0" u="none" strike="noStrike">
            <a:solidFill>
              <a:srgbClr val="00B0F0"/>
            </a:solidFill>
            <a:latin typeface="Arial Black" panose="020B0A04020102020204" pitchFamily="34" charset="0"/>
            <a:ea typeface="+mn-ea"/>
            <a:cs typeface="+mn-cs"/>
          </a:endParaRPr>
        </a:p>
      </xdr:txBody>
    </xdr:sp>
    <xdr:clientData/>
  </xdr:twoCellAnchor>
  <xdr:twoCellAnchor>
    <xdr:from>
      <xdr:col>7</xdr:col>
      <xdr:colOff>104274</xdr:colOff>
      <xdr:row>23</xdr:row>
      <xdr:rowOff>124829</xdr:rowOff>
    </xdr:from>
    <xdr:to>
      <xdr:col>12</xdr:col>
      <xdr:colOff>314826</xdr:colOff>
      <xdr:row>25</xdr:row>
      <xdr:rowOff>64671</xdr:rowOff>
    </xdr:to>
    <xdr:sp macro="" textlink="">
      <xdr:nvSpPr>
        <xdr:cNvPr id="29" name="TextBox 28">
          <a:extLst>
            <a:ext uri="{FF2B5EF4-FFF2-40B4-BE49-F238E27FC236}">
              <a16:creationId xmlns:a16="http://schemas.microsoft.com/office/drawing/2014/main" id="{4F4194D8-31D0-43CE-AD4E-81BB6CF27A7E}"/>
            </a:ext>
          </a:extLst>
        </xdr:cNvPr>
        <xdr:cNvSpPr txBox="1"/>
      </xdr:nvSpPr>
      <xdr:spPr>
        <a:xfrm>
          <a:off x="4936958" y="5107908"/>
          <a:ext cx="3429000" cy="320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800" b="1" i="0" baseline="0">
              <a:solidFill>
                <a:schemeClr val="bg1">
                  <a:lumMod val="95000"/>
                </a:schemeClr>
              </a:solidFill>
              <a:effectLst/>
              <a:latin typeface="+mn-lt"/>
              <a:ea typeface="+mn-ea"/>
              <a:cs typeface="+mn-cs"/>
            </a:rPr>
            <a:t>Median Earnings After Graduation</a:t>
          </a:r>
          <a:endParaRPr lang="en-US" sz="1800" b="1">
            <a:solidFill>
              <a:schemeClr val="bg1">
                <a:lumMod val="95000"/>
              </a:schemeClr>
            </a:solidFill>
            <a:effectLst/>
          </a:endParaRPr>
        </a:p>
        <a:p>
          <a:endParaRPr lang="en-US" sz="1100" b="1">
            <a:solidFill>
              <a:schemeClr val="bg1">
                <a:lumMod val="95000"/>
              </a:schemeClr>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3173</xdr:colOff>
      <xdr:row>0</xdr:row>
      <xdr:rowOff>182032</xdr:rowOff>
    </xdr:from>
    <xdr:to>
      <xdr:col>24</xdr:col>
      <xdr:colOff>409575</xdr:colOff>
      <xdr:row>44</xdr:row>
      <xdr:rowOff>85724</xdr:rowOff>
    </xdr:to>
    <xdr:sp macro="" textlink="">
      <xdr:nvSpPr>
        <xdr:cNvPr id="3" name="Rectangle: Rounded Corners 2">
          <a:extLst>
            <a:ext uri="{FF2B5EF4-FFF2-40B4-BE49-F238E27FC236}">
              <a16:creationId xmlns:a16="http://schemas.microsoft.com/office/drawing/2014/main" id="{E6FBF14A-5BF1-4039-84C1-E7ACAF29A04A}"/>
            </a:ext>
          </a:extLst>
        </xdr:cNvPr>
        <xdr:cNvSpPr/>
      </xdr:nvSpPr>
      <xdr:spPr>
        <a:xfrm>
          <a:off x="9861548" y="182032"/>
          <a:ext cx="5892802" cy="8885767"/>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133350</xdr:colOff>
      <xdr:row>23</xdr:row>
      <xdr:rowOff>114300</xdr:rowOff>
    </xdr:from>
    <xdr:to>
      <xdr:col>5</xdr:col>
      <xdr:colOff>28575</xdr:colOff>
      <xdr:row>35</xdr:row>
      <xdr:rowOff>142875</xdr:rowOff>
    </xdr:to>
    <xdr:sp macro="" textlink="">
      <xdr:nvSpPr>
        <xdr:cNvPr id="4" name="Rectangle: Rounded Corners 3">
          <a:extLst>
            <a:ext uri="{FF2B5EF4-FFF2-40B4-BE49-F238E27FC236}">
              <a16:creationId xmlns:a16="http://schemas.microsoft.com/office/drawing/2014/main" id="{17C381E3-FA63-44A7-9163-4582AFB12E3B}"/>
            </a:ext>
          </a:extLst>
        </xdr:cNvPr>
        <xdr:cNvSpPr/>
      </xdr:nvSpPr>
      <xdr:spPr>
        <a:xfrm>
          <a:off x="133350" y="5095875"/>
          <a:ext cx="3495675" cy="2314575"/>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114297</xdr:colOff>
      <xdr:row>7</xdr:row>
      <xdr:rowOff>47625</xdr:rowOff>
    </xdr:from>
    <xdr:to>
      <xdr:col>14</xdr:col>
      <xdr:colOff>257175</xdr:colOff>
      <xdr:row>22</xdr:row>
      <xdr:rowOff>95251</xdr:rowOff>
    </xdr:to>
    <xdr:sp macro="" textlink="">
      <xdr:nvSpPr>
        <xdr:cNvPr id="5" name="Rectangle: Rounded Corners 4">
          <a:extLst>
            <a:ext uri="{FF2B5EF4-FFF2-40B4-BE49-F238E27FC236}">
              <a16:creationId xmlns:a16="http://schemas.microsoft.com/office/drawing/2014/main" id="{78069391-A494-46F3-B79D-2DB780A9DACD}"/>
            </a:ext>
          </a:extLst>
        </xdr:cNvPr>
        <xdr:cNvSpPr/>
      </xdr:nvSpPr>
      <xdr:spPr>
        <a:xfrm>
          <a:off x="114297" y="1981200"/>
          <a:ext cx="9391653" cy="2905126"/>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539714</xdr:colOff>
      <xdr:row>9</xdr:row>
      <xdr:rowOff>56468</xdr:rowOff>
    </xdr:from>
    <xdr:to>
      <xdr:col>2</xdr:col>
      <xdr:colOff>296480</xdr:colOff>
      <xdr:row>20</xdr:row>
      <xdr:rowOff>86409</xdr:rowOff>
    </xdr:to>
    <xdr:sp macro="" textlink="">
      <xdr:nvSpPr>
        <xdr:cNvPr id="6" name="Rectangle: Rounded Corners 5">
          <a:extLst>
            <a:ext uri="{FF2B5EF4-FFF2-40B4-BE49-F238E27FC236}">
              <a16:creationId xmlns:a16="http://schemas.microsoft.com/office/drawing/2014/main" id="{FF18A26D-03F5-410E-A3FD-A8E738C5411A}"/>
            </a:ext>
          </a:extLst>
        </xdr:cNvPr>
        <xdr:cNvSpPr/>
      </xdr:nvSpPr>
      <xdr:spPr>
        <a:xfrm>
          <a:off x="539714" y="2372547"/>
          <a:ext cx="1531424" cy="2125441"/>
        </a:xfrm>
        <a:prstGeom prst="roundRect">
          <a:avLst>
            <a:gd name="adj" fmla="val 15439"/>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3</xdr:col>
      <xdr:colOff>498107</xdr:colOff>
      <xdr:row>9</xdr:row>
      <xdr:rowOff>56468</xdr:rowOff>
    </xdr:from>
    <xdr:to>
      <xdr:col>6</xdr:col>
      <xdr:colOff>197723</xdr:colOff>
      <xdr:row>20</xdr:row>
      <xdr:rowOff>86409</xdr:rowOff>
    </xdr:to>
    <xdr:sp macro="" textlink="">
      <xdr:nvSpPr>
        <xdr:cNvPr id="7" name="Rectangle: Rounded Corners 6">
          <a:extLst>
            <a:ext uri="{FF2B5EF4-FFF2-40B4-BE49-F238E27FC236}">
              <a16:creationId xmlns:a16="http://schemas.microsoft.com/office/drawing/2014/main" id="{5DA8D457-BB94-4F0F-9F98-2BCBB66A0A32}"/>
            </a:ext>
          </a:extLst>
        </xdr:cNvPr>
        <xdr:cNvSpPr/>
      </xdr:nvSpPr>
      <xdr:spPr>
        <a:xfrm>
          <a:off x="2879357" y="2371043"/>
          <a:ext cx="1528416" cy="2125441"/>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7</xdr:col>
      <xdr:colOff>352181</xdr:colOff>
      <xdr:row>9</xdr:row>
      <xdr:rowOff>56468</xdr:rowOff>
    </xdr:from>
    <xdr:to>
      <xdr:col>9</xdr:col>
      <xdr:colOff>661397</xdr:colOff>
      <xdr:row>20</xdr:row>
      <xdr:rowOff>86409</xdr:rowOff>
    </xdr:to>
    <xdr:sp macro="" textlink="">
      <xdr:nvSpPr>
        <xdr:cNvPr id="8" name="Rectangle: Rounded Corners 7">
          <a:extLst>
            <a:ext uri="{FF2B5EF4-FFF2-40B4-BE49-F238E27FC236}">
              <a16:creationId xmlns:a16="http://schemas.microsoft.com/office/drawing/2014/main" id="{54EE1BD3-37C8-404A-9B93-058B9705845E}"/>
            </a:ext>
          </a:extLst>
        </xdr:cNvPr>
        <xdr:cNvSpPr/>
      </xdr:nvSpPr>
      <xdr:spPr>
        <a:xfrm>
          <a:off x="5171831" y="2371043"/>
          <a:ext cx="1528416" cy="2125441"/>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11</xdr:col>
      <xdr:colOff>91017</xdr:colOff>
      <xdr:row>9</xdr:row>
      <xdr:rowOff>56468</xdr:rowOff>
    </xdr:from>
    <xdr:to>
      <xdr:col>13</xdr:col>
      <xdr:colOff>400233</xdr:colOff>
      <xdr:row>20</xdr:row>
      <xdr:rowOff>86409</xdr:rowOff>
    </xdr:to>
    <xdr:sp macro="" textlink="">
      <xdr:nvSpPr>
        <xdr:cNvPr id="9" name="Rectangle: Rounded Corners 8">
          <a:extLst>
            <a:ext uri="{FF2B5EF4-FFF2-40B4-BE49-F238E27FC236}">
              <a16:creationId xmlns:a16="http://schemas.microsoft.com/office/drawing/2014/main" id="{C650A190-93CB-49B2-B816-252F0F7EDD1F}"/>
            </a:ext>
          </a:extLst>
        </xdr:cNvPr>
        <xdr:cNvSpPr/>
      </xdr:nvSpPr>
      <xdr:spPr>
        <a:xfrm>
          <a:off x="7510992" y="2371043"/>
          <a:ext cx="1528416" cy="2125441"/>
        </a:xfrm>
        <a:prstGeom prst="roundRect">
          <a:avLst>
            <a:gd name="adj" fmla="val 15439"/>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1007684</xdr:colOff>
      <xdr:row>8</xdr:row>
      <xdr:rowOff>133350</xdr:rowOff>
    </xdr:from>
    <xdr:to>
      <xdr:col>1</xdr:col>
      <xdr:colOff>442344</xdr:colOff>
      <xdr:row>11</xdr:row>
      <xdr:rowOff>170644</xdr:rowOff>
    </xdr:to>
    <xdr:sp macro="" textlink="">
      <xdr:nvSpPr>
        <xdr:cNvPr id="10" name="Oval 9">
          <a:extLst>
            <a:ext uri="{FF2B5EF4-FFF2-40B4-BE49-F238E27FC236}">
              <a16:creationId xmlns:a16="http://schemas.microsoft.com/office/drawing/2014/main" id="{F0CD5A0B-E969-413F-A51A-F89A23FF5641}"/>
            </a:ext>
          </a:extLst>
        </xdr:cNvPr>
        <xdr:cNvSpPr/>
      </xdr:nvSpPr>
      <xdr:spPr>
        <a:xfrm>
          <a:off x="1007684" y="2257425"/>
          <a:ext cx="596710" cy="608794"/>
        </a:xfrm>
        <a:prstGeom prst="ellipse">
          <a:avLst/>
        </a:prstGeom>
        <a:solidFill>
          <a:schemeClr val="bg1">
            <a:lumMod val="9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354360</xdr:colOff>
      <xdr:row>8</xdr:row>
      <xdr:rowOff>133350</xdr:rowOff>
    </xdr:from>
    <xdr:to>
      <xdr:col>5</xdr:col>
      <xdr:colOff>341470</xdr:colOff>
      <xdr:row>11</xdr:row>
      <xdr:rowOff>170644</xdr:rowOff>
    </xdr:to>
    <xdr:sp macro="" textlink="">
      <xdr:nvSpPr>
        <xdr:cNvPr id="11" name="Oval 10">
          <a:extLst>
            <a:ext uri="{FF2B5EF4-FFF2-40B4-BE49-F238E27FC236}">
              <a16:creationId xmlns:a16="http://schemas.microsoft.com/office/drawing/2014/main" id="{4E7D4512-1AEF-4B39-8C12-7951CF67C986}"/>
            </a:ext>
          </a:extLst>
        </xdr:cNvPr>
        <xdr:cNvSpPr/>
      </xdr:nvSpPr>
      <xdr:spPr>
        <a:xfrm>
          <a:off x="3345210" y="2257425"/>
          <a:ext cx="596710" cy="608794"/>
        </a:xfrm>
        <a:prstGeom prst="ellipse">
          <a:avLst/>
        </a:prstGeom>
        <a:solidFill>
          <a:schemeClr val="tx1">
            <a:lumMod val="75000"/>
            <a:lumOff val="2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216901</xdr:colOff>
      <xdr:row>8</xdr:row>
      <xdr:rowOff>133350</xdr:rowOff>
    </xdr:from>
    <xdr:to>
      <xdr:col>9</xdr:col>
      <xdr:colOff>204011</xdr:colOff>
      <xdr:row>11</xdr:row>
      <xdr:rowOff>170644</xdr:rowOff>
    </xdr:to>
    <xdr:sp macro="" textlink="">
      <xdr:nvSpPr>
        <xdr:cNvPr id="12" name="Oval 11">
          <a:extLst>
            <a:ext uri="{FF2B5EF4-FFF2-40B4-BE49-F238E27FC236}">
              <a16:creationId xmlns:a16="http://schemas.microsoft.com/office/drawing/2014/main" id="{9F8CF7A5-D5C2-4E93-A0E1-D389115D2E2C}"/>
            </a:ext>
          </a:extLst>
        </xdr:cNvPr>
        <xdr:cNvSpPr/>
      </xdr:nvSpPr>
      <xdr:spPr>
        <a:xfrm>
          <a:off x="5646151" y="2257425"/>
          <a:ext cx="596710" cy="608794"/>
        </a:xfrm>
        <a:prstGeom prst="ellipse">
          <a:avLst/>
        </a:prstGeom>
        <a:solidFill>
          <a:schemeClr val="tx1">
            <a:lumMod val="75000"/>
            <a:lumOff val="2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569570</xdr:colOff>
      <xdr:row>8</xdr:row>
      <xdr:rowOff>133350</xdr:rowOff>
    </xdr:from>
    <xdr:to>
      <xdr:col>12</xdr:col>
      <xdr:colOff>556680</xdr:colOff>
      <xdr:row>11</xdr:row>
      <xdr:rowOff>170644</xdr:rowOff>
    </xdr:to>
    <xdr:sp macro="" textlink="">
      <xdr:nvSpPr>
        <xdr:cNvPr id="13" name="Oval 12">
          <a:extLst>
            <a:ext uri="{FF2B5EF4-FFF2-40B4-BE49-F238E27FC236}">
              <a16:creationId xmlns:a16="http://schemas.microsoft.com/office/drawing/2014/main" id="{CECFB5EC-34DD-4948-8E63-D9C5BB41E3F1}"/>
            </a:ext>
          </a:extLst>
        </xdr:cNvPr>
        <xdr:cNvSpPr/>
      </xdr:nvSpPr>
      <xdr:spPr>
        <a:xfrm>
          <a:off x="7989545" y="2257425"/>
          <a:ext cx="596710" cy="608794"/>
        </a:xfrm>
        <a:prstGeom prst="ellipse">
          <a:avLst/>
        </a:prstGeom>
        <a:solidFill>
          <a:schemeClr val="bg1">
            <a:lumMod val="9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332660</xdr:colOff>
      <xdr:row>9</xdr:row>
      <xdr:rowOff>38099</xdr:rowOff>
    </xdr:from>
    <xdr:to>
      <xdr:col>9</xdr:col>
      <xdr:colOff>88252</xdr:colOff>
      <xdr:row>11</xdr:row>
      <xdr:rowOff>9524</xdr:rowOff>
    </xdr:to>
    <xdr:pic>
      <xdr:nvPicPr>
        <xdr:cNvPr id="14" name="Picture 13">
          <a:extLst>
            <a:ext uri="{FF2B5EF4-FFF2-40B4-BE49-F238E27FC236}">
              <a16:creationId xmlns:a16="http://schemas.microsoft.com/office/drawing/2014/main" id="{3BB7013D-1BF9-44ED-B9DF-C0A3C701FF51}"/>
            </a:ext>
          </a:extLst>
        </xdr:cNvPr>
        <xdr:cNvPicPr>
          <a:picLocks noChangeAspect="1"/>
        </xdr:cNvPicPr>
      </xdr:nvPicPr>
      <xdr:blipFill>
        <a:blip xmlns:r="http://schemas.openxmlformats.org/officeDocument/2006/relationships" r:embed="rId1">
          <a:lum bright="70000" contrast="-70000"/>
          <a:alphaModFix/>
        </a:blip>
        <a:stretch>
          <a:fillRect/>
        </a:stretch>
      </xdr:blipFill>
      <xdr:spPr>
        <a:xfrm>
          <a:off x="5761910" y="2352674"/>
          <a:ext cx="365192" cy="352425"/>
        </a:xfrm>
        <a:prstGeom prst="rect">
          <a:avLst/>
        </a:prstGeom>
      </xdr:spPr>
    </xdr:pic>
    <xdr:clientData/>
  </xdr:twoCellAnchor>
  <xdr:twoCellAnchor>
    <xdr:from>
      <xdr:col>4</xdr:col>
      <xdr:colOff>422675</xdr:colOff>
      <xdr:row>9</xdr:row>
      <xdr:rowOff>19049</xdr:rowOff>
    </xdr:from>
    <xdr:to>
      <xdr:col>5</xdr:col>
      <xdr:colOff>273155</xdr:colOff>
      <xdr:row>11</xdr:row>
      <xdr:rowOff>66674</xdr:rowOff>
    </xdr:to>
    <xdr:pic>
      <xdr:nvPicPr>
        <xdr:cNvPr id="15" name="Picture 14">
          <a:extLst>
            <a:ext uri="{FF2B5EF4-FFF2-40B4-BE49-F238E27FC236}">
              <a16:creationId xmlns:a16="http://schemas.microsoft.com/office/drawing/2014/main" id="{8CA68EC3-9F1B-44D5-8BD3-38485D8D6619}"/>
            </a:ext>
          </a:extLst>
        </xdr:cNvPr>
        <xdr:cNvPicPr>
          <a:picLocks noChangeAspect="1"/>
        </xdr:cNvPicPr>
      </xdr:nvPicPr>
      <xdr:blipFill>
        <a:blip xmlns:r="http://schemas.openxmlformats.org/officeDocument/2006/relationships" r:embed="rId2">
          <a:lum bright="70000" contrast="-70000"/>
        </a:blip>
        <a:stretch>
          <a:fillRect/>
        </a:stretch>
      </xdr:blipFill>
      <xdr:spPr>
        <a:xfrm>
          <a:off x="3413525" y="2333624"/>
          <a:ext cx="460080" cy="428625"/>
        </a:xfrm>
        <a:prstGeom prst="rect">
          <a:avLst/>
        </a:prstGeom>
      </xdr:spPr>
    </xdr:pic>
    <xdr:clientData/>
  </xdr:twoCellAnchor>
  <xdr:twoCellAnchor>
    <xdr:from>
      <xdr:col>12</xdr:col>
      <xdr:colOff>32371</xdr:colOff>
      <xdr:row>8</xdr:row>
      <xdr:rowOff>190499</xdr:rowOff>
    </xdr:from>
    <xdr:to>
      <xdr:col>12</xdr:col>
      <xdr:colOff>480045</xdr:colOff>
      <xdr:row>11</xdr:row>
      <xdr:rowOff>57148</xdr:rowOff>
    </xdr:to>
    <xdr:pic>
      <xdr:nvPicPr>
        <xdr:cNvPr id="16" name="Picture 15" descr="Speedometer ">
          <a:extLst>
            <a:ext uri="{FF2B5EF4-FFF2-40B4-BE49-F238E27FC236}">
              <a16:creationId xmlns:a16="http://schemas.microsoft.com/office/drawing/2014/main" id="{6F14A05B-4575-4B56-A328-CD182EFDA2C4}"/>
            </a:ext>
          </a:extLst>
        </xdr:cNvPr>
        <xdr:cNvPicPr>
          <a:picLocks noChangeAspect="1" noChangeArrowheads="1"/>
        </xdr:cNvPicPr>
      </xdr:nvPicPr>
      <xdr:blipFill>
        <a:blip xmlns:r="http://schemas.openxmlformats.org/officeDocument/2006/relationships" r:embed="rId3" cstate="print">
          <a:alphaModFix amt="85000"/>
          <a:extLst>
            <a:ext uri="{BEBA8EAE-BF5A-486C-A8C5-ECC9F3942E4B}">
              <a14:imgProps xmlns:a14="http://schemas.microsoft.com/office/drawing/2010/main">
                <a14:imgLayer r:embed="rId4">
                  <a14:imgEffect>
                    <a14:artisticCrisscrossEtching/>
                  </a14:imgEffect>
                </a14:imgLayer>
              </a14:imgProps>
            </a:ext>
            <a:ext uri="{28A0092B-C50C-407E-A947-70E740481C1C}">
              <a14:useLocalDpi xmlns:a14="http://schemas.microsoft.com/office/drawing/2010/main" val="0"/>
            </a:ext>
          </a:extLst>
        </a:blip>
        <a:srcRect/>
        <a:stretch>
          <a:fillRect/>
        </a:stretch>
      </xdr:blipFill>
      <xdr:spPr bwMode="auto">
        <a:xfrm>
          <a:off x="8061946" y="2314574"/>
          <a:ext cx="447674" cy="438149"/>
        </a:xfrm>
        <a:prstGeom prst="rect">
          <a:avLst/>
        </a:prstGeom>
        <a:noFill/>
      </xdr:spPr>
    </xdr:pic>
    <xdr:clientData/>
  </xdr:twoCellAnchor>
  <xdr:twoCellAnchor>
    <xdr:from>
      <xdr:col>0</xdr:col>
      <xdr:colOff>1042159</xdr:colOff>
      <xdr:row>8</xdr:row>
      <xdr:rowOff>180975</xdr:rowOff>
    </xdr:from>
    <xdr:to>
      <xdr:col>1</xdr:col>
      <xdr:colOff>405641</xdr:colOff>
      <xdr:row>11</xdr:row>
      <xdr:rowOff>123825</xdr:rowOff>
    </xdr:to>
    <xdr:pic>
      <xdr:nvPicPr>
        <xdr:cNvPr id="17" name="Picture 16" descr="Ranking ">
          <a:extLst>
            <a:ext uri="{FF2B5EF4-FFF2-40B4-BE49-F238E27FC236}">
              <a16:creationId xmlns:a16="http://schemas.microsoft.com/office/drawing/2014/main" id="{80D89EF4-B0BA-44F6-9E06-CEAD7B578B8B}"/>
            </a:ext>
          </a:extLst>
        </xdr:cNvPr>
        <xdr:cNvPicPr>
          <a:picLocks noChangeAspect="1" noChangeArrowheads="1"/>
        </xdr:cNvPicPr>
      </xdr:nvPicPr>
      <xdr:blipFill>
        <a:blip xmlns:r="http://schemas.openxmlformats.org/officeDocument/2006/relationships" r:embed="rId5" cstate="print">
          <a:alphaModFix amt="85000"/>
          <a:extLst>
            <a:ext uri="{BEBA8EAE-BF5A-486C-A8C5-ECC9F3942E4B}">
              <a14:imgProps xmlns:a14="http://schemas.microsoft.com/office/drawing/2010/main">
                <a14:imgLayer r:embed="rId6">
                  <a14:imgEffect>
                    <a14:artisticCrisscrossEtching/>
                  </a14:imgEffect>
                  <a14:imgEffect>
                    <a14:colorTemperature colorTemp="5300"/>
                  </a14:imgEffect>
                </a14:imgLayer>
              </a14:imgProps>
            </a:ext>
            <a:ext uri="{28A0092B-C50C-407E-A947-70E740481C1C}">
              <a14:useLocalDpi xmlns:a14="http://schemas.microsoft.com/office/drawing/2010/main" val="0"/>
            </a:ext>
          </a:extLst>
        </a:blip>
        <a:srcRect/>
        <a:stretch>
          <a:fillRect/>
        </a:stretch>
      </xdr:blipFill>
      <xdr:spPr bwMode="auto">
        <a:xfrm>
          <a:off x="1042159" y="2306554"/>
          <a:ext cx="526535"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539955</xdr:colOff>
      <xdr:row>12</xdr:row>
      <xdr:rowOff>147637</xdr:rowOff>
    </xdr:from>
    <xdr:to>
      <xdr:col>2</xdr:col>
      <xdr:colOff>296240</xdr:colOff>
      <xdr:row>14</xdr:row>
      <xdr:rowOff>71437</xdr:rowOff>
    </xdr:to>
    <xdr:sp macro="" textlink="">
      <xdr:nvSpPr>
        <xdr:cNvPr id="18" name="TextBox 17">
          <a:extLst>
            <a:ext uri="{FF2B5EF4-FFF2-40B4-BE49-F238E27FC236}">
              <a16:creationId xmlns:a16="http://schemas.microsoft.com/office/drawing/2014/main" id="{568421D5-5CF3-474C-A7F2-548339886D2C}"/>
            </a:ext>
          </a:extLst>
        </xdr:cNvPr>
        <xdr:cNvSpPr txBox="1"/>
      </xdr:nvSpPr>
      <xdr:spPr>
        <a:xfrm>
          <a:off x="539955" y="3033712"/>
          <a:ext cx="1527935" cy="30480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a:solidFill>
                <a:schemeClr val="bg1">
                  <a:lumMod val="95000"/>
                </a:schemeClr>
              </a:solidFill>
              <a:latin typeface="Arial Black" panose="020B0A04020102020204" pitchFamily="34" charset="0"/>
              <a:ea typeface="+mn-ea"/>
              <a:cs typeface="Arial" panose="020B0604020202020204" pitchFamily="34" charset="0"/>
            </a:rPr>
            <a:t>In-State Rank</a:t>
          </a:r>
        </a:p>
      </xdr:txBody>
    </xdr:sp>
    <xdr:clientData/>
  </xdr:twoCellAnchor>
  <xdr:twoCellAnchor>
    <xdr:from>
      <xdr:col>3</xdr:col>
      <xdr:colOff>498348</xdr:colOff>
      <xdr:row>12</xdr:row>
      <xdr:rowOff>147637</xdr:rowOff>
    </xdr:from>
    <xdr:to>
      <xdr:col>6</xdr:col>
      <xdr:colOff>197483</xdr:colOff>
      <xdr:row>14</xdr:row>
      <xdr:rowOff>71437</xdr:rowOff>
    </xdr:to>
    <xdr:sp macro="" textlink="">
      <xdr:nvSpPr>
        <xdr:cNvPr id="19" name="TextBox 18">
          <a:extLst>
            <a:ext uri="{FF2B5EF4-FFF2-40B4-BE49-F238E27FC236}">
              <a16:creationId xmlns:a16="http://schemas.microsoft.com/office/drawing/2014/main" id="{81F7D7FF-61DA-480C-942A-AA1C6D050AE0}"/>
            </a:ext>
          </a:extLst>
        </xdr:cNvPr>
        <xdr:cNvSpPr txBox="1"/>
      </xdr:nvSpPr>
      <xdr:spPr>
        <a:xfrm>
          <a:off x="2879598" y="3033712"/>
          <a:ext cx="1527935" cy="3048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a:solidFill>
                <a:schemeClr val="tx1">
                  <a:lumMod val="75000"/>
                  <a:lumOff val="25000"/>
                </a:schemeClr>
              </a:solidFill>
              <a:latin typeface="Arial Black" panose="020B0A04020102020204" pitchFamily="34" charset="0"/>
              <a:ea typeface="+mn-ea"/>
              <a:cs typeface="Arial" panose="020B0604020202020204" pitchFamily="34" charset="0"/>
            </a:rPr>
            <a:t>Admission Rate</a:t>
          </a:r>
        </a:p>
      </xdr:txBody>
    </xdr:sp>
    <xdr:clientData/>
  </xdr:twoCellAnchor>
  <xdr:twoCellAnchor>
    <xdr:from>
      <xdr:col>7</xdr:col>
      <xdr:colOff>353461</xdr:colOff>
      <xdr:row>12</xdr:row>
      <xdr:rowOff>147637</xdr:rowOff>
    </xdr:from>
    <xdr:to>
      <xdr:col>9</xdr:col>
      <xdr:colOff>628651</xdr:colOff>
      <xdr:row>14</xdr:row>
      <xdr:rowOff>71437</xdr:rowOff>
    </xdr:to>
    <xdr:sp macro="" textlink="">
      <xdr:nvSpPr>
        <xdr:cNvPr id="20" name="TextBox 19">
          <a:extLst>
            <a:ext uri="{FF2B5EF4-FFF2-40B4-BE49-F238E27FC236}">
              <a16:creationId xmlns:a16="http://schemas.microsoft.com/office/drawing/2014/main" id="{36E96889-79AC-4C95-B5BC-4E0D2B48F421}"/>
            </a:ext>
          </a:extLst>
        </xdr:cNvPr>
        <xdr:cNvSpPr txBox="1"/>
      </xdr:nvSpPr>
      <xdr:spPr>
        <a:xfrm>
          <a:off x="5173111" y="3033712"/>
          <a:ext cx="1494390" cy="3048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a:solidFill>
                <a:schemeClr val="tx1">
                  <a:lumMod val="75000"/>
                  <a:lumOff val="25000"/>
                </a:schemeClr>
              </a:solidFill>
              <a:latin typeface="Arial Black" panose="020B0A04020102020204" pitchFamily="34" charset="0"/>
              <a:ea typeface="+mn-ea"/>
              <a:cs typeface="Arial" panose="020B0604020202020204" pitchFamily="34" charset="0"/>
            </a:rPr>
            <a:t>Cost of Tuition</a:t>
          </a:r>
        </a:p>
      </xdr:txBody>
    </xdr:sp>
    <xdr:clientData/>
  </xdr:twoCellAnchor>
  <xdr:twoCellAnchor>
    <xdr:from>
      <xdr:col>11</xdr:col>
      <xdr:colOff>114300</xdr:colOff>
      <xdr:row>12</xdr:row>
      <xdr:rowOff>147637</xdr:rowOff>
    </xdr:from>
    <xdr:to>
      <xdr:col>13</xdr:col>
      <xdr:colOff>395595</xdr:colOff>
      <xdr:row>14</xdr:row>
      <xdr:rowOff>71437</xdr:rowOff>
    </xdr:to>
    <xdr:sp macro="" textlink="">
      <xdr:nvSpPr>
        <xdr:cNvPr id="21" name="TextBox 20">
          <a:extLst>
            <a:ext uri="{FF2B5EF4-FFF2-40B4-BE49-F238E27FC236}">
              <a16:creationId xmlns:a16="http://schemas.microsoft.com/office/drawing/2014/main" id="{CB5477FA-D920-446B-BB0C-3B059D25E4F4}"/>
            </a:ext>
          </a:extLst>
        </xdr:cNvPr>
        <xdr:cNvSpPr txBox="1"/>
      </xdr:nvSpPr>
      <xdr:spPr>
        <a:xfrm>
          <a:off x="7534275" y="3033712"/>
          <a:ext cx="1500495" cy="30480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0">
              <a:solidFill>
                <a:schemeClr val="bg1">
                  <a:lumMod val="95000"/>
                </a:schemeClr>
              </a:solidFill>
              <a:latin typeface="Arial Black" panose="020B0A04020102020204" pitchFamily="34" charset="0"/>
              <a:cs typeface="Arial" panose="020B0604020202020204" pitchFamily="34" charset="0"/>
            </a:rPr>
            <a:t>Avg SAT Score</a:t>
          </a:r>
        </a:p>
      </xdr:txBody>
    </xdr:sp>
    <xdr:clientData/>
  </xdr:twoCellAnchor>
  <xdr:twoCellAnchor>
    <xdr:from>
      <xdr:col>0</xdr:col>
      <xdr:colOff>556625</xdr:colOff>
      <xdr:row>15</xdr:row>
      <xdr:rowOff>52388</xdr:rowOff>
    </xdr:from>
    <xdr:to>
      <xdr:col>2</xdr:col>
      <xdr:colOff>285751</xdr:colOff>
      <xdr:row>18</xdr:row>
      <xdr:rowOff>14287</xdr:rowOff>
    </xdr:to>
    <xdr:sp macro="" textlink="Data!A85">
      <xdr:nvSpPr>
        <xdr:cNvPr id="22" name="TextBox 21">
          <a:extLst>
            <a:ext uri="{FF2B5EF4-FFF2-40B4-BE49-F238E27FC236}">
              <a16:creationId xmlns:a16="http://schemas.microsoft.com/office/drawing/2014/main" id="{09706008-E6B3-4BFC-B8F9-CB9C02B63551}"/>
            </a:ext>
          </a:extLst>
        </xdr:cNvPr>
        <xdr:cNvSpPr txBox="1"/>
      </xdr:nvSpPr>
      <xdr:spPr>
        <a:xfrm>
          <a:off x="556625" y="3509963"/>
          <a:ext cx="1500776" cy="533399"/>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5D2877B-0F6E-4450-BD31-9F04F5803052}" type="TxLink">
            <a:rPr lang="en-US" sz="3200" b="1" i="0" u="none" strike="noStrike">
              <a:ln>
                <a:noFill/>
              </a:ln>
              <a:solidFill>
                <a:schemeClr val="bg1">
                  <a:lumMod val="95000"/>
                </a:schemeClr>
              </a:solidFill>
              <a:latin typeface="Arial" panose="020B0604020202020204" pitchFamily="34" charset="0"/>
              <a:ea typeface="+mn-ea"/>
              <a:cs typeface="Arial" panose="020B0604020202020204" pitchFamily="34" charset="0"/>
            </a:rPr>
            <a:pPr marL="0" indent="0" algn="ctr"/>
            <a:t>#NUM!</a:t>
          </a:fld>
          <a:endParaRPr lang="en-US" sz="3200" b="1" i="0" u="none" strike="noStrike">
            <a:ln>
              <a:noFill/>
            </a:ln>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4</xdr:col>
      <xdr:colOff>204473</xdr:colOff>
      <xdr:row>15</xdr:row>
      <xdr:rowOff>33337</xdr:rowOff>
    </xdr:from>
    <xdr:to>
      <xdr:col>6</xdr:col>
      <xdr:colOff>1726</xdr:colOff>
      <xdr:row>18</xdr:row>
      <xdr:rowOff>33337</xdr:rowOff>
    </xdr:to>
    <xdr:sp macro="" textlink="Data!A92">
      <xdr:nvSpPr>
        <xdr:cNvPr id="23" name="TextBox 22">
          <a:extLst>
            <a:ext uri="{FF2B5EF4-FFF2-40B4-BE49-F238E27FC236}">
              <a16:creationId xmlns:a16="http://schemas.microsoft.com/office/drawing/2014/main" id="{88A09EE4-D036-4A65-B4F1-B8D4287B5406}"/>
            </a:ext>
          </a:extLst>
        </xdr:cNvPr>
        <xdr:cNvSpPr txBox="1"/>
      </xdr:nvSpPr>
      <xdr:spPr>
        <a:xfrm>
          <a:off x="3195323" y="3490912"/>
          <a:ext cx="1016453" cy="5715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D62B550-DC40-4578-96D9-6932A7BADB16}" type="TxLink">
            <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rPr>
            <a:pPr marL="0" indent="0" algn="ctr"/>
            <a:t>#N/A</a:t>
          </a:fld>
          <a:endPar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7</xdr:col>
      <xdr:colOff>359152</xdr:colOff>
      <xdr:row>15</xdr:row>
      <xdr:rowOff>19051</xdr:rowOff>
    </xdr:from>
    <xdr:to>
      <xdr:col>9</xdr:col>
      <xdr:colOff>654427</xdr:colOff>
      <xdr:row>18</xdr:row>
      <xdr:rowOff>85726</xdr:rowOff>
    </xdr:to>
    <xdr:sp macro="" textlink="Data!A93">
      <xdr:nvSpPr>
        <xdr:cNvPr id="24" name="TextBox 23">
          <a:extLst>
            <a:ext uri="{FF2B5EF4-FFF2-40B4-BE49-F238E27FC236}">
              <a16:creationId xmlns:a16="http://schemas.microsoft.com/office/drawing/2014/main" id="{54C33A45-F3E1-4619-A0B3-5C5B98BD2A88}"/>
            </a:ext>
          </a:extLst>
        </xdr:cNvPr>
        <xdr:cNvSpPr txBox="1"/>
      </xdr:nvSpPr>
      <xdr:spPr>
        <a:xfrm>
          <a:off x="5178802" y="3476626"/>
          <a:ext cx="1514475" cy="6381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C6E2508-0E29-4B5D-BDF0-6E706BBD12B8}" type="TxLink">
            <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rPr>
            <a:pPr marL="0" indent="0" algn="ctr"/>
            <a:t>#N/A</a:t>
          </a:fld>
          <a:endParaRPr lang="en-US" sz="3200" b="1" i="0" u="none" strike="noStrike">
            <a:ln>
              <a:noFill/>
            </a:ln>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11</xdr:col>
      <xdr:colOff>91258</xdr:colOff>
      <xdr:row>15</xdr:row>
      <xdr:rowOff>19050</xdr:rowOff>
    </xdr:from>
    <xdr:to>
      <xdr:col>13</xdr:col>
      <xdr:colOff>399993</xdr:colOff>
      <xdr:row>17</xdr:row>
      <xdr:rowOff>180975</xdr:rowOff>
    </xdr:to>
    <xdr:sp macro="" textlink="Data!A97">
      <xdr:nvSpPr>
        <xdr:cNvPr id="25" name="TextBox 24">
          <a:extLst>
            <a:ext uri="{FF2B5EF4-FFF2-40B4-BE49-F238E27FC236}">
              <a16:creationId xmlns:a16="http://schemas.microsoft.com/office/drawing/2014/main" id="{32C2E0DA-B55D-4C2A-81D9-B23F768B9E85}"/>
            </a:ext>
          </a:extLst>
        </xdr:cNvPr>
        <xdr:cNvSpPr txBox="1"/>
      </xdr:nvSpPr>
      <xdr:spPr>
        <a:xfrm>
          <a:off x="7511233" y="3476625"/>
          <a:ext cx="1527935" cy="54292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AA52B25-BF7C-4139-9289-BC2C70FFDF9A}" type="TxLink">
            <a:rPr lang="en-US" sz="3200" b="1" i="0" u="none" strike="noStrike">
              <a:ln>
                <a:noFill/>
              </a:ln>
              <a:solidFill>
                <a:schemeClr val="bg1">
                  <a:lumMod val="95000"/>
                </a:schemeClr>
              </a:solidFill>
              <a:latin typeface="Arial" panose="020B0604020202020204" pitchFamily="34" charset="0"/>
              <a:ea typeface="+mn-ea"/>
              <a:cs typeface="Arial" panose="020B0604020202020204" pitchFamily="34" charset="0"/>
            </a:rPr>
            <a:pPr marL="0" indent="0" algn="ctr"/>
            <a:t>#N/A</a:t>
          </a:fld>
          <a:endParaRPr lang="en-US" sz="3200" b="1" i="0" u="none" strike="noStrike">
            <a:ln>
              <a:noFill/>
            </a:ln>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0</xdr:col>
      <xdr:colOff>266700</xdr:colOff>
      <xdr:row>1</xdr:row>
      <xdr:rowOff>128587</xdr:rowOff>
    </xdr:from>
    <xdr:to>
      <xdr:col>9</xdr:col>
      <xdr:colOff>257175</xdr:colOff>
      <xdr:row>3</xdr:row>
      <xdr:rowOff>185737</xdr:rowOff>
    </xdr:to>
    <xdr:sp macro="" textlink="">
      <xdr:nvSpPr>
        <xdr:cNvPr id="26" name="Rectangle: Rounded Corners 25">
          <a:extLst>
            <a:ext uri="{FF2B5EF4-FFF2-40B4-BE49-F238E27FC236}">
              <a16:creationId xmlns:a16="http://schemas.microsoft.com/office/drawing/2014/main" id="{AE7EE977-036A-4350-B158-9E61644B1CE8}"/>
            </a:ext>
          </a:extLst>
        </xdr:cNvPr>
        <xdr:cNvSpPr/>
      </xdr:nvSpPr>
      <xdr:spPr>
        <a:xfrm>
          <a:off x="266700" y="319087"/>
          <a:ext cx="6029325" cy="1038225"/>
        </a:xfrm>
        <a:prstGeom prst="roundRect">
          <a:avLst>
            <a:gd name="adj" fmla="val 1478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US" sz="2200" b="0" i="0" u="none" strike="noStrike">
            <a:solidFill>
              <a:srgbClr val="000000"/>
            </a:solidFill>
            <a:latin typeface="Arial Black" panose="020B0A04020102020204" pitchFamily="34" charset="0"/>
            <a:ea typeface="+mn-ea"/>
            <a:cs typeface="Arial" panose="020B0604020202020204" pitchFamily="34" charset="0"/>
          </a:endParaRPr>
        </a:p>
      </xdr:txBody>
    </xdr:sp>
    <xdr:clientData/>
  </xdr:twoCellAnchor>
  <xdr:twoCellAnchor>
    <xdr:from>
      <xdr:col>0</xdr:col>
      <xdr:colOff>214313</xdr:colOff>
      <xdr:row>24</xdr:row>
      <xdr:rowOff>60804</xdr:rowOff>
    </xdr:from>
    <xdr:to>
      <xdr:col>4</xdr:col>
      <xdr:colOff>495921</xdr:colOff>
      <xdr:row>36</xdr:row>
      <xdr:rowOff>14286</xdr:rowOff>
    </xdr:to>
    <xdr:graphicFrame macro="">
      <xdr:nvGraphicFramePr>
        <xdr:cNvPr id="27" name="Chart 26">
          <a:extLst>
            <a:ext uri="{FF2B5EF4-FFF2-40B4-BE49-F238E27FC236}">
              <a16:creationId xmlns:a16="http://schemas.microsoft.com/office/drawing/2014/main" id="{22CD2E77-2282-4604-A4FD-B9F45252B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379412</xdr:colOff>
      <xdr:row>3</xdr:row>
      <xdr:rowOff>172507</xdr:rowOff>
    </xdr:from>
    <xdr:to>
      <xdr:col>24</xdr:col>
      <xdr:colOff>57150</xdr:colOff>
      <xdr:row>42</xdr:row>
      <xdr:rowOff>85724</xdr:rowOff>
    </xdr:to>
    <mc:AlternateContent xmlns:mc="http://schemas.openxmlformats.org/markup-compatibility/2006">
      <mc:Choice xmlns:we="http://schemas.microsoft.com/office/webextensions/webextension/2010/11" Requires="we">
        <xdr:graphicFrame macro="">
          <xdr:nvGraphicFramePr>
            <xdr:cNvPr id="30" name="Add-in 29">
              <a:extLst>
                <a:ext uri="{FF2B5EF4-FFF2-40B4-BE49-F238E27FC236}">
                  <a16:creationId xmlns:a16="http://schemas.microsoft.com/office/drawing/2014/main" id="{058357ED-D749-46F7-87F7-95D64B3A18F9}"/>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8"/>
            </a:graphicData>
          </a:graphic>
        </xdr:graphicFrame>
      </mc:Choice>
      <mc:Fallback>
        <xdr:pic>
          <xdr:nvPicPr>
            <xdr:cNvPr id="30" name="Add-in 29">
              <a:extLst>
                <a:ext uri="{FF2B5EF4-FFF2-40B4-BE49-F238E27FC236}">
                  <a16:creationId xmlns:a16="http://schemas.microsoft.com/office/drawing/2014/main" id="{058357ED-D749-46F7-87F7-95D64B3A18F9}"/>
                </a:ext>
              </a:extLst>
            </xdr:cNvPr>
            <xdr:cNvPicPr/>
          </xdr:nvPicPr>
          <xdr:blipFill>
            <a:blip xmlns:r="http://schemas.openxmlformats.org/officeDocument/2006/relationships" r:embed="rId9"/>
            <a:stretch>
              <a:fillRect/>
            </a:stretch>
          </xdr:blipFill>
          <xdr:spPr>
            <a:prstGeom prst="rect">
              <a:avLst/>
            </a:prstGeom>
          </xdr:spPr>
        </xdr:pic>
      </mc:Fallback>
    </mc:AlternateContent>
    <xdr:clientData fLocksWithSheet="0"/>
  </xdr:twoCellAnchor>
  <xdr:twoCellAnchor>
    <xdr:from>
      <xdr:col>14</xdr:col>
      <xdr:colOff>593725</xdr:colOff>
      <xdr:row>1</xdr:row>
      <xdr:rowOff>134408</xdr:rowOff>
    </xdr:from>
    <xdr:to>
      <xdr:col>24</xdr:col>
      <xdr:colOff>369794</xdr:colOff>
      <xdr:row>2</xdr:row>
      <xdr:rowOff>572559</xdr:rowOff>
    </xdr:to>
    <xdr:sp macro="" textlink="Data!A86">
      <xdr:nvSpPr>
        <xdr:cNvPr id="31" name="TextBox 30">
          <a:extLst>
            <a:ext uri="{FF2B5EF4-FFF2-40B4-BE49-F238E27FC236}">
              <a16:creationId xmlns:a16="http://schemas.microsoft.com/office/drawing/2014/main" id="{C5E489E1-B102-4F7C-82D0-E4B934AA58C8}"/>
            </a:ext>
          </a:extLst>
        </xdr:cNvPr>
        <xdr:cNvSpPr txBox="1"/>
      </xdr:nvSpPr>
      <xdr:spPr>
        <a:xfrm>
          <a:off x="9842500" y="324908"/>
          <a:ext cx="5872069" cy="657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44B984F-0A49-4F05-92C7-627557BB9A75}" type="TxLink">
            <a:rPr lang="en-US" sz="2200" b="0" i="0" u="none" strike="noStrike">
              <a:solidFill>
                <a:srgbClr val="000000"/>
              </a:solidFill>
              <a:latin typeface="Arial Black" panose="020B0A04020102020204" pitchFamily="34" charset="0"/>
              <a:ea typeface="+mn-ea"/>
              <a:cs typeface="Arial" panose="020B0604020202020204" pitchFamily="34" charset="0"/>
            </a:rPr>
            <a:pPr marL="0" indent="0" algn="ctr"/>
            <a:t>#N/A</a:t>
          </a:fld>
          <a:endParaRPr lang="en-US" sz="2200" b="0" i="0" u="none" strike="noStrike">
            <a:solidFill>
              <a:srgbClr val="000000"/>
            </a:solidFill>
            <a:latin typeface="Arial Black" panose="020B0A04020102020204" pitchFamily="34" charset="0"/>
            <a:ea typeface="+mn-ea"/>
            <a:cs typeface="Arial" panose="020B0604020202020204" pitchFamily="34" charset="0"/>
          </a:endParaRPr>
        </a:p>
      </xdr:txBody>
    </xdr:sp>
    <xdr:clientData/>
  </xdr:twoCellAnchor>
  <xdr:twoCellAnchor>
    <xdr:from>
      <xdr:col>14</xdr:col>
      <xdr:colOff>612775</xdr:colOff>
      <xdr:row>2</xdr:row>
      <xdr:rowOff>448733</xdr:rowOff>
    </xdr:from>
    <xdr:to>
      <xdr:col>24</xdr:col>
      <xdr:colOff>75142</xdr:colOff>
      <xdr:row>3</xdr:row>
      <xdr:rowOff>134409</xdr:rowOff>
    </xdr:to>
    <xdr:sp macro="" textlink="">
      <xdr:nvSpPr>
        <xdr:cNvPr id="32" name="TextBox 31">
          <a:extLst>
            <a:ext uri="{FF2B5EF4-FFF2-40B4-BE49-F238E27FC236}">
              <a16:creationId xmlns:a16="http://schemas.microsoft.com/office/drawing/2014/main" id="{6A36291D-2AC3-4D21-B126-9DC5282A182D}"/>
            </a:ext>
          </a:extLst>
        </xdr:cNvPr>
        <xdr:cNvSpPr txBox="1"/>
      </xdr:nvSpPr>
      <xdr:spPr>
        <a:xfrm>
          <a:off x="9861550" y="858308"/>
          <a:ext cx="5558367"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0" i="0" u="none" strike="noStrike">
              <a:solidFill>
                <a:srgbClr val="000000"/>
              </a:solidFill>
              <a:latin typeface="Arial Black" panose="020B0A04020102020204" pitchFamily="34" charset="0"/>
              <a:cs typeface="Arial" panose="020B0604020202020204" pitchFamily="34" charset="0"/>
            </a:rPr>
            <a:t>Campus Map</a:t>
          </a:r>
        </a:p>
      </xdr:txBody>
    </xdr:sp>
    <xdr:clientData/>
  </xdr:twoCellAnchor>
  <xdr:twoCellAnchor>
    <xdr:from>
      <xdr:col>5</xdr:col>
      <xdr:colOff>128838</xdr:colOff>
      <xdr:row>23</xdr:row>
      <xdr:rowOff>76200</xdr:rowOff>
    </xdr:from>
    <xdr:to>
      <xdr:col>14</xdr:col>
      <xdr:colOff>281238</xdr:colOff>
      <xdr:row>44</xdr:row>
      <xdr:rowOff>67359</xdr:rowOff>
    </xdr:to>
    <xdr:sp macro="" textlink="">
      <xdr:nvSpPr>
        <xdr:cNvPr id="33" name="Rectangle: Rounded Corners 32">
          <a:extLst>
            <a:ext uri="{FF2B5EF4-FFF2-40B4-BE49-F238E27FC236}">
              <a16:creationId xmlns:a16="http://schemas.microsoft.com/office/drawing/2014/main" id="{BC7D21A1-7472-4DD1-810C-59E67B24DAC0}"/>
            </a:ext>
          </a:extLst>
        </xdr:cNvPr>
        <xdr:cNvSpPr/>
      </xdr:nvSpPr>
      <xdr:spPr>
        <a:xfrm>
          <a:off x="3738312" y="5059279"/>
          <a:ext cx="5817268" cy="3991659"/>
        </a:xfrm>
        <a:prstGeom prst="roundRect">
          <a:avLst>
            <a:gd name="adj" fmla="val 4701"/>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5</xdr:col>
      <xdr:colOff>304800</xdr:colOff>
      <xdr:row>25</xdr:row>
      <xdr:rowOff>50132</xdr:rowOff>
    </xdr:from>
    <xdr:to>
      <xdr:col>14</xdr:col>
      <xdr:colOff>95250</xdr:colOff>
      <xdr:row>43</xdr:row>
      <xdr:rowOff>180974</xdr:rowOff>
    </xdr:to>
    <xdr:graphicFrame macro="">
      <xdr:nvGraphicFramePr>
        <xdr:cNvPr id="34" name="Chart 33">
          <a:extLst>
            <a:ext uri="{FF2B5EF4-FFF2-40B4-BE49-F238E27FC236}">
              <a16:creationId xmlns:a16="http://schemas.microsoft.com/office/drawing/2014/main" id="{6C00E267-268E-4C87-9B2C-05C9A0E6C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285750</xdr:colOff>
      <xdr:row>121</xdr:row>
      <xdr:rowOff>180974</xdr:rowOff>
    </xdr:from>
    <xdr:to>
      <xdr:col>9</xdr:col>
      <xdr:colOff>190500</xdr:colOff>
      <xdr:row>122</xdr:row>
      <xdr:rowOff>76200</xdr:rowOff>
    </xdr:to>
    <xdr:sp macro="" textlink="Data!A6">
      <xdr:nvSpPr>
        <xdr:cNvPr id="35" name="TextBox 34">
          <a:extLst>
            <a:ext uri="{FF2B5EF4-FFF2-40B4-BE49-F238E27FC236}">
              <a16:creationId xmlns:a16="http://schemas.microsoft.com/office/drawing/2014/main" id="{DDEBBCA3-8BDF-4B8A-954A-D0325361832B}"/>
            </a:ext>
          </a:extLst>
        </xdr:cNvPr>
        <xdr:cNvSpPr txBox="1"/>
      </xdr:nvSpPr>
      <xdr:spPr>
        <a:xfrm>
          <a:off x="285750" y="23831549"/>
          <a:ext cx="5943600" cy="85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39A6CE-6203-4406-990B-E4C9FA039ADB}" type="TxLink">
            <a:rPr lang="en-US" sz="2200" b="0" i="0" u="none" strike="noStrike">
              <a:solidFill>
                <a:srgbClr val="000000"/>
              </a:solidFill>
              <a:latin typeface="Arial Black" panose="020B0A04020102020204" pitchFamily="34" charset="0"/>
              <a:cs typeface="Arial" panose="020B0604020202020204" pitchFamily="34" charset="0"/>
            </a:rPr>
            <a:pPr algn="ctr"/>
            <a:t>#N/A</a:t>
          </a:fld>
          <a:endParaRPr lang="en-US" sz="2200" b="0" i="0">
            <a:latin typeface="Arial Black" panose="020B0A04020102020204" pitchFamily="34" charset="0"/>
            <a:cs typeface="Arial" panose="020B0604020202020204" pitchFamily="34" charset="0"/>
          </a:endParaRPr>
        </a:p>
      </xdr:txBody>
    </xdr:sp>
    <xdr:clientData/>
  </xdr:twoCellAnchor>
  <xdr:twoCellAnchor>
    <xdr:from>
      <xdr:col>1</xdr:col>
      <xdr:colOff>123826</xdr:colOff>
      <xdr:row>145</xdr:row>
      <xdr:rowOff>75326</xdr:rowOff>
    </xdr:from>
    <xdr:to>
      <xdr:col>3</xdr:col>
      <xdr:colOff>28576</xdr:colOff>
      <xdr:row>151</xdr:row>
      <xdr:rowOff>66676</xdr:rowOff>
    </xdr:to>
    <xdr:sp macro="" textlink="">
      <xdr:nvSpPr>
        <xdr:cNvPr id="36" name="Oval 35">
          <a:extLst>
            <a:ext uri="{FF2B5EF4-FFF2-40B4-BE49-F238E27FC236}">
              <a16:creationId xmlns:a16="http://schemas.microsoft.com/office/drawing/2014/main" id="{DCB7A1E7-B222-4737-BECC-DCB6A97E0752}"/>
            </a:ext>
          </a:extLst>
        </xdr:cNvPr>
        <xdr:cNvSpPr/>
      </xdr:nvSpPr>
      <xdr:spPr>
        <a:xfrm>
          <a:off x="1285876" y="28297901"/>
          <a:ext cx="1123950" cy="11343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145677</xdr:colOff>
      <xdr:row>0</xdr:row>
      <xdr:rowOff>0</xdr:rowOff>
    </xdr:from>
    <xdr:to>
      <xdr:col>14</xdr:col>
      <xdr:colOff>235324</xdr:colOff>
      <xdr:row>6</xdr:row>
      <xdr:rowOff>118462</xdr:rowOff>
    </xdr:to>
    <xdr:sp macro="" textlink="">
      <xdr:nvSpPr>
        <xdr:cNvPr id="38" name="Rectangle: Rounded Corners 37">
          <a:extLst>
            <a:ext uri="{FF2B5EF4-FFF2-40B4-BE49-F238E27FC236}">
              <a16:creationId xmlns:a16="http://schemas.microsoft.com/office/drawing/2014/main" id="{80027634-54AC-4337-A03D-1FC15954E42C}"/>
            </a:ext>
          </a:extLst>
        </xdr:cNvPr>
        <xdr:cNvSpPr/>
      </xdr:nvSpPr>
      <xdr:spPr>
        <a:xfrm>
          <a:off x="145677" y="0"/>
          <a:ext cx="9338422" cy="1861537"/>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0</xdr:col>
      <xdr:colOff>323689</xdr:colOff>
      <xdr:row>0</xdr:row>
      <xdr:rowOff>86535</xdr:rowOff>
    </xdr:from>
    <xdr:to>
      <xdr:col>9</xdr:col>
      <xdr:colOff>476570</xdr:colOff>
      <xdr:row>5</xdr:row>
      <xdr:rowOff>114105</xdr:rowOff>
    </xdr:to>
    <xdr:sp macro="" textlink="">
      <xdr:nvSpPr>
        <xdr:cNvPr id="39" name="Rectangle: Rounded Corners 38">
          <a:extLst>
            <a:ext uri="{FF2B5EF4-FFF2-40B4-BE49-F238E27FC236}">
              <a16:creationId xmlns:a16="http://schemas.microsoft.com/office/drawing/2014/main" id="{C63DC418-CB64-4E63-B974-CA3F29D2A49D}"/>
            </a:ext>
          </a:extLst>
        </xdr:cNvPr>
        <xdr:cNvSpPr/>
      </xdr:nvSpPr>
      <xdr:spPr>
        <a:xfrm>
          <a:off x="323689" y="86535"/>
          <a:ext cx="6191731" cy="1580145"/>
        </a:xfrm>
        <a:prstGeom prst="roundRect">
          <a:avLst>
            <a:gd name="adj" fmla="val 9524"/>
          </a:avLst>
        </a:prstGeom>
        <a:solidFill>
          <a:schemeClr val="tx1">
            <a:lumMod val="75000"/>
            <a:lumOff val="2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9</xdr:col>
      <xdr:colOff>605117</xdr:colOff>
      <xdr:row>0</xdr:row>
      <xdr:rowOff>56029</xdr:rowOff>
    </xdr:from>
    <xdr:to>
      <xdr:col>14</xdr:col>
      <xdr:colOff>108921</xdr:colOff>
      <xdr:row>5</xdr:row>
      <xdr:rowOff>140875</xdr:rowOff>
    </xdr:to>
    <xdr:sp macro="" textlink="">
      <xdr:nvSpPr>
        <xdr:cNvPr id="40" name="Rectangle: Rounded Corners 39">
          <a:extLst>
            <a:ext uri="{FF2B5EF4-FFF2-40B4-BE49-F238E27FC236}">
              <a16:creationId xmlns:a16="http://schemas.microsoft.com/office/drawing/2014/main" id="{093E5A8A-1191-4C80-8213-6634BC655ABA}"/>
            </a:ext>
          </a:extLst>
        </xdr:cNvPr>
        <xdr:cNvSpPr/>
      </xdr:nvSpPr>
      <xdr:spPr>
        <a:xfrm>
          <a:off x="6661012" y="56029"/>
          <a:ext cx="2722251" cy="1638925"/>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oneCellAnchor>
    <xdr:from>
      <xdr:col>0</xdr:col>
      <xdr:colOff>458561</xdr:colOff>
      <xdr:row>2</xdr:row>
      <xdr:rowOff>58890</xdr:rowOff>
    </xdr:from>
    <xdr:ext cx="5862277" cy="953768"/>
    <xdr:sp macro="" textlink="Data!A86">
      <xdr:nvSpPr>
        <xdr:cNvPr id="41" name="TextBox 40">
          <a:extLst>
            <a:ext uri="{FF2B5EF4-FFF2-40B4-BE49-F238E27FC236}">
              <a16:creationId xmlns:a16="http://schemas.microsoft.com/office/drawing/2014/main" id="{B3028E9C-DB22-4876-87DF-5E5CE94477BB}"/>
            </a:ext>
          </a:extLst>
        </xdr:cNvPr>
        <xdr:cNvSpPr txBox="1"/>
      </xdr:nvSpPr>
      <xdr:spPr>
        <a:xfrm>
          <a:off x="458561" y="469969"/>
          <a:ext cx="5862277" cy="953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marL="0" indent="0" algn="ctr"/>
          <a:fld id="{82B8FAEB-243F-4B6B-9952-F370E112317C}" type="TxLink">
            <a:rPr lang="en-US" sz="2400" b="0" i="0" u="none" strike="noStrike">
              <a:solidFill>
                <a:schemeClr val="bg1">
                  <a:lumMod val="95000"/>
                </a:schemeClr>
              </a:solidFill>
              <a:latin typeface="Arial Black" panose="020B0A04020102020204" pitchFamily="34" charset="0"/>
              <a:ea typeface="+mn-ea"/>
              <a:cs typeface="Arial" panose="020B0604020202020204" pitchFamily="34" charset="0"/>
            </a:rPr>
            <a:pPr marL="0" indent="0" algn="ctr"/>
            <a:t>#N/A</a:t>
          </a:fld>
          <a:endParaRPr lang="en-US" sz="2400" b="0" i="0" u="none" strike="noStrike">
            <a:solidFill>
              <a:schemeClr val="bg1">
                <a:lumMod val="95000"/>
              </a:schemeClr>
            </a:solidFill>
            <a:latin typeface="Arial Black" panose="020B0A04020102020204" pitchFamily="34" charset="0"/>
            <a:ea typeface="+mn-ea"/>
            <a:cs typeface="Arial" panose="020B0604020202020204" pitchFamily="34" charset="0"/>
          </a:endParaRPr>
        </a:p>
      </xdr:txBody>
    </xdr:sp>
    <xdr:clientData/>
  </xdr:oneCellAnchor>
  <xdr:twoCellAnchor editAs="oneCell">
    <xdr:from>
      <xdr:col>10</xdr:col>
      <xdr:colOff>530689</xdr:colOff>
      <xdr:row>1</xdr:row>
      <xdr:rowOff>32965</xdr:rowOff>
    </xdr:from>
    <xdr:to>
      <xdr:col>13</xdr:col>
      <xdr:colOff>22928</xdr:colOff>
      <xdr:row>4</xdr:row>
      <xdr:rowOff>163939</xdr:rowOff>
    </xdr:to>
    <xdr:pic>
      <xdr:nvPicPr>
        <xdr:cNvPr id="43" name="Picture 42" descr="0">
          <a:extLst>
            <a:ext uri="{FF2B5EF4-FFF2-40B4-BE49-F238E27FC236}">
              <a16:creationId xmlns:a16="http://schemas.microsoft.com/office/drawing/2014/main" id="{EBBD2EA6-6B97-4389-A780-E25892000843}"/>
            </a:ext>
          </a:extLst>
        </xdr:cNvPr>
        <xdr:cNvPicPr>
          <a:picLocks noChangeAspect="1"/>
          <a:extLst>
            <a:ext uri="{53484399-7A02-498B-ADA4-41CD10E50FAC}">
              <aif:imageFormula xmlns:aif="http://schemas.microsoft.com/office/drawing/2022/imageformula" formula="'College Logo'!U1"/>
            </a:ext>
          </a:extLst>
        </xdr:cNvPicPr>
      </xdr:nvPicPr>
      <xdr:blipFill>
        <a:blip xmlns:r="http://schemas.openxmlformats.org/officeDocument/2006/relationships" r:embed="rId11"/>
        <a:stretch>
          <a:fillRect/>
        </a:stretch>
      </xdr:blipFill>
      <xdr:spPr>
        <a:xfrm>
          <a:off x="7358610" y="223465"/>
          <a:ext cx="1327055" cy="1304053"/>
        </a:xfrm>
        <a:prstGeom prst="rect">
          <a:avLst/>
        </a:prstGeom>
      </xdr:spPr>
    </xdr:pic>
    <xdr:clientData/>
  </xdr:twoCellAnchor>
  <xdr:twoCellAnchor>
    <xdr:from>
      <xdr:col>0</xdr:col>
      <xdr:colOff>401052</xdr:colOff>
      <xdr:row>29</xdr:row>
      <xdr:rowOff>78204</xdr:rowOff>
    </xdr:from>
    <xdr:to>
      <xdr:col>3</xdr:col>
      <xdr:colOff>581525</xdr:colOff>
      <xdr:row>35</xdr:row>
      <xdr:rowOff>85725</xdr:rowOff>
    </xdr:to>
    <xdr:sp macro="" textlink="">
      <xdr:nvSpPr>
        <xdr:cNvPr id="2" name="Rectangle 1">
          <a:extLst>
            <a:ext uri="{FF2B5EF4-FFF2-40B4-BE49-F238E27FC236}">
              <a16:creationId xmlns:a16="http://schemas.microsoft.com/office/drawing/2014/main" id="{F2DE3DFC-5C28-4417-8C8B-377890CAE4A6}"/>
            </a:ext>
          </a:extLst>
        </xdr:cNvPr>
        <xdr:cNvSpPr/>
      </xdr:nvSpPr>
      <xdr:spPr>
        <a:xfrm>
          <a:off x="401052" y="6202779"/>
          <a:ext cx="2561723" cy="1150521"/>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twoCellAnchor>
    <xdr:from>
      <xdr:col>1</xdr:col>
      <xdr:colOff>290815</xdr:colOff>
      <xdr:row>30</xdr:row>
      <xdr:rowOff>130963</xdr:rowOff>
    </xdr:from>
    <xdr:to>
      <xdr:col>4</xdr:col>
      <xdr:colOff>45115</xdr:colOff>
      <xdr:row>32</xdr:row>
      <xdr:rowOff>141546</xdr:rowOff>
    </xdr:to>
    <xdr:sp macro="" textlink="">
      <xdr:nvSpPr>
        <xdr:cNvPr id="42" name="TextBox 41">
          <a:extLst>
            <a:ext uri="{FF2B5EF4-FFF2-40B4-BE49-F238E27FC236}">
              <a16:creationId xmlns:a16="http://schemas.microsoft.com/office/drawing/2014/main" id="{FBD4E9AF-ACB8-40E2-B9FB-87873F18139B}"/>
            </a:ext>
          </a:extLst>
        </xdr:cNvPr>
        <xdr:cNvSpPr txBox="1"/>
      </xdr:nvSpPr>
      <xdr:spPr>
        <a:xfrm>
          <a:off x="1453868" y="6447542"/>
          <a:ext cx="1589115"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a:solidFill>
                <a:srgbClr val="00B0F0"/>
              </a:solidFill>
              <a:latin typeface="Arial Black" panose="020B0A04020102020204" pitchFamily="34" charset="0"/>
            </a:rPr>
            <a:t>/ </a:t>
          </a:r>
          <a:r>
            <a:rPr lang="en-US" sz="2400" b="1" i="0" u="none" strike="noStrike">
              <a:solidFill>
                <a:schemeClr val="tx1">
                  <a:lumMod val="65000"/>
                  <a:lumOff val="35000"/>
                </a:schemeClr>
              </a:solidFill>
              <a:latin typeface="Arial Black" panose="020B0A04020102020204" pitchFamily="34" charset="0"/>
            </a:rPr>
            <a:t>1600</a:t>
          </a:r>
        </a:p>
      </xdr:txBody>
    </xdr:sp>
    <xdr:clientData/>
  </xdr:twoCellAnchor>
  <xdr:twoCellAnchor>
    <xdr:from>
      <xdr:col>0</xdr:col>
      <xdr:colOff>902366</xdr:colOff>
      <xdr:row>29</xdr:row>
      <xdr:rowOff>40105</xdr:rowOff>
    </xdr:from>
    <xdr:to>
      <xdr:col>3</xdr:col>
      <xdr:colOff>343678</xdr:colOff>
      <xdr:row>30</xdr:row>
      <xdr:rowOff>132301</xdr:rowOff>
    </xdr:to>
    <xdr:sp macro="" textlink="">
      <xdr:nvSpPr>
        <xdr:cNvPr id="44" name="TextBox 43">
          <a:extLst>
            <a:ext uri="{FF2B5EF4-FFF2-40B4-BE49-F238E27FC236}">
              <a16:creationId xmlns:a16="http://schemas.microsoft.com/office/drawing/2014/main" id="{CAC455EC-B042-4D59-B463-53C2134A3793}"/>
            </a:ext>
          </a:extLst>
        </xdr:cNvPr>
        <xdr:cNvSpPr txBox="1"/>
      </xdr:nvSpPr>
      <xdr:spPr>
        <a:xfrm>
          <a:off x="902366" y="6166184"/>
          <a:ext cx="1827575" cy="282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lumMod val="75000"/>
                  <a:lumOff val="25000"/>
                </a:schemeClr>
              </a:solidFill>
              <a:latin typeface="Arial Black" panose="020B0A04020102020204" pitchFamily="34" charset="0"/>
            </a:rPr>
            <a:t>Avg SAT</a:t>
          </a:r>
          <a:r>
            <a:rPr lang="en-US" sz="1400" b="1" baseline="0">
              <a:solidFill>
                <a:schemeClr val="tx1">
                  <a:lumMod val="75000"/>
                  <a:lumOff val="25000"/>
                </a:schemeClr>
              </a:solidFill>
              <a:latin typeface="Arial Black" panose="020B0A04020102020204" pitchFamily="34" charset="0"/>
            </a:rPr>
            <a:t> Score</a:t>
          </a:r>
          <a:endParaRPr lang="en-US" sz="1400" b="1">
            <a:solidFill>
              <a:schemeClr val="tx1">
                <a:lumMod val="75000"/>
                <a:lumOff val="25000"/>
              </a:schemeClr>
            </a:solidFill>
            <a:latin typeface="Arial Black" panose="020B0A04020102020204" pitchFamily="34" charset="0"/>
          </a:endParaRPr>
        </a:p>
      </xdr:txBody>
    </xdr:sp>
    <xdr:clientData/>
  </xdr:twoCellAnchor>
  <xdr:twoCellAnchor>
    <xdr:from>
      <xdr:col>0</xdr:col>
      <xdr:colOff>741957</xdr:colOff>
      <xdr:row>30</xdr:row>
      <xdr:rowOff>136332</xdr:rowOff>
    </xdr:from>
    <xdr:to>
      <xdr:col>1</xdr:col>
      <xdr:colOff>609664</xdr:colOff>
      <xdr:row>32</xdr:row>
      <xdr:rowOff>146915</xdr:rowOff>
    </xdr:to>
    <xdr:sp macro="" textlink="Data!A97">
      <xdr:nvSpPr>
        <xdr:cNvPr id="29" name="TextBox 28">
          <a:extLst>
            <a:ext uri="{FF2B5EF4-FFF2-40B4-BE49-F238E27FC236}">
              <a16:creationId xmlns:a16="http://schemas.microsoft.com/office/drawing/2014/main" id="{ECE4F76B-B243-491F-9DB5-6BFD811D37B3}"/>
            </a:ext>
          </a:extLst>
        </xdr:cNvPr>
        <xdr:cNvSpPr txBox="1"/>
      </xdr:nvSpPr>
      <xdr:spPr>
        <a:xfrm>
          <a:off x="741957" y="6452911"/>
          <a:ext cx="1030760"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668EA69-8209-4E5F-A11F-62158831BB56}" type="TxLink">
            <a:rPr lang="en-US" sz="2400" b="0" i="0" u="none" strike="noStrike">
              <a:solidFill>
                <a:srgbClr val="00B0F0"/>
              </a:solidFill>
              <a:latin typeface="Arial Black" panose="020B0A04020102020204" pitchFamily="34" charset="0"/>
              <a:ea typeface="+mn-ea"/>
              <a:cs typeface="+mn-cs"/>
            </a:rPr>
            <a:pPr algn="ctr"/>
            <a:t>#N/A</a:t>
          </a:fld>
          <a:endParaRPr lang="en-US" sz="2400" b="0" i="0" u="none" strike="noStrike">
            <a:solidFill>
              <a:srgbClr val="00B0F0"/>
            </a:solidFill>
            <a:latin typeface="Arial Black" panose="020B0A04020102020204" pitchFamily="34" charset="0"/>
            <a:ea typeface="+mn-ea"/>
            <a:cs typeface="+mn-cs"/>
          </a:endParaRPr>
        </a:p>
      </xdr:txBody>
    </xdr:sp>
    <xdr:clientData/>
  </xdr:twoCellAnchor>
  <xdr:twoCellAnchor>
    <xdr:from>
      <xdr:col>7</xdr:col>
      <xdr:colOff>99762</xdr:colOff>
      <xdr:row>23</xdr:row>
      <xdr:rowOff>124826</xdr:rowOff>
    </xdr:from>
    <xdr:to>
      <xdr:col>12</xdr:col>
      <xdr:colOff>310314</xdr:colOff>
      <xdr:row>25</xdr:row>
      <xdr:rowOff>64668</xdr:rowOff>
    </xdr:to>
    <xdr:sp macro="" textlink="">
      <xdr:nvSpPr>
        <xdr:cNvPr id="45" name="TextBox 44">
          <a:extLst>
            <a:ext uri="{FF2B5EF4-FFF2-40B4-BE49-F238E27FC236}">
              <a16:creationId xmlns:a16="http://schemas.microsoft.com/office/drawing/2014/main" id="{59BB94BD-4DDF-407A-9BDE-551322AACFB8}"/>
            </a:ext>
          </a:extLst>
        </xdr:cNvPr>
        <xdr:cNvSpPr txBox="1"/>
      </xdr:nvSpPr>
      <xdr:spPr>
        <a:xfrm>
          <a:off x="4932446" y="5107905"/>
          <a:ext cx="3429000" cy="320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800" b="1" i="0" baseline="0">
              <a:solidFill>
                <a:schemeClr val="bg1">
                  <a:lumMod val="95000"/>
                </a:schemeClr>
              </a:solidFill>
              <a:effectLst/>
              <a:latin typeface="+mn-lt"/>
              <a:ea typeface="+mn-ea"/>
              <a:cs typeface="+mn-cs"/>
            </a:rPr>
            <a:t>Median Earnings After Graduation</a:t>
          </a:r>
          <a:endParaRPr lang="en-US" sz="1800" b="1">
            <a:solidFill>
              <a:schemeClr val="bg1">
                <a:lumMod val="95000"/>
              </a:schemeClr>
            </a:solidFill>
            <a:effectLst/>
          </a:endParaRPr>
        </a:p>
        <a:p>
          <a:endParaRPr lang="en-US" sz="1100" b="1">
            <a:solidFill>
              <a:schemeClr val="bg1">
                <a:lumMod val="95000"/>
              </a:schemeClr>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22</xdr:col>
      <xdr:colOff>352254</xdr:colOff>
      <xdr:row>7</xdr:row>
      <xdr:rowOff>0</xdr:rowOff>
    </xdr:from>
    <xdr:to>
      <xdr:col>30</xdr:col>
      <xdr:colOff>63783</xdr:colOff>
      <xdr:row>45</xdr:row>
      <xdr:rowOff>171450</xdr:rowOff>
    </xdr:to>
    <xdr:sp macro="" textlink="">
      <xdr:nvSpPr>
        <xdr:cNvPr id="32" name="Rectangle: Rounded Corners 31">
          <a:extLst>
            <a:ext uri="{FF2B5EF4-FFF2-40B4-BE49-F238E27FC236}">
              <a16:creationId xmlns:a16="http://schemas.microsoft.com/office/drawing/2014/main" id="{A9886F69-825D-455D-A1BB-6D2A3381BECB}"/>
            </a:ext>
          </a:extLst>
        </xdr:cNvPr>
        <xdr:cNvSpPr/>
      </xdr:nvSpPr>
      <xdr:spPr>
        <a:xfrm>
          <a:off x="14258754" y="0"/>
          <a:ext cx="4552470" cy="7410450"/>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24</xdr:col>
      <xdr:colOff>601556</xdr:colOff>
      <xdr:row>7</xdr:row>
      <xdr:rowOff>91167</xdr:rowOff>
    </xdr:from>
    <xdr:to>
      <xdr:col>27</xdr:col>
      <xdr:colOff>419601</xdr:colOff>
      <xdr:row>14</xdr:row>
      <xdr:rowOff>122702</xdr:rowOff>
    </xdr:to>
    <xdr:sp macro="" textlink="">
      <xdr:nvSpPr>
        <xdr:cNvPr id="33" name="Rectangle: Rounded Corners 32">
          <a:extLst>
            <a:ext uri="{FF2B5EF4-FFF2-40B4-BE49-F238E27FC236}">
              <a16:creationId xmlns:a16="http://schemas.microsoft.com/office/drawing/2014/main" id="{59D1B1C9-128F-4DD2-A777-A31532D57400}"/>
            </a:ext>
          </a:extLst>
        </xdr:cNvPr>
        <xdr:cNvSpPr/>
      </xdr:nvSpPr>
      <xdr:spPr>
        <a:xfrm>
          <a:off x="15882377" y="1764846"/>
          <a:ext cx="1655010" cy="1365035"/>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25</xdr:col>
      <xdr:colOff>324093</xdr:colOff>
      <xdr:row>8</xdr:row>
      <xdr:rowOff>92594</xdr:rowOff>
    </xdr:from>
    <xdr:to>
      <xdr:col>27</xdr:col>
      <xdr:colOff>91945</xdr:colOff>
      <xdr:row>13</xdr:row>
      <xdr:rowOff>110725</xdr:rowOff>
    </xdr:to>
    <xdr:pic>
      <xdr:nvPicPr>
        <xdr:cNvPr id="34" name="Picture 33" descr="0">
          <a:extLst>
            <a:ext uri="{FF2B5EF4-FFF2-40B4-BE49-F238E27FC236}">
              <a16:creationId xmlns:a16="http://schemas.microsoft.com/office/drawing/2014/main" id="{64909CD3-DC3A-4EEA-8201-EF7117DE75C7}"/>
            </a:ext>
          </a:extLst>
        </xdr:cNvPr>
        <xdr:cNvPicPr>
          <a:picLocks noChangeAspect="1"/>
          <a:extLst>
            <a:ext uri="{53484399-7A02-498B-ADA4-41CD10E50FAC}">
              <aif:imageFormula xmlns:aif="http://schemas.microsoft.com/office/drawing/2022/imageformula" formula="'College Logo'!P1"/>
            </a:ext>
          </a:extLst>
        </xdr:cNvPicPr>
      </xdr:nvPicPr>
      <xdr:blipFill>
        <a:blip xmlns:r="http://schemas.openxmlformats.org/officeDocument/2006/relationships" r:embed="rId1"/>
        <a:stretch>
          <a:fillRect/>
        </a:stretch>
      </xdr:blipFill>
      <xdr:spPr>
        <a:xfrm>
          <a:off x="16217236" y="1956773"/>
          <a:ext cx="992495" cy="970631"/>
        </a:xfrm>
        <a:prstGeom prst="rect">
          <a:avLst/>
        </a:prstGeom>
        <a:effectLst>
          <a:outerShdw blurRad="63500" sx="104000" sy="104000" algn="ctr" rotWithShape="0">
            <a:prstClr val="black">
              <a:alpha val="41000"/>
            </a:prstClr>
          </a:outerShdw>
        </a:effectLst>
      </xdr:spPr>
    </xdr:pic>
    <xdr:clientData/>
  </xdr:twoCellAnchor>
  <xdr:twoCellAnchor>
    <xdr:from>
      <xdr:col>23</xdr:col>
      <xdr:colOff>104620</xdr:colOff>
      <xdr:row>20</xdr:row>
      <xdr:rowOff>28574</xdr:rowOff>
    </xdr:from>
    <xdr:to>
      <xdr:col>29</xdr:col>
      <xdr:colOff>311418</xdr:colOff>
      <xdr:row>24</xdr:row>
      <xdr:rowOff>28691</xdr:rowOff>
    </xdr:to>
    <xdr:sp macro="" textlink="Data!F63">
      <xdr:nvSpPr>
        <xdr:cNvPr id="35" name="Rectangle: Rounded Corners 34">
          <a:extLst>
            <a:ext uri="{FF2B5EF4-FFF2-40B4-BE49-F238E27FC236}">
              <a16:creationId xmlns:a16="http://schemas.microsoft.com/office/drawing/2014/main" id="{46412273-1E54-4FB6-B28E-A3DEC30562A0}"/>
            </a:ext>
          </a:extLst>
        </xdr:cNvPr>
        <xdr:cNvSpPr/>
      </xdr:nvSpPr>
      <xdr:spPr>
        <a:xfrm>
          <a:off x="14616238" y="2505074"/>
          <a:ext cx="3837504"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F752917-BD5E-46C4-AE40-4135E7B9AB71}"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24</xdr:col>
      <xdr:colOff>160546</xdr:colOff>
      <xdr:row>15</xdr:row>
      <xdr:rowOff>69397</xdr:rowOff>
    </xdr:from>
    <xdr:to>
      <xdr:col>28</xdr:col>
      <xdr:colOff>255490</xdr:colOff>
      <xdr:row>18</xdr:row>
      <xdr:rowOff>164646</xdr:rowOff>
    </xdr:to>
    <xdr:sp macro="" textlink="">
      <xdr:nvSpPr>
        <xdr:cNvPr id="36" name="Rectangle: Rounded Corners 35">
          <a:extLst>
            <a:ext uri="{FF2B5EF4-FFF2-40B4-BE49-F238E27FC236}">
              <a16:creationId xmlns:a16="http://schemas.microsoft.com/office/drawing/2014/main" id="{3D08BCDB-64DE-494B-8309-D6C1B1DC3908}"/>
            </a:ext>
          </a:extLst>
        </xdr:cNvPr>
        <xdr:cNvSpPr/>
      </xdr:nvSpPr>
      <xdr:spPr>
        <a:xfrm>
          <a:off x="15441367" y="3267076"/>
          <a:ext cx="2544230" cy="666749"/>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lumMod val="85000"/>
                  <a:lumOff val="15000"/>
                </a:schemeClr>
              </a:solidFill>
              <a:latin typeface="Arial Black" panose="020B0A04020102020204" pitchFamily="34" charset="0"/>
            </a:rPr>
            <a:t>Top 5 Majors:</a:t>
          </a:r>
        </a:p>
      </xdr:txBody>
    </xdr:sp>
    <xdr:clientData/>
  </xdr:twoCellAnchor>
  <xdr:twoCellAnchor>
    <xdr:from>
      <xdr:col>23</xdr:col>
      <xdr:colOff>104620</xdr:colOff>
      <xdr:row>24</xdr:row>
      <xdr:rowOff>155574</xdr:rowOff>
    </xdr:from>
    <xdr:to>
      <xdr:col>29</xdr:col>
      <xdr:colOff>311418</xdr:colOff>
      <xdr:row>28</xdr:row>
      <xdr:rowOff>155691</xdr:rowOff>
    </xdr:to>
    <xdr:sp macro="" textlink="Data!F64">
      <xdr:nvSpPr>
        <xdr:cNvPr id="37" name="Rectangle: Rounded Corners 36">
          <a:extLst>
            <a:ext uri="{FF2B5EF4-FFF2-40B4-BE49-F238E27FC236}">
              <a16:creationId xmlns:a16="http://schemas.microsoft.com/office/drawing/2014/main" id="{2ACD4606-39B0-421E-BB96-BAE1AFE97420}"/>
            </a:ext>
          </a:extLst>
        </xdr:cNvPr>
        <xdr:cNvSpPr/>
      </xdr:nvSpPr>
      <xdr:spPr>
        <a:xfrm>
          <a:off x="14616238" y="3394074"/>
          <a:ext cx="3837504"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6263F04E-0BBD-401B-B265-8C48AC708728}"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23</xdr:col>
      <xdr:colOff>104620</xdr:colOff>
      <xdr:row>29</xdr:row>
      <xdr:rowOff>92074</xdr:rowOff>
    </xdr:from>
    <xdr:to>
      <xdr:col>29</xdr:col>
      <xdr:colOff>311418</xdr:colOff>
      <xdr:row>33</xdr:row>
      <xdr:rowOff>92191</xdr:rowOff>
    </xdr:to>
    <xdr:sp macro="" textlink="Data!F65">
      <xdr:nvSpPr>
        <xdr:cNvPr id="38" name="Rectangle: Rounded Corners 37">
          <a:extLst>
            <a:ext uri="{FF2B5EF4-FFF2-40B4-BE49-F238E27FC236}">
              <a16:creationId xmlns:a16="http://schemas.microsoft.com/office/drawing/2014/main" id="{05687DC9-0D54-4068-A3AA-4B1E5CAA61F0}"/>
            </a:ext>
          </a:extLst>
        </xdr:cNvPr>
        <xdr:cNvSpPr/>
      </xdr:nvSpPr>
      <xdr:spPr>
        <a:xfrm>
          <a:off x="14616238" y="4283074"/>
          <a:ext cx="3837504"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9C3BE7A-6B94-4449-AAD6-085931C5390B}"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23</xdr:col>
      <xdr:colOff>104620</xdr:colOff>
      <xdr:row>34</xdr:row>
      <xdr:rowOff>28574</xdr:rowOff>
    </xdr:from>
    <xdr:to>
      <xdr:col>29</xdr:col>
      <xdr:colOff>311418</xdr:colOff>
      <xdr:row>38</xdr:row>
      <xdr:rowOff>28691</xdr:rowOff>
    </xdr:to>
    <xdr:sp macro="" textlink="Data!F66">
      <xdr:nvSpPr>
        <xdr:cNvPr id="39" name="Rectangle: Rounded Corners 38">
          <a:extLst>
            <a:ext uri="{FF2B5EF4-FFF2-40B4-BE49-F238E27FC236}">
              <a16:creationId xmlns:a16="http://schemas.microsoft.com/office/drawing/2014/main" id="{F580AE88-C595-4251-9CAC-2E2DE4CD4499}"/>
            </a:ext>
          </a:extLst>
        </xdr:cNvPr>
        <xdr:cNvSpPr/>
      </xdr:nvSpPr>
      <xdr:spPr>
        <a:xfrm>
          <a:off x="14616238" y="5172074"/>
          <a:ext cx="3837504"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EB4E903-84CC-40EA-9B2E-0C7E79B7FAAF}"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30</xdr:col>
      <xdr:colOff>232512</xdr:colOff>
      <xdr:row>7</xdr:row>
      <xdr:rowOff>0</xdr:rowOff>
    </xdr:from>
    <xdr:to>
      <xdr:col>37</xdr:col>
      <xdr:colOff>556362</xdr:colOff>
      <xdr:row>45</xdr:row>
      <xdr:rowOff>171450</xdr:rowOff>
    </xdr:to>
    <xdr:sp macro="" textlink="">
      <xdr:nvSpPr>
        <xdr:cNvPr id="50" name="Rectangle: Rounded Corners 49">
          <a:extLst>
            <a:ext uri="{FF2B5EF4-FFF2-40B4-BE49-F238E27FC236}">
              <a16:creationId xmlns:a16="http://schemas.microsoft.com/office/drawing/2014/main" id="{16EBE905-9FEE-7E7E-BC68-105F8E77B61A}"/>
            </a:ext>
          </a:extLst>
        </xdr:cNvPr>
        <xdr:cNvSpPr/>
      </xdr:nvSpPr>
      <xdr:spPr>
        <a:xfrm>
          <a:off x="18979953" y="0"/>
          <a:ext cx="4559674" cy="7410450"/>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32</xdr:col>
      <xdr:colOff>484123</xdr:colOff>
      <xdr:row>7</xdr:row>
      <xdr:rowOff>91167</xdr:rowOff>
    </xdr:from>
    <xdr:to>
      <xdr:col>35</xdr:col>
      <xdr:colOff>304752</xdr:colOff>
      <xdr:row>14</xdr:row>
      <xdr:rowOff>122702</xdr:rowOff>
    </xdr:to>
    <xdr:sp macro="" textlink="">
      <xdr:nvSpPr>
        <xdr:cNvPr id="51" name="Rectangle: Rounded Corners 50">
          <a:extLst>
            <a:ext uri="{FF2B5EF4-FFF2-40B4-BE49-F238E27FC236}">
              <a16:creationId xmlns:a16="http://schemas.microsoft.com/office/drawing/2014/main" id="{B53029B9-8C7D-4D34-24E4-43D90BBFE5EA}"/>
            </a:ext>
          </a:extLst>
        </xdr:cNvPr>
        <xdr:cNvSpPr/>
      </xdr:nvSpPr>
      <xdr:spPr>
        <a:xfrm>
          <a:off x="20663516" y="1764846"/>
          <a:ext cx="1657593" cy="1365035"/>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33</xdr:col>
      <xdr:colOff>207179</xdr:colOff>
      <xdr:row>8</xdr:row>
      <xdr:rowOff>92594</xdr:rowOff>
    </xdr:from>
    <xdr:to>
      <xdr:col>34</xdr:col>
      <xdr:colOff>581696</xdr:colOff>
      <xdr:row>13</xdr:row>
      <xdr:rowOff>110725</xdr:rowOff>
    </xdr:to>
    <xdr:pic>
      <xdr:nvPicPr>
        <xdr:cNvPr id="52" name="Picture 51" descr="0">
          <a:extLst>
            <a:ext uri="{FF2B5EF4-FFF2-40B4-BE49-F238E27FC236}">
              <a16:creationId xmlns:a16="http://schemas.microsoft.com/office/drawing/2014/main" id="{9097506B-5B13-0862-515C-1C2AD4092786}"/>
            </a:ext>
          </a:extLst>
        </xdr:cNvPr>
        <xdr:cNvPicPr>
          <a:picLocks noChangeAspect="1"/>
          <a:extLst>
            <a:ext uri="{53484399-7A02-498B-ADA4-41CD10E50FAC}">
              <aif:imageFormula xmlns:aif="http://schemas.microsoft.com/office/drawing/2022/imageformula" formula="'College Logo'!U1"/>
            </a:ext>
          </a:extLst>
        </xdr:cNvPicPr>
      </xdr:nvPicPr>
      <xdr:blipFill>
        <a:blip xmlns:r="http://schemas.openxmlformats.org/officeDocument/2006/relationships" r:embed="rId2"/>
        <a:stretch>
          <a:fillRect/>
        </a:stretch>
      </xdr:blipFill>
      <xdr:spPr>
        <a:xfrm>
          <a:off x="20998893" y="1956773"/>
          <a:ext cx="986839" cy="970631"/>
        </a:xfrm>
        <a:prstGeom prst="rect">
          <a:avLst/>
        </a:prstGeom>
        <a:effectLst>
          <a:outerShdw blurRad="63500" sx="104000" sy="104000" algn="ctr" rotWithShape="0">
            <a:prstClr val="black">
              <a:alpha val="41000"/>
            </a:prstClr>
          </a:outerShdw>
        </a:effectLst>
      </xdr:spPr>
    </xdr:pic>
    <xdr:clientData/>
  </xdr:twoCellAnchor>
  <xdr:twoCellAnchor>
    <xdr:from>
      <xdr:col>30</xdr:col>
      <xdr:colOff>590561</xdr:colOff>
      <xdr:row>20</xdr:row>
      <xdr:rowOff>28574</xdr:rowOff>
    </xdr:from>
    <xdr:to>
      <xdr:col>37</xdr:col>
      <xdr:colOff>198313</xdr:colOff>
      <xdr:row>24</xdr:row>
      <xdr:rowOff>28691</xdr:rowOff>
    </xdr:to>
    <xdr:sp macro="" textlink="Data!F83">
      <xdr:nvSpPr>
        <xdr:cNvPr id="53" name="Rectangle: Rounded Corners 52">
          <a:extLst>
            <a:ext uri="{FF2B5EF4-FFF2-40B4-BE49-F238E27FC236}">
              <a16:creationId xmlns:a16="http://schemas.microsoft.com/office/drawing/2014/main" id="{96506560-3C16-9038-174B-39CA3FDDA39C}"/>
            </a:ext>
          </a:extLst>
        </xdr:cNvPr>
        <xdr:cNvSpPr/>
      </xdr:nvSpPr>
      <xdr:spPr>
        <a:xfrm>
          <a:off x="19338002" y="2505074"/>
          <a:ext cx="3843576"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CC6A23B-6368-47F6-BD4B-5E1236EBC1AF}"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32</xdr:col>
      <xdr:colOff>42416</xdr:colOff>
      <xdr:row>15</xdr:row>
      <xdr:rowOff>69397</xdr:rowOff>
    </xdr:from>
    <xdr:to>
      <xdr:col>36</xdr:col>
      <xdr:colOff>141341</xdr:colOff>
      <xdr:row>18</xdr:row>
      <xdr:rowOff>164646</xdr:rowOff>
    </xdr:to>
    <xdr:sp macro="" textlink="">
      <xdr:nvSpPr>
        <xdr:cNvPr id="54" name="Rectangle: Rounded Corners 53">
          <a:extLst>
            <a:ext uri="{FF2B5EF4-FFF2-40B4-BE49-F238E27FC236}">
              <a16:creationId xmlns:a16="http://schemas.microsoft.com/office/drawing/2014/main" id="{1CB0476A-70F6-E69C-0DA4-04A795DF2B36}"/>
            </a:ext>
          </a:extLst>
        </xdr:cNvPr>
        <xdr:cNvSpPr/>
      </xdr:nvSpPr>
      <xdr:spPr>
        <a:xfrm>
          <a:off x="20221809" y="3267076"/>
          <a:ext cx="2548211" cy="666749"/>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lumMod val="85000"/>
                  <a:lumOff val="15000"/>
                </a:schemeClr>
              </a:solidFill>
              <a:latin typeface="Arial Black" panose="020B0A04020102020204" pitchFamily="34" charset="0"/>
            </a:rPr>
            <a:t>Top 5 Majors:</a:t>
          </a:r>
        </a:p>
      </xdr:txBody>
    </xdr:sp>
    <xdr:clientData/>
  </xdr:twoCellAnchor>
  <xdr:twoCellAnchor>
    <xdr:from>
      <xdr:col>30</xdr:col>
      <xdr:colOff>590561</xdr:colOff>
      <xdr:row>24</xdr:row>
      <xdr:rowOff>155574</xdr:rowOff>
    </xdr:from>
    <xdr:to>
      <xdr:col>37</xdr:col>
      <xdr:colOff>198313</xdr:colOff>
      <xdr:row>28</xdr:row>
      <xdr:rowOff>155691</xdr:rowOff>
    </xdr:to>
    <xdr:sp macro="" textlink="Data!F84">
      <xdr:nvSpPr>
        <xdr:cNvPr id="55" name="Rectangle: Rounded Corners 54">
          <a:extLst>
            <a:ext uri="{FF2B5EF4-FFF2-40B4-BE49-F238E27FC236}">
              <a16:creationId xmlns:a16="http://schemas.microsoft.com/office/drawing/2014/main" id="{88D66029-0FEE-AFC0-4E34-A90BA465F43D}"/>
            </a:ext>
          </a:extLst>
        </xdr:cNvPr>
        <xdr:cNvSpPr/>
      </xdr:nvSpPr>
      <xdr:spPr>
        <a:xfrm>
          <a:off x="19338002" y="3394074"/>
          <a:ext cx="3843576"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AEE70F3-AAD3-4D97-BEC5-20EAC5D2CBA5}"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30</xdr:col>
      <xdr:colOff>590561</xdr:colOff>
      <xdr:row>29</xdr:row>
      <xdr:rowOff>92074</xdr:rowOff>
    </xdr:from>
    <xdr:to>
      <xdr:col>37</xdr:col>
      <xdr:colOff>198313</xdr:colOff>
      <xdr:row>33</xdr:row>
      <xdr:rowOff>92191</xdr:rowOff>
    </xdr:to>
    <xdr:sp macro="" textlink="Data!F85">
      <xdr:nvSpPr>
        <xdr:cNvPr id="56" name="Rectangle: Rounded Corners 55">
          <a:extLst>
            <a:ext uri="{FF2B5EF4-FFF2-40B4-BE49-F238E27FC236}">
              <a16:creationId xmlns:a16="http://schemas.microsoft.com/office/drawing/2014/main" id="{BEEF5055-CF19-8F9F-8FB8-34308ACE123D}"/>
            </a:ext>
          </a:extLst>
        </xdr:cNvPr>
        <xdr:cNvSpPr/>
      </xdr:nvSpPr>
      <xdr:spPr>
        <a:xfrm>
          <a:off x="19338002" y="4283074"/>
          <a:ext cx="3843576"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EFFFB0C-56E5-4DC9-925E-C91AA5A2B9D2}"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30</xdr:col>
      <xdr:colOff>590561</xdr:colOff>
      <xdr:row>34</xdr:row>
      <xdr:rowOff>28574</xdr:rowOff>
    </xdr:from>
    <xdr:to>
      <xdr:col>37</xdr:col>
      <xdr:colOff>198313</xdr:colOff>
      <xdr:row>38</xdr:row>
      <xdr:rowOff>28691</xdr:rowOff>
    </xdr:to>
    <xdr:sp macro="" textlink="Data!F86">
      <xdr:nvSpPr>
        <xdr:cNvPr id="57" name="Rectangle: Rounded Corners 56">
          <a:extLst>
            <a:ext uri="{FF2B5EF4-FFF2-40B4-BE49-F238E27FC236}">
              <a16:creationId xmlns:a16="http://schemas.microsoft.com/office/drawing/2014/main" id="{FE5AEBE4-9FA6-27D3-5B53-329B9E4591AA}"/>
            </a:ext>
          </a:extLst>
        </xdr:cNvPr>
        <xdr:cNvSpPr/>
      </xdr:nvSpPr>
      <xdr:spPr>
        <a:xfrm>
          <a:off x="19338002" y="5172074"/>
          <a:ext cx="3843576"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A636A56-DBAB-438F-845C-325BA6A8398D}"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15</xdr:col>
      <xdr:colOff>480162</xdr:colOff>
      <xdr:row>7</xdr:row>
      <xdr:rowOff>0</xdr:rowOff>
    </xdr:from>
    <xdr:to>
      <xdr:col>22</xdr:col>
      <xdr:colOff>218904</xdr:colOff>
      <xdr:row>45</xdr:row>
      <xdr:rowOff>171450</xdr:rowOff>
    </xdr:to>
    <xdr:sp macro="" textlink="">
      <xdr:nvSpPr>
        <xdr:cNvPr id="59" name="Rectangle: Rounded Corners 58">
          <a:extLst>
            <a:ext uri="{FF2B5EF4-FFF2-40B4-BE49-F238E27FC236}">
              <a16:creationId xmlns:a16="http://schemas.microsoft.com/office/drawing/2014/main" id="{BC01517B-A284-328F-7BC1-F8B51D614628}"/>
            </a:ext>
          </a:extLst>
        </xdr:cNvPr>
        <xdr:cNvSpPr/>
      </xdr:nvSpPr>
      <xdr:spPr>
        <a:xfrm>
          <a:off x="9556927" y="0"/>
          <a:ext cx="4568477" cy="7410450"/>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17</xdr:col>
      <xdr:colOff>376008</xdr:colOff>
      <xdr:row>7</xdr:row>
      <xdr:rowOff>91167</xdr:rowOff>
    </xdr:from>
    <xdr:to>
      <xdr:col>19</xdr:col>
      <xdr:colOff>569590</xdr:colOff>
      <xdr:row>14</xdr:row>
      <xdr:rowOff>122702</xdr:rowOff>
    </xdr:to>
    <xdr:sp macro="" textlink="">
      <xdr:nvSpPr>
        <xdr:cNvPr id="60" name="Rectangle: Rounded Corners 59">
          <a:extLst>
            <a:ext uri="{FF2B5EF4-FFF2-40B4-BE49-F238E27FC236}">
              <a16:creationId xmlns:a16="http://schemas.microsoft.com/office/drawing/2014/main" id="{133D5C2F-AB20-A757-0962-8B872365B092}"/>
            </a:ext>
          </a:extLst>
        </xdr:cNvPr>
        <xdr:cNvSpPr/>
      </xdr:nvSpPr>
      <xdr:spPr>
        <a:xfrm>
          <a:off x="11139258" y="1764846"/>
          <a:ext cx="1649546" cy="1365035"/>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18</xdr:col>
      <xdr:colOff>99697</xdr:colOff>
      <xdr:row>8</xdr:row>
      <xdr:rowOff>92594</xdr:rowOff>
    </xdr:from>
    <xdr:to>
      <xdr:col>19</xdr:col>
      <xdr:colOff>240782</xdr:colOff>
      <xdr:row>13</xdr:row>
      <xdr:rowOff>110725</xdr:rowOff>
    </xdr:to>
    <xdr:pic>
      <xdr:nvPicPr>
        <xdr:cNvPr id="61" name="Picture 60" descr="0">
          <a:extLst>
            <a:ext uri="{FF2B5EF4-FFF2-40B4-BE49-F238E27FC236}">
              <a16:creationId xmlns:a16="http://schemas.microsoft.com/office/drawing/2014/main" id="{79BA3C53-BB7E-3680-6549-8B4714A79113}"/>
            </a:ext>
          </a:extLst>
        </xdr:cNvPr>
        <xdr:cNvPicPr>
          <a:picLocks noChangeAspect="1"/>
          <a:extLst>
            <a:ext uri="{53484399-7A02-498B-ADA4-41CD10E50FAC}">
              <aif:imageFormula xmlns:aif="http://schemas.microsoft.com/office/drawing/2022/imageformula" formula="'College Logo'!K1"/>
            </a:ext>
          </a:extLst>
        </xdr:cNvPicPr>
      </xdr:nvPicPr>
      <xdr:blipFill>
        <a:blip xmlns:r="http://schemas.openxmlformats.org/officeDocument/2006/relationships" r:embed="rId2"/>
        <a:stretch>
          <a:fillRect/>
        </a:stretch>
      </xdr:blipFill>
      <xdr:spPr>
        <a:xfrm>
          <a:off x="11475268" y="1956773"/>
          <a:ext cx="984728" cy="970631"/>
        </a:xfrm>
        <a:prstGeom prst="rect">
          <a:avLst/>
        </a:prstGeom>
        <a:effectLst>
          <a:outerShdw blurRad="63500" sx="104000" sy="104000" algn="ctr" rotWithShape="0">
            <a:prstClr val="black">
              <a:alpha val="41000"/>
            </a:prstClr>
          </a:outerShdw>
        </a:effectLst>
      </xdr:spPr>
    </xdr:pic>
    <xdr:clientData/>
  </xdr:twoCellAnchor>
  <xdr:twoCellAnchor>
    <xdr:from>
      <xdr:col>16</xdr:col>
      <xdr:colOff>233786</xdr:colOff>
      <xdr:row>20</xdr:row>
      <xdr:rowOff>28574</xdr:rowOff>
    </xdr:from>
    <xdr:to>
      <xdr:col>21</xdr:col>
      <xdr:colOff>465283</xdr:colOff>
      <xdr:row>24</xdr:row>
      <xdr:rowOff>28691</xdr:rowOff>
    </xdr:to>
    <xdr:sp macro="" textlink="Data!F43">
      <xdr:nvSpPr>
        <xdr:cNvPr id="62" name="Rectangle: Rounded Corners 61">
          <a:extLst>
            <a:ext uri="{FF2B5EF4-FFF2-40B4-BE49-F238E27FC236}">
              <a16:creationId xmlns:a16="http://schemas.microsoft.com/office/drawing/2014/main" id="{70F1F4B7-13CB-6C8A-EC67-BFD764D40EA4}"/>
            </a:ext>
          </a:extLst>
        </xdr:cNvPr>
        <xdr:cNvSpPr/>
      </xdr:nvSpPr>
      <xdr:spPr>
        <a:xfrm>
          <a:off x="9915668" y="2505074"/>
          <a:ext cx="3850997"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9B39C72B-97E7-4438-81D0-EBD319B0CF34}"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16</xdr:col>
      <xdr:colOff>897154</xdr:colOff>
      <xdr:row>15</xdr:row>
      <xdr:rowOff>69397</xdr:rowOff>
    </xdr:from>
    <xdr:to>
      <xdr:col>20</xdr:col>
      <xdr:colOff>407031</xdr:colOff>
      <xdr:row>18</xdr:row>
      <xdr:rowOff>164646</xdr:rowOff>
    </xdr:to>
    <xdr:sp macro="" textlink="">
      <xdr:nvSpPr>
        <xdr:cNvPr id="63" name="Rectangle: Rounded Corners 62">
          <a:extLst>
            <a:ext uri="{FF2B5EF4-FFF2-40B4-BE49-F238E27FC236}">
              <a16:creationId xmlns:a16="http://schemas.microsoft.com/office/drawing/2014/main" id="{CEF124EB-5623-9C28-ADE7-FF4CD1D34159}"/>
            </a:ext>
          </a:extLst>
        </xdr:cNvPr>
        <xdr:cNvSpPr/>
      </xdr:nvSpPr>
      <xdr:spPr>
        <a:xfrm>
          <a:off x="10694297" y="3267076"/>
          <a:ext cx="2544270" cy="666749"/>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lumMod val="85000"/>
                  <a:lumOff val="15000"/>
                </a:schemeClr>
              </a:solidFill>
              <a:latin typeface="Arial Black" panose="020B0A04020102020204" pitchFamily="34" charset="0"/>
            </a:rPr>
            <a:t>Top 5 Majors:</a:t>
          </a:r>
        </a:p>
      </xdr:txBody>
    </xdr:sp>
    <xdr:clientData/>
  </xdr:twoCellAnchor>
  <xdr:twoCellAnchor>
    <xdr:from>
      <xdr:col>16</xdr:col>
      <xdr:colOff>233786</xdr:colOff>
      <xdr:row>24</xdr:row>
      <xdr:rowOff>155574</xdr:rowOff>
    </xdr:from>
    <xdr:to>
      <xdr:col>21</xdr:col>
      <xdr:colOff>465283</xdr:colOff>
      <xdr:row>28</xdr:row>
      <xdr:rowOff>155691</xdr:rowOff>
    </xdr:to>
    <xdr:sp macro="" textlink="Data!F44">
      <xdr:nvSpPr>
        <xdr:cNvPr id="64" name="Rectangle: Rounded Corners 63">
          <a:extLst>
            <a:ext uri="{FF2B5EF4-FFF2-40B4-BE49-F238E27FC236}">
              <a16:creationId xmlns:a16="http://schemas.microsoft.com/office/drawing/2014/main" id="{01DC9DE5-8FB8-5054-E63F-496D66478764}"/>
            </a:ext>
          </a:extLst>
        </xdr:cNvPr>
        <xdr:cNvSpPr/>
      </xdr:nvSpPr>
      <xdr:spPr>
        <a:xfrm>
          <a:off x="9915668" y="3394074"/>
          <a:ext cx="3850997"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396176E-6C3C-402B-A139-053EDEB58FCC}"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16</xdr:col>
      <xdr:colOff>233786</xdr:colOff>
      <xdr:row>29</xdr:row>
      <xdr:rowOff>92074</xdr:rowOff>
    </xdr:from>
    <xdr:to>
      <xdr:col>21</xdr:col>
      <xdr:colOff>465283</xdr:colOff>
      <xdr:row>33</xdr:row>
      <xdr:rowOff>92191</xdr:rowOff>
    </xdr:to>
    <xdr:sp macro="" textlink="Data!F45">
      <xdr:nvSpPr>
        <xdr:cNvPr id="65" name="Rectangle: Rounded Corners 64">
          <a:extLst>
            <a:ext uri="{FF2B5EF4-FFF2-40B4-BE49-F238E27FC236}">
              <a16:creationId xmlns:a16="http://schemas.microsoft.com/office/drawing/2014/main" id="{175185E2-C506-6394-9D09-8496FFDE0FE1}"/>
            </a:ext>
          </a:extLst>
        </xdr:cNvPr>
        <xdr:cNvSpPr/>
      </xdr:nvSpPr>
      <xdr:spPr>
        <a:xfrm>
          <a:off x="9915668" y="4283074"/>
          <a:ext cx="3850997"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ABDF27A-CF1E-4EEB-BC16-16E687D1E8B9}"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16</xdr:col>
      <xdr:colOff>233786</xdr:colOff>
      <xdr:row>34</xdr:row>
      <xdr:rowOff>28574</xdr:rowOff>
    </xdr:from>
    <xdr:to>
      <xdr:col>21</xdr:col>
      <xdr:colOff>465283</xdr:colOff>
      <xdr:row>38</xdr:row>
      <xdr:rowOff>28691</xdr:rowOff>
    </xdr:to>
    <xdr:sp macro="" textlink="Data!F46">
      <xdr:nvSpPr>
        <xdr:cNvPr id="66" name="Rectangle: Rounded Corners 65">
          <a:extLst>
            <a:ext uri="{FF2B5EF4-FFF2-40B4-BE49-F238E27FC236}">
              <a16:creationId xmlns:a16="http://schemas.microsoft.com/office/drawing/2014/main" id="{039B3516-261A-75E4-419A-E889BAF50376}"/>
            </a:ext>
          </a:extLst>
        </xdr:cNvPr>
        <xdr:cNvSpPr/>
      </xdr:nvSpPr>
      <xdr:spPr>
        <a:xfrm>
          <a:off x="9915668" y="5172074"/>
          <a:ext cx="3850997"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F601D75-ABF9-4D43-9B10-2BBF326911E5}"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8</xdr:col>
      <xdr:colOff>20241</xdr:colOff>
      <xdr:row>7</xdr:row>
      <xdr:rowOff>0</xdr:rowOff>
    </xdr:from>
    <xdr:to>
      <xdr:col>15</xdr:col>
      <xdr:colOff>344091</xdr:colOff>
      <xdr:row>45</xdr:row>
      <xdr:rowOff>171450</xdr:rowOff>
    </xdr:to>
    <xdr:sp macro="" textlink="">
      <xdr:nvSpPr>
        <xdr:cNvPr id="68" name="Rectangle: Rounded Corners 67">
          <a:extLst>
            <a:ext uri="{FF2B5EF4-FFF2-40B4-BE49-F238E27FC236}">
              <a16:creationId xmlns:a16="http://schemas.microsoft.com/office/drawing/2014/main" id="{CF72270F-2098-E681-E461-D39BE5346E78}"/>
            </a:ext>
          </a:extLst>
        </xdr:cNvPr>
        <xdr:cNvSpPr/>
      </xdr:nvSpPr>
      <xdr:spPr>
        <a:xfrm>
          <a:off x="4861182" y="0"/>
          <a:ext cx="4559674" cy="7410450"/>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10</xdr:col>
      <xdr:colOff>271852</xdr:colOff>
      <xdr:row>7</xdr:row>
      <xdr:rowOff>104774</xdr:rowOff>
    </xdr:from>
    <xdr:to>
      <xdr:col>13</xdr:col>
      <xdr:colOff>92481</xdr:colOff>
      <xdr:row>14</xdr:row>
      <xdr:rowOff>136309</xdr:rowOff>
    </xdr:to>
    <xdr:sp macro="" textlink="">
      <xdr:nvSpPr>
        <xdr:cNvPr id="69" name="Rectangle: Rounded Corners 68">
          <a:extLst>
            <a:ext uri="{FF2B5EF4-FFF2-40B4-BE49-F238E27FC236}">
              <a16:creationId xmlns:a16="http://schemas.microsoft.com/office/drawing/2014/main" id="{CB980AE4-D66D-4F1D-83CD-53A2AE360C75}"/>
            </a:ext>
          </a:extLst>
        </xdr:cNvPr>
        <xdr:cNvSpPr/>
      </xdr:nvSpPr>
      <xdr:spPr>
        <a:xfrm>
          <a:off x="6395066" y="1778453"/>
          <a:ext cx="1657594" cy="1365035"/>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10</xdr:col>
      <xdr:colOff>600026</xdr:colOff>
      <xdr:row>8</xdr:row>
      <xdr:rowOff>106201</xdr:rowOff>
    </xdr:from>
    <xdr:to>
      <xdr:col>12</xdr:col>
      <xdr:colOff>369425</xdr:colOff>
      <xdr:row>13</xdr:row>
      <xdr:rowOff>124332</xdr:rowOff>
    </xdr:to>
    <xdr:pic>
      <xdr:nvPicPr>
        <xdr:cNvPr id="70" name="Picture 69" descr="0">
          <a:extLst>
            <a:ext uri="{FF2B5EF4-FFF2-40B4-BE49-F238E27FC236}">
              <a16:creationId xmlns:a16="http://schemas.microsoft.com/office/drawing/2014/main" id="{C6CB930D-64AE-E4EE-CC89-AAEA14EA1D73}"/>
            </a:ext>
          </a:extLst>
        </xdr:cNvPr>
        <xdr:cNvPicPr>
          <a:picLocks noChangeAspect="1"/>
          <a:extLst>
            <a:ext uri="{53484399-7A02-498B-ADA4-41CD10E50FAC}">
              <aif:imageFormula xmlns:aif="http://schemas.microsoft.com/office/drawing/2022/imageformula" formula="'College Logo'!F1"/>
            </a:ext>
          </a:extLst>
        </xdr:cNvPicPr>
      </xdr:nvPicPr>
      <xdr:blipFill>
        <a:blip xmlns:r="http://schemas.openxmlformats.org/officeDocument/2006/relationships" r:embed="rId2"/>
        <a:stretch>
          <a:fillRect/>
        </a:stretch>
      </xdr:blipFill>
      <xdr:spPr>
        <a:xfrm>
          <a:off x="6723240" y="1970380"/>
          <a:ext cx="994042" cy="970631"/>
        </a:xfrm>
        <a:prstGeom prst="rect">
          <a:avLst/>
        </a:prstGeom>
        <a:solidFill>
          <a:schemeClr val="bg1">
            <a:lumMod val="75000"/>
          </a:schemeClr>
        </a:solidFill>
        <a:ln>
          <a:noFill/>
        </a:ln>
        <a:effectLst>
          <a:outerShdw blurRad="63500" sx="102000" sy="102000" algn="ctr" rotWithShape="0">
            <a:prstClr val="black">
              <a:alpha val="45000"/>
            </a:prstClr>
          </a:outerShdw>
        </a:effectLst>
      </xdr:spPr>
    </xdr:pic>
    <xdr:clientData/>
  </xdr:twoCellAnchor>
  <xdr:twoCellAnchor>
    <xdr:from>
      <xdr:col>8</xdr:col>
      <xdr:colOff>378290</xdr:colOff>
      <xdr:row>20</xdr:row>
      <xdr:rowOff>28574</xdr:rowOff>
    </xdr:from>
    <xdr:to>
      <xdr:col>14</xdr:col>
      <xdr:colOff>591160</xdr:colOff>
      <xdr:row>24</xdr:row>
      <xdr:rowOff>28691</xdr:rowOff>
    </xdr:to>
    <xdr:sp macro="" textlink="Data!F23">
      <xdr:nvSpPr>
        <xdr:cNvPr id="71" name="Rectangle: Rounded Corners 70">
          <a:extLst>
            <a:ext uri="{FF2B5EF4-FFF2-40B4-BE49-F238E27FC236}">
              <a16:creationId xmlns:a16="http://schemas.microsoft.com/office/drawing/2014/main" id="{630DB14A-DC72-1184-DE41-071530E253EF}"/>
            </a:ext>
          </a:extLst>
        </xdr:cNvPr>
        <xdr:cNvSpPr/>
      </xdr:nvSpPr>
      <xdr:spPr>
        <a:xfrm>
          <a:off x="5219231" y="2505074"/>
          <a:ext cx="3843576"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B60968F0-3724-47C8-B8D2-1177BB681415}"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9</xdr:col>
      <xdr:colOff>435262</xdr:colOff>
      <xdr:row>15</xdr:row>
      <xdr:rowOff>69397</xdr:rowOff>
    </xdr:from>
    <xdr:to>
      <xdr:col>13</xdr:col>
      <xdr:colOff>534188</xdr:colOff>
      <xdr:row>18</xdr:row>
      <xdr:rowOff>164646</xdr:rowOff>
    </xdr:to>
    <xdr:sp macro="" textlink="">
      <xdr:nvSpPr>
        <xdr:cNvPr id="72" name="Rectangle: Rounded Corners 71">
          <a:extLst>
            <a:ext uri="{FF2B5EF4-FFF2-40B4-BE49-F238E27FC236}">
              <a16:creationId xmlns:a16="http://schemas.microsoft.com/office/drawing/2014/main" id="{73D3A902-8A6C-4FD4-2197-AB1D75B563B2}"/>
            </a:ext>
          </a:extLst>
        </xdr:cNvPr>
        <xdr:cNvSpPr/>
      </xdr:nvSpPr>
      <xdr:spPr>
        <a:xfrm>
          <a:off x="5946155" y="3267076"/>
          <a:ext cx="2548212" cy="666749"/>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lumMod val="85000"/>
                  <a:lumOff val="15000"/>
                </a:schemeClr>
              </a:solidFill>
              <a:latin typeface="Arial Black" panose="020B0A04020102020204" pitchFamily="34" charset="0"/>
            </a:rPr>
            <a:t>Top 5 Majors:</a:t>
          </a:r>
        </a:p>
      </xdr:txBody>
    </xdr:sp>
    <xdr:clientData/>
  </xdr:twoCellAnchor>
  <xdr:twoCellAnchor>
    <xdr:from>
      <xdr:col>8</xdr:col>
      <xdr:colOff>378290</xdr:colOff>
      <xdr:row>24</xdr:row>
      <xdr:rowOff>155574</xdr:rowOff>
    </xdr:from>
    <xdr:to>
      <xdr:col>14</xdr:col>
      <xdr:colOff>591160</xdr:colOff>
      <xdr:row>28</xdr:row>
      <xdr:rowOff>155691</xdr:rowOff>
    </xdr:to>
    <xdr:sp macro="" textlink="Data!F24">
      <xdr:nvSpPr>
        <xdr:cNvPr id="73" name="Rectangle: Rounded Corners 72">
          <a:extLst>
            <a:ext uri="{FF2B5EF4-FFF2-40B4-BE49-F238E27FC236}">
              <a16:creationId xmlns:a16="http://schemas.microsoft.com/office/drawing/2014/main" id="{1278BFE9-F9FB-DE53-0C44-A2587D102879}"/>
            </a:ext>
          </a:extLst>
        </xdr:cNvPr>
        <xdr:cNvSpPr/>
      </xdr:nvSpPr>
      <xdr:spPr>
        <a:xfrm>
          <a:off x="5219231" y="3394074"/>
          <a:ext cx="3843576"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3787FAA-E49D-4CFE-B41A-A6D9EACDAAB4}"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8</xdr:col>
      <xdr:colOff>378290</xdr:colOff>
      <xdr:row>29</xdr:row>
      <xdr:rowOff>92074</xdr:rowOff>
    </xdr:from>
    <xdr:to>
      <xdr:col>14</xdr:col>
      <xdr:colOff>591160</xdr:colOff>
      <xdr:row>33</xdr:row>
      <xdr:rowOff>92191</xdr:rowOff>
    </xdr:to>
    <xdr:sp macro="" textlink="Data!F25">
      <xdr:nvSpPr>
        <xdr:cNvPr id="74" name="Rectangle: Rounded Corners 73">
          <a:extLst>
            <a:ext uri="{FF2B5EF4-FFF2-40B4-BE49-F238E27FC236}">
              <a16:creationId xmlns:a16="http://schemas.microsoft.com/office/drawing/2014/main" id="{B668F7EF-0FB7-799F-53BD-B1629DCA94A1}"/>
            </a:ext>
          </a:extLst>
        </xdr:cNvPr>
        <xdr:cNvSpPr/>
      </xdr:nvSpPr>
      <xdr:spPr>
        <a:xfrm>
          <a:off x="5219231" y="4283074"/>
          <a:ext cx="3843576"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3C649441-577D-487C-B72D-6B42A9A9407C}"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8</xdr:col>
      <xdr:colOff>378290</xdr:colOff>
      <xdr:row>34</xdr:row>
      <xdr:rowOff>28574</xdr:rowOff>
    </xdr:from>
    <xdr:to>
      <xdr:col>14</xdr:col>
      <xdr:colOff>591160</xdr:colOff>
      <xdr:row>38</xdr:row>
      <xdr:rowOff>28691</xdr:rowOff>
    </xdr:to>
    <xdr:sp macro="" textlink="Data!F26">
      <xdr:nvSpPr>
        <xdr:cNvPr id="75" name="Rectangle: Rounded Corners 74">
          <a:extLst>
            <a:ext uri="{FF2B5EF4-FFF2-40B4-BE49-F238E27FC236}">
              <a16:creationId xmlns:a16="http://schemas.microsoft.com/office/drawing/2014/main" id="{E687B9EE-5819-4BC3-3DB9-AF9C8DFA7A26}"/>
            </a:ext>
          </a:extLst>
        </xdr:cNvPr>
        <xdr:cNvSpPr/>
      </xdr:nvSpPr>
      <xdr:spPr>
        <a:xfrm>
          <a:off x="5219231" y="5172074"/>
          <a:ext cx="3843576"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2603B3D-0169-4329-8A9B-D668DEB03110}"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0</xdr:col>
      <xdr:colOff>159033</xdr:colOff>
      <xdr:row>7</xdr:row>
      <xdr:rowOff>0</xdr:rowOff>
    </xdr:from>
    <xdr:to>
      <xdr:col>7</xdr:col>
      <xdr:colOff>482883</xdr:colOff>
      <xdr:row>45</xdr:row>
      <xdr:rowOff>171450</xdr:rowOff>
    </xdr:to>
    <xdr:grpSp>
      <xdr:nvGrpSpPr>
        <xdr:cNvPr id="76" name="Group 75">
          <a:extLst>
            <a:ext uri="{FF2B5EF4-FFF2-40B4-BE49-F238E27FC236}">
              <a16:creationId xmlns:a16="http://schemas.microsoft.com/office/drawing/2014/main" id="{139E6918-6F7B-4F1D-A1B4-A10FB6547A41}"/>
            </a:ext>
          </a:extLst>
        </xdr:cNvPr>
        <xdr:cNvGrpSpPr/>
      </xdr:nvGrpSpPr>
      <xdr:grpSpPr>
        <a:xfrm>
          <a:off x="159033" y="1673679"/>
          <a:ext cx="4610100" cy="7410450"/>
          <a:chOff x="14408433" y="0"/>
          <a:chExt cx="4610100" cy="7410450"/>
        </a:xfrm>
      </xdr:grpSpPr>
      <xdr:sp macro="" textlink="">
        <xdr:nvSpPr>
          <xdr:cNvPr id="77" name="Rectangle: Rounded Corners 76">
            <a:extLst>
              <a:ext uri="{FF2B5EF4-FFF2-40B4-BE49-F238E27FC236}">
                <a16:creationId xmlns:a16="http://schemas.microsoft.com/office/drawing/2014/main" id="{DE10DBE0-9EAA-EC50-2759-8BA421C67195}"/>
              </a:ext>
            </a:extLst>
          </xdr:cNvPr>
          <xdr:cNvSpPr/>
        </xdr:nvSpPr>
        <xdr:spPr>
          <a:xfrm>
            <a:off x="14408433" y="0"/>
            <a:ext cx="4610100" cy="7410450"/>
          </a:xfrm>
          <a:prstGeom prst="roundRect">
            <a:avLst>
              <a:gd name="adj" fmla="val 5850"/>
            </a:avLst>
          </a:prstGeom>
          <a:solidFill>
            <a:schemeClr val="bg1">
              <a:lumMod val="9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sp macro="" textlink="">
        <xdr:nvSpPr>
          <xdr:cNvPr id="78" name="Rectangle: Rounded Corners 77">
            <a:extLst>
              <a:ext uri="{FF2B5EF4-FFF2-40B4-BE49-F238E27FC236}">
                <a16:creationId xmlns:a16="http://schemas.microsoft.com/office/drawing/2014/main" id="{3EA186EA-C132-1553-5486-FB3FA67C7D7B}"/>
              </a:ext>
            </a:extLst>
          </xdr:cNvPr>
          <xdr:cNvSpPr/>
        </xdr:nvSpPr>
        <xdr:spPr>
          <a:xfrm>
            <a:off x="15886446" y="91167"/>
            <a:ext cx="1654075" cy="1365035"/>
          </a:xfrm>
          <a:prstGeom prst="roundRect">
            <a:avLst>
              <a:gd name="adj" fmla="val 15439"/>
            </a:avLst>
          </a:prstGeom>
          <a:solidFill>
            <a:schemeClr val="bg1"/>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tx1">
                  <a:lumMod val="85000"/>
                  <a:lumOff val="15000"/>
                </a:schemeClr>
              </a:solidFill>
              <a:latin typeface="+mn-lt"/>
              <a:ea typeface="+mn-ea"/>
              <a:cs typeface="+mn-cs"/>
            </a:endParaRPr>
          </a:p>
        </xdr:txBody>
      </xdr:sp>
      <xdr:pic>
        <xdr:nvPicPr>
          <xdr:cNvPr id="79" name="Picture 78" descr="0">
            <a:extLst>
              <a:ext uri="{FF2B5EF4-FFF2-40B4-BE49-F238E27FC236}">
                <a16:creationId xmlns:a16="http://schemas.microsoft.com/office/drawing/2014/main" id="{EBF6D846-92A5-EECA-110B-AC9B9C3352B2}"/>
              </a:ext>
            </a:extLst>
          </xdr:cNvPr>
          <xdr:cNvPicPr>
            <a:picLocks noChangeAspect="1"/>
            <a:extLst>
              <a:ext uri="{53484399-7A02-498B-ADA4-41CD10E50FAC}">
                <aif:imageFormula xmlns:aif="http://schemas.microsoft.com/office/drawing/2022/imageformula" formula="'College Logo'!A1"/>
              </a:ext>
            </a:extLst>
          </xdr:cNvPicPr>
        </xdr:nvPicPr>
        <xdr:blipFill>
          <a:blip xmlns:r="http://schemas.openxmlformats.org/officeDocument/2006/relationships" r:embed="rId2"/>
          <a:stretch>
            <a:fillRect/>
          </a:stretch>
        </xdr:blipFill>
        <xdr:spPr>
          <a:xfrm>
            <a:off x="16218249" y="283094"/>
            <a:ext cx="990469" cy="970631"/>
          </a:xfrm>
          <a:prstGeom prst="rect">
            <a:avLst/>
          </a:prstGeom>
          <a:effectLst>
            <a:outerShdw blurRad="63500" sx="104000" sy="104000" algn="ctr" rotWithShape="0">
              <a:prstClr val="black">
                <a:alpha val="41000"/>
              </a:prstClr>
            </a:outerShdw>
          </a:effectLst>
        </xdr:spPr>
      </xdr:pic>
      <xdr:sp macro="" textlink="Data!F3">
        <xdr:nvSpPr>
          <xdr:cNvPr id="80" name="Rectangle: Rounded Corners 79">
            <a:extLst>
              <a:ext uri="{FF2B5EF4-FFF2-40B4-BE49-F238E27FC236}">
                <a16:creationId xmlns:a16="http://schemas.microsoft.com/office/drawing/2014/main" id="{B1D66130-0816-ADDE-459A-3B3525DB82C8}"/>
              </a:ext>
            </a:extLst>
          </xdr:cNvPr>
          <xdr:cNvSpPr/>
        </xdr:nvSpPr>
        <xdr:spPr>
          <a:xfrm>
            <a:off x="14770442" y="2505074"/>
            <a:ext cx="3886083"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F422099-8C33-403D-9FA0-4ECE24F05F48}" type="TxLink">
              <a:rPr lang="en-US" sz="1400" b="0" i="0" u="none" strike="noStrike">
                <a:solidFill>
                  <a:schemeClr val="tx1">
                    <a:lumMod val="85000"/>
                    <a:lumOff val="15000"/>
                  </a:schemeClr>
                </a:solidFill>
                <a:latin typeface="Arial Black" panose="020B0A04020102020204" pitchFamily="34" charset="0"/>
              </a:rPr>
              <a:pPr algn="l"/>
              <a:t>NA</a:t>
            </a:fld>
            <a:endParaRPr lang="en-US" sz="1600">
              <a:solidFill>
                <a:schemeClr val="tx1">
                  <a:lumMod val="85000"/>
                  <a:lumOff val="15000"/>
                </a:schemeClr>
              </a:solidFill>
              <a:latin typeface="Arial Black" panose="020B0A04020102020204" pitchFamily="34" charset="0"/>
            </a:endParaRPr>
          </a:p>
        </xdr:txBody>
      </xdr:sp>
      <xdr:sp macro="" textlink="">
        <xdr:nvSpPr>
          <xdr:cNvPr id="81" name="Rectangle: Rounded Corners 80">
            <a:extLst>
              <a:ext uri="{FF2B5EF4-FFF2-40B4-BE49-F238E27FC236}">
                <a16:creationId xmlns:a16="http://schemas.microsoft.com/office/drawing/2014/main" id="{FBB40E47-ED04-C59F-05C3-CB9BED676A12}"/>
              </a:ext>
            </a:extLst>
          </xdr:cNvPr>
          <xdr:cNvSpPr/>
        </xdr:nvSpPr>
        <xdr:spPr>
          <a:xfrm>
            <a:off x="15439854" y="1593397"/>
            <a:ext cx="2547258" cy="666749"/>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lumMod val="85000"/>
                    <a:lumOff val="15000"/>
                  </a:schemeClr>
                </a:solidFill>
                <a:latin typeface="Arial Black" panose="020B0A04020102020204" pitchFamily="34" charset="0"/>
              </a:rPr>
              <a:t>Top 5 Majors:</a:t>
            </a:r>
          </a:p>
        </xdr:txBody>
      </xdr:sp>
      <xdr:sp macro="" textlink="Data!F4">
        <xdr:nvSpPr>
          <xdr:cNvPr id="82" name="Rectangle: Rounded Corners 81">
            <a:extLst>
              <a:ext uri="{FF2B5EF4-FFF2-40B4-BE49-F238E27FC236}">
                <a16:creationId xmlns:a16="http://schemas.microsoft.com/office/drawing/2014/main" id="{1F6A9322-7FD9-4EB0-DCCA-B163AB34737B}"/>
              </a:ext>
            </a:extLst>
          </xdr:cNvPr>
          <xdr:cNvSpPr/>
        </xdr:nvSpPr>
        <xdr:spPr>
          <a:xfrm>
            <a:off x="14770442" y="3394074"/>
            <a:ext cx="3886083"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A9E77E0-1B02-4A31-BED8-A92077CAF593}"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sp macro="" textlink="Data!F5">
        <xdr:nvSpPr>
          <xdr:cNvPr id="83" name="Rectangle: Rounded Corners 82">
            <a:extLst>
              <a:ext uri="{FF2B5EF4-FFF2-40B4-BE49-F238E27FC236}">
                <a16:creationId xmlns:a16="http://schemas.microsoft.com/office/drawing/2014/main" id="{7DC7488B-D6FE-822D-2C45-1D19435CD7F1}"/>
              </a:ext>
            </a:extLst>
          </xdr:cNvPr>
          <xdr:cNvSpPr/>
        </xdr:nvSpPr>
        <xdr:spPr>
          <a:xfrm>
            <a:off x="14770442" y="4283074"/>
            <a:ext cx="3886083"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F07782B-FF98-4359-AFEF-A962B9E5D1D0}"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sp macro="" textlink="Data!F6">
        <xdr:nvSpPr>
          <xdr:cNvPr id="84" name="Rectangle: Rounded Corners 83">
            <a:extLst>
              <a:ext uri="{FF2B5EF4-FFF2-40B4-BE49-F238E27FC236}">
                <a16:creationId xmlns:a16="http://schemas.microsoft.com/office/drawing/2014/main" id="{CFACDBD9-40CD-8AC6-9269-7D5A601857F9}"/>
              </a:ext>
            </a:extLst>
          </xdr:cNvPr>
          <xdr:cNvSpPr/>
        </xdr:nvSpPr>
        <xdr:spPr>
          <a:xfrm>
            <a:off x="14770442" y="5172074"/>
            <a:ext cx="3886083"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46FB698-5283-4669-AE47-5EBA1EB50587}"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grpSp>
    <xdr:clientData/>
  </xdr:twoCellAnchor>
  <xdr:twoCellAnchor>
    <xdr:from>
      <xdr:col>0</xdr:col>
      <xdr:colOff>512818</xdr:colOff>
      <xdr:row>38</xdr:row>
      <xdr:rowOff>163286</xdr:rowOff>
    </xdr:from>
    <xdr:to>
      <xdr:col>7</xdr:col>
      <xdr:colOff>112651</xdr:colOff>
      <xdr:row>42</xdr:row>
      <xdr:rowOff>163403</xdr:rowOff>
    </xdr:to>
    <xdr:sp macro="" textlink="Data!F7">
      <xdr:nvSpPr>
        <xdr:cNvPr id="2" name="Rectangle: Rounded Corners 1">
          <a:extLst>
            <a:ext uri="{FF2B5EF4-FFF2-40B4-BE49-F238E27FC236}">
              <a16:creationId xmlns:a16="http://schemas.microsoft.com/office/drawing/2014/main" id="{0BBBE668-ECFB-4C85-B0F4-82228AFE45D7}"/>
            </a:ext>
          </a:extLst>
        </xdr:cNvPr>
        <xdr:cNvSpPr/>
      </xdr:nvSpPr>
      <xdr:spPr>
        <a:xfrm>
          <a:off x="512818" y="6068786"/>
          <a:ext cx="3890224"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D02921D-C9FD-4657-B3F5-DD9B639BB318}"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8</xdr:col>
      <xdr:colOff>367044</xdr:colOff>
      <xdr:row>38</xdr:row>
      <xdr:rowOff>174882</xdr:rowOff>
    </xdr:from>
    <xdr:to>
      <xdr:col>14</xdr:col>
      <xdr:colOff>579789</xdr:colOff>
      <xdr:row>42</xdr:row>
      <xdr:rowOff>174999</xdr:rowOff>
    </xdr:to>
    <xdr:sp macro="" textlink="Data!F27">
      <xdr:nvSpPr>
        <xdr:cNvPr id="3" name="Rectangle: Rounded Corners 2">
          <a:extLst>
            <a:ext uri="{FF2B5EF4-FFF2-40B4-BE49-F238E27FC236}">
              <a16:creationId xmlns:a16="http://schemas.microsoft.com/office/drawing/2014/main" id="{7E7ABBB3-617D-4B17-BAB0-69F5BE782FBD}"/>
            </a:ext>
          </a:extLst>
        </xdr:cNvPr>
        <xdr:cNvSpPr/>
      </xdr:nvSpPr>
      <xdr:spPr>
        <a:xfrm>
          <a:off x="5270348" y="6080382"/>
          <a:ext cx="3890224"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B08302B-1AB9-4824-8803-3A2D90E82858}"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16</xdr:col>
      <xdr:colOff>246117</xdr:colOff>
      <xdr:row>38</xdr:row>
      <xdr:rowOff>161630</xdr:rowOff>
    </xdr:from>
    <xdr:to>
      <xdr:col>21</xdr:col>
      <xdr:colOff>500276</xdr:colOff>
      <xdr:row>42</xdr:row>
      <xdr:rowOff>161747</xdr:rowOff>
    </xdr:to>
    <xdr:sp macro="" textlink="Data!F47">
      <xdr:nvSpPr>
        <xdr:cNvPr id="4" name="Rectangle: Rounded Corners 3">
          <a:extLst>
            <a:ext uri="{FF2B5EF4-FFF2-40B4-BE49-F238E27FC236}">
              <a16:creationId xmlns:a16="http://schemas.microsoft.com/office/drawing/2014/main" id="{C4C1EF13-73C9-4A3C-AC23-9AED896CC388}"/>
            </a:ext>
          </a:extLst>
        </xdr:cNvPr>
        <xdr:cNvSpPr/>
      </xdr:nvSpPr>
      <xdr:spPr>
        <a:xfrm>
          <a:off x="10052726" y="6067130"/>
          <a:ext cx="3890224"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5F91879-9EE4-4522-A04F-4639F81B71F2}"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23</xdr:col>
      <xdr:colOff>108628</xdr:colOff>
      <xdr:row>38</xdr:row>
      <xdr:rowOff>164943</xdr:rowOff>
    </xdr:from>
    <xdr:to>
      <xdr:col>29</xdr:col>
      <xdr:colOff>321374</xdr:colOff>
      <xdr:row>42</xdr:row>
      <xdr:rowOff>165060</xdr:rowOff>
    </xdr:to>
    <xdr:sp macro="" textlink="Data!F66">
      <xdr:nvSpPr>
        <xdr:cNvPr id="5" name="Rectangle: Rounded Corners 4">
          <a:extLst>
            <a:ext uri="{FF2B5EF4-FFF2-40B4-BE49-F238E27FC236}">
              <a16:creationId xmlns:a16="http://schemas.microsoft.com/office/drawing/2014/main" id="{0AAC9C3D-F88B-4C0F-B5E5-9AC1905050C3}"/>
            </a:ext>
          </a:extLst>
        </xdr:cNvPr>
        <xdr:cNvSpPr/>
      </xdr:nvSpPr>
      <xdr:spPr>
        <a:xfrm>
          <a:off x="14777128" y="6070443"/>
          <a:ext cx="3890224"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147D942-ACF8-447B-87B5-DDDB775276A7}"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30</xdr:col>
      <xdr:colOff>600613</xdr:colOff>
      <xdr:row>38</xdr:row>
      <xdr:rowOff>168256</xdr:rowOff>
    </xdr:from>
    <xdr:to>
      <xdr:col>37</xdr:col>
      <xdr:colOff>200445</xdr:colOff>
      <xdr:row>42</xdr:row>
      <xdr:rowOff>168373</xdr:rowOff>
    </xdr:to>
    <xdr:sp macro="" textlink="Data!F86">
      <xdr:nvSpPr>
        <xdr:cNvPr id="6" name="Rectangle: Rounded Corners 5">
          <a:extLst>
            <a:ext uri="{FF2B5EF4-FFF2-40B4-BE49-F238E27FC236}">
              <a16:creationId xmlns:a16="http://schemas.microsoft.com/office/drawing/2014/main" id="{2A733374-6789-4495-AA3C-384D88EB23C7}"/>
            </a:ext>
          </a:extLst>
        </xdr:cNvPr>
        <xdr:cNvSpPr/>
      </xdr:nvSpPr>
      <xdr:spPr>
        <a:xfrm>
          <a:off x="19559504" y="6073756"/>
          <a:ext cx="3890224" cy="762117"/>
        </a:xfrm>
        <a:prstGeom prst="roundRect">
          <a:avLst>
            <a:gd name="adj" fmla="val 15439"/>
          </a:avLst>
        </a:prstGeom>
        <a:solidFill>
          <a:schemeClr val="bg1">
            <a:lumMod val="75000"/>
          </a:schemeClr>
        </a:solidFill>
        <a:ln>
          <a:noFill/>
        </a:ln>
        <a:effectLst>
          <a:outerShdw blurRad="63500" sx="102000" sy="102000" algn="c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D70A88A-E121-4289-8869-BC614DF0405A}" type="TxLink">
            <a:rPr lang="en-US" sz="1400" b="0" i="0" u="none" strike="noStrike">
              <a:solidFill>
                <a:schemeClr val="tx1">
                  <a:lumMod val="85000"/>
                  <a:lumOff val="15000"/>
                </a:schemeClr>
              </a:solidFill>
              <a:latin typeface="Arial Black" panose="020B0A04020102020204" pitchFamily="34" charset="0"/>
              <a:ea typeface="+mn-ea"/>
              <a:cs typeface="+mn-cs"/>
            </a:rPr>
            <a:pPr marL="0" indent="0" algn="l"/>
            <a:t>NA</a:t>
          </a:fld>
          <a:endParaRPr lang="en-US" sz="1400" b="0" i="0" u="none" strike="noStrike">
            <a:solidFill>
              <a:schemeClr val="tx1">
                <a:lumMod val="85000"/>
                <a:lumOff val="15000"/>
              </a:schemeClr>
            </a:solidFill>
            <a:latin typeface="Arial Black" panose="020B0A04020102020204" pitchFamily="34" charset="0"/>
            <a:ea typeface="+mn-ea"/>
            <a:cs typeface="+mn-cs"/>
          </a:endParaRPr>
        </a:p>
      </xdr:txBody>
    </xdr:sp>
    <xdr:clientData/>
  </xdr:twoCellAnchor>
  <xdr:twoCellAnchor>
    <xdr:from>
      <xdr:col>0</xdr:col>
      <xdr:colOff>258536</xdr:colOff>
      <xdr:row>0</xdr:row>
      <xdr:rowOff>217715</xdr:rowOff>
    </xdr:from>
    <xdr:to>
      <xdr:col>10</xdr:col>
      <xdr:colOff>421821</xdr:colOff>
      <xdr:row>4</xdr:row>
      <xdr:rowOff>95250</xdr:rowOff>
    </xdr:to>
    <xdr:sp macro="" textlink="">
      <xdr:nvSpPr>
        <xdr:cNvPr id="7" name="Rectangle: Rounded Corners 6">
          <a:extLst>
            <a:ext uri="{FF2B5EF4-FFF2-40B4-BE49-F238E27FC236}">
              <a16:creationId xmlns:a16="http://schemas.microsoft.com/office/drawing/2014/main" id="{894509F7-55B3-4A69-9CAC-AC50C42B972C}"/>
            </a:ext>
          </a:extLst>
        </xdr:cNvPr>
        <xdr:cNvSpPr/>
      </xdr:nvSpPr>
      <xdr:spPr>
        <a:xfrm>
          <a:off x="258536" y="217715"/>
          <a:ext cx="6286499" cy="979714"/>
        </a:xfrm>
        <a:prstGeom prst="roundRect">
          <a:avLst>
            <a:gd name="adj" fmla="val 15439"/>
          </a:avLst>
        </a:prstGeom>
        <a:solidFill>
          <a:schemeClr val="bg1">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lumMod val="85000"/>
                  <a:lumOff val="15000"/>
                </a:schemeClr>
              </a:solidFill>
              <a:latin typeface="Arial Black" panose="020B0A04020102020204" pitchFamily="34" charset="0"/>
            </a:rPr>
            <a:t>Top 5 Most Pursued Majors</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xdr:row>
      <xdr:rowOff>19050</xdr:rowOff>
    </xdr:from>
    <xdr:to>
      <xdr:col>1</xdr:col>
      <xdr:colOff>212217</xdr:colOff>
      <xdr:row>8</xdr:row>
      <xdr:rowOff>183642</xdr:rowOff>
    </xdr:to>
    <xdr:pic>
      <xdr:nvPicPr>
        <xdr:cNvPr id="2" name="Picture 1" descr="0">
          <a:extLst>
            <a:ext uri="{FF2B5EF4-FFF2-40B4-BE49-F238E27FC236}">
              <a16:creationId xmlns:a16="http://schemas.microsoft.com/office/drawing/2014/main" id="{50764643-1D23-F713-5593-E15351C7A44C}"/>
            </a:ext>
          </a:extLst>
        </xdr:cNvPr>
        <xdr:cNvPicPr>
          <a:picLocks/>
          <a:extLst>
            <a:ext uri="{53484399-7A02-498B-ADA4-41CD10E50FAC}">
              <aif:imageFormula xmlns:aif="http://schemas.microsoft.com/office/drawing/2022/imageformula" formula="'College Logo'!A1"/>
            </a:ext>
          </a:extLst>
        </xdr:cNvPicPr>
      </xdr:nvPicPr>
      <xdr:blipFill>
        <a:blip xmlns:r="http://schemas.openxmlformats.org/officeDocument/2006/relationships" r:embed="rId1"/>
        <a:stretch>
          <a:fillRect/>
        </a:stretch>
      </xdr:blipFill>
      <xdr:spPr>
        <a:xfrm>
          <a:off x="0" y="1304925"/>
          <a:ext cx="1307592" cy="1307592"/>
        </a:xfrm>
        <a:prstGeom prst="rect">
          <a:avLst/>
        </a:prstGeom>
      </xdr:spPr>
    </xdr:pic>
    <xdr:clientData/>
  </xdr:twoCellAnchor>
  <xdr:twoCellAnchor editAs="oneCell">
    <xdr:from>
      <xdr:col>5</xdr:col>
      <xdr:colOff>0</xdr:colOff>
      <xdr:row>2</xdr:row>
      <xdr:rowOff>9525</xdr:rowOff>
    </xdr:from>
    <xdr:to>
      <xdr:col>6</xdr:col>
      <xdr:colOff>212217</xdr:colOff>
      <xdr:row>8</xdr:row>
      <xdr:rowOff>174117</xdr:rowOff>
    </xdr:to>
    <xdr:pic>
      <xdr:nvPicPr>
        <xdr:cNvPr id="3" name="Picture 2" descr="0">
          <a:extLst>
            <a:ext uri="{FF2B5EF4-FFF2-40B4-BE49-F238E27FC236}">
              <a16:creationId xmlns:a16="http://schemas.microsoft.com/office/drawing/2014/main" id="{5A8B8222-FC81-CABD-2904-3661017E8C56}"/>
            </a:ext>
          </a:extLst>
        </xdr:cNvPr>
        <xdr:cNvPicPr>
          <a:picLocks/>
          <a:extLst>
            <a:ext uri="{53484399-7A02-498B-ADA4-41CD10E50FAC}">
              <aif:imageFormula xmlns:aif="http://schemas.microsoft.com/office/drawing/2022/imageformula" formula="'College Logo'!F1"/>
            </a:ext>
          </a:extLst>
        </xdr:cNvPicPr>
      </xdr:nvPicPr>
      <xdr:blipFill>
        <a:blip xmlns:r="http://schemas.openxmlformats.org/officeDocument/2006/relationships" r:embed="rId1"/>
        <a:stretch>
          <a:fillRect/>
        </a:stretch>
      </xdr:blipFill>
      <xdr:spPr>
        <a:xfrm>
          <a:off x="3533775" y="1295400"/>
          <a:ext cx="1307592" cy="1307592"/>
        </a:xfrm>
        <a:prstGeom prst="rect">
          <a:avLst/>
        </a:prstGeom>
      </xdr:spPr>
    </xdr:pic>
    <xdr:clientData/>
  </xdr:twoCellAnchor>
  <xdr:twoCellAnchor editAs="oneCell">
    <xdr:from>
      <xdr:col>9</xdr:col>
      <xdr:colOff>400050</xdr:colOff>
      <xdr:row>3</xdr:row>
      <xdr:rowOff>47625</xdr:rowOff>
    </xdr:from>
    <xdr:to>
      <xdr:col>11</xdr:col>
      <xdr:colOff>2667</xdr:colOff>
      <xdr:row>10</xdr:row>
      <xdr:rowOff>21717</xdr:rowOff>
    </xdr:to>
    <xdr:pic>
      <xdr:nvPicPr>
        <xdr:cNvPr id="4" name="Picture 3" descr="0">
          <a:extLst>
            <a:ext uri="{FF2B5EF4-FFF2-40B4-BE49-F238E27FC236}">
              <a16:creationId xmlns:a16="http://schemas.microsoft.com/office/drawing/2014/main" id="{2FDA63E0-BE0F-A5EB-7A83-9E32011032C2}"/>
            </a:ext>
          </a:extLst>
        </xdr:cNvPr>
        <xdr:cNvPicPr>
          <a:picLocks/>
          <a:extLst>
            <a:ext uri="{53484399-7A02-498B-ADA4-41CD10E50FAC}">
              <aif:imageFormula xmlns:aif="http://schemas.microsoft.com/office/drawing/2022/imageformula" formula="'College Logo'!K1"/>
            </a:ext>
          </a:extLst>
        </xdr:cNvPicPr>
      </xdr:nvPicPr>
      <xdr:blipFill>
        <a:blip xmlns:r="http://schemas.openxmlformats.org/officeDocument/2006/relationships" r:embed="rId1"/>
        <a:stretch>
          <a:fillRect/>
        </a:stretch>
      </xdr:blipFill>
      <xdr:spPr>
        <a:xfrm>
          <a:off x="6858000" y="1524000"/>
          <a:ext cx="1307592" cy="1307592"/>
        </a:xfrm>
        <a:prstGeom prst="rect">
          <a:avLst/>
        </a:prstGeom>
      </xdr:spPr>
    </xdr:pic>
    <xdr:clientData/>
  </xdr:twoCellAnchor>
  <xdr:twoCellAnchor>
    <xdr:from>
      <xdr:col>13</xdr:col>
      <xdr:colOff>485775</xdr:colOff>
      <xdr:row>4</xdr:row>
      <xdr:rowOff>66674</xdr:rowOff>
    </xdr:from>
    <xdr:to>
      <xdr:col>15</xdr:col>
      <xdr:colOff>574167</xdr:colOff>
      <xdr:row>11</xdr:row>
      <xdr:rowOff>40766</xdr:rowOff>
    </xdr:to>
    <xdr:pic>
      <xdr:nvPicPr>
        <xdr:cNvPr id="6" name="Picture 5" descr="0">
          <a:extLst>
            <a:ext uri="{FF2B5EF4-FFF2-40B4-BE49-F238E27FC236}">
              <a16:creationId xmlns:a16="http://schemas.microsoft.com/office/drawing/2014/main" id="{CED98FD9-04F6-AD0D-952A-68A89FE4A0E0}"/>
            </a:ext>
          </a:extLst>
        </xdr:cNvPr>
        <xdr:cNvPicPr>
          <a:picLocks/>
          <a:extLst>
            <a:ext uri="{53484399-7A02-498B-ADA4-41CD10E50FAC}">
              <aif:imageFormula xmlns:aif="http://schemas.microsoft.com/office/drawing/2022/imageformula" formula="'College Logo'!P1"/>
            </a:ext>
          </a:extLst>
        </xdr:cNvPicPr>
      </xdr:nvPicPr>
      <xdr:blipFill>
        <a:blip xmlns:r="http://schemas.openxmlformats.org/officeDocument/2006/relationships" r:embed="rId2"/>
        <a:stretch>
          <a:fillRect/>
        </a:stretch>
      </xdr:blipFill>
      <xdr:spPr>
        <a:xfrm>
          <a:off x="9867900" y="1733549"/>
          <a:ext cx="1307592" cy="1307592"/>
        </a:xfrm>
        <a:prstGeom prst="rect">
          <a:avLst/>
        </a:prstGeom>
      </xdr:spPr>
    </xdr:pic>
    <xdr:clientData/>
  </xdr:twoCellAnchor>
  <xdr:twoCellAnchor editAs="oneCell">
    <xdr:from>
      <xdr:col>19</xdr:col>
      <xdr:colOff>428625</xdr:colOff>
      <xdr:row>4</xdr:row>
      <xdr:rowOff>38100</xdr:rowOff>
    </xdr:from>
    <xdr:to>
      <xdr:col>21</xdr:col>
      <xdr:colOff>69342</xdr:colOff>
      <xdr:row>11</xdr:row>
      <xdr:rowOff>12192</xdr:rowOff>
    </xdr:to>
    <xdr:pic>
      <xdr:nvPicPr>
        <xdr:cNvPr id="7" name="Picture 6" descr="0">
          <a:extLst>
            <a:ext uri="{FF2B5EF4-FFF2-40B4-BE49-F238E27FC236}">
              <a16:creationId xmlns:a16="http://schemas.microsoft.com/office/drawing/2014/main" id="{C08802A0-634B-955F-B6F1-9E615CB2115B}"/>
            </a:ext>
          </a:extLst>
        </xdr:cNvPr>
        <xdr:cNvPicPr>
          <a:picLocks noChangeAspect="1"/>
          <a:extLst>
            <a:ext uri="{53484399-7A02-498B-ADA4-41CD10E50FAC}">
              <aif:imageFormula xmlns:aif="http://schemas.microsoft.com/office/drawing/2022/imageformula" formula="'College Logo'!U1"/>
            </a:ext>
          </a:extLst>
        </xdr:cNvPicPr>
      </xdr:nvPicPr>
      <xdr:blipFill>
        <a:blip xmlns:r="http://schemas.openxmlformats.org/officeDocument/2006/relationships" r:embed="rId1"/>
        <a:stretch>
          <a:fillRect/>
        </a:stretch>
      </xdr:blipFill>
      <xdr:spPr>
        <a:xfrm>
          <a:off x="13954125" y="1704975"/>
          <a:ext cx="1307592" cy="130759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xdr:row>
      <xdr:rowOff>0</xdr:rowOff>
    </xdr:from>
    <xdr:to>
      <xdr:col>10</xdr:col>
      <xdr:colOff>600075</xdr:colOff>
      <xdr:row>10</xdr:row>
      <xdr:rowOff>28575</xdr:rowOff>
    </xdr:to>
    <xdr:sp macro="" textlink="">
      <xdr:nvSpPr>
        <xdr:cNvPr id="2" name="TextBox 1">
          <a:extLst>
            <a:ext uri="{FF2B5EF4-FFF2-40B4-BE49-F238E27FC236}">
              <a16:creationId xmlns:a16="http://schemas.microsoft.com/office/drawing/2014/main" id="{85079EC0-DE55-883D-2445-A45E917817E7}"/>
            </a:ext>
          </a:extLst>
        </xdr:cNvPr>
        <xdr:cNvSpPr txBox="1"/>
      </xdr:nvSpPr>
      <xdr:spPr>
        <a:xfrm>
          <a:off x="2762250" y="381000"/>
          <a:ext cx="4257675" cy="1552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latin typeface="Times New Roman" panose="02020603050405020304" pitchFamily="18" charset="0"/>
              <a:cs typeface="Times New Roman" panose="02020603050405020304" pitchFamily="18" charset="0"/>
            </a:rPr>
            <a:t>MajorRank sheet description:</a:t>
          </a:r>
        </a:p>
        <a:p>
          <a:br>
            <a:rPr lang="en-US">
              <a:latin typeface="Times New Roman" panose="02020603050405020304" pitchFamily="18" charset="0"/>
              <a:cs typeface="Times New Roman" panose="02020603050405020304" pitchFamily="18" charset="0"/>
            </a:rPr>
          </a:br>
          <a:r>
            <a:rPr lang="en-US">
              <a:latin typeface="Times New Roman" panose="02020603050405020304" pitchFamily="18" charset="0"/>
              <a:cs typeface="Times New Roman" panose="02020603050405020304" pitchFamily="18" charset="0"/>
            </a:rPr>
            <a:t>This sheet originally contained </a:t>
          </a:r>
          <a:r>
            <a:rPr lang="en-US" b="1">
              <a:latin typeface="Times New Roman" panose="02020603050405020304" pitchFamily="18" charset="0"/>
              <a:cs typeface="Times New Roman" panose="02020603050405020304" pitchFamily="18" charset="0"/>
            </a:rPr>
            <a:t>104,091 rows</a:t>
          </a:r>
          <a:r>
            <a:rPr lang="en-US">
              <a:latin typeface="Times New Roman" panose="02020603050405020304" pitchFamily="18" charset="0"/>
              <a:cs typeface="Times New Roman" panose="02020603050405020304" pitchFamily="18" charset="0"/>
            </a:rPr>
            <a:t>, where each row represented a specific major offered at a school (by </a:t>
          </a:r>
          <a:r>
            <a:rPr lang="en-US" sz="1100">
              <a:solidFill>
                <a:schemeClr val="dk1"/>
              </a:solidFill>
              <a:latin typeface="Times New Roman" panose="02020603050405020304" pitchFamily="18" charset="0"/>
              <a:ea typeface="+mn-ea"/>
              <a:cs typeface="Times New Roman" panose="02020603050405020304" pitchFamily="18" charset="0"/>
            </a:rPr>
            <a:t>UNITID</a:t>
          </a:r>
          <a:r>
            <a:rPr lang="en-US">
              <a:latin typeface="Times New Roman" panose="02020603050405020304" pitchFamily="18" charset="0"/>
              <a:cs typeface="Times New Roman" panose="02020603050405020304" pitchFamily="18" charset="0"/>
            </a:rPr>
            <a:t>) with its corresponding CIP code (</a:t>
          </a:r>
          <a:r>
            <a:rPr lang="en-US" sz="1100">
              <a:solidFill>
                <a:schemeClr val="dk1"/>
              </a:solidFill>
              <a:latin typeface="Times New Roman" panose="02020603050405020304" pitchFamily="18" charset="0"/>
              <a:ea typeface="+mn-ea"/>
              <a:cs typeface="Times New Roman" panose="02020603050405020304" pitchFamily="18" charset="0"/>
            </a:rPr>
            <a:t>CIPCODE</a:t>
          </a:r>
          <a:r>
            <a:rPr lang="en-US">
              <a:latin typeface="Times New Roman" panose="02020603050405020304" pitchFamily="18" charset="0"/>
              <a:cs typeface="Times New Roman" panose="02020603050405020304" pitchFamily="18" charset="0"/>
            </a:rPr>
            <a:t>) and total completions (</a:t>
          </a:r>
          <a:r>
            <a:rPr lang="en-US" sz="1100">
              <a:solidFill>
                <a:schemeClr val="dk1"/>
              </a:solidFill>
              <a:latin typeface="Times New Roman" panose="02020603050405020304" pitchFamily="18" charset="0"/>
              <a:ea typeface="+mn-ea"/>
              <a:cs typeface="Times New Roman" panose="02020603050405020304" pitchFamily="18" charset="0"/>
            </a:rPr>
            <a:t>CTOTALT</a:t>
          </a:r>
          <a:r>
            <a:rPr lang="en-US">
              <a:latin typeface="Times New Roman" panose="02020603050405020304" pitchFamily="18" charset="0"/>
              <a:cs typeface="Times New Roman" panose="02020603050405020304" pitchFamily="18" charset="0"/>
            </a:rPr>
            <a:t>). Ultimately, it returns the top 5 majors by total completions per school. Many of these detailed rows were later deleted or filtered out to reduce overall file size.</a:t>
          </a:r>
        </a:p>
        <a:p>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4</xdr:col>
      <xdr:colOff>0</xdr:colOff>
      <xdr:row>11</xdr:row>
      <xdr:rowOff>0</xdr:rowOff>
    </xdr:from>
    <xdr:to>
      <xdr:col>13</xdr:col>
      <xdr:colOff>400050</xdr:colOff>
      <xdr:row>18</xdr:row>
      <xdr:rowOff>85725</xdr:rowOff>
    </xdr:to>
    <xdr:sp macro="" textlink="">
      <xdr:nvSpPr>
        <xdr:cNvPr id="3" name="TextBox 2">
          <a:extLst>
            <a:ext uri="{FF2B5EF4-FFF2-40B4-BE49-F238E27FC236}">
              <a16:creationId xmlns:a16="http://schemas.microsoft.com/office/drawing/2014/main" id="{F20CD948-8C4D-488B-9D26-AB78D81755C8}"/>
            </a:ext>
          </a:extLst>
        </xdr:cNvPr>
        <xdr:cNvSpPr txBox="1"/>
      </xdr:nvSpPr>
      <xdr:spPr>
        <a:xfrm>
          <a:off x="2762250" y="2095500"/>
          <a:ext cx="5886450" cy="1419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latin typeface="Times New Roman" panose="02020603050405020304" pitchFamily="18" charset="0"/>
              <a:cs typeface="Times New Roman" panose="02020603050405020304" pitchFamily="18" charset="0"/>
            </a:rPr>
            <a:t>Major Rank Source: </a:t>
          </a:r>
        </a:p>
        <a:p>
          <a:r>
            <a:rPr lang="en-US" b="0">
              <a:latin typeface="Times New Roman" panose="02020603050405020304" pitchFamily="18" charset="0"/>
              <a:cs typeface="Times New Roman" panose="02020603050405020304" pitchFamily="18" charset="0"/>
            </a:rPr>
            <a:t>https://nces.ed.gov/ipeds/datacenter/DataFiles.aspx?gotoReportId=7&amp;fromIpeds=true&amp;sid=ed731e93-07d0-4c93-ae08-aecadb70df4e&amp;rtid=7</a:t>
          </a:r>
          <a:br>
            <a:rPr lang="en-US">
              <a:latin typeface="Times New Roman" panose="02020603050405020304" pitchFamily="18" charset="0"/>
              <a:cs typeface="Times New Roman" panose="02020603050405020304" pitchFamily="18" charset="0"/>
            </a:rPr>
          </a:br>
          <a:endParaRPr lang="en-US">
            <a:latin typeface="Times New Roman" panose="02020603050405020304" pitchFamily="18" charset="0"/>
            <a:cs typeface="Times New Roman" panose="02020603050405020304" pitchFamily="18" charset="0"/>
          </a:endParaRPr>
        </a:p>
        <a:p>
          <a:r>
            <a:rPr lang="en-US" sz="1200">
              <a:solidFill>
                <a:schemeClr val="dk1"/>
              </a:solidFill>
              <a:effectLst/>
              <a:latin typeface="Times New Roman" panose="02020603050405020304" pitchFamily="18" charset="0"/>
              <a:ea typeface="+mn-ea"/>
              <a:cs typeface="Times New Roman" panose="02020603050405020304" pitchFamily="18" charset="0"/>
            </a:rPr>
            <a:t>From the National Center for</a:t>
          </a:r>
          <a:r>
            <a:rPr lang="en-US" sz="1200" baseline="0">
              <a:solidFill>
                <a:schemeClr val="dk1"/>
              </a:solidFill>
              <a:effectLst/>
              <a:latin typeface="Times New Roman" panose="02020603050405020304" pitchFamily="18" charset="0"/>
              <a:ea typeface="+mn-ea"/>
              <a:cs typeface="Times New Roman" panose="02020603050405020304" pitchFamily="18" charset="0"/>
            </a:rPr>
            <a:t> Education Statistics, </a:t>
          </a:r>
          <a:r>
            <a:rPr lang="en-US" sz="1100" baseline="0">
              <a:solidFill>
                <a:schemeClr val="dk1"/>
              </a:solidFill>
              <a:effectLst/>
              <a:latin typeface="Times New Roman" panose="02020603050405020304" pitchFamily="18" charset="0"/>
              <a:ea typeface="+mn-ea"/>
              <a:cs typeface="Times New Roman" panose="02020603050405020304" pitchFamily="18" charset="0"/>
            </a:rPr>
            <a:t>w</a:t>
          </a:r>
          <a:r>
            <a:rPr lang="en-US">
              <a:latin typeface="Times New Roman" panose="02020603050405020304" pitchFamily="18" charset="0"/>
              <a:cs typeface="Times New Roman" panose="02020603050405020304" pitchFamily="18" charset="0"/>
            </a:rPr>
            <a:t>e used the 2024 Completions Data,</a:t>
          </a:r>
          <a:r>
            <a:rPr lang="en-US" baseline="0">
              <a:latin typeface="Times New Roman" panose="02020603050405020304" pitchFamily="18" charset="0"/>
              <a:cs typeface="Times New Roman" panose="02020603050405020304" pitchFamily="18" charset="0"/>
            </a:rPr>
            <a:t> C2024_A which contains </a:t>
          </a:r>
          <a:r>
            <a:rPr lang="en-US" sz="1200" baseline="0">
              <a:latin typeface="Times New Roman" panose="02020603050405020304" pitchFamily="18" charset="0"/>
              <a:cs typeface="Times New Roman" panose="02020603050405020304" pitchFamily="18" charset="0"/>
            </a:rPr>
            <a:t>"</a:t>
          </a:r>
          <a:r>
            <a:rPr lang="en-US" sz="1200" b="0" i="0">
              <a:solidFill>
                <a:schemeClr val="dk1"/>
              </a:solidFill>
              <a:effectLst/>
              <a:latin typeface="Times New Roman" panose="02020603050405020304" pitchFamily="18" charset="0"/>
              <a:ea typeface="+mn-ea"/>
              <a:cs typeface="Times New Roman" panose="02020603050405020304" pitchFamily="18" charset="0"/>
            </a:rPr>
            <a:t>Awards/degrees conferred by program (6-digit CIP code), award level, race/ethnicity, and gender: July 1, 2023 to June 30, 2024"</a:t>
          </a:r>
          <a:endParaRPr lang="en-US" sz="1200">
            <a:latin typeface="Times New Roman" panose="02020603050405020304" pitchFamily="18" charset="0"/>
            <a:cs typeface="Times New Roman" panose="02020603050405020304" pitchFamily="18" charset="0"/>
          </a:endParaRPr>
        </a:p>
      </xdr:txBody>
    </xdr:sp>
    <xdr:clientData/>
  </xdr:twoCellAnchor>
  <xdr:twoCellAnchor>
    <xdr:from>
      <xdr:col>11</xdr:col>
      <xdr:colOff>161925</xdr:colOff>
      <xdr:row>2</xdr:row>
      <xdr:rowOff>104775</xdr:rowOff>
    </xdr:from>
    <xdr:to>
      <xdr:col>18</xdr:col>
      <xdr:colOff>152400</xdr:colOff>
      <xdr:row>9</xdr:row>
      <xdr:rowOff>28575</xdr:rowOff>
    </xdr:to>
    <xdr:sp macro="" textlink="">
      <xdr:nvSpPr>
        <xdr:cNvPr id="4" name="TextBox 3">
          <a:extLst>
            <a:ext uri="{FF2B5EF4-FFF2-40B4-BE49-F238E27FC236}">
              <a16:creationId xmlns:a16="http://schemas.microsoft.com/office/drawing/2014/main" id="{D7D6DE86-6FF9-4D95-862C-A9D172B210C7}"/>
            </a:ext>
          </a:extLst>
        </xdr:cNvPr>
        <xdr:cNvSpPr txBox="1"/>
      </xdr:nvSpPr>
      <xdr:spPr>
        <a:xfrm>
          <a:off x="7191375" y="485775"/>
          <a:ext cx="4257675"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latin typeface="Times New Roman" panose="02020603050405020304" pitchFamily="18" charset="0"/>
              <a:cs typeface="Times New Roman" panose="02020603050405020304" pitchFamily="18" charset="0"/>
            </a:rPr>
            <a:t>MajorRank sheet description:</a:t>
          </a:r>
          <a:br>
            <a:rPr lang="en-US">
              <a:latin typeface="Times New Roman" panose="02020603050405020304" pitchFamily="18" charset="0"/>
              <a:cs typeface="Times New Roman" panose="02020603050405020304" pitchFamily="18" charset="0"/>
            </a:rPr>
          </a:b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When looking</a:t>
          </a:r>
          <a:r>
            <a:rPr lang="en-US" baseline="0">
              <a:latin typeface="Times New Roman" panose="02020603050405020304" pitchFamily="18" charset="0"/>
              <a:cs typeface="Times New Roman" panose="02020603050405020304" pitchFamily="18" charset="0"/>
            </a:rPr>
            <a:t> at the power query editor, some tables might not work or show very limited data. This is because I deleted many rows of data that contained the necessary values in order to be displayed properly. The Top5Majors is the result of all merged queries in which all data is present.</a:t>
          </a:r>
          <a:endParaRPr lang="en-US" sz="1100">
            <a:latin typeface="Times New Roman" panose="02020603050405020304" pitchFamily="18" charset="0"/>
            <a:cs typeface="Times New Roman" panose="02020603050405020304" pitchFamily="18"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0</xdr:colOff>
      <xdr:row>1</xdr:row>
      <xdr:rowOff>0</xdr:rowOff>
    </xdr:from>
    <xdr:to>
      <xdr:col>9</xdr:col>
      <xdr:colOff>600075</xdr:colOff>
      <xdr:row>7</xdr:row>
      <xdr:rowOff>142875</xdr:rowOff>
    </xdr:to>
    <xdr:sp macro="" textlink="">
      <xdr:nvSpPr>
        <xdr:cNvPr id="2" name="TextBox 1">
          <a:extLst>
            <a:ext uri="{FF2B5EF4-FFF2-40B4-BE49-F238E27FC236}">
              <a16:creationId xmlns:a16="http://schemas.microsoft.com/office/drawing/2014/main" id="{280C7E0A-AC74-40A2-9A5D-7886E85C0D4B}"/>
            </a:ext>
          </a:extLst>
        </xdr:cNvPr>
        <xdr:cNvSpPr txBox="1"/>
      </xdr:nvSpPr>
      <xdr:spPr>
        <a:xfrm>
          <a:off x="7743825" y="190500"/>
          <a:ext cx="4257675" cy="1285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latin typeface="Times New Roman" panose="02020603050405020304" pitchFamily="18" charset="0"/>
              <a:cs typeface="Times New Roman" panose="02020603050405020304" pitchFamily="18" charset="0"/>
            </a:rPr>
            <a:t>CIPData sheet description:</a:t>
          </a:r>
          <a:br>
            <a:rPr lang="en-US">
              <a:latin typeface="Times New Roman" panose="02020603050405020304" pitchFamily="18" charset="0"/>
              <a:cs typeface="Times New Roman" panose="02020603050405020304" pitchFamily="18" charset="0"/>
            </a:rPr>
          </a:b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This sheet originally contained </a:t>
          </a:r>
          <a:r>
            <a:rPr lang="en-US" b="1">
              <a:latin typeface="Times New Roman" panose="02020603050405020304" pitchFamily="18" charset="0"/>
              <a:cs typeface="Times New Roman" panose="02020603050405020304" pitchFamily="18" charset="0"/>
            </a:rPr>
            <a:t>2,326 rows</a:t>
          </a:r>
          <a:r>
            <a:rPr lang="en-US">
              <a:latin typeface="Times New Roman" panose="02020603050405020304" pitchFamily="18" charset="0"/>
              <a:cs typeface="Times New Roman" panose="02020603050405020304" pitchFamily="18" charset="0"/>
            </a:rPr>
            <a:t>, with each row mapping a CIP code (</a:t>
          </a:r>
          <a:r>
            <a:rPr lang="en-US" sz="1100">
              <a:solidFill>
                <a:schemeClr val="dk1"/>
              </a:solidFill>
              <a:latin typeface="Times New Roman" panose="02020603050405020304" pitchFamily="18" charset="0"/>
              <a:ea typeface="+mn-ea"/>
              <a:cs typeface="Times New Roman" panose="02020603050405020304" pitchFamily="18" charset="0"/>
            </a:rPr>
            <a:t>CIPCODE</a:t>
          </a:r>
          <a:r>
            <a:rPr lang="en-US">
              <a:latin typeface="Times New Roman" panose="02020603050405020304" pitchFamily="18" charset="0"/>
              <a:cs typeface="Times New Roman" panose="02020603050405020304" pitchFamily="18" charset="0"/>
            </a:rPr>
            <a:t>) to its official major title (</a:t>
          </a:r>
          <a:r>
            <a:rPr lang="en-US" sz="1100">
              <a:solidFill>
                <a:schemeClr val="dk1"/>
              </a:solidFill>
              <a:latin typeface="Times New Roman" panose="02020603050405020304" pitchFamily="18" charset="0"/>
              <a:ea typeface="+mn-ea"/>
              <a:cs typeface="Times New Roman" panose="02020603050405020304" pitchFamily="18" charset="0"/>
            </a:rPr>
            <a:t>CIPTitle</a:t>
          </a:r>
          <a:r>
            <a:rPr lang="en-US">
              <a:latin typeface="Times New Roman" panose="02020603050405020304" pitchFamily="18" charset="0"/>
              <a:cs typeface="Times New Roman" panose="02020603050405020304" pitchFamily="18" charset="0"/>
            </a:rPr>
            <a:t>). It was used as a lookup table so that code-only data from the MajorRank sheet could be translated into readable major names when joined in Power Query. Some rows have been removed later to reduce file size.</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3</xdr:col>
      <xdr:colOff>0</xdr:colOff>
      <xdr:row>8</xdr:row>
      <xdr:rowOff>104775</xdr:rowOff>
    </xdr:from>
    <xdr:to>
      <xdr:col>9</xdr:col>
      <xdr:colOff>600075</xdr:colOff>
      <xdr:row>15</xdr:row>
      <xdr:rowOff>28575</xdr:rowOff>
    </xdr:to>
    <xdr:sp macro="" textlink="">
      <xdr:nvSpPr>
        <xdr:cNvPr id="3" name="TextBox 2">
          <a:extLst>
            <a:ext uri="{FF2B5EF4-FFF2-40B4-BE49-F238E27FC236}">
              <a16:creationId xmlns:a16="http://schemas.microsoft.com/office/drawing/2014/main" id="{6334819F-2B5D-4D0D-82E8-D4FC84ED5128}"/>
            </a:ext>
          </a:extLst>
        </xdr:cNvPr>
        <xdr:cNvSpPr txBox="1"/>
      </xdr:nvSpPr>
      <xdr:spPr>
        <a:xfrm>
          <a:off x="7743825" y="1628775"/>
          <a:ext cx="4257675"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latin typeface="Times New Roman" panose="02020603050405020304" pitchFamily="18" charset="0"/>
              <a:cs typeface="Times New Roman" panose="02020603050405020304" pitchFamily="18" charset="0"/>
            </a:rPr>
            <a:t>CIPData sheet description:</a:t>
          </a:r>
          <a:br>
            <a:rPr lang="en-US">
              <a:latin typeface="Times New Roman" panose="02020603050405020304" pitchFamily="18" charset="0"/>
              <a:cs typeface="Times New Roman" panose="02020603050405020304" pitchFamily="18" charset="0"/>
            </a:rPr>
          </a:b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When looking</a:t>
          </a:r>
          <a:r>
            <a:rPr lang="en-US" baseline="0">
              <a:latin typeface="Times New Roman" panose="02020603050405020304" pitchFamily="18" charset="0"/>
              <a:cs typeface="Times New Roman" panose="02020603050405020304" pitchFamily="18" charset="0"/>
            </a:rPr>
            <a:t> at the power query editor, some tables might not work or show very limited data. This is because I deleted many rows of data that contained the necessary values in order to be displayed properly. The Top5Majors is the result of all merged queries in which all data is present.</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3</xdr:col>
      <xdr:colOff>1</xdr:colOff>
      <xdr:row>16</xdr:row>
      <xdr:rowOff>0</xdr:rowOff>
    </xdr:from>
    <xdr:to>
      <xdr:col>12</xdr:col>
      <xdr:colOff>400051</xdr:colOff>
      <xdr:row>28</xdr:row>
      <xdr:rowOff>38100</xdr:rowOff>
    </xdr:to>
    <xdr:sp macro="" textlink="">
      <xdr:nvSpPr>
        <xdr:cNvPr id="4" name="TextBox 3">
          <a:extLst>
            <a:ext uri="{FF2B5EF4-FFF2-40B4-BE49-F238E27FC236}">
              <a16:creationId xmlns:a16="http://schemas.microsoft.com/office/drawing/2014/main" id="{7CCA6B4E-9CF0-481A-AC11-2CFB9F2B433F}"/>
            </a:ext>
          </a:extLst>
        </xdr:cNvPr>
        <xdr:cNvSpPr txBox="1"/>
      </xdr:nvSpPr>
      <xdr:spPr>
        <a:xfrm>
          <a:off x="7743826" y="3048000"/>
          <a:ext cx="5886450" cy="2324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latin typeface="Times New Roman" panose="02020603050405020304" pitchFamily="18" charset="0"/>
              <a:cs typeface="Times New Roman" panose="02020603050405020304" pitchFamily="18" charset="0"/>
            </a:rPr>
            <a:t>CIPData Source: </a:t>
          </a:r>
        </a:p>
        <a:p>
          <a:endParaRPr lang="en-US" b="0">
            <a:latin typeface="Times New Roman" panose="02020603050405020304" pitchFamily="18" charset="0"/>
            <a:cs typeface="Times New Roman" panose="02020603050405020304" pitchFamily="18" charset="0"/>
          </a:endParaRPr>
        </a:p>
        <a:p>
          <a:r>
            <a:rPr lang="en-US" b="0">
              <a:latin typeface="Times New Roman" panose="02020603050405020304" pitchFamily="18" charset="0"/>
              <a:cs typeface="Times New Roman" panose="02020603050405020304" pitchFamily="18" charset="0"/>
            </a:rPr>
            <a:t>https://nces.ed.gov/ipeds/datacenter/DataFiles.aspx?gotoReportId=7&amp;fromIpeds=true&amp;sid=ed731e93-07d0-4c93-ae08-aecadb70df4e&amp;rtid=7</a:t>
          </a:r>
          <a:br>
            <a:rPr lang="en-US">
              <a:latin typeface="Times New Roman" panose="02020603050405020304" pitchFamily="18" charset="0"/>
              <a:cs typeface="Times New Roman" panose="02020603050405020304" pitchFamily="18" charset="0"/>
            </a:rPr>
          </a:b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https://nces.ed.gov/ipeds/cipcode/resources.aspx?y=56</a:t>
          </a: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From the National Center for</a:t>
          </a:r>
          <a:r>
            <a:rPr lang="en-US" baseline="0">
              <a:latin typeface="Times New Roman" panose="02020603050405020304" pitchFamily="18" charset="0"/>
              <a:cs typeface="Times New Roman" panose="02020603050405020304" pitchFamily="18" charset="0"/>
            </a:rPr>
            <a:t> Education Statistics, w</a:t>
          </a:r>
          <a:r>
            <a:rPr lang="en-US">
              <a:latin typeface="Times New Roman" panose="02020603050405020304" pitchFamily="18" charset="0"/>
              <a:cs typeface="Times New Roman" panose="02020603050405020304" pitchFamily="18" charset="0"/>
            </a:rPr>
            <a:t>e used the 2024 Completions Data,</a:t>
          </a:r>
          <a:r>
            <a:rPr lang="en-US" baseline="0">
              <a:latin typeface="Times New Roman" panose="02020603050405020304" pitchFamily="18" charset="0"/>
              <a:cs typeface="Times New Roman" panose="02020603050405020304" pitchFamily="18" charset="0"/>
            </a:rPr>
            <a:t> C2024_A which contains </a:t>
          </a:r>
          <a:r>
            <a:rPr lang="en-US" sz="1200" baseline="0">
              <a:latin typeface="Times New Roman" panose="02020603050405020304" pitchFamily="18" charset="0"/>
              <a:cs typeface="Times New Roman" panose="02020603050405020304" pitchFamily="18" charset="0"/>
            </a:rPr>
            <a:t>"</a:t>
          </a:r>
          <a:r>
            <a:rPr lang="en-US" sz="1200" b="0" i="0">
              <a:solidFill>
                <a:schemeClr val="dk1"/>
              </a:solidFill>
              <a:effectLst/>
              <a:latin typeface="Times New Roman" panose="02020603050405020304" pitchFamily="18" charset="0"/>
              <a:ea typeface="+mn-ea"/>
              <a:cs typeface="Times New Roman" panose="02020603050405020304" pitchFamily="18" charset="0"/>
            </a:rPr>
            <a:t>Awards/degrees conferred by program (6-digit CIP code), award level, race/ethnicity, and gender: July 1, 2023 to June 30, 2024"</a:t>
          </a:r>
        </a:p>
        <a:p>
          <a:endParaRPr lang="en-US" sz="1200" b="0" i="0">
            <a:solidFill>
              <a:schemeClr val="dk1"/>
            </a:solidFill>
            <a:effectLst/>
            <a:latin typeface="Times New Roman" panose="02020603050405020304" pitchFamily="18" charset="0"/>
            <a:ea typeface="+mn-ea"/>
            <a:cs typeface="Times New Roman" panose="02020603050405020304" pitchFamily="18" charset="0"/>
          </a:endParaRPr>
        </a:p>
        <a:p>
          <a:r>
            <a:rPr lang="en-US" sz="1200" b="0" i="0">
              <a:solidFill>
                <a:schemeClr val="dk1"/>
              </a:solidFill>
              <a:effectLst/>
              <a:latin typeface="Times New Roman" panose="02020603050405020304" pitchFamily="18" charset="0"/>
              <a:ea typeface="+mn-ea"/>
              <a:cs typeface="Times New Roman" panose="02020603050405020304" pitchFamily="18" charset="0"/>
            </a:rPr>
            <a:t>I used the CipCode 2020 excel sheet to retrieve the corresponding CIPTitle from the CIPCode</a:t>
          </a:r>
          <a:endParaRPr lang="en-US" sz="1200">
            <a:latin typeface="Times New Roman" panose="02020603050405020304" pitchFamily="18" charset="0"/>
            <a:cs typeface="Times New Roman" panose="02020603050405020304" pitchFamily="18"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0</xdr:row>
      <xdr:rowOff>180975</xdr:rowOff>
    </xdr:from>
    <xdr:to>
      <xdr:col>10</xdr:col>
      <xdr:colOff>561975</xdr:colOff>
      <xdr:row>8</xdr:row>
      <xdr:rowOff>85725</xdr:rowOff>
    </xdr:to>
    <xdr:sp macro="" textlink="">
      <xdr:nvSpPr>
        <xdr:cNvPr id="3" name="TextBox 2">
          <a:extLst>
            <a:ext uri="{FF2B5EF4-FFF2-40B4-BE49-F238E27FC236}">
              <a16:creationId xmlns:a16="http://schemas.microsoft.com/office/drawing/2014/main" id="{A8430C19-D1AE-5DF6-0BE6-58B50D315A9E}"/>
            </a:ext>
          </a:extLst>
        </xdr:cNvPr>
        <xdr:cNvSpPr txBox="1"/>
      </xdr:nvSpPr>
      <xdr:spPr>
        <a:xfrm>
          <a:off x="11725275" y="180975"/>
          <a:ext cx="4619625" cy="142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latin typeface="Times New Roman" panose="02020603050405020304" pitchFamily="18" charset="0"/>
              <a:cs typeface="Times New Roman" panose="02020603050405020304" pitchFamily="18" charset="0"/>
            </a:rPr>
            <a:t>Top 5 Majors sheet description (Power Query output):</a:t>
          </a:r>
          <a:br>
            <a:rPr lang="en-US">
              <a:latin typeface="Times New Roman" panose="02020603050405020304" pitchFamily="18" charset="0"/>
              <a:cs typeface="Times New Roman" panose="02020603050405020304" pitchFamily="18" charset="0"/>
            </a:rPr>
          </a:br>
          <a:r>
            <a:rPr lang="en-US">
              <a:latin typeface="Times New Roman" panose="02020603050405020304" pitchFamily="18" charset="0"/>
              <a:cs typeface="Times New Roman" panose="02020603050405020304" pitchFamily="18" charset="0"/>
            </a:rPr>
            <a:t>This sheet is an automated summary created with </a:t>
          </a:r>
          <a:r>
            <a:rPr lang="en-US" b="1">
              <a:latin typeface="Times New Roman" panose="02020603050405020304" pitchFamily="18" charset="0"/>
              <a:cs typeface="Times New Roman" panose="02020603050405020304" pitchFamily="18" charset="0"/>
            </a:rPr>
            <a:t>Power Query</a:t>
          </a:r>
          <a:r>
            <a:rPr lang="en-US">
              <a:latin typeface="Times New Roman" panose="02020603050405020304" pitchFamily="18" charset="0"/>
              <a:cs typeface="Times New Roman" panose="02020603050405020304" pitchFamily="18" charset="0"/>
            </a:rPr>
            <a:t>. Power Query combines the </a:t>
          </a:r>
          <a:r>
            <a:rPr lang="en-US" sz="1100">
              <a:solidFill>
                <a:schemeClr val="dk1"/>
              </a:solidFill>
              <a:latin typeface="Times New Roman" panose="02020603050405020304" pitchFamily="18" charset="0"/>
              <a:ea typeface="+mn-ea"/>
              <a:cs typeface="Times New Roman" panose="02020603050405020304" pitchFamily="18" charset="0"/>
            </a:rPr>
            <a:t>MajorRank</a:t>
          </a:r>
          <a:r>
            <a:rPr lang="en-US">
              <a:latin typeface="Times New Roman" panose="02020603050405020304" pitchFamily="18" charset="0"/>
              <a:cs typeface="Times New Roman" panose="02020603050405020304" pitchFamily="18" charset="0"/>
            </a:rPr>
            <a:t> data (majors and completions), the </a:t>
          </a:r>
          <a:r>
            <a:rPr lang="en-US" sz="1100">
              <a:solidFill>
                <a:schemeClr val="dk1"/>
              </a:solidFill>
              <a:latin typeface="Times New Roman" panose="02020603050405020304" pitchFamily="18" charset="0"/>
              <a:ea typeface="+mn-ea"/>
              <a:cs typeface="Times New Roman" panose="02020603050405020304" pitchFamily="18" charset="0"/>
            </a:rPr>
            <a:t>CIPData</a:t>
          </a:r>
          <a:r>
            <a:rPr lang="en-US">
              <a:latin typeface="Times New Roman" panose="02020603050405020304" pitchFamily="18" charset="0"/>
              <a:cs typeface="Times New Roman" panose="02020603050405020304" pitchFamily="18" charset="0"/>
            </a:rPr>
            <a:t> lookup (CIP titles), and the school list from </a:t>
          </a:r>
          <a:r>
            <a:rPr lang="en-US" sz="1100">
              <a:solidFill>
                <a:schemeClr val="dk1"/>
              </a:solidFill>
              <a:latin typeface="Times New Roman" panose="02020603050405020304" pitchFamily="18" charset="0"/>
              <a:ea typeface="+mn-ea"/>
              <a:cs typeface="Times New Roman" panose="02020603050405020304" pitchFamily="18" charset="0"/>
            </a:rPr>
            <a:t>SchoolRankings</a:t>
          </a:r>
          <a:r>
            <a:rPr lang="en-US">
              <a:latin typeface="Times New Roman" panose="02020603050405020304" pitchFamily="18" charset="0"/>
              <a:cs typeface="Times New Roman" panose="02020603050405020304" pitchFamily="18" charset="0"/>
            </a:rPr>
            <a:t>. For each school (</a:t>
          </a:r>
          <a:r>
            <a:rPr lang="en-US" sz="1100">
              <a:solidFill>
                <a:schemeClr val="dk1"/>
              </a:solidFill>
              <a:latin typeface="Times New Roman" panose="02020603050405020304" pitchFamily="18" charset="0"/>
              <a:ea typeface="+mn-ea"/>
              <a:cs typeface="Times New Roman" panose="02020603050405020304" pitchFamily="18" charset="0"/>
            </a:rPr>
            <a:t>UNITID</a:t>
          </a:r>
          <a:r>
            <a:rPr lang="en-US">
              <a:latin typeface="Times New Roman" panose="02020603050405020304" pitchFamily="18" charset="0"/>
              <a:cs typeface="Times New Roman" panose="02020603050405020304" pitchFamily="18" charset="0"/>
            </a:rPr>
            <a:t>/</a:t>
          </a:r>
          <a:r>
            <a:rPr lang="en-US" sz="1100">
              <a:solidFill>
                <a:schemeClr val="dk1"/>
              </a:solidFill>
              <a:latin typeface="Times New Roman" panose="02020603050405020304" pitchFamily="18" charset="0"/>
              <a:ea typeface="+mn-ea"/>
              <a:cs typeface="Times New Roman" panose="02020603050405020304" pitchFamily="18" charset="0"/>
            </a:rPr>
            <a:t>INSTNM</a:t>
          </a:r>
          <a:r>
            <a:rPr lang="en-US">
              <a:latin typeface="Times New Roman" panose="02020603050405020304" pitchFamily="18" charset="0"/>
              <a:cs typeface="Times New Roman" panose="02020603050405020304" pitchFamily="18" charset="0"/>
            </a:rPr>
            <a:t>), it sorts majors by </a:t>
          </a:r>
          <a:r>
            <a:rPr lang="en-US" sz="1100">
              <a:solidFill>
                <a:schemeClr val="dk1"/>
              </a:solidFill>
              <a:latin typeface="Times New Roman" panose="02020603050405020304" pitchFamily="18" charset="0"/>
              <a:ea typeface="+mn-ea"/>
              <a:cs typeface="Times New Roman" panose="02020603050405020304" pitchFamily="18" charset="0"/>
            </a:rPr>
            <a:t>CTOTALT</a:t>
          </a:r>
          <a:r>
            <a:rPr lang="en-US">
              <a:latin typeface="Times New Roman" panose="02020603050405020304" pitchFamily="18" charset="0"/>
              <a:cs typeface="Times New Roman" panose="02020603050405020304" pitchFamily="18" charset="0"/>
            </a:rPr>
            <a:t> in descending order and keeps only the </a:t>
          </a:r>
          <a:r>
            <a:rPr lang="en-US" b="1">
              <a:latin typeface="Times New Roman" panose="02020603050405020304" pitchFamily="18" charset="0"/>
              <a:cs typeface="Times New Roman" panose="02020603050405020304" pitchFamily="18" charset="0"/>
            </a:rPr>
            <a:t>top 5 majors</a:t>
          </a:r>
          <a:r>
            <a:rPr lang="en-US">
              <a:latin typeface="Times New Roman" panose="02020603050405020304" pitchFamily="18" charset="0"/>
              <a:cs typeface="Times New Roman" panose="02020603050405020304" pitchFamily="18" charset="0"/>
            </a:rPr>
            <a:t>, adding a rank from 1–5.</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3</xdr:col>
      <xdr:colOff>742950</xdr:colOff>
      <xdr:row>10</xdr:row>
      <xdr:rowOff>0</xdr:rowOff>
    </xdr:from>
    <xdr:to>
      <xdr:col>10</xdr:col>
      <xdr:colOff>552450</xdr:colOff>
      <xdr:row>17</xdr:row>
      <xdr:rowOff>95250</xdr:rowOff>
    </xdr:to>
    <xdr:sp macro="" textlink="">
      <xdr:nvSpPr>
        <xdr:cNvPr id="2" name="TextBox 1">
          <a:extLst>
            <a:ext uri="{FF2B5EF4-FFF2-40B4-BE49-F238E27FC236}">
              <a16:creationId xmlns:a16="http://schemas.microsoft.com/office/drawing/2014/main" id="{D446AC56-ABC4-4515-B2BD-89E7CEB15EDA}"/>
            </a:ext>
          </a:extLst>
        </xdr:cNvPr>
        <xdr:cNvSpPr txBox="1"/>
      </xdr:nvSpPr>
      <xdr:spPr>
        <a:xfrm>
          <a:off x="11715750" y="1905000"/>
          <a:ext cx="4619625" cy="142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latin typeface="Times New Roman" panose="02020603050405020304" pitchFamily="18" charset="0"/>
              <a:cs typeface="Times New Roman" panose="02020603050405020304" pitchFamily="18" charset="0"/>
            </a:rPr>
            <a:t>Top 5 Majors sheet description Sources: </a:t>
          </a:r>
        </a:p>
        <a:p>
          <a:endParaRPr lang="en-US" b="1">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https://collegescorecard.ed.gov/data/</a:t>
          </a:r>
        </a:p>
        <a:p>
          <a:endParaRPr lang="en-US" b="1">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For both Top5Majors,</a:t>
          </a:r>
          <a:r>
            <a:rPr lang="en-US" baseline="0">
              <a:latin typeface="Times New Roman" panose="02020603050405020304" pitchFamily="18" charset="0"/>
              <a:cs typeface="Times New Roman" panose="02020603050405020304" pitchFamily="18" charset="0"/>
            </a:rPr>
            <a:t> and SchoolRankings worksheet the data was gathered from the U.S. Department of Educations College Scorecard data. For both worksheets we used the </a:t>
          </a:r>
          <a:r>
            <a:rPr lang="en-US" sz="1200" b="1" i="1">
              <a:solidFill>
                <a:schemeClr val="dk1"/>
              </a:solidFill>
              <a:effectLst/>
              <a:latin typeface="Times New Roman" panose="02020603050405020304" pitchFamily="18" charset="0"/>
              <a:ea typeface="+mn-ea"/>
              <a:cs typeface="Times New Roman" panose="02020603050405020304" pitchFamily="18" charset="0"/>
            </a:rPr>
            <a:t>Most Recent Institution-Level Data </a:t>
          </a:r>
          <a:endParaRPr lang="en-US" sz="1200" i="1">
            <a:latin typeface="Times New Roman" panose="02020603050405020304" pitchFamily="18" charset="0"/>
            <a:cs typeface="Times New Roman" panose="02020603050405020304" pitchFamily="18" charset="0"/>
          </a:endParaRPr>
        </a:p>
      </xdr:txBody>
    </xdr:sp>
    <xdr:clientData/>
  </xdr:twoCellAnchor>
</xdr:wsDr>
</file>

<file path=xl/richData/_rels/rdRichValueWebImage.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tatic.thenounproject.com/png/5034901-200.png"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Srd>
</file>

<file path=xl/richData/rdrichvalue.xml><?xml version="1.0" encoding="utf-8"?>
<rvData xmlns="http://schemas.microsoft.com/office/spreadsheetml/2017/richdata" count="1">
  <rv s="0">
    <v>0</v>
    <v>1</v>
    <v>0</v>
    <v>1</v>
    <v>Placeholder</v>
  </rv>
</rvData>
</file>

<file path=xl/richData/rdrichvaluestructure.xml><?xml version="1.0" encoding="utf-8"?>
<rvStructures xmlns="http://schemas.microsoft.com/office/spreadsheetml/2017/richdata" count="1">
  <s t="_webimage">
    <k n="WebImageIdentifier" t="i"/>
    <k n="CalcOrigin" t="i"/>
    <k n="ComputedImage" t="b"/>
    <k n="ImageSizing" t="i"/>
    <k n="Text" t="s"/>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8E1D14-CA30-47DF-80F2-59643E76F5DC}" name="tblSchoolRankings" displayName="tblSchoolRankings" ref="A1:S2303" totalsRowShown="0">
  <autoFilter ref="A1:S2303" xr:uid="{C58E1D14-CA30-47DF-80F2-59643E76F5DC}"/>
  <tableColumns count="19">
    <tableColumn id="1" xr3:uid="{C43AF224-E297-4413-8B27-0031FC733A5B}" name="UNITID"/>
    <tableColumn id="2" xr3:uid="{F389B386-6774-426D-9C1B-55DEC1DD66DB}" name="INSTNM"/>
    <tableColumn id="3" xr3:uid="{0619E941-11CC-4A27-8819-BD5792AFF03D}" name="CITY"/>
    <tableColumn id="4" xr3:uid="{F14C4366-5ECB-4E08-A0A6-77F97C83E0A4}" name="STABBR"/>
    <tableColumn id="5" xr3:uid="{4C30291C-3392-4FE8-B54E-F03BFEBF06C0}" name="INSTURL"/>
    <tableColumn id="6" xr3:uid="{23E38D9C-9DC1-46DF-A170-291F1362074D}" name="ADM_RATE" dataDxfId="10" dataCellStyle="Percent"/>
    <tableColumn id="7" xr3:uid="{82842469-5CC9-4C69-91F5-F58FAF09F095}" name="SAT_AVG"/>
    <tableColumn id="10" xr3:uid="{56181393-712E-44FC-B933-9A2DE632D2F7}" name="TUITIONFEE_IN" dataDxfId="9"/>
    <tableColumn id="11" xr3:uid="{4AD78745-1B51-411A-BA0C-B0788517F0FE}" name="TUITIONFEE_OUT" dataDxfId="8"/>
    <tableColumn id="12" xr3:uid="{289C4472-53F7-4046-A155-1D9E3568318A}" name="MD_EARN_WNE_5YR" dataDxfId="7"/>
    <tableColumn id="13" xr3:uid="{1435AF3D-EEF0-4C98-B3D8-9ED0F4D4FEC9}" name="MD_EARN_WNE_P7" dataDxfId="6"/>
    <tableColumn id="14" xr3:uid="{A6168ED3-748B-4475-8CB8-EF7C415EC68A}" name="MD_EARN_WNE_P9" dataDxfId="5"/>
    <tableColumn id="15" xr3:uid="{AD0C43CF-DBE3-4D58-A216-47A2015ABF03}" name="MD_EARN_WNE_P11" dataDxfId="4"/>
    <tableColumn id="18" xr3:uid="{6DD5CF98-63E8-452B-B27E-E088C386B05B}" name="In State Rank" dataDxfId="3">
      <calculatedColumnFormula>IFERROR(
  0.25*(_xlfn.MAXIFS($H:$H,$D:$D,$D2)-H2)/(_xlfn.MAXIFS($H:$H,$D:$D,$D2)-_xlfn.MINIFS($H:$H,$D:$D,$D2)) +
  0.2*(_xlfn.MAXIFS($F:$F,$D:$D,$D2)-F2)/(_xlfn.MAXIFS($F:$F,$D:$D,$D2)-_xlfn.MINIFS($F:$F,$D:$D,$D2)) +
  0.3*(G2-_xlfn.MINIFS($G:$G,$D:$D,$D2))/(_xlfn.MAXIFS($G:$G,$D:$D,$D2)-_xlfn.MINIFS($G:$G,$D:$D,$D2)) +
  0.125*(J2-_xlfn.MINIFS($J:$J,$D:$D,$D2))/(_xlfn.MAXIFS($J:$J,$D:$D,$D2)-_xlfn.MINIFS($J:$J,$D:$D,$D2)) +
  0.125*(K2-_xlfn.MINIFS($K:$K,$D:$D,$D2))/(_xlfn.MAXIFS($K:$K,$D:$D,$D2)-_xlfn.MINIFS($K:$K,$D:$D,$D2)),
"")</calculatedColumnFormula>
    </tableColumn>
    <tableColumn id="19" xr3:uid="{F6C09180-B8C4-4749-BABE-15F458947BA9}" name="Out Of State Rank"/>
    <tableColumn id="20" xr3:uid="{5B7AAEA6-47AA-471B-844F-5C6653868150}" name="In-State Rank # ">
      <calculatedColumnFormula>1 + COUNTIFS($D$2:$D$2303, D2, $N$2:$N$2303, "&gt;" &amp; N2)</calculatedColumnFormula>
    </tableColumn>
    <tableColumn id="21" xr3:uid="{0CD9B13C-C3E8-4B7B-8FD4-040980F63432}" name="Out-of-State Rank # "/>
    <tableColumn id="22" xr3:uid="{FAA74757-0468-4FFA-8062-7D8DB2648DD3}" name="LOGO_URL"/>
    <tableColumn id="23" xr3:uid="{47909A06-1119-403B-9B38-E02EEF5FEC90}" name="DOMAI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DF0FE8-106A-4FB1-AD8E-A9FE97E8805B}" name="tblMajorRank" displayName="tblMajorRank" ref="A1:C10" totalsRowShown="0">
  <autoFilter ref="A1:C10" xr:uid="{82DF0FE8-106A-4FB1-AD8E-A9FE97E8805B}"/>
  <tableColumns count="3">
    <tableColumn id="1" xr3:uid="{E70B2E6E-BB32-485A-AFF6-0D285CC1F2DF}" name="UNITID"/>
    <tableColumn id="2" xr3:uid="{D7EC8A1E-9146-4134-87A2-89212C20E239}" name="CIPCODE" dataDxfId="2"/>
    <tableColumn id="3" xr3:uid="{BDBD716A-C373-45A0-985E-C73EA48913F8}" name="CTOTAL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B4CD8B-B9F9-45AE-B2F3-FB124247D7F1}" name="tblCIPData" displayName="tblCIPData" ref="A1:B10" totalsRowShown="0">
  <autoFilter ref="A1:B10" xr:uid="{47B4CD8B-B9F9-45AE-B2F3-FB124247D7F1}"/>
  <tableColumns count="2">
    <tableColumn id="1" xr3:uid="{5E0245EA-24F2-4043-B074-5CB0BB3F5078}" name="CIPCode" dataDxfId="1"/>
    <tableColumn id="2" xr3:uid="{49E3DAB0-AD17-4286-BEC8-785D0E473917}" name="CIPTitl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16FFEF7-C2E8-4416-91A1-031F60849CAC}" name="TopMajors" displayName="TopMajors" ref="A1:C10168" totalsRowShown="0">
  <autoFilter ref="A1:C10168" xr:uid="{E16FFEF7-C2E8-4416-91A1-031F60849CAC}"/>
  <tableColumns count="3">
    <tableColumn id="1" xr3:uid="{420EC80F-5E43-47F7-90C4-B686E527C7F7}" name="UNITID"/>
    <tableColumn id="2" xr3:uid="{E3C7872D-A3DF-45EB-95AB-6CF30275086D}" name="INSTNM" dataDxfId="0"/>
    <tableColumn id="3" xr3:uid="{80E4478F-457D-472F-BB08-96363A2ECD73}" name="CIPTit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8.png"/></Relationships>
</file>

<file path=xl/webextensions/_rels/webextension2.xml.rels><?xml version="1.0" encoding="UTF-8" standalone="yes"?>
<Relationships xmlns="http://schemas.openxmlformats.org/package/2006/relationships"><Relationship Id="rId1" Type="http://schemas.openxmlformats.org/officeDocument/2006/relationships/image" Target="../media/image8.png"/></Relationships>
</file>

<file path=xl/webextensions/_rels/webextension3.xml.rels><?xml version="1.0" encoding="UTF-8" standalone="yes"?>
<Relationships xmlns="http://schemas.openxmlformats.org/package/2006/relationships"><Relationship Id="rId1" Type="http://schemas.openxmlformats.org/officeDocument/2006/relationships/image" Target="../media/image8.png"/></Relationships>
</file>

<file path=xl/webextensions/_rels/webextension4.xml.rels><?xml version="1.0" encoding="UTF-8" standalone="yes"?>
<Relationships xmlns="http://schemas.openxmlformats.org/package/2006/relationships"><Relationship Id="rId1" Type="http://schemas.openxmlformats.org/officeDocument/2006/relationships/image" Target="../media/image8.png"/></Relationships>
</file>

<file path=xl/webextensions/_rels/webextension5.xml.rels><?xml version="1.0" encoding="UTF-8" standalone="yes"?>
<Relationships xmlns="http://schemas.openxmlformats.org/package/2006/relationships"><Relationship Id="rId1" Type="http://schemas.openxmlformats.org/officeDocument/2006/relationships/image" Target="../media/image8.png"/></Relationships>
</file>

<file path=xl/webextensions/webextension1.xml><?xml version="1.0" encoding="utf-8"?>
<we:webextension xmlns:we="http://schemas.microsoft.com/office/webextensions/webextension/2010/11" id="{31CE6C6E-2CF2-1AF0-5819-4A6DE4F741AD}">
  <we:reference id="wa102957661" version="1.7.0.0" store="en-US" storeType="OMEX"/>
  <we:alternateReferences>
    <we:reference id="WA102957661" version="1.7.0.0" store="WA102957661" storeType="OMEX"/>
  </we:alternateReferences>
  <we:properties>
    <we:property name="color" value="[&quot;#00b4FF&quot;,&quot;#cc3300&quot;,&quot;#999900&quot;,&quot;#3366ff&quot;,&quot;#990055&quot;,&quot;#336633&quot;,&quot;#5500cc&quot;,&quot;#ff8c1a&quot;,&quot;#e60073&quot;,&quot;#666600&quot;,&quot;#0000ff&quot;,&quot;#996633&quot;,&quot;#00b386&quot;,&quot;#9900cc&quot;,&quot;#008000&quot;,&quot;#006699&quot;,&quot;#cc6600&quot;,&quot;#660080&quot;,&quot;#663300&quot;,&quot;#00a3a3&quot;,&quot;#990000&quot;,&quot;#FF0000&quot;,&quot;#FFA500&quot;,&quot;#FFFF00&quot;,&quot;#D4A017&quot;,&quot;#C0C0C0&quot;,&quot;#8C7853&quot;]"/>
    <we:property name="filters" value="[]"/>
    <we:property name="mapType" value="&quot;road&quot;"/>
    <we:property name="pointType" value="&quot;pie&quot;"/>
    <we:property name="showLegend" value="&quot;show&quot;"/>
  </we:properties>
  <we:bindings>
    <we:binding id="Locations" type="matrix" appref="{9A6D0E50-D092-4B70-A264-F1EDE22600E9}"/>
  </we:bindings>
  <we:snapshot xmlns:r="http://schemas.openxmlformats.org/officeDocument/2006/relationships" r:embed="rId1"/>
</we:webextension>
</file>

<file path=xl/webextensions/webextension2.xml><?xml version="1.0" encoding="utf-8"?>
<we:webextension xmlns:we="http://schemas.microsoft.com/office/webextensions/webextension/2010/11" id="{F9F6838E-3EBB-4203-B89C-7921FC497885}">
  <we:reference id="wa102957661" version="1.7.0.0" store="en-US" storeType="OMEX"/>
  <we:alternateReferences>
    <we:reference id="WA102957661" version="1.7.0.0" store="WA102957661" storeType="OMEX"/>
  </we:alternateReferences>
  <we:properties>
    <we:property name="color" value="[&quot;#00b4FF&quot;,&quot;#cc3300&quot;,&quot;#999900&quot;,&quot;#3366ff&quot;,&quot;#990055&quot;,&quot;#336633&quot;,&quot;#5500cc&quot;,&quot;#ff8c1a&quot;,&quot;#e60073&quot;,&quot;#666600&quot;,&quot;#0000ff&quot;,&quot;#996633&quot;,&quot;#00b386&quot;,&quot;#9900cc&quot;,&quot;#008000&quot;,&quot;#006699&quot;,&quot;#cc6600&quot;,&quot;#660080&quot;,&quot;#663300&quot;,&quot;#00a3a3&quot;,&quot;#990000&quot;,&quot;#FF0000&quot;,&quot;#FFA500&quot;,&quot;#FFFF00&quot;,&quot;#D4A017&quot;,&quot;#C0C0C0&quot;,&quot;#8C7853&quot;]"/>
    <we:property name="filters" value="[]"/>
    <we:property name="mapType" value="&quot;road&quot;"/>
    <we:property name="pointType" value="&quot;pie&quot;"/>
    <we:property name="showLegend" value="&quot;show&quot;"/>
  </we:properties>
  <we:bindings>
    <we:binding id="Locations" type="matrix" appref="{DA8CA236-38A1-4004-9546-0EC6D328F37D}"/>
  </we:bindings>
  <we:snapshot xmlns:r="http://schemas.openxmlformats.org/officeDocument/2006/relationships" r:embed="rId1"/>
</we:webextension>
</file>

<file path=xl/webextensions/webextension3.xml><?xml version="1.0" encoding="utf-8"?>
<we:webextension xmlns:we="http://schemas.microsoft.com/office/webextensions/webextension/2010/11" id="{BCDA1AD3-C00D-4B11-A1D9-F4FD71D73678}">
  <we:reference id="wa102957661" version="1.7.0.0" store="en-US" storeType="OMEX"/>
  <we:alternateReferences>
    <we:reference id="WA102957661" version="1.7.0.0" store="WA102957661" storeType="OMEX"/>
  </we:alternateReferences>
  <we:properties>
    <we:property name="color" value="[&quot;#00b4FF&quot;,&quot;#cc3300&quot;,&quot;#999900&quot;,&quot;#3366ff&quot;,&quot;#990055&quot;,&quot;#336633&quot;,&quot;#5500cc&quot;,&quot;#ff8c1a&quot;,&quot;#e60073&quot;,&quot;#666600&quot;,&quot;#0000ff&quot;,&quot;#996633&quot;,&quot;#00b386&quot;,&quot;#9900cc&quot;,&quot;#008000&quot;,&quot;#006699&quot;,&quot;#cc6600&quot;,&quot;#660080&quot;,&quot;#663300&quot;,&quot;#00a3a3&quot;,&quot;#990000&quot;,&quot;#FF0000&quot;,&quot;#FFA500&quot;,&quot;#FFFF00&quot;,&quot;#D4A017&quot;,&quot;#C0C0C0&quot;,&quot;#8C7853&quot;]"/>
    <we:property name="filters" value="[]"/>
    <we:property name="mapType" value="&quot;road&quot;"/>
    <we:property name="pointType" value="&quot;pie&quot;"/>
    <we:property name="showLegend" value="&quot;show&quot;"/>
  </we:properties>
  <we:bindings>
    <we:binding id="Locations" type="matrix" appref="{E2C55971-28EB-4657-99B6-2D6A43F24836}"/>
  </we:bindings>
  <we:snapshot xmlns:r="http://schemas.openxmlformats.org/officeDocument/2006/relationships" r:embed="rId1"/>
</we:webextension>
</file>

<file path=xl/webextensions/webextension4.xml><?xml version="1.0" encoding="utf-8"?>
<we:webextension xmlns:we="http://schemas.microsoft.com/office/webextensions/webextension/2010/11" id="{AC29AC32-4F5A-4B52-9371-0E76A4E997A6}">
  <we:reference id="wa102957661" version="1.7.0.0" store="en-US" storeType="OMEX"/>
  <we:alternateReferences>
    <we:reference id="WA102957661" version="1.7.0.0" store="WA102957661" storeType="OMEX"/>
  </we:alternateReferences>
  <we:properties>
    <we:property name="color" value="[&quot;#00b4FF&quot;,&quot;#cc3300&quot;,&quot;#999900&quot;,&quot;#3366ff&quot;,&quot;#990055&quot;,&quot;#336633&quot;,&quot;#5500cc&quot;,&quot;#ff8c1a&quot;,&quot;#e60073&quot;,&quot;#666600&quot;,&quot;#0000ff&quot;,&quot;#996633&quot;,&quot;#00b386&quot;,&quot;#9900cc&quot;,&quot;#008000&quot;,&quot;#006699&quot;,&quot;#cc6600&quot;,&quot;#660080&quot;,&quot;#663300&quot;,&quot;#00a3a3&quot;,&quot;#990000&quot;,&quot;#FF0000&quot;,&quot;#FFA500&quot;,&quot;#FFFF00&quot;,&quot;#D4A017&quot;,&quot;#C0C0C0&quot;,&quot;#8C7853&quot;]"/>
    <we:property name="filters" value="[]"/>
    <we:property name="mapType" value="&quot;road&quot;"/>
    <we:property name="pointType" value="&quot;pie&quot;"/>
    <we:property name="showLegend" value="&quot;show&quot;"/>
  </we:properties>
  <we:bindings>
    <we:binding id="Locations" type="matrix" appref="{60DC8180-EBF1-4637-8747-2F4188D78AAD}"/>
  </we:bindings>
  <we:snapshot xmlns:r="http://schemas.openxmlformats.org/officeDocument/2006/relationships" r:embed="rId1"/>
</we:webextension>
</file>

<file path=xl/webextensions/webextension5.xml><?xml version="1.0" encoding="utf-8"?>
<we:webextension xmlns:we="http://schemas.microsoft.com/office/webextensions/webextension/2010/11" id="{058357ED-D749-46F7-87F7-95D64B3A18F9}">
  <we:reference id="wa102957661" version="1.7.0.0" store="en-US" storeType="OMEX"/>
  <we:alternateReferences>
    <we:reference id="WA102957661" version="1.7.0.0" store="WA102957661" storeType="OMEX"/>
  </we:alternateReferences>
  <we:properties>
    <we:property name="color" value="[&quot;#00b4FF&quot;,&quot;#cc3300&quot;,&quot;#999900&quot;,&quot;#3366ff&quot;,&quot;#990055&quot;,&quot;#336633&quot;,&quot;#5500cc&quot;,&quot;#ff8c1a&quot;,&quot;#e60073&quot;,&quot;#666600&quot;,&quot;#0000ff&quot;,&quot;#996633&quot;,&quot;#00b386&quot;,&quot;#9900cc&quot;,&quot;#008000&quot;,&quot;#006699&quot;,&quot;#cc6600&quot;,&quot;#660080&quot;,&quot;#663300&quot;,&quot;#00a3a3&quot;,&quot;#990000&quot;,&quot;#FF0000&quot;,&quot;#FFA500&quot;,&quot;#FFFF00&quot;,&quot;#D4A017&quot;,&quot;#C0C0C0&quot;,&quot;#8C7853&quot;]"/>
    <we:property name="filters" value="[]"/>
    <we:property name="mapType" value="&quot;road&quot;"/>
    <we:property name="pointType" value="&quot;pie&quot;"/>
    <we:property name="showLegend" value="&quot;show&quot;"/>
  </we:properties>
  <we:bindings>
    <we:binding id="Locations" type="matrix" appref="{C0A10DA4-4D54-414A-9C9C-CCC288CFC91C}"/>
  </we:bindings>
  <we:snapshot xmlns:r="http://schemas.openxmlformats.org/officeDocument/2006/relationships" r:embed="rId1"/>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543B0-C28E-42B4-B676-72C6582D1462}">
  <sheetPr codeName="Sheet11">
    <tabColor rgb="FFFFC000"/>
  </sheetPr>
  <dimension ref="A1:E7"/>
  <sheetViews>
    <sheetView showGridLines="0" tabSelected="1" workbookViewId="0">
      <selection activeCell="H4" sqref="H4"/>
    </sheetView>
  </sheetViews>
  <sheetFormatPr defaultRowHeight="15"/>
  <cols>
    <col min="1" max="1" width="15.42578125" customWidth="1"/>
    <col min="2" max="2" width="19.28515625" customWidth="1"/>
    <col min="4" max="4" width="6.85546875" customWidth="1"/>
    <col min="5" max="5" width="6" customWidth="1"/>
  </cols>
  <sheetData>
    <row r="1" spans="1:5" ht="20.25" thickBot="1">
      <c r="A1" s="53" t="s">
        <v>11360</v>
      </c>
      <c r="B1" s="53"/>
      <c r="C1" s="53"/>
      <c r="D1" s="53"/>
      <c r="E1" s="53"/>
    </row>
    <row r="2" spans="1:5" ht="15.75" thickTop="1">
      <c r="A2" s="54" t="s">
        <v>11359</v>
      </c>
      <c r="B2" s="54"/>
      <c r="C2" s="54"/>
      <c r="D2" s="54"/>
      <c r="E2" s="54"/>
    </row>
    <row r="3" spans="1:5" ht="15.75" customHeight="1">
      <c r="A3" s="52" t="s">
        <v>11354</v>
      </c>
      <c r="B3" s="52"/>
      <c r="C3" s="52"/>
      <c r="D3" s="52"/>
      <c r="E3" s="52"/>
    </row>
    <row r="4" spans="1:5" ht="15.75" customHeight="1">
      <c r="A4" s="52" t="s">
        <v>11355</v>
      </c>
      <c r="B4" s="52"/>
      <c r="C4" s="52"/>
      <c r="D4" s="52"/>
      <c r="E4" s="52"/>
    </row>
    <row r="5" spans="1:5" ht="15.75" customHeight="1">
      <c r="A5" s="52" t="s">
        <v>11356</v>
      </c>
      <c r="B5" s="52"/>
      <c r="C5" s="52"/>
      <c r="D5" s="52"/>
      <c r="E5" s="52"/>
    </row>
    <row r="6" spans="1:5" ht="15.75" customHeight="1">
      <c r="A6" s="52" t="s">
        <v>11357</v>
      </c>
      <c r="B6" s="52"/>
      <c r="C6" s="52"/>
      <c r="D6" s="52"/>
      <c r="E6" s="52"/>
    </row>
    <row r="7" spans="1:5" ht="15.75" customHeight="1">
      <c r="A7" s="52" t="s">
        <v>11358</v>
      </c>
      <c r="B7" s="52"/>
      <c r="C7" s="52"/>
      <c r="D7" s="52"/>
      <c r="E7" s="52"/>
    </row>
  </sheetData>
  <sheetProtection algorithmName="SHA-512" hashValue="h3xqC03H8fagcrGon/m9Ul5eIo2YTm4fDgItyvP6kDI93DNOeLxOsNkDpqbfAxcrDfXxdTIP7RO3fHEnPVeaHA==" saltValue="c/D2oEbc3Xah5RH09NuGLw==" spinCount="100000" sheet="1" objects="1" scenarios="1" selectLockedCells="1" selectUnlockedCells="1"/>
  <mergeCells count="2">
    <mergeCell ref="A1:E1"/>
    <mergeCell ref="A2:E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882C6-D8BC-43D2-BAB1-0AD4CBBAC260}">
  <sheetPr codeName="Sheet3">
    <tabColor rgb="FFCC3300"/>
  </sheetPr>
  <dimension ref="A1:AC38"/>
  <sheetViews>
    <sheetView showGridLines="0" zoomScaleNormal="100" workbookViewId="0">
      <selection activeCell="G3" sqref="G3"/>
    </sheetView>
  </sheetViews>
  <sheetFormatPr defaultRowHeight="15"/>
  <cols>
    <col min="1" max="1" width="31.28515625" customWidth="1"/>
    <col min="2" max="2" width="13.5703125" customWidth="1"/>
    <col min="3" max="3" width="17.42578125" customWidth="1"/>
    <col min="4" max="4" width="13.140625" customWidth="1"/>
    <col min="5" max="5" width="11.7109375" customWidth="1"/>
    <col min="6" max="6" width="5" customWidth="1"/>
    <col min="7" max="7" width="23.85546875" customWidth="1"/>
    <col min="8" max="8" width="32.5703125" customWidth="1"/>
    <col min="10" max="10" width="42.7109375" customWidth="1"/>
    <col min="11" max="11" width="18.140625" customWidth="1"/>
    <col min="12" max="12" width="17.7109375" customWidth="1"/>
    <col min="13" max="13" width="10.5703125" customWidth="1"/>
    <col min="14" max="14" width="12.140625" customWidth="1"/>
  </cols>
  <sheetData>
    <row r="1" spans="1:29" ht="143.25" customHeight="1">
      <c r="A1" s="51"/>
      <c r="B1" s="40"/>
      <c r="C1" s="40"/>
      <c r="D1" s="39"/>
      <c r="E1" s="40"/>
      <c r="F1" s="40"/>
      <c r="G1" s="39"/>
      <c r="J1" s="51"/>
      <c r="K1" s="51"/>
      <c r="L1" s="51"/>
      <c r="M1" s="51"/>
      <c r="N1" s="51"/>
      <c r="O1" s="51"/>
      <c r="P1" s="51"/>
      <c r="Q1" s="51"/>
      <c r="R1" s="51"/>
      <c r="S1" s="51"/>
      <c r="T1" s="51"/>
      <c r="U1" s="51"/>
      <c r="V1" s="51"/>
      <c r="W1" s="51"/>
      <c r="X1" s="51"/>
      <c r="Y1" s="51"/>
      <c r="Z1" s="51"/>
      <c r="AA1" s="51"/>
      <c r="AB1" s="51"/>
      <c r="AC1" s="51"/>
    </row>
    <row r="2" spans="1:29" ht="21.75" customHeight="1">
      <c r="A2" s="51"/>
      <c r="B2" s="37"/>
      <c r="C2" s="37"/>
      <c r="D2" s="37"/>
      <c r="E2" s="40"/>
      <c r="F2" s="40"/>
      <c r="G2" s="37"/>
      <c r="J2" s="51"/>
      <c r="K2" s="51"/>
      <c r="L2" s="51"/>
      <c r="M2" s="51"/>
      <c r="N2" s="51"/>
      <c r="O2" s="51"/>
      <c r="P2" s="51"/>
      <c r="Q2" s="51"/>
      <c r="R2" s="51"/>
      <c r="S2" s="51"/>
      <c r="T2" s="51"/>
      <c r="U2" s="51"/>
      <c r="V2" s="51"/>
      <c r="W2" s="51"/>
      <c r="X2" s="51"/>
      <c r="Y2" s="51"/>
      <c r="Z2" s="51"/>
      <c r="AA2" s="51"/>
      <c r="AB2" s="51"/>
      <c r="AC2" s="51"/>
    </row>
    <row r="3" spans="1:29" ht="58.5" customHeight="1">
      <c r="A3" s="51"/>
      <c r="B3" s="38"/>
      <c r="C3" s="55"/>
      <c r="D3" s="55"/>
      <c r="E3" s="40"/>
      <c r="F3" s="40"/>
      <c r="G3" s="41"/>
      <c r="J3" s="51"/>
      <c r="K3" s="51"/>
      <c r="L3" s="51"/>
      <c r="M3" s="51"/>
      <c r="N3" s="51"/>
      <c r="O3" s="51"/>
      <c r="P3" s="51"/>
      <c r="Q3" s="51"/>
      <c r="R3" s="51"/>
      <c r="S3" s="51"/>
      <c r="T3" s="51"/>
      <c r="U3" s="51"/>
      <c r="V3" s="51"/>
      <c r="W3" s="51"/>
      <c r="X3" s="51"/>
      <c r="Y3" s="51"/>
      <c r="Z3" s="51"/>
      <c r="AA3" s="51"/>
      <c r="AB3" s="51"/>
      <c r="AC3" s="51"/>
    </row>
    <row r="4" spans="1:29">
      <c r="A4" s="51"/>
      <c r="B4" s="36"/>
      <c r="C4" s="36"/>
      <c r="D4" s="36"/>
      <c r="E4" s="40"/>
      <c r="F4" s="40"/>
      <c r="J4" s="51"/>
      <c r="K4" s="51"/>
      <c r="L4" s="51"/>
      <c r="M4" s="51"/>
      <c r="N4" s="51"/>
      <c r="O4" s="51"/>
      <c r="P4" s="51"/>
      <c r="Q4" s="51"/>
      <c r="R4" s="51"/>
      <c r="S4" s="51"/>
      <c r="T4" s="51"/>
      <c r="U4" s="51"/>
      <c r="V4" s="51"/>
      <c r="W4" s="51"/>
      <c r="X4" s="51"/>
      <c r="Y4" s="51"/>
      <c r="Z4" s="51"/>
      <c r="AA4" s="51"/>
      <c r="AB4" s="51"/>
      <c r="AC4" s="51"/>
    </row>
    <row r="5" spans="1:29" ht="105" customHeight="1">
      <c r="A5" s="51"/>
      <c r="B5" s="50"/>
      <c r="C5" s="39"/>
      <c r="D5" s="39"/>
      <c r="E5" s="40"/>
      <c r="F5" s="40"/>
      <c r="G5" s="39"/>
      <c r="J5" s="51"/>
      <c r="K5" s="51"/>
      <c r="L5" s="51"/>
      <c r="M5" s="51"/>
      <c r="N5" s="51"/>
      <c r="O5" s="51"/>
      <c r="P5" s="51"/>
      <c r="Q5" s="51"/>
      <c r="R5" s="51"/>
      <c r="S5" s="51"/>
      <c r="T5" s="51"/>
      <c r="U5" s="51"/>
      <c r="V5" s="51"/>
      <c r="W5" s="51"/>
      <c r="X5" s="51"/>
      <c r="Y5" s="51"/>
      <c r="Z5" s="51"/>
      <c r="AA5" s="51"/>
      <c r="AB5" s="51"/>
      <c r="AC5" s="51"/>
    </row>
    <row r="6" spans="1:29">
      <c r="A6" s="51"/>
      <c r="B6" s="37"/>
      <c r="C6" s="37"/>
      <c r="D6" s="37"/>
      <c r="E6" s="37"/>
      <c r="F6" s="37"/>
      <c r="G6" s="37"/>
      <c r="J6" s="51"/>
      <c r="K6" s="51"/>
      <c r="L6" s="51"/>
      <c r="M6" s="51"/>
      <c r="N6" s="51"/>
      <c r="O6" s="51"/>
      <c r="P6" s="51"/>
      <c r="Q6" s="51"/>
      <c r="R6" s="51"/>
      <c r="S6" s="51"/>
      <c r="T6" s="51"/>
      <c r="U6" s="51"/>
      <c r="V6" s="51"/>
      <c r="W6" s="51"/>
      <c r="X6" s="51"/>
      <c r="Y6" s="51"/>
      <c r="Z6" s="51"/>
      <c r="AA6" s="51"/>
      <c r="AB6" s="51"/>
      <c r="AC6" s="51"/>
    </row>
    <row r="7" spans="1:29" ht="26.25" customHeight="1">
      <c r="A7" s="51"/>
      <c r="B7" s="37"/>
      <c r="C7" s="37"/>
      <c r="D7" s="37"/>
      <c r="E7" s="37"/>
      <c r="F7" s="37"/>
      <c r="G7" s="37"/>
      <c r="J7" s="51"/>
      <c r="K7" s="51"/>
      <c r="L7" s="51"/>
      <c r="M7" s="51"/>
      <c r="N7" s="51"/>
      <c r="O7" s="51"/>
      <c r="P7" s="51"/>
      <c r="Q7" s="51"/>
      <c r="R7" s="51"/>
      <c r="S7" s="51"/>
      <c r="T7" s="51"/>
      <c r="U7" s="51"/>
      <c r="V7" s="51"/>
      <c r="W7" s="51"/>
      <c r="X7" s="51"/>
      <c r="Y7" s="51"/>
      <c r="Z7" s="51"/>
      <c r="AA7" s="51"/>
      <c r="AB7" s="51"/>
      <c r="AC7" s="51"/>
    </row>
    <row r="8" spans="1:29" ht="24.75" customHeight="1">
      <c r="A8" s="51"/>
      <c r="J8" s="51"/>
      <c r="K8" s="51"/>
      <c r="L8" s="51"/>
      <c r="M8" s="51"/>
      <c r="N8" s="51"/>
      <c r="O8" s="51"/>
      <c r="P8" s="51"/>
      <c r="Q8" s="51"/>
      <c r="R8" s="51"/>
      <c r="S8" s="51"/>
      <c r="T8" s="51"/>
      <c r="U8" s="51"/>
      <c r="V8" s="51"/>
      <c r="W8" s="51"/>
      <c r="X8" s="51"/>
      <c r="Y8" s="51"/>
      <c r="Z8" s="51"/>
      <c r="AA8" s="51"/>
      <c r="AB8" s="51"/>
      <c r="AC8" s="51"/>
    </row>
    <row r="9" spans="1:29">
      <c r="A9" s="51"/>
      <c r="J9" s="51"/>
      <c r="K9" s="51"/>
      <c r="L9" s="51"/>
      <c r="M9" s="51"/>
      <c r="N9" s="51"/>
      <c r="O9" s="51"/>
      <c r="P9" s="51"/>
      <c r="Q9" s="51"/>
      <c r="R9" s="51"/>
      <c r="S9" s="51"/>
      <c r="T9" s="51"/>
      <c r="U9" s="51"/>
      <c r="V9" s="51"/>
      <c r="W9" s="51"/>
      <c r="X9" s="51"/>
      <c r="Y9" s="51"/>
      <c r="Z9" s="51"/>
      <c r="AA9" s="51"/>
      <c r="AB9" s="51"/>
      <c r="AC9" s="51"/>
    </row>
    <row r="10" spans="1:29">
      <c r="A10" s="51"/>
      <c r="J10" s="51"/>
      <c r="K10" s="51"/>
      <c r="L10" s="51"/>
      <c r="M10" s="51"/>
      <c r="N10" s="51"/>
      <c r="O10" s="51"/>
      <c r="P10" s="51"/>
      <c r="Q10" s="51"/>
      <c r="R10" s="51"/>
      <c r="S10" s="51"/>
      <c r="T10" s="51"/>
      <c r="U10" s="51"/>
      <c r="V10" s="51"/>
      <c r="W10" s="51"/>
      <c r="X10" s="51"/>
      <c r="Y10" s="51"/>
      <c r="Z10" s="51"/>
      <c r="AA10" s="51"/>
      <c r="AB10" s="51"/>
      <c r="AC10" s="51"/>
    </row>
    <row r="11" spans="1:29">
      <c r="A11" s="51"/>
      <c r="J11" s="51"/>
      <c r="K11" s="51"/>
      <c r="L11" s="51"/>
      <c r="M11" s="51"/>
      <c r="N11" s="51"/>
      <c r="O11" s="51"/>
      <c r="P11" s="51"/>
      <c r="Q11" s="51"/>
      <c r="R11" s="51"/>
      <c r="S11" s="51"/>
      <c r="T11" s="51"/>
      <c r="U11" s="51"/>
      <c r="V11" s="51"/>
      <c r="W11" s="51"/>
      <c r="X11" s="51"/>
      <c r="Y11" s="51"/>
      <c r="Z11" s="51"/>
      <c r="AA11" s="51"/>
      <c r="AB11" s="51"/>
      <c r="AC11" s="51"/>
    </row>
    <row r="12" spans="1:29">
      <c r="A12" s="51"/>
      <c r="J12" s="51"/>
      <c r="K12" s="51"/>
      <c r="L12" s="51"/>
      <c r="M12" s="51"/>
      <c r="N12" s="51"/>
      <c r="O12" s="51"/>
      <c r="P12" s="51"/>
      <c r="Q12" s="51"/>
      <c r="R12" s="51"/>
      <c r="S12" s="51"/>
      <c r="T12" s="51"/>
      <c r="U12" s="51"/>
      <c r="V12" s="51"/>
      <c r="W12" s="51"/>
      <c r="X12" s="51"/>
      <c r="Y12" s="51"/>
      <c r="Z12" s="51"/>
      <c r="AA12" s="51"/>
      <c r="AB12" s="51"/>
      <c r="AC12" s="51"/>
    </row>
    <row r="13" spans="1:29">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row>
    <row r="14" spans="1:29">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row>
    <row r="15" spans="1:29">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row>
    <row r="16" spans="1:29">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row>
    <row r="17" spans="1:29">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row>
    <row r="18" spans="1:29">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c r="AC18" s="51"/>
    </row>
    <row r="19" spans="1:2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row>
    <row r="20" spans="1:29">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row>
    <row r="21" spans="1:29">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row>
    <row r="22" spans="1:29">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row>
    <row r="23" spans="1:29">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row>
    <row r="24" spans="1:29">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1:29">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row>
    <row r="26" spans="1:29">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row>
    <row r="27" spans="1:29">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row>
    <row r="28" spans="1:29">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row>
    <row r="29" spans="1: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row>
    <row r="30" spans="1:29">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row>
    <row r="31" spans="1:29">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row>
    <row r="32" spans="1:29">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row>
    <row r="33" spans="1:29">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row>
    <row r="34" spans="1:29">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row>
    <row r="35" spans="1:29">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row>
    <row r="36" spans="1:29">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row>
    <row r="37" spans="1:29">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row>
    <row r="38" spans="1:29">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row>
  </sheetData>
  <sheetProtection algorithmName="SHA-512" hashValue="hbkBuj85g1wmBCfFySvU32/DH6+PxObQv4GN6VxTmjxc7lSX/bqKDOMN4A3hLLidG66yosjT/eaG1TU9lYBBwQ==" saltValue="8XULV/Pj+Urb5081YbIMTw==" spinCount="100000" sheet="1" objects="1" scenarios="1" selectLockedCells="1"/>
  <protectedRanges>
    <protectedRange sqref="A3 C3 G3" name="Data Entry"/>
  </protectedRanges>
  <mergeCells count="1">
    <mergeCell ref="C3:D3"/>
  </mergeCells>
  <dataValidations count="1">
    <dataValidation type="decimal" allowBlank="1" showInputMessage="1" showErrorMessage="1" errorTitle="Error" error="Must be $1,000 or higher" promptTitle="Minimum Tuition Amount" prompt="Please provide the amount you are willing to pay per year (Minimum amount $1,000.00)" sqref="C3:D3" xr:uid="{30D5E626-82B7-44B4-B17C-073E2DD6CDC8}">
      <formula1>1000</formula1>
      <formula2>1000000</formula2>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2580E1B-09C1-4F70-9E2F-1AA1B8EDDF7F}">
          <x14:formula1>
            <xm:f>State!$A$2:$A$51</xm:f>
          </x14:formula1>
          <xm:sqref>G3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28A03-BFA0-4240-8EAE-6635D94C7613}">
  <sheetPr codeName="Sheet6">
    <tabColor theme="3" tint="0.89999084444715716"/>
  </sheetPr>
  <dimension ref="D2:D40"/>
  <sheetViews>
    <sheetView showGridLines="0" showRowColHeaders="0" zoomScaleNormal="100" workbookViewId="0">
      <selection activeCell="A74" sqref="A74"/>
    </sheetView>
  </sheetViews>
  <sheetFormatPr defaultRowHeight="15"/>
  <cols>
    <col min="1" max="1" width="17.42578125" customWidth="1"/>
    <col min="10" max="10" width="11.5703125" customWidth="1"/>
  </cols>
  <sheetData>
    <row r="2" ht="17.25" customHeight="1"/>
    <row r="3" ht="60" customHeight="1"/>
    <row r="40" spans="4:4">
      <c r="D40" t="s">
        <v>11353</v>
      </c>
    </row>
  </sheetData>
  <sheetProtection algorithmName="SHA-512" hashValue="yHCrHkUWD443RqBW2TsQxzElIQ+rcmRySEdICWi6F/qlukvd2C+Vp/2ciRfKDX0WHUkx44e7ESlmGZYC8zwdTw==" saltValue="7H1gqEoq6ZBMIfjSQm6qJg==" spinCount="100000" sheet="1" objects="1" scenarios="1" selectLockedCells="1"/>
  <pageMargins left="0.7" right="0.7" top="0.75" bottom="0.75" header="0.3" footer="0.3"/>
  <pageSetup orientation="landscape" r:id="rId1"/>
  <drawing r:id="rId2"/>
  <extLst>
    <ext xmlns:x15="http://schemas.microsoft.com/office/spreadsheetml/2010/11/main" uri="{F7C9EE02-42E1-4005-9D12-6889AFFD525C}">
      <x15:webExtensions xmlns:xm="http://schemas.microsoft.com/office/excel/2006/main">
        <x15:webExtension appRef="{9A6D0E50-D092-4B70-A264-F1EDE22600E9}">
          <xm:f>Data!$A$5:$A$6</xm:f>
        </x15:webExtension>
      </x15:webExtens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54FE8-174A-46AC-A8FE-B7A319FF91D1}">
  <sheetPr codeName="Sheet7">
    <tabColor theme="5" tint="0.39997558519241921"/>
  </sheetPr>
  <dimension ref="A2:A3"/>
  <sheetViews>
    <sheetView showGridLines="0" showRowColHeaders="0" zoomScaleNormal="100" workbookViewId="0">
      <selection activeCell="JL44" sqref="JL44"/>
    </sheetView>
  </sheetViews>
  <sheetFormatPr defaultRowHeight="15"/>
  <cols>
    <col min="1" max="1" width="17.42578125" customWidth="1"/>
    <col min="10" max="10" width="11.5703125" customWidth="1"/>
  </cols>
  <sheetData>
    <row r="2" ht="17.25" customHeight="1"/>
    <row r="3" ht="60" customHeight="1"/>
  </sheetData>
  <sheetProtection algorithmName="SHA-512" hashValue="HSaxI8MUkKqqI/M26SIXPacgX0x6AMF6LzJMGuqqQiPzgFcwOcZ2YnLuiwXFOSFA9XBDZBSLErIQhwFcdksGdg==" saltValue="B/oHn+OYd3bjRY6m/uTgAg==" spinCount="100000" sheet="1" objects="1" scenarios="1" selectLockedCells="1"/>
  <pageMargins left="0.7" right="0.7" top="0.75" bottom="0.75" header="0.3" footer="0.3"/>
  <drawing r:id="rId1"/>
  <extLst>
    <ext xmlns:x15="http://schemas.microsoft.com/office/spreadsheetml/2010/11/main" uri="{F7C9EE02-42E1-4005-9D12-6889AFFD525C}">
      <x15:webExtensions xmlns:xm="http://schemas.microsoft.com/office/excel/2006/main">
        <x15:webExtension appRef="{DA8CA236-38A1-4004-9546-0EC6D328F37D}">
          <xm:f>Data!$A$25:$A$26</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30ECB-5A30-4720-B938-FFCD2E64B02F}">
  <sheetPr codeName="Sheet8">
    <tabColor theme="9" tint="0.39997558519241921"/>
  </sheetPr>
  <dimension ref="A2:A3"/>
  <sheetViews>
    <sheetView showGridLines="0" showRowColHeaders="0" zoomScaleNormal="100" workbookViewId="0">
      <selection activeCell="AO16" sqref="AO16"/>
    </sheetView>
  </sheetViews>
  <sheetFormatPr defaultRowHeight="15"/>
  <cols>
    <col min="1" max="1" width="17.42578125" customWidth="1"/>
    <col min="10" max="10" width="11.5703125" customWidth="1"/>
  </cols>
  <sheetData>
    <row r="2" ht="17.25" customHeight="1"/>
    <row r="3" ht="60" customHeight="1"/>
  </sheetData>
  <sheetProtection algorithmName="SHA-512" hashValue="4RCmAKCfP+Kz5fRsU6Zk1J4++PmnzzbQBZQjD6Py6vcLghds4v5qewPrFeLMZYYCyC098nxC7Y+T4Lrya+zSMg==" saltValue="kbpqDxseyJDRNu5kT4SN9Q==" spinCount="100000" sheet="1" objects="1" scenarios="1" selectLockedCells="1"/>
  <pageMargins left="0.7" right="0.7" top="0.75" bottom="0.75" header="0.3" footer="0.3"/>
  <drawing r:id="rId1"/>
  <extLst>
    <ext xmlns:x15="http://schemas.microsoft.com/office/spreadsheetml/2010/11/main" uri="{F7C9EE02-42E1-4005-9D12-6889AFFD525C}">
      <x15:webExtensions xmlns:xm="http://schemas.microsoft.com/office/excel/2006/main">
        <x15:webExtension appRef="{E2C55971-28EB-4657-99B6-2D6A43F24836}">
          <xm:f>Data!$A$45:$A$46</xm:f>
        </x15:webExtension>
      </x15:webExtens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72446-DBB1-4E79-BC3B-A6CEA88476B3}">
  <sheetPr codeName="Sheet9">
    <tabColor theme="8" tint="0.39997558519241921"/>
  </sheetPr>
  <dimension ref="J2:J3"/>
  <sheetViews>
    <sheetView showGridLines="0" showRowColHeaders="0" zoomScaleNormal="100" workbookViewId="0">
      <selection activeCell="AM22" sqref="AM22"/>
    </sheetView>
  </sheetViews>
  <sheetFormatPr defaultRowHeight="15"/>
  <cols>
    <col min="1" max="1" width="17.42578125" customWidth="1"/>
    <col min="10" max="10" width="11.5703125" customWidth="1"/>
  </cols>
  <sheetData>
    <row r="2" spans="10:10" ht="17.25" customHeight="1"/>
    <row r="3" spans="10:10" ht="60" customHeight="1">
      <c r="J3" t="b">
        <f>'College Logo'!P1</f>
        <v>0</v>
      </c>
    </row>
  </sheetData>
  <sheetProtection algorithmName="SHA-512" hashValue="eC6iJGbEjMveroX7bEIbOC8WepqV9ai9JrqaUpRHjku8wvnpG6oQniIBpbBDACq6jeXa5SA+100B8g6nTNMSFw==" saltValue="DjH4L6CH/DRozCMqg6+VxQ==" spinCount="100000" sheet="1" objects="1" scenarios="1" selectLockedCells="1"/>
  <pageMargins left="0.7" right="0.7" top="0.75" bottom="0.75" header="0.3" footer="0.3"/>
  <drawing r:id="rId1"/>
  <extLst>
    <ext xmlns:x15="http://schemas.microsoft.com/office/spreadsheetml/2010/11/main" uri="{F7C9EE02-42E1-4005-9D12-6889AFFD525C}">
      <x15:webExtensions xmlns:xm="http://schemas.microsoft.com/office/excel/2006/main">
        <x15:webExtension appRef="{60DC8180-EBF1-4637-8747-2F4188D78AAD}">
          <xm:f>Data!$A$65:$A$66</xm:f>
        </x15:webExtension>
      </x15:webExtens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D3786-8DF6-4E9D-A778-D319069DA959}">
  <sheetPr codeName="Sheet10">
    <tabColor rgb="FFC00000"/>
  </sheetPr>
  <dimension ref="J2:J3"/>
  <sheetViews>
    <sheetView showGridLines="0" showRowColHeaders="0" zoomScaleNormal="100" workbookViewId="0">
      <selection activeCell="AO9" sqref="AO9"/>
    </sheetView>
  </sheetViews>
  <sheetFormatPr defaultRowHeight="15"/>
  <cols>
    <col min="1" max="1" width="17.42578125" customWidth="1"/>
    <col min="10" max="10" width="11.5703125" customWidth="1"/>
  </cols>
  <sheetData>
    <row r="2" spans="10:10" ht="17.25" customHeight="1"/>
    <row r="3" spans="10:10" ht="60" customHeight="1">
      <c r="J3" t="b">
        <f>'College Logo'!P1</f>
        <v>0</v>
      </c>
    </row>
  </sheetData>
  <sheetProtection algorithmName="SHA-512" hashValue="F0zMEhuPZxiQI9I/0+PvKV4ntUSYRlNg/ed56EizEw/nfxqun5AkfzC9IwpFpqDJdP05XuyGQ1YJSUdXc+9bgg==" saltValue="+Eks+cVkdEkvGQLbi66atA==" spinCount="100000" sheet="1" objects="1" scenarios="1" selectLockedCells="1"/>
  <pageMargins left="0.7" right="0.7" top="0.75" bottom="0.75" header="0.3" footer="0.3"/>
  <drawing r:id="rId1"/>
  <extLst>
    <ext xmlns:x15="http://schemas.microsoft.com/office/spreadsheetml/2010/11/main" uri="{F7C9EE02-42E1-4005-9D12-6889AFFD525C}">
      <x15:webExtensions xmlns:xm="http://schemas.microsoft.com/office/excel/2006/main">
        <x15:webExtension appRef="{C0A10DA4-4D54-414A-9C9C-CCC288CFC91C}">
          <xm:f>Data!$A$85:$A$86</xm:f>
        </x15:webExtension>
      </x15:webExtens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F89DA-CC15-4327-BE21-E78D1DC843FE}">
  <sheetPr codeName="Sheet12">
    <tabColor rgb="FF92D050"/>
  </sheetPr>
  <dimension ref="A1"/>
  <sheetViews>
    <sheetView showGridLines="0" zoomScale="70" zoomScaleNormal="70" workbookViewId="0">
      <selection activeCell="R3" sqref="R3"/>
    </sheetView>
  </sheetViews>
  <sheetFormatPr defaultRowHeight="15"/>
  <cols>
    <col min="17" max="17" width="14.42578125" customWidth="1"/>
    <col min="19" max="19" width="12.5703125" customWidth="1"/>
  </cols>
  <sheetData>
    <row r="1" ht="42" customHeight="1"/>
  </sheetData>
  <sheetProtection algorithmName="SHA-512" hashValue="oRwk7Iav2F/oAoxjhEEmjJrd5HieA7eOLiVbFvwNsgq+a+zNfKH4yDE5KHIm3+VYk2Ri65Cugn/snum+NXVHPQ==" saltValue="a1bvNrtLzAXGRJn7AhCzlg==" spinCount="100000" sheet="1" objects="1" scenarios="1" selectLockedCells="1" selectUnlockedCells="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E746A-2291-4371-AACB-55F9D584ED40}">
  <sheetPr codeName="Sheet1">
    <tabColor rgb="FF7C1C1C"/>
  </sheetPr>
  <dimension ref="A1:S2303"/>
  <sheetViews>
    <sheetView topLeftCell="J1" zoomScale="85" zoomScaleNormal="85" workbookViewId="0">
      <selection activeCell="T7" sqref="T7"/>
    </sheetView>
  </sheetViews>
  <sheetFormatPr defaultRowHeight="15"/>
  <cols>
    <col min="1" max="1" width="9.42578125" customWidth="1"/>
    <col min="2" max="2" width="84.5703125" bestFit="1" customWidth="1"/>
    <col min="4" max="4" width="10" customWidth="1"/>
    <col min="5" max="5" width="10.85546875" customWidth="1"/>
    <col min="6" max="6" width="12.85546875" style="10" bestFit="1" customWidth="1"/>
    <col min="7" max="7" width="11.140625" bestFit="1" customWidth="1"/>
    <col min="8" max="8" width="16.85546875" style="2" bestFit="1" customWidth="1"/>
    <col min="9" max="9" width="18.5703125" style="2" bestFit="1" customWidth="1"/>
    <col min="10" max="10" width="22" style="2" bestFit="1" customWidth="1"/>
    <col min="11" max="12" width="20.7109375" style="2" bestFit="1" customWidth="1"/>
    <col min="13" max="13" width="21.7109375" style="2" bestFit="1" customWidth="1"/>
    <col min="14" max="14" width="15.140625" customWidth="1"/>
    <col min="15" max="15" width="19" customWidth="1"/>
    <col min="16" max="16" width="17" customWidth="1"/>
    <col min="17" max="17" width="21.140625" customWidth="1"/>
    <col min="18" max="18" width="111.7109375" hidden="1" customWidth="1"/>
    <col min="19" max="19" width="49" bestFit="1" customWidth="1"/>
    <col min="20" max="20" width="16.5703125" customWidth="1"/>
  </cols>
  <sheetData>
    <row r="1" spans="1:19">
      <c r="A1" t="s">
        <v>10176</v>
      </c>
      <c r="B1" t="s">
        <v>98</v>
      </c>
      <c r="C1" t="s">
        <v>99</v>
      </c>
      <c r="D1" t="s">
        <v>100</v>
      </c>
      <c r="E1" t="s">
        <v>101</v>
      </c>
      <c r="F1" s="10" t="s">
        <v>102</v>
      </c>
      <c r="G1" t="s">
        <v>103</v>
      </c>
      <c r="H1" t="s">
        <v>104</v>
      </c>
      <c r="I1" t="s">
        <v>105</v>
      </c>
      <c r="J1" t="s">
        <v>2432</v>
      </c>
      <c r="K1" t="s">
        <v>2433</v>
      </c>
      <c r="L1" t="s">
        <v>2434</v>
      </c>
      <c r="M1" t="s">
        <v>2435</v>
      </c>
      <c r="N1" t="s">
        <v>11352</v>
      </c>
      <c r="O1" t="s">
        <v>6039</v>
      </c>
      <c r="P1" t="s">
        <v>6040</v>
      </c>
      <c r="Q1" t="s">
        <v>6041</v>
      </c>
      <c r="R1" t="s">
        <v>6045</v>
      </c>
      <c r="S1" t="s">
        <v>6052</v>
      </c>
    </row>
    <row r="2" spans="1:19">
      <c r="A2">
        <v>100654</v>
      </c>
      <c r="B2" t="s">
        <v>106</v>
      </c>
      <c r="C2" t="s">
        <v>107</v>
      </c>
      <c r="D2" t="s">
        <v>108</v>
      </c>
      <c r="E2" t="s">
        <v>109</v>
      </c>
      <c r="F2" s="10">
        <v>0.66220000000000001</v>
      </c>
      <c r="G2">
        <v>947</v>
      </c>
      <c r="H2" s="2">
        <v>10024</v>
      </c>
      <c r="I2" s="2">
        <v>18634</v>
      </c>
      <c r="J2" s="2">
        <v>52246</v>
      </c>
      <c r="K2" s="2">
        <v>28974</v>
      </c>
      <c r="L2" s="2">
        <v>35438</v>
      </c>
      <c r="M2" s="2">
        <v>39059</v>
      </c>
      <c r="N2">
        <f>IFERROR(
  0.25*(_xlfn.MAXIFS($H:$H,$D:$D,$D2)-H2)/(_xlfn.MAXIFS($H:$H,$D:$D,$D2)-_xlfn.MINIFS($H:$H,$D:$D,$D2)) +
  0.2*(_xlfn.MAXIFS($F:$F,$D:$D,$D2)-F2)/(_xlfn.MAXIFS($F:$F,$D:$D,$D2)-_xlfn.MINIFS($F:$F,$D:$D,$D2)) +
  0.3*(G2-_xlfn.MINIFS($G:$G,$D:$D,$D2))/(_xlfn.MAXIFS($G:$G,$D:$D,$D2)-_xlfn.MINIFS($G:$G,$D:$D,$D2)) +
  0.125*(J2-_xlfn.MINIFS($J:$J,$D:$D,$D2))/(_xlfn.MAXIFS($J:$J,$D:$D,$D2)-_xlfn.MINIFS($J:$J,$D:$D,$D2)) +
  0.125*(K2-_xlfn.MINIFS($K:$K,$D:$D,$D2))/(_xlfn.MAXIFS($K:$K,$D:$D,$D2)-_xlfn.MINIFS($K:$K,$D:$D,$D2)),
"")</f>
        <v>0.39123998936628956</v>
      </c>
      <c r="O2">
        <f>0.3*((MAX($I$2:$I$2303)-I2)/(MAX($I$2:$I$2303)-MIN($I$2:$I$2303)))
+0.3*((J2-MIN($J$2:$J$2303))/(MAX($J$2:$J$2303)-MIN($J$2:$J$2303)))
+0.25*((G2-MIN($G$2:$G$2303))/(MAX($G$2:$G$2303)-MIN($G$2:$G$2303)))
+0.15*((MAX($F$2:$F$2303)-F2)/(MAX($F$2:$F$2303)-MIN($F$2:$F$2303)))</f>
        <v>0.39962513859033277</v>
      </c>
      <c r="P2">
        <f t="shared" ref="P2:P65" si="0">1 + COUNTIFS($D$2:$D$2303, D2, $N$2:$N$2303, "&gt;" &amp; N2)</f>
        <v>27</v>
      </c>
      <c r="Q2">
        <f>1 + COUNTIFS($D$2:$D$2303, D2, $O$2:$O$2303, "&gt;" &amp; O2)</f>
        <v>18</v>
      </c>
      <c r="R2" t="str">
        <f>IF(S2="","",
   "https://img.logo.dev/" &amp; S2 &amp; "?token=pk_Zxmaeq2VQBuxgzPsrb7eBg&amp;size=256"
)</f>
        <v>https://img.logo.dev/www.aamu.edu?token=pk_Zxmaeq2VQBuxgzPsrb7eBg&amp;size=256</v>
      </c>
      <c r="S2" t="str">
        <f>_xlfn.LET(
    _xlpm.url, E2,
    _xlpm.noProto, IFERROR(_xlfn.TEXTAFTER(_xlpm.url,"//"), _xlpm.url),
    _xlpm.noSlash, LEFT(_xlpm.noProto, FIND("/", _xlpm.noProto&amp;"/")-1),
    _xlpm.noQuery, LEFT(_xlpm.noSlash, FIND("?", _xlpm.noSlash&amp;"?")-1),
    LOWER(_xlpm.noQuery)
)</f>
        <v>www.aamu.edu</v>
      </c>
    </row>
    <row r="3" spans="1:19">
      <c r="A3">
        <v>100663</v>
      </c>
      <c r="B3" t="s">
        <v>110</v>
      </c>
      <c r="C3" t="s">
        <v>111</v>
      </c>
      <c r="D3" t="s">
        <v>108</v>
      </c>
      <c r="E3" t="s">
        <v>112</v>
      </c>
      <c r="F3" s="10">
        <v>0.88419999999999999</v>
      </c>
      <c r="G3">
        <v>1251</v>
      </c>
      <c r="H3" s="2">
        <v>8832</v>
      </c>
      <c r="I3" s="2">
        <v>21864</v>
      </c>
      <c r="J3" s="2">
        <v>60738</v>
      </c>
      <c r="K3" s="2">
        <v>42911</v>
      </c>
      <c r="L3" s="2">
        <v>45795</v>
      </c>
      <c r="M3" s="2">
        <v>50907</v>
      </c>
      <c r="N3">
        <f t="shared" ref="N3:N65" si="1">IFERROR(
  0.25*(_xlfn.MAXIFS($H:$H,$D:$D,$D3)-H3)/(_xlfn.MAXIFS($H:$H,$D:$D,$D3)-_xlfn.MINIFS($H:$H,$D:$D,$D3)) +
  0.2*(_xlfn.MAXIFS($F:$F,$D:$D,$D3)-F3)/(_xlfn.MAXIFS($F:$F,$D:$D,$D3)-_xlfn.MINIFS($F:$F,$D:$D,$D3)) +
  0.3*(G3-_xlfn.MINIFS($G:$G,$D:$D,$D3))/(_xlfn.MAXIFS($G:$G,$D:$D,$D3)-_xlfn.MINIFS($G:$G,$D:$D,$D3)) +
  0.125*(J3-_xlfn.MINIFS($J:$J,$D:$D,$D3))/(_xlfn.MAXIFS($J:$J,$D:$D,$D3)-_xlfn.MINIFS($J:$J,$D:$D,$D3)) +
  0.125*(K3-_xlfn.MINIFS($K:$K,$D:$D,$D3))/(_xlfn.MAXIFS($K:$K,$D:$D,$D3)-_xlfn.MINIFS($K:$K,$D:$D,$D3)),
"")</f>
        <v>0.66220918895483727</v>
      </c>
      <c r="O3">
        <v>0.4722381262768055</v>
      </c>
      <c r="P3">
        <f t="shared" si="0"/>
        <v>4</v>
      </c>
      <c r="Q3">
        <v>7</v>
      </c>
      <c r="R3" t="s">
        <v>6068</v>
      </c>
      <c r="S3" t="s">
        <v>8125</v>
      </c>
    </row>
    <row r="4" spans="1:19">
      <c r="A4">
        <v>100690</v>
      </c>
      <c r="B4" t="s">
        <v>2436</v>
      </c>
      <c r="C4" t="s">
        <v>117</v>
      </c>
      <c r="D4" t="s">
        <v>108</v>
      </c>
      <c r="E4" t="s">
        <v>2437</v>
      </c>
      <c r="F4" s="10">
        <v>0.99</v>
      </c>
      <c r="G4">
        <v>1208</v>
      </c>
      <c r="H4" s="2">
        <v>6950</v>
      </c>
      <c r="I4" s="2">
        <v>6950</v>
      </c>
      <c r="J4" s="2">
        <v>49649</v>
      </c>
      <c r="K4" s="2">
        <v>27988</v>
      </c>
      <c r="L4" s="2">
        <v>34571</v>
      </c>
      <c r="M4" s="2">
        <v>37730</v>
      </c>
      <c r="N4">
        <f t="shared" si="1"/>
        <v>0.51627378166686044</v>
      </c>
      <c r="O4">
        <v>0.42935486296613296</v>
      </c>
      <c r="P4">
        <f t="shared" si="0"/>
        <v>10</v>
      </c>
      <c r="Q4">
        <v>17</v>
      </c>
      <c r="R4" t="s">
        <v>6069</v>
      </c>
      <c r="S4" t="s">
        <v>8126</v>
      </c>
    </row>
    <row r="5" spans="1:19">
      <c r="A5">
        <v>100706</v>
      </c>
      <c r="B5" t="s">
        <v>113</v>
      </c>
      <c r="C5" t="s">
        <v>114</v>
      </c>
      <c r="D5" t="s">
        <v>108</v>
      </c>
      <c r="E5" t="s">
        <v>115</v>
      </c>
      <c r="F5" s="10">
        <v>0.74250000000000005</v>
      </c>
      <c r="G5">
        <v>1321</v>
      </c>
      <c r="H5" s="2">
        <v>11770</v>
      </c>
      <c r="I5" s="2">
        <v>24662</v>
      </c>
      <c r="J5" s="2">
        <v>78740</v>
      </c>
      <c r="K5" s="2">
        <v>52360</v>
      </c>
      <c r="L5" s="2">
        <v>53186</v>
      </c>
      <c r="M5" s="2">
        <v>56901</v>
      </c>
      <c r="N5">
        <f t="shared" si="1"/>
        <v>0.82894391666810219</v>
      </c>
      <c r="O5">
        <v>0.54351733728911533</v>
      </c>
      <c r="P5">
        <f t="shared" si="0"/>
        <v>2</v>
      </c>
      <c r="Q5">
        <v>1</v>
      </c>
      <c r="R5" t="s">
        <v>6070</v>
      </c>
      <c r="S5" t="s">
        <v>8127</v>
      </c>
    </row>
    <row r="6" spans="1:19">
      <c r="A6">
        <v>100724</v>
      </c>
      <c r="B6" t="s">
        <v>116</v>
      </c>
      <c r="C6" t="s">
        <v>117</v>
      </c>
      <c r="D6" t="s">
        <v>108</v>
      </c>
      <c r="E6" t="s">
        <v>118</v>
      </c>
      <c r="F6" s="10">
        <v>0.95640000000000003</v>
      </c>
      <c r="G6">
        <v>977</v>
      </c>
      <c r="H6" s="2">
        <v>11248</v>
      </c>
      <c r="I6" s="2">
        <v>19576</v>
      </c>
      <c r="J6" s="2">
        <v>43913</v>
      </c>
      <c r="K6" s="2">
        <v>26395</v>
      </c>
      <c r="L6" s="2">
        <v>30177</v>
      </c>
      <c r="M6" s="2">
        <v>34018</v>
      </c>
      <c r="N6">
        <f t="shared" si="1"/>
        <v>0.2841168073436306</v>
      </c>
      <c r="O6">
        <v>0.34218586853657229</v>
      </c>
      <c r="P6">
        <f t="shared" si="0"/>
        <v>30</v>
      </c>
      <c r="Q6">
        <v>40</v>
      </c>
      <c r="R6" t="s">
        <v>6071</v>
      </c>
      <c r="S6" t="s">
        <v>8128</v>
      </c>
    </row>
    <row r="7" spans="1:19">
      <c r="A7">
        <v>100751</v>
      </c>
      <c r="B7" t="s">
        <v>119</v>
      </c>
      <c r="C7" t="s">
        <v>120</v>
      </c>
      <c r="D7" t="s">
        <v>108</v>
      </c>
      <c r="E7" t="s">
        <v>121</v>
      </c>
      <c r="F7" s="10">
        <v>0.75819999999999999</v>
      </c>
      <c r="G7">
        <v>1287</v>
      </c>
      <c r="H7" s="2">
        <v>11900</v>
      </c>
      <c r="I7" s="2">
        <v>33200</v>
      </c>
      <c r="J7" s="2">
        <v>62983</v>
      </c>
      <c r="K7" s="2">
        <v>48273</v>
      </c>
      <c r="L7" s="2">
        <v>51441</v>
      </c>
      <c r="M7" s="2">
        <v>56118</v>
      </c>
      <c r="N7">
        <f t="shared" si="1"/>
        <v>0.73340771720001541</v>
      </c>
      <c r="O7">
        <v>0.45870734019078824</v>
      </c>
      <c r="P7">
        <f t="shared" si="0"/>
        <v>3</v>
      </c>
      <c r="Q7">
        <v>9</v>
      </c>
      <c r="R7" t="s">
        <v>6072</v>
      </c>
      <c r="S7" t="s">
        <v>8129</v>
      </c>
    </row>
    <row r="8" spans="1:19">
      <c r="A8">
        <v>100812</v>
      </c>
      <c r="B8" t="s">
        <v>2438</v>
      </c>
      <c r="C8" t="s">
        <v>425</v>
      </c>
      <c r="D8" t="s">
        <v>108</v>
      </c>
      <c r="E8" t="s">
        <v>2439</v>
      </c>
      <c r="F8" s="10">
        <v>0.59299999999999997</v>
      </c>
      <c r="G8">
        <v>1163</v>
      </c>
      <c r="H8" s="2">
        <v>27961</v>
      </c>
      <c r="I8" s="2">
        <v>29539</v>
      </c>
      <c r="J8" s="2">
        <v>50817</v>
      </c>
      <c r="K8" s="2">
        <v>42451</v>
      </c>
      <c r="L8" s="2">
        <v>44817</v>
      </c>
      <c r="M8" s="2">
        <v>45311</v>
      </c>
      <c r="N8">
        <f t="shared" si="1"/>
        <v>0.49775012211127412</v>
      </c>
      <c r="O8">
        <v>0.39279714658549453</v>
      </c>
      <c r="P8">
        <f t="shared" si="0"/>
        <v>14</v>
      </c>
      <c r="Q8">
        <v>28</v>
      </c>
      <c r="R8" t="s">
        <v>6073</v>
      </c>
      <c r="S8" t="s">
        <v>8130</v>
      </c>
    </row>
    <row r="9" spans="1:19">
      <c r="A9">
        <v>100830</v>
      </c>
      <c r="B9" t="s">
        <v>122</v>
      </c>
      <c r="C9" t="s">
        <v>117</v>
      </c>
      <c r="D9" t="s">
        <v>108</v>
      </c>
      <c r="E9" t="s">
        <v>123</v>
      </c>
      <c r="F9" s="10">
        <v>0.92630000000000001</v>
      </c>
      <c r="G9">
        <v>1090</v>
      </c>
      <c r="H9" s="2">
        <v>9436</v>
      </c>
      <c r="I9" s="2">
        <v>20092</v>
      </c>
      <c r="J9" s="2">
        <v>54405</v>
      </c>
      <c r="K9" s="2">
        <v>37969</v>
      </c>
      <c r="L9" s="2">
        <v>39396</v>
      </c>
      <c r="M9" s="2">
        <v>43743</v>
      </c>
      <c r="N9">
        <f t="shared" si="1"/>
        <v>0.47684066238717443</v>
      </c>
      <c r="O9">
        <v>0.4053139974177416</v>
      </c>
      <c r="P9">
        <f t="shared" si="0"/>
        <v>16</v>
      </c>
      <c r="Q9">
        <v>23</v>
      </c>
      <c r="R9" t="s">
        <v>6074</v>
      </c>
      <c r="S9" t="s">
        <v>8131</v>
      </c>
    </row>
    <row r="10" spans="1:19">
      <c r="A10">
        <v>100858</v>
      </c>
      <c r="B10" t="s">
        <v>124</v>
      </c>
      <c r="C10" t="s">
        <v>125</v>
      </c>
      <c r="D10" t="s">
        <v>108</v>
      </c>
      <c r="E10" t="s">
        <v>126</v>
      </c>
      <c r="F10" s="10">
        <v>0.50470000000000004</v>
      </c>
      <c r="G10">
        <v>1318</v>
      </c>
      <c r="H10" s="2">
        <v>12536</v>
      </c>
      <c r="I10" s="2">
        <v>33944</v>
      </c>
      <c r="J10" s="2">
        <v>68172</v>
      </c>
      <c r="K10" s="2">
        <v>52489</v>
      </c>
      <c r="L10" s="2">
        <v>56937</v>
      </c>
      <c r="M10" s="2">
        <v>61042</v>
      </c>
      <c r="N10">
        <f t="shared" si="1"/>
        <v>0.86080687590000216</v>
      </c>
      <c r="O10">
        <v>0.51511070266550696</v>
      </c>
      <c r="P10">
        <f t="shared" si="0"/>
        <v>1</v>
      </c>
      <c r="Q10">
        <v>2</v>
      </c>
      <c r="R10" t="s">
        <v>6075</v>
      </c>
      <c r="S10" t="s">
        <v>8132</v>
      </c>
    </row>
    <row r="11" spans="1:19">
      <c r="A11">
        <v>100937</v>
      </c>
      <c r="B11" t="s">
        <v>127</v>
      </c>
      <c r="C11" t="s">
        <v>111</v>
      </c>
      <c r="D11" t="s">
        <v>108</v>
      </c>
      <c r="E11" t="s">
        <v>128</v>
      </c>
      <c r="F11" s="10">
        <v>0.51939999999999997</v>
      </c>
      <c r="G11">
        <v>1197</v>
      </c>
      <c r="H11" s="2">
        <v>22750</v>
      </c>
      <c r="I11" s="2">
        <v>22750</v>
      </c>
      <c r="J11" s="2">
        <v>56625</v>
      </c>
      <c r="K11" s="2">
        <v>45292</v>
      </c>
      <c r="L11" s="2">
        <v>50580</v>
      </c>
      <c r="M11" s="2">
        <v>55236</v>
      </c>
      <c r="N11">
        <f t="shared" si="1"/>
        <v>0.61609777827753398</v>
      </c>
      <c r="O11">
        <v>0.49592610742781651</v>
      </c>
      <c r="P11">
        <f t="shared" si="0"/>
        <v>5</v>
      </c>
      <c r="Q11">
        <v>4</v>
      </c>
      <c r="R11" t="s">
        <v>6076</v>
      </c>
      <c r="S11" t="s">
        <v>8133</v>
      </c>
    </row>
    <row r="12" spans="1:19">
      <c r="A12">
        <v>101116</v>
      </c>
      <c r="B12" t="s">
        <v>2440</v>
      </c>
      <c r="C12" t="s">
        <v>117</v>
      </c>
      <c r="D12" t="s">
        <v>108</v>
      </c>
      <c r="E12" t="s">
        <v>2441</v>
      </c>
      <c r="F12" s="10">
        <v>0.93400000000000005</v>
      </c>
      <c r="G12">
        <v>1161</v>
      </c>
      <c r="H12" s="2">
        <v>18238</v>
      </c>
      <c r="I12" s="2">
        <v>18238</v>
      </c>
      <c r="J12" s="2">
        <v>59826</v>
      </c>
      <c r="K12" s="2">
        <v>28684</v>
      </c>
      <c r="L12" s="2">
        <v>29770</v>
      </c>
      <c r="M12" s="2">
        <v>35237</v>
      </c>
      <c r="N12">
        <f t="shared" si="1"/>
        <v>0.4392595954974296</v>
      </c>
      <c r="O12">
        <v>0.41018964199022201</v>
      </c>
      <c r="P12">
        <f t="shared" si="0"/>
        <v>20</v>
      </c>
      <c r="Q12">
        <v>21</v>
      </c>
      <c r="R12" t="s">
        <v>6077</v>
      </c>
      <c r="S12" t="s">
        <v>8134</v>
      </c>
    </row>
    <row r="13" spans="1:19">
      <c r="A13">
        <v>101189</v>
      </c>
      <c r="B13" t="s">
        <v>129</v>
      </c>
      <c r="C13" t="s">
        <v>117</v>
      </c>
      <c r="D13" t="s">
        <v>108</v>
      </c>
      <c r="E13" t="s">
        <v>130</v>
      </c>
      <c r="F13" s="10">
        <v>0.6613</v>
      </c>
      <c r="G13">
        <v>1016</v>
      </c>
      <c r="H13" s="2">
        <v>23920</v>
      </c>
      <c r="I13" s="2">
        <v>23920</v>
      </c>
      <c r="J13" s="2">
        <v>46793</v>
      </c>
      <c r="K13" s="2">
        <v>36092</v>
      </c>
      <c r="L13" s="2">
        <v>37927</v>
      </c>
      <c r="M13" s="2">
        <v>41523</v>
      </c>
      <c r="N13">
        <f t="shared" si="1"/>
        <v>0.35279004906425659</v>
      </c>
      <c r="O13">
        <v>0.38691565349420259</v>
      </c>
      <c r="P13">
        <f t="shared" si="0"/>
        <v>28</v>
      </c>
      <c r="Q13">
        <v>32</v>
      </c>
      <c r="R13" t="s">
        <v>6078</v>
      </c>
      <c r="S13" t="s">
        <v>8135</v>
      </c>
    </row>
    <row r="14" spans="1:19">
      <c r="A14">
        <v>101365</v>
      </c>
      <c r="B14" t="s">
        <v>2442</v>
      </c>
      <c r="C14" t="s">
        <v>111</v>
      </c>
      <c r="D14" t="s">
        <v>108</v>
      </c>
      <c r="E14" t="s">
        <v>2443</v>
      </c>
      <c r="F14" s="10">
        <v>0.94489999999999996</v>
      </c>
      <c r="G14">
        <v>1215</v>
      </c>
      <c r="H14" s="2">
        <v>13420</v>
      </c>
      <c r="I14" s="2">
        <v>13420</v>
      </c>
      <c r="J14" s="2">
        <v>48660</v>
      </c>
      <c r="K14" s="2">
        <v>33074</v>
      </c>
      <c r="L14" s="2">
        <v>32367</v>
      </c>
      <c r="M14" s="2">
        <v>34238</v>
      </c>
      <c r="N14">
        <f t="shared" si="1"/>
        <v>0.50333532305059536</v>
      </c>
      <c r="O14">
        <v>0.40576954847895486</v>
      </c>
      <c r="P14">
        <f t="shared" si="0"/>
        <v>12</v>
      </c>
      <c r="Q14">
        <v>22</v>
      </c>
      <c r="R14" t="s">
        <v>6079</v>
      </c>
      <c r="S14" t="s">
        <v>8136</v>
      </c>
    </row>
    <row r="15" spans="1:19">
      <c r="A15">
        <v>101435</v>
      </c>
      <c r="B15" t="s">
        <v>131</v>
      </c>
      <c r="C15" t="s">
        <v>117</v>
      </c>
      <c r="D15" t="s">
        <v>108</v>
      </c>
      <c r="E15" t="s">
        <v>132</v>
      </c>
      <c r="F15" s="10">
        <v>0.70830000000000004</v>
      </c>
      <c r="G15">
        <v>1148</v>
      </c>
      <c r="H15" s="2">
        <v>28650</v>
      </c>
      <c r="I15" s="2">
        <v>28650</v>
      </c>
      <c r="J15" s="2">
        <v>53074</v>
      </c>
      <c r="K15" s="2">
        <v>39452</v>
      </c>
      <c r="L15" s="2">
        <v>43889</v>
      </c>
      <c r="M15" s="2">
        <v>47328</v>
      </c>
      <c r="N15">
        <f t="shared" si="1"/>
        <v>0.44017803022550861</v>
      </c>
      <c r="O15">
        <v>0.41757509844493268</v>
      </c>
      <c r="P15">
        <f t="shared" si="0"/>
        <v>19</v>
      </c>
      <c r="Q15">
        <v>20</v>
      </c>
      <c r="R15" t="s">
        <v>6080</v>
      </c>
      <c r="S15" t="s">
        <v>8137</v>
      </c>
    </row>
    <row r="16" spans="1:19">
      <c r="A16">
        <v>101480</v>
      </c>
      <c r="B16" t="s">
        <v>133</v>
      </c>
      <c r="C16" t="s">
        <v>134</v>
      </c>
      <c r="D16" t="s">
        <v>108</v>
      </c>
      <c r="E16" t="s">
        <v>135</v>
      </c>
      <c r="F16" s="10">
        <v>0.76219999999999999</v>
      </c>
      <c r="G16">
        <v>1055</v>
      </c>
      <c r="H16" s="2">
        <v>12426</v>
      </c>
      <c r="I16" s="2">
        <v>22716</v>
      </c>
      <c r="J16" s="2">
        <v>51119</v>
      </c>
      <c r="K16" s="2">
        <v>37373</v>
      </c>
      <c r="L16" s="2">
        <v>39212</v>
      </c>
      <c r="M16" s="2">
        <v>41504</v>
      </c>
      <c r="N16">
        <f t="shared" si="1"/>
        <v>0.46185459378643479</v>
      </c>
      <c r="O16">
        <v>0.39954601406719903</v>
      </c>
      <c r="P16">
        <f t="shared" si="0"/>
        <v>17</v>
      </c>
      <c r="Q16">
        <v>25</v>
      </c>
      <c r="R16" t="s">
        <v>6081</v>
      </c>
      <c r="S16" t="s">
        <v>8138</v>
      </c>
    </row>
    <row r="17" spans="1:19">
      <c r="A17">
        <v>101587</v>
      </c>
      <c r="B17" t="s">
        <v>136</v>
      </c>
      <c r="C17" t="s">
        <v>137</v>
      </c>
      <c r="D17" t="s">
        <v>108</v>
      </c>
      <c r="E17" t="s">
        <v>138</v>
      </c>
      <c r="F17" s="10">
        <v>0.87109999999999999</v>
      </c>
      <c r="G17">
        <v>1015</v>
      </c>
      <c r="H17" s="2">
        <v>10990</v>
      </c>
      <c r="I17" s="2">
        <v>20090</v>
      </c>
      <c r="J17" s="2">
        <v>53277</v>
      </c>
      <c r="K17" s="2">
        <v>34703</v>
      </c>
      <c r="L17" s="2">
        <v>39261</v>
      </c>
      <c r="M17" s="2">
        <v>38617</v>
      </c>
      <c r="N17">
        <f t="shared" si="1"/>
        <v>0.40379905071934086</v>
      </c>
      <c r="O17">
        <v>0.38565193267136633</v>
      </c>
      <c r="P17">
        <f t="shared" si="0"/>
        <v>25</v>
      </c>
      <c r="Q17">
        <v>33</v>
      </c>
      <c r="R17" t="s">
        <v>6082</v>
      </c>
      <c r="S17" t="s">
        <v>8139</v>
      </c>
    </row>
    <row r="18" spans="1:19">
      <c r="A18">
        <v>101648</v>
      </c>
      <c r="B18" t="s">
        <v>139</v>
      </c>
      <c r="C18" t="s">
        <v>140</v>
      </c>
      <c r="D18" t="s">
        <v>108</v>
      </c>
      <c r="E18" t="s">
        <v>141</v>
      </c>
      <c r="F18" s="10">
        <v>0.5917</v>
      </c>
      <c r="G18">
        <v>1043</v>
      </c>
      <c r="H18" s="2">
        <v>9538</v>
      </c>
      <c r="I18" s="2">
        <v>15538</v>
      </c>
      <c r="J18" s="2">
        <v>45508</v>
      </c>
      <c r="K18" s="2">
        <v>48940</v>
      </c>
      <c r="L18" s="2">
        <v>48898</v>
      </c>
      <c r="M18" s="2">
        <v>50097</v>
      </c>
      <c r="N18">
        <f t="shared" si="1"/>
        <v>0.55771849204031909</v>
      </c>
      <c r="O18">
        <v>0.44039779198277001</v>
      </c>
      <c r="P18">
        <f t="shared" si="0"/>
        <v>8</v>
      </c>
      <c r="Q18">
        <v>15</v>
      </c>
      <c r="R18" t="s">
        <v>6083</v>
      </c>
      <c r="S18" t="s">
        <v>8140</v>
      </c>
    </row>
    <row r="19" spans="1:19">
      <c r="A19">
        <v>101675</v>
      </c>
      <c r="B19" t="s">
        <v>2444</v>
      </c>
      <c r="C19" t="s">
        <v>292</v>
      </c>
      <c r="D19" t="s">
        <v>108</v>
      </c>
      <c r="E19" t="s">
        <v>2445</v>
      </c>
      <c r="F19" s="10">
        <v>0.93400000000000005</v>
      </c>
      <c r="G19">
        <v>1143</v>
      </c>
      <c r="H19" s="2">
        <v>12714</v>
      </c>
      <c r="I19" s="2">
        <v>12714</v>
      </c>
      <c r="J19" s="2">
        <v>38671</v>
      </c>
      <c r="K19" s="2">
        <v>26675</v>
      </c>
      <c r="L19" s="2">
        <v>28691</v>
      </c>
      <c r="M19" s="2">
        <v>30847</v>
      </c>
      <c r="N19">
        <f t="shared" si="1"/>
        <v>0.39853026837652267</v>
      </c>
      <c r="O19">
        <v>0.38918130509952953</v>
      </c>
      <c r="P19">
        <f t="shared" si="0"/>
        <v>26</v>
      </c>
      <c r="Q19">
        <v>31</v>
      </c>
      <c r="R19" t="s">
        <v>6084</v>
      </c>
      <c r="S19" t="s">
        <v>8141</v>
      </c>
    </row>
    <row r="20" spans="1:19">
      <c r="A20">
        <v>101693</v>
      </c>
      <c r="B20" t="s">
        <v>142</v>
      </c>
      <c r="C20" t="s">
        <v>143</v>
      </c>
      <c r="D20" t="s">
        <v>108</v>
      </c>
      <c r="E20" t="s">
        <v>144</v>
      </c>
      <c r="F20" s="10">
        <v>0.72509999999999997</v>
      </c>
      <c r="G20">
        <v>1220</v>
      </c>
      <c r="H20" s="2">
        <v>26120</v>
      </c>
      <c r="I20" s="2">
        <v>26120</v>
      </c>
      <c r="J20" s="2">
        <v>46035</v>
      </c>
      <c r="K20" s="2">
        <v>36729</v>
      </c>
      <c r="L20" s="2">
        <v>38069</v>
      </c>
      <c r="M20" s="2">
        <v>43640</v>
      </c>
      <c r="N20">
        <f t="shared" si="1"/>
        <v>0.48095489528916857</v>
      </c>
      <c r="O20">
        <v>0.43560846149855098</v>
      </c>
      <c r="P20">
        <f t="shared" si="0"/>
        <v>15</v>
      </c>
      <c r="Q20">
        <v>16</v>
      </c>
      <c r="R20" t="s">
        <v>6085</v>
      </c>
      <c r="S20" t="s">
        <v>8142</v>
      </c>
    </row>
    <row r="21" spans="1:19">
      <c r="A21">
        <v>101709</v>
      </c>
      <c r="B21" t="s">
        <v>2446</v>
      </c>
      <c r="C21" t="s">
        <v>2447</v>
      </c>
      <c r="D21" t="s">
        <v>108</v>
      </c>
      <c r="E21" t="s">
        <v>2448</v>
      </c>
      <c r="F21" s="10">
        <v>0.53900000000000003</v>
      </c>
      <c r="G21">
        <v>1086</v>
      </c>
      <c r="H21" s="2">
        <v>13710</v>
      </c>
      <c r="I21" s="2">
        <v>26730</v>
      </c>
      <c r="J21" s="2">
        <v>44835</v>
      </c>
      <c r="K21" s="2">
        <v>34038</v>
      </c>
      <c r="L21" s="2">
        <v>36897</v>
      </c>
      <c r="M21" s="2">
        <v>40439</v>
      </c>
      <c r="N21">
        <f t="shared" si="1"/>
        <v>0.5103533940282261</v>
      </c>
      <c r="O21">
        <v>0.40039956199307147</v>
      </c>
      <c r="P21">
        <f t="shared" si="0"/>
        <v>11</v>
      </c>
      <c r="Q21">
        <v>24</v>
      </c>
      <c r="R21" t="s">
        <v>6086</v>
      </c>
      <c r="S21" t="s">
        <v>8143</v>
      </c>
    </row>
    <row r="22" spans="1:19">
      <c r="A22">
        <v>101879</v>
      </c>
      <c r="B22" t="s">
        <v>2449</v>
      </c>
      <c r="C22" t="s">
        <v>1872</v>
      </c>
      <c r="D22" t="s">
        <v>108</v>
      </c>
      <c r="E22" t="s">
        <v>2450</v>
      </c>
      <c r="F22" s="10">
        <v>0.96479999999999999</v>
      </c>
      <c r="G22">
        <v>1171</v>
      </c>
      <c r="H22" s="2">
        <v>11990</v>
      </c>
      <c r="I22" s="2">
        <v>22190</v>
      </c>
      <c r="J22" s="2">
        <v>51301</v>
      </c>
      <c r="K22" s="2">
        <v>37535</v>
      </c>
      <c r="L22" s="2">
        <v>39060</v>
      </c>
      <c r="M22" s="2">
        <v>42601</v>
      </c>
      <c r="N22">
        <f t="shared" si="1"/>
        <v>0.49976580944412585</v>
      </c>
      <c r="O22">
        <v>0.37013713300406947</v>
      </c>
      <c r="P22">
        <f t="shared" si="0"/>
        <v>13</v>
      </c>
      <c r="Q22">
        <v>38</v>
      </c>
      <c r="R22" t="s">
        <v>6087</v>
      </c>
      <c r="S22" t="s">
        <v>8144</v>
      </c>
    </row>
    <row r="23" spans="1:19">
      <c r="A23">
        <v>101912</v>
      </c>
      <c r="B23" t="s">
        <v>2451</v>
      </c>
      <c r="C23" t="s">
        <v>114</v>
      </c>
      <c r="D23" t="s">
        <v>108</v>
      </c>
      <c r="E23" t="s">
        <v>2452</v>
      </c>
      <c r="F23" s="10">
        <v>0.50509999999999999</v>
      </c>
      <c r="G23">
        <v>1058</v>
      </c>
      <c r="H23" s="2">
        <v>21838</v>
      </c>
      <c r="I23" s="2">
        <v>21838</v>
      </c>
      <c r="J23" s="2">
        <v>51429</v>
      </c>
      <c r="K23" s="2">
        <v>29463</v>
      </c>
      <c r="L23" s="2">
        <v>35400</v>
      </c>
      <c r="M23" s="2">
        <v>41219</v>
      </c>
      <c r="N23">
        <f t="shared" si="1"/>
        <v>0.43414801498518407</v>
      </c>
      <c r="O23">
        <v>0.44090158257251566</v>
      </c>
      <c r="P23">
        <f t="shared" si="0"/>
        <v>21</v>
      </c>
      <c r="Q23">
        <v>14</v>
      </c>
      <c r="R23" t="s">
        <v>6088</v>
      </c>
      <c r="S23" t="s">
        <v>8145</v>
      </c>
    </row>
    <row r="24" spans="1:19">
      <c r="A24">
        <v>101994</v>
      </c>
      <c r="B24" t="s">
        <v>2453</v>
      </c>
      <c r="C24" t="s">
        <v>2454</v>
      </c>
      <c r="D24" t="s">
        <v>108</v>
      </c>
      <c r="E24" t="s">
        <v>2455</v>
      </c>
      <c r="F24" s="10">
        <v>0.93400000000000005</v>
      </c>
      <c r="G24">
        <v>1155</v>
      </c>
      <c r="H24" s="2">
        <v>6100</v>
      </c>
      <c r="I24" s="2">
        <v>10700</v>
      </c>
      <c r="J24" s="2">
        <v>35323</v>
      </c>
      <c r="K24" s="2">
        <v>22880</v>
      </c>
      <c r="L24" s="2">
        <v>26495</v>
      </c>
      <c r="M24" s="2">
        <v>28816</v>
      </c>
      <c r="N24">
        <f t="shared" si="1"/>
        <v>0.43409646800196178</v>
      </c>
      <c r="O24">
        <v>0.39083150178469961</v>
      </c>
      <c r="P24">
        <f t="shared" si="0"/>
        <v>22</v>
      </c>
      <c r="Q24">
        <v>29</v>
      </c>
      <c r="R24" t="s">
        <v>6089</v>
      </c>
      <c r="S24" t="s">
        <v>8146</v>
      </c>
    </row>
    <row r="25" spans="1:19">
      <c r="A25">
        <v>102049</v>
      </c>
      <c r="B25" t="s">
        <v>145</v>
      </c>
      <c r="C25" t="s">
        <v>111</v>
      </c>
      <c r="D25" t="s">
        <v>108</v>
      </c>
      <c r="E25" t="s">
        <v>146</v>
      </c>
      <c r="F25" s="10">
        <v>0.82230000000000003</v>
      </c>
      <c r="G25">
        <v>1203</v>
      </c>
      <c r="H25" s="2">
        <v>38144</v>
      </c>
      <c r="I25" s="2">
        <v>38144</v>
      </c>
      <c r="J25" s="2">
        <v>58732</v>
      </c>
      <c r="K25" s="2">
        <v>46461</v>
      </c>
      <c r="L25" s="2">
        <v>51300</v>
      </c>
      <c r="M25" s="2">
        <v>54742</v>
      </c>
      <c r="N25">
        <f t="shared" si="1"/>
        <v>0.42248676977540145</v>
      </c>
      <c r="O25">
        <v>0.38983521758519868</v>
      </c>
      <c r="P25">
        <f t="shared" si="0"/>
        <v>23</v>
      </c>
      <c r="Q25">
        <v>30</v>
      </c>
      <c r="R25" t="s">
        <v>6090</v>
      </c>
      <c r="S25" t="s">
        <v>8147</v>
      </c>
    </row>
    <row r="26" spans="1:19">
      <c r="A26">
        <v>102094</v>
      </c>
      <c r="B26" t="s">
        <v>147</v>
      </c>
      <c r="C26" t="s">
        <v>143</v>
      </c>
      <c r="D26" t="s">
        <v>108</v>
      </c>
      <c r="E26" t="s">
        <v>148</v>
      </c>
      <c r="F26" s="10">
        <v>0.65490000000000004</v>
      </c>
      <c r="G26">
        <v>1119</v>
      </c>
      <c r="H26" s="2">
        <v>9676</v>
      </c>
      <c r="I26" s="2">
        <v>18652</v>
      </c>
      <c r="J26" s="2">
        <v>55913</v>
      </c>
      <c r="K26" s="2">
        <v>38334</v>
      </c>
      <c r="L26" s="2">
        <v>43010</v>
      </c>
      <c r="M26" s="2">
        <v>45018</v>
      </c>
      <c r="N26">
        <f t="shared" si="1"/>
        <v>0.58414819080091607</v>
      </c>
      <c r="O26">
        <v>0.46540315838190521</v>
      </c>
      <c r="P26">
        <f t="shared" si="0"/>
        <v>7</v>
      </c>
      <c r="Q26">
        <v>8</v>
      </c>
      <c r="R26" t="s">
        <v>6091</v>
      </c>
      <c r="S26" t="s">
        <v>8148</v>
      </c>
    </row>
    <row r="27" spans="1:19">
      <c r="A27">
        <v>102270</v>
      </c>
      <c r="B27" t="s">
        <v>2456</v>
      </c>
      <c r="C27" t="s">
        <v>120</v>
      </c>
      <c r="D27" t="s">
        <v>108</v>
      </c>
      <c r="E27" t="s">
        <v>2457</v>
      </c>
      <c r="F27" s="10">
        <v>0.74219999999999997</v>
      </c>
      <c r="G27">
        <v>1227</v>
      </c>
      <c r="H27" s="2">
        <v>11392</v>
      </c>
      <c r="I27" s="2">
        <v>11392</v>
      </c>
      <c r="J27" s="2">
        <v>37455</v>
      </c>
      <c r="K27" s="2">
        <v>28512</v>
      </c>
      <c r="L27" s="2">
        <v>32234</v>
      </c>
      <c r="M27" s="2">
        <v>34087</v>
      </c>
      <c r="N27">
        <f t="shared" si="1"/>
        <v>0.53703968765990162</v>
      </c>
      <c r="O27">
        <v>0.42112818631626942</v>
      </c>
      <c r="P27">
        <f t="shared" si="0"/>
        <v>9</v>
      </c>
      <c r="Q27">
        <v>19</v>
      </c>
      <c r="R27" t="s">
        <v>6092</v>
      </c>
      <c r="S27" t="s">
        <v>8149</v>
      </c>
    </row>
    <row r="28" spans="1:19">
      <c r="A28">
        <v>102298</v>
      </c>
      <c r="B28" t="s">
        <v>2458</v>
      </c>
      <c r="C28" t="s">
        <v>2459</v>
      </c>
      <c r="D28" t="s">
        <v>108</v>
      </c>
      <c r="E28" t="s">
        <v>2460</v>
      </c>
      <c r="F28" s="10">
        <v>0.99250000000000005</v>
      </c>
      <c r="G28">
        <v>1223</v>
      </c>
      <c r="H28" s="2">
        <v>15650</v>
      </c>
      <c r="I28" s="2">
        <v>15650</v>
      </c>
      <c r="J28" s="2">
        <v>37064</v>
      </c>
      <c r="K28" s="2">
        <v>24006</v>
      </c>
      <c r="L28" s="2">
        <v>26205</v>
      </c>
      <c r="M28" s="2">
        <v>30032</v>
      </c>
      <c r="N28">
        <f t="shared" si="1"/>
        <v>0.4066495060914504</v>
      </c>
      <c r="O28">
        <v>0.36416347827436502</v>
      </c>
      <c r="P28">
        <f t="shared" si="0"/>
        <v>24</v>
      </c>
      <c r="Q28">
        <v>39</v>
      </c>
      <c r="R28" t="s">
        <v>6093</v>
      </c>
      <c r="S28" t="s">
        <v>8150</v>
      </c>
    </row>
    <row r="29" spans="1:19">
      <c r="A29">
        <v>102368</v>
      </c>
      <c r="B29" t="s">
        <v>149</v>
      </c>
      <c r="C29" t="s">
        <v>150</v>
      </c>
      <c r="D29" t="s">
        <v>108</v>
      </c>
      <c r="E29" t="s">
        <v>151</v>
      </c>
      <c r="F29" s="10">
        <v>0.92610000000000003</v>
      </c>
      <c r="G29">
        <v>1086</v>
      </c>
      <c r="H29" s="2">
        <v>9792</v>
      </c>
      <c r="I29" s="2">
        <v>19584</v>
      </c>
      <c r="J29" s="2">
        <v>50885</v>
      </c>
      <c r="K29" s="2">
        <v>36498</v>
      </c>
      <c r="L29" s="2">
        <v>36985</v>
      </c>
      <c r="M29" s="2">
        <v>41691</v>
      </c>
      <c r="N29">
        <f t="shared" si="1"/>
        <v>0.45456927062210828</v>
      </c>
      <c r="O29">
        <v>0.3986914003675317</v>
      </c>
      <c r="P29">
        <f t="shared" si="0"/>
        <v>18</v>
      </c>
      <c r="Q29">
        <v>26</v>
      </c>
      <c r="R29" t="s">
        <v>6094</v>
      </c>
      <c r="S29" t="s">
        <v>8151</v>
      </c>
    </row>
    <row r="30" spans="1:19">
      <c r="A30">
        <v>102377</v>
      </c>
      <c r="B30" t="s">
        <v>152</v>
      </c>
      <c r="C30" t="s">
        <v>153</v>
      </c>
      <c r="D30" t="s">
        <v>108</v>
      </c>
      <c r="E30" t="s">
        <v>154</v>
      </c>
      <c r="F30" s="10">
        <v>0.31430000000000002</v>
      </c>
      <c r="G30">
        <v>1121</v>
      </c>
      <c r="H30" s="2">
        <v>23440</v>
      </c>
      <c r="I30" s="2">
        <v>23440</v>
      </c>
      <c r="J30" s="2">
        <v>60741</v>
      </c>
      <c r="K30" s="2">
        <v>38791</v>
      </c>
      <c r="L30" s="2">
        <v>42051</v>
      </c>
      <c r="M30" s="2">
        <v>43878</v>
      </c>
      <c r="N30">
        <f t="shared" si="1"/>
        <v>0.59464061596614692</v>
      </c>
      <c r="O30">
        <v>0.50657250352045802</v>
      </c>
      <c r="P30">
        <f t="shared" si="0"/>
        <v>6</v>
      </c>
      <c r="Q30">
        <v>3</v>
      </c>
      <c r="R30" t="s">
        <v>6095</v>
      </c>
      <c r="S30" t="s">
        <v>8152</v>
      </c>
    </row>
    <row r="31" spans="1:19">
      <c r="A31">
        <v>102553</v>
      </c>
      <c r="B31" t="s">
        <v>2461</v>
      </c>
      <c r="C31" t="s">
        <v>2462</v>
      </c>
      <c r="D31" t="s">
        <v>2430</v>
      </c>
      <c r="E31" t="s">
        <v>2463</v>
      </c>
      <c r="F31" s="10">
        <v>0.66520000000000001</v>
      </c>
      <c r="G31">
        <v>1167</v>
      </c>
      <c r="H31" s="2">
        <v>7566</v>
      </c>
      <c r="I31" s="2">
        <v>21693</v>
      </c>
      <c r="J31" s="2">
        <v>63190</v>
      </c>
      <c r="K31" s="2">
        <v>39588</v>
      </c>
      <c r="L31" s="2">
        <v>44970</v>
      </c>
      <c r="M31" s="2">
        <v>49846</v>
      </c>
      <c r="N31">
        <f t="shared" si="1"/>
        <v>0.87827224900330025</v>
      </c>
      <c r="O31">
        <v>0.442603740861649</v>
      </c>
      <c r="P31">
        <f t="shared" si="0"/>
        <v>2</v>
      </c>
      <c r="Q31">
        <v>2</v>
      </c>
      <c r="R31" t="s">
        <v>6096</v>
      </c>
      <c r="S31" t="s">
        <v>8153</v>
      </c>
    </row>
    <row r="32" spans="1:19">
      <c r="A32">
        <v>102614</v>
      </c>
      <c r="B32" t="s">
        <v>2464</v>
      </c>
      <c r="C32" t="s">
        <v>2465</v>
      </c>
      <c r="D32" t="s">
        <v>2430</v>
      </c>
      <c r="E32" t="s">
        <v>2466</v>
      </c>
      <c r="F32" s="10">
        <v>0.93400000000000005</v>
      </c>
      <c r="G32">
        <v>1040</v>
      </c>
      <c r="H32" s="2">
        <v>8640</v>
      </c>
      <c r="I32" s="2">
        <v>22752</v>
      </c>
      <c r="J32" s="2">
        <v>58051</v>
      </c>
      <c r="K32" s="2">
        <v>38536</v>
      </c>
      <c r="L32" s="2">
        <v>42530</v>
      </c>
      <c r="M32" s="2">
        <v>46150</v>
      </c>
      <c r="N32">
        <f t="shared" si="1"/>
        <v>0.39484088484447338</v>
      </c>
      <c r="O32">
        <v>0.38670067733803004</v>
      </c>
      <c r="P32">
        <f t="shared" si="0"/>
        <v>5</v>
      </c>
      <c r="Q32">
        <v>4</v>
      </c>
      <c r="R32" t="s">
        <v>6097</v>
      </c>
      <c r="S32" t="s">
        <v>8154</v>
      </c>
    </row>
    <row r="33" spans="1:19">
      <c r="A33">
        <v>102632</v>
      </c>
      <c r="B33" t="s">
        <v>2467</v>
      </c>
      <c r="C33" t="s">
        <v>2468</v>
      </c>
      <c r="D33" t="s">
        <v>2430</v>
      </c>
      <c r="E33" t="s">
        <v>2469</v>
      </c>
      <c r="F33" s="10">
        <v>0.625</v>
      </c>
      <c r="G33">
        <v>1192</v>
      </c>
      <c r="H33" s="2">
        <v>6960</v>
      </c>
      <c r="I33" s="2">
        <v>21096</v>
      </c>
      <c r="J33" s="2">
        <v>59401</v>
      </c>
      <c r="K33" s="2">
        <v>36575</v>
      </c>
      <c r="L33" s="2">
        <v>42542</v>
      </c>
      <c r="M33" s="2">
        <v>41500</v>
      </c>
      <c r="N33">
        <f t="shared" si="1"/>
        <v>0.90940083013873385</v>
      </c>
      <c r="O33">
        <v>0.44315828624847131</v>
      </c>
      <c r="P33">
        <f t="shared" si="0"/>
        <v>1</v>
      </c>
      <c r="Q33">
        <v>1</v>
      </c>
      <c r="R33" t="s">
        <v>6098</v>
      </c>
      <c r="S33" t="s">
        <v>8155</v>
      </c>
    </row>
    <row r="34" spans="1:19">
      <c r="A34">
        <v>102669</v>
      </c>
      <c r="B34" t="s">
        <v>2470</v>
      </c>
      <c r="C34" t="s">
        <v>2462</v>
      </c>
      <c r="D34" t="s">
        <v>2430</v>
      </c>
      <c r="E34" t="s">
        <v>2471</v>
      </c>
      <c r="F34" s="10">
        <v>0.86209999999999998</v>
      </c>
      <c r="G34">
        <v>1162</v>
      </c>
      <c r="H34" s="2">
        <v>20760</v>
      </c>
      <c r="I34" s="2">
        <v>20760</v>
      </c>
      <c r="J34" s="2">
        <v>61353</v>
      </c>
      <c r="K34" s="2">
        <v>39274</v>
      </c>
      <c r="L34" s="2">
        <v>44786</v>
      </c>
      <c r="M34" s="2">
        <v>47105</v>
      </c>
      <c r="N34">
        <f t="shared" si="1"/>
        <v>0.48860430617303274</v>
      </c>
      <c r="O34">
        <v>0.41322318439774391</v>
      </c>
      <c r="P34">
        <f t="shared" si="0"/>
        <v>4</v>
      </c>
      <c r="Q34">
        <v>3</v>
      </c>
      <c r="R34" t="s">
        <v>6099</v>
      </c>
      <c r="S34" t="s">
        <v>8156</v>
      </c>
    </row>
    <row r="35" spans="1:19">
      <c r="A35">
        <v>102711</v>
      </c>
      <c r="B35" t="s">
        <v>2472</v>
      </c>
      <c r="C35" t="s">
        <v>1137</v>
      </c>
      <c r="D35" t="s">
        <v>2430</v>
      </c>
      <c r="E35" t="s">
        <v>2473</v>
      </c>
      <c r="F35" s="10">
        <v>0.93400000000000005</v>
      </c>
      <c r="G35">
        <v>1164</v>
      </c>
      <c r="H35" s="2">
        <v>8500</v>
      </c>
      <c r="I35" s="2">
        <v>22000</v>
      </c>
      <c r="J35" s="2">
        <v>41839</v>
      </c>
      <c r="K35" s="2">
        <v>42609</v>
      </c>
      <c r="L35" s="2">
        <v>47409</v>
      </c>
      <c r="M35" s="2">
        <v>46020</v>
      </c>
      <c r="N35">
        <f t="shared" si="1"/>
        <v>0.604606373802829</v>
      </c>
      <c r="O35">
        <v>0.35540560094956564</v>
      </c>
      <c r="P35">
        <f t="shared" si="0"/>
        <v>3</v>
      </c>
      <c r="Q35">
        <v>6</v>
      </c>
      <c r="R35" t="s">
        <v>6100</v>
      </c>
      <c r="S35" t="s">
        <v>8157</v>
      </c>
    </row>
    <row r="36" spans="1:19">
      <c r="A36">
        <v>102845</v>
      </c>
      <c r="B36" t="s">
        <v>2474</v>
      </c>
      <c r="C36" t="s">
        <v>2462</v>
      </c>
      <c r="D36" t="s">
        <v>2430</v>
      </c>
      <c r="E36" t="s">
        <v>2475</v>
      </c>
      <c r="F36" s="10">
        <v>0.93400000000000005</v>
      </c>
      <c r="G36">
        <v>1064</v>
      </c>
      <c r="H36" s="2">
        <v>18678</v>
      </c>
      <c r="I36" s="2">
        <v>18678</v>
      </c>
      <c r="J36" s="2">
        <v>39410</v>
      </c>
      <c r="K36" s="2">
        <v>31938</v>
      </c>
      <c r="L36" s="2">
        <v>31046</v>
      </c>
      <c r="M36" s="2">
        <v>35576</v>
      </c>
      <c r="N36">
        <f t="shared" si="1"/>
        <v>8.5085812356979401E-2</v>
      </c>
      <c r="O36">
        <v>0.36472516825429413</v>
      </c>
      <c r="P36">
        <f t="shared" si="0"/>
        <v>6</v>
      </c>
      <c r="Q36">
        <v>5</v>
      </c>
      <c r="R36" t="s">
        <v>6101</v>
      </c>
      <c r="S36" t="s">
        <v>8158</v>
      </c>
    </row>
    <row r="37" spans="1:19">
      <c r="A37">
        <v>103963</v>
      </c>
      <c r="B37" t="s">
        <v>2476</v>
      </c>
      <c r="C37" t="s">
        <v>2477</v>
      </c>
      <c r="D37" t="s">
        <v>157</v>
      </c>
      <c r="E37" t="s">
        <v>2478</v>
      </c>
      <c r="F37" s="10">
        <v>0.93400000000000005</v>
      </c>
      <c r="G37">
        <v>1165</v>
      </c>
      <c r="H37" s="2">
        <v>15250</v>
      </c>
      <c r="I37" s="2">
        <v>21500</v>
      </c>
      <c r="J37" s="2">
        <v>31123</v>
      </c>
      <c r="K37" s="2">
        <v>25392</v>
      </c>
      <c r="L37" s="2">
        <v>27661</v>
      </c>
      <c r="M37" s="2">
        <v>28836</v>
      </c>
      <c r="N37">
        <f t="shared" si="1"/>
        <v>0.39334245138551244</v>
      </c>
      <c r="O37">
        <v>0.33473261743594451</v>
      </c>
      <c r="P37">
        <f t="shared" si="0"/>
        <v>26</v>
      </c>
      <c r="Q37">
        <v>30</v>
      </c>
      <c r="R37" t="s">
        <v>6102</v>
      </c>
      <c r="S37" t="s">
        <v>8159</v>
      </c>
    </row>
    <row r="38" spans="1:19">
      <c r="A38">
        <v>104160</v>
      </c>
      <c r="B38" t="s">
        <v>2482</v>
      </c>
      <c r="C38" t="s">
        <v>2483</v>
      </c>
      <c r="D38" t="s">
        <v>157</v>
      </c>
      <c r="E38" t="s">
        <v>2484</v>
      </c>
      <c r="F38" s="10">
        <v>0.93400000000000005</v>
      </c>
      <c r="G38">
        <v>1212</v>
      </c>
      <c r="H38" s="2">
        <v>3020</v>
      </c>
      <c r="I38" s="2">
        <v>9830</v>
      </c>
      <c r="J38" s="2">
        <v>46791</v>
      </c>
      <c r="K38" s="2">
        <v>30069</v>
      </c>
      <c r="L38" s="2">
        <v>32032</v>
      </c>
      <c r="M38" s="2">
        <v>33960</v>
      </c>
      <c r="N38">
        <f t="shared" si="1"/>
        <v>0.56368139409247564</v>
      </c>
      <c r="O38">
        <v>0.41908829701708927</v>
      </c>
      <c r="P38">
        <f t="shared" si="0"/>
        <v>5</v>
      </c>
      <c r="Q38">
        <v>14</v>
      </c>
      <c r="R38" t="s">
        <v>6104</v>
      </c>
      <c r="S38" t="s">
        <v>8161</v>
      </c>
    </row>
    <row r="39" spans="1:19">
      <c r="A39">
        <v>104179</v>
      </c>
      <c r="B39" t="s">
        <v>2485</v>
      </c>
      <c r="C39" t="s">
        <v>2486</v>
      </c>
      <c r="D39" t="s">
        <v>157</v>
      </c>
      <c r="E39" t="s">
        <v>2487</v>
      </c>
      <c r="F39" s="10">
        <v>0.85660000000000003</v>
      </c>
      <c r="G39">
        <v>1261</v>
      </c>
      <c r="H39" s="2">
        <v>13626</v>
      </c>
      <c r="I39" s="2">
        <v>41095</v>
      </c>
      <c r="J39" s="2">
        <v>64522</v>
      </c>
      <c r="K39" s="2">
        <v>47045</v>
      </c>
      <c r="L39" s="2">
        <v>52179</v>
      </c>
      <c r="M39" s="2">
        <v>59805</v>
      </c>
      <c r="N39">
        <f t="shared" si="1"/>
        <v>0.66265056780752929</v>
      </c>
      <c r="O39">
        <v>0.40391324999296674</v>
      </c>
      <c r="P39">
        <f t="shared" si="0"/>
        <v>1</v>
      </c>
      <c r="Q39">
        <v>16</v>
      </c>
      <c r="R39" t="s">
        <v>6105</v>
      </c>
      <c r="S39" t="s">
        <v>8162</v>
      </c>
    </row>
    <row r="40" spans="1:19">
      <c r="A40">
        <v>104346</v>
      </c>
      <c r="B40" t="s">
        <v>2488</v>
      </c>
      <c r="C40" t="s">
        <v>2489</v>
      </c>
      <c r="D40" t="s">
        <v>157</v>
      </c>
      <c r="E40" t="s">
        <v>2490</v>
      </c>
      <c r="F40" s="10">
        <v>0.93400000000000005</v>
      </c>
      <c r="G40">
        <v>1135</v>
      </c>
      <c r="H40" s="2">
        <v>2250</v>
      </c>
      <c r="I40" s="2">
        <v>4500</v>
      </c>
      <c r="J40" s="2">
        <v>45993</v>
      </c>
      <c r="K40" s="2">
        <v>33053</v>
      </c>
      <c r="L40" s="2">
        <v>35768</v>
      </c>
      <c r="M40" s="2">
        <v>35797</v>
      </c>
      <c r="N40">
        <f t="shared" si="1"/>
        <v>0.49385370386019928</v>
      </c>
      <c r="O40">
        <v>0.44065124622347529</v>
      </c>
      <c r="P40">
        <f t="shared" si="0"/>
        <v>15</v>
      </c>
      <c r="Q40">
        <v>6</v>
      </c>
      <c r="R40" t="s">
        <v>6106</v>
      </c>
      <c r="S40" t="s">
        <v>8163</v>
      </c>
    </row>
    <row r="41" spans="1:19">
      <c r="A41">
        <v>104568</v>
      </c>
      <c r="B41" t="s">
        <v>2492</v>
      </c>
      <c r="C41" t="s">
        <v>2493</v>
      </c>
      <c r="D41" t="s">
        <v>157</v>
      </c>
      <c r="E41" t="s">
        <v>2494</v>
      </c>
      <c r="F41" s="10">
        <v>0.93400000000000005</v>
      </c>
      <c r="G41">
        <v>1214</v>
      </c>
      <c r="H41" s="2">
        <v>9000</v>
      </c>
      <c r="I41" s="2">
        <v>9000</v>
      </c>
      <c r="J41" s="2">
        <v>28487</v>
      </c>
      <c r="K41" s="2">
        <v>24338</v>
      </c>
      <c r="L41" s="2">
        <v>24851</v>
      </c>
      <c r="M41" s="2">
        <v>25490</v>
      </c>
      <c r="N41">
        <f t="shared" si="1"/>
        <v>0.47514278841033392</v>
      </c>
      <c r="O41">
        <v>0.38367179703132359</v>
      </c>
      <c r="P41">
        <f t="shared" si="0"/>
        <v>20</v>
      </c>
      <c r="Q41">
        <v>20</v>
      </c>
      <c r="R41" t="s">
        <v>6107</v>
      </c>
      <c r="S41" t="s">
        <v>8164</v>
      </c>
    </row>
    <row r="42" spans="1:19">
      <c r="A42">
        <v>104577</v>
      </c>
      <c r="B42" t="s">
        <v>2495</v>
      </c>
      <c r="C42" t="s">
        <v>2496</v>
      </c>
      <c r="D42" t="s">
        <v>157</v>
      </c>
      <c r="E42" t="s">
        <v>2497</v>
      </c>
      <c r="F42" s="10">
        <v>0.93400000000000005</v>
      </c>
      <c r="G42">
        <v>1143</v>
      </c>
      <c r="H42" s="2">
        <v>2352</v>
      </c>
      <c r="I42" s="2">
        <v>9552</v>
      </c>
      <c r="J42" s="2">
        <v>46805</v>
      </c>
      <c r="K42" s="2">
        <v>28972</v>
      </c>
      <c r="L42" s="2">
        <v>33885</v>
      </c>
      <c r="M42" s="2">
        <v>37662</v>
      </c>
      <c r="N42">
        <f t="shared" si="1"/>
        <v>0.49145866428415702</v>
      </c>
      <c r="O42">
        <v>0.42033160058764507</v>
      </c>
      <c r="P42">
        <f t="shared" si="0"/>
        <v>16</v>
      </c>
      <c r="Q42">
        <v>13</v>
      </c>
      <c r="R42" t="s">
        <v>6108</v>
      </c>
      <c r="S42" t="s">
        <v>8165</v>
      </c>
    </row>
    <row r="43" spans="1:19">
      <c r="A43">
        <v>104586</v>
      </c>
      <c r="B43" t="s">
        <v>2498</v>
      </c>
      <c r="C43" t="s">
        <v>2499</v>
      </c>
      <c r="D43" t="s">
        <v>157</v>
      </c>
      <c r="E43" t="s">
        <v>2500</v>
      </c>
      <c r="F43" s="10">
        <v>0.75190000000000001</v>
      </c>
      <c r="G43">
        <v>1256</v>
      </c>
      <c r="H43" s="2">
        <v>42204</v>
      </c>
      <c r="I43" s="2">
        <v>42204</v>
      </c>
      <c r="J43" s="2">
        <v>89839</v>
      </c>
      <c r="K43" s="2">
        <v>65864</v>
      </c>
      <c r="L43" s="2">
        <v>74337</v>
      </c>
      <c r="M43" s="2">
        <v>82012</v>
      </c>
      <c r="N43">
        <f t="shared" si="1"/>
        <v>0.62437250402937639</v>
      </c>
      <c r="O43">
        <v>0.46707150051312918</v>
      </c>
      <c r="P43">
        <f t="shared" si="0"/>
        <v>2</v>
      </c>
      <c r="Q43">
        <v>3</v>
      </c>
      <c r="R43" t="s">
        <v>6109</v>
      </c>
      <c r="S43" t="s">
        <v>8166</v>
      </c>
    </row>
    <row r="44" spans="1:19">
      <c r="A44">
        <v>104717</v>
      </c>
      <c r="B44" t="s">
        <v>155</v>
      </c>
      <c r="C44" t="s">
        <v>156</v>
      </c>
      <c r="D44" t="s">
        <v>157</v>
      </c>
      <c r="E44" t="s">
        <v>158</v>
      </c>
      <c r="F44" s="10">
        <v>0.60360000000000003</v>
      </c>
      <c r="G44">
        <v>1095</v>
      </c>
      <c r="H44" s="2">
        <v>17450</v>
      </c>
      <c r="I44" s="2">
        <v>17450</v>
      </c>
      <c r="J44" s="2">
        <v>78861</v>
      </c>
      <c r="K44" s="2">
        <v>37384</v>
      </c>
      <c r="L44" s="2">
        <v>37239</v>
      </c>
      <c r="M44" s="2">
        <v>38385</v>
      </c>
      <c r="N44">
        <f t="shared" si="1"/>
        <v>0.55049172743533858</v>
      </c>
      <c r="O44">
        <v>0.51911463640851585</v>
      </c>
      <c r="P44">
        <f t="shared" si="0"/>
        <v>7</v>
      </c>
      <c r="Q44">
        <v>1</v>
      </c>
      <c r="R44" t="s">
        <v>6110</v>
      </c>
      <c r="S44" t="s">
        <v>8167</v>
      </c>
    </row>
    <row r="45" spans="1:19">
      <c r="A45">
        <v>105297</v>
      </c>
      <c r="B45" t="s">
        <v>2501</v>
      </c>
      <c r="C45" t="s">
        <v>2502</v>
      </c>
      <c r="D45" t="s">
        <v>157</v>
      </c>
      <c r="E45" t="s">
        <v>2503</v>
      </c>
      <c r="F45" s="10">
        <v>0.93400000000000005</v>
      </c>
      <c r="G45">
        <v>1116</v>
      </c>
      <c r="H45" s="2">
        <v>1410</v>
      </c>
      <c r="I45" s="2">
        <v>1410</v>
      </c>
      <c r="J45" s="2">
        <v>35432</v>
      </c>
      <c r="K45" s="2">
        <v>23014</v>
      </c>
      <c r="L45" s="2">
        <v>25521</v>
      </c>
      <c r="M45" s="2">
        <v>28968</v>
      </c>
      <c r="N45">
        <f t="shared" si="1"/>
        <v>0.42805765095748655</v>
      </c>
      <c r="O45">
        <v>0.43161395873848218</v>
      </c>
      <c r="P45">
        <f t="shared" si="0"/>
        <v>24</v>
      </c>
      <c r="Q45">
        <v>9</v>
      </c>
      <c r="R45" t="s">
        <v>6111</v>
      </c>
      <c r="S45" t="s">
        <v>8168</v>
      </c>
    </row>
    <row r="46" spans="1:19">
      <c r="A46">
        <v>105330</v>
      </c>
      <c r="B46" t="s">
        <v>2504</v>
      </c>
      <c r="C46" t="s">
        <v>2505</v>
      </c>
      <c r="D46" t="s">
        <v>157</v>
      </c>
      <c r="E46" t="s">
        <v>2506</v>
      </c>
      <c r="F46" s="10">
        <v>0.90949999999999998</v>
      </c>
      <c r="G46">
        <v>1118</v>
      </c>
      <c r="H46" s="2">
        <v>12652</v>
      </c>
      <c r="I46" s="2">
        <v>28900</v>
      </c>
      <c r="J46" s="2">
        <v>57682</v>
      </c>
      <c r="K46" s="2">
        <v>43866</v>
      </c>
      <c r="L46" s="2">
        <v>47036</v>
      </c>
      <c r="M46" s="2">
        <v>50118</v>
      </c>
      <c r="N46">
        <f t="shared" si="1"/>
        <v>0.47579295079531486</v>
      </c>
      <c r="O46">
        <v>0.36275321898631563</v>
      </c>
      <c r="P46">
        <f t="shared" si="0"/>
        <v>19</v>
      </c>
      <c r="Q46">
        <v>23</v>
      </c>
      <c r="R46" t="s">
        <v>6112</v>
      </c>
      <c r="S46" t="s">
        <v>8169</v>
      </c>
    </row>
    <row r="47" spans="1:19">
      <c r="A47">
        <v>105428</v>
      </c>
      <c r="B47" t="s">
        <v>2507</v>
      </c>
      <c r="C47" t="s">
        <v>156</v>
      </c>
      <c r="D47" t="s">
        <v>157</v>
      </c>
      <c r="E47" t="s">
        <v>2508</v>
      </c>
      <c r="F47" s="10">
        <v>0.93400000000000005</v>
      </c>
      <c r="G47">
        <v>1098</v>
      </c>
      <c r="H47" s="2">
        <v>2358</v>
      </c>
      <c r="I47" s="2">
        <v>8958</v>
      </c>
      <c r="J47" s="2">
        <v>48906</v>
      </c>
      <c r="K47" s="2">
        <v>32157</v>
      </c>
      <c r="L47" s="2">
        <v>35571</v>
      </c>
      <c r="M47" s="2">
        <v>38004</v>
      </c>
      <c r="N47">
        <f t="shared" si="1"/>
        <v>0.45729047236264192</v>
      </c>
      <c r="O47">
        <v>0.4274054366162392</v>
      </c>
      <c r="P47">
        <f t="shared" si="0"/>
        <v>22</v>
      </c>
      <c r="Q47">
        <v>10</v>
      </c>
      <c r="R47" t="s">
        <v>6113</v>
      </c>
      <c r="S47" t="s">
        <v>8170</v>
      </c>
    </row>
    <row r="48" spans="1:19">
      <c r="A48">
        <v>105589</v>
      </c>
      <c r="B48" t="s">
        <v>2509</v>
      </c>
      <c r="C48" t="s">
        <v>2499</v>
      </c>
      <c r="D48" t="s">
        <v>157</v>
      </c>
      <c r="E48" t="s">
        <v>2510</v>
      </c>
      <c r="F48" s="10">
        <v>0.98570000000000002</v>
      </c>
      <c r="G48">
        <v>1093</v>
      </c>
      <c r="H48" s="2">
        <v>35685</v>
      </c>
      <c r="I48" s="2">
        <v>35685</v>
      </c>
      <c r="J48" s="2">
        <v>38252</v>
      </c>
      <c r="K48" s="2">
        <v>34529</v>
      </c>
      <c r="L48" s="2">
        <v>33947</v>
      </c>
      <c r="M48" s="2">
        <v>37590</v>
      </c>
      <c r="N48">
        <f t="shared" si="1"/>
        <v>0.2153453098573952</v>
      </c>
      <c r="O48">
        <v>0.28026638886893612</v>
      </c>
      <c r="P48">
        <f t="shared" si="0"/>
        <v>35</v>
      </c>
      <c r="Q48">
        <v>44</v>
      </c>
      <c r="R48" t="s">
        <v>6114</v>
      </c>
      <c r="S48" t="s">
        <v>8171</v>
      </c>
    </row>
    <row r="49" spans="1:19">
      <c r="A49">
        <v>105668</v>
      </c>
      <c r="B49" t="s">
        <v>2511</v>
      </c>
      <c r="C49" t="s">
        <v>2480</v>
      </c>
      <c r="D49" t="s">
        <v>157</v>
      </c>
      <c r="E49" t="s">
        <v>2512</v>
      </c>
      <c r="F49" s="10">
        <v>0.93400000000000005</v>
      </c>
      <c r="G49">
        <v>1154</v>
      </c>
      <c r="H49" s="2">
        <v>2358</v>
      </c>
      <c r="I49" s="2">
        <v>8958</v>
      </c>
      <c r="J49" s="2">
        <v>52252</v>
      </c>
      <c r="K49" s="2">
        <v>30633</v>
      </c>
      <c r="L49" s="2">
        <v>35483</v>
      </c>
      <c r="M49" s="2">
        <v>43177</v>
      </c>
      <c r="N49">
        <f t="shared" si="1"/>
        <v>0.51902590767556689</v>
      </c>
      <c r="O49">
        <v>0.4345418952606106</v>
      </c>
      <c r="P49">
        <f t="shared" si="0"/>
        <v>12</v>
      </c>
      <c r="Q49">
        <v>7</v>
      </c>
      <c r="R49" t="s">
        <v>6115</v>
      </c>
      <c r="S49" t="s">
        <v>8172</v>
      </c>
    </row>
    <row r="50" spans="1:19">
      <c r="A50">
        <v>106148</v>
      </c>
      <c r="B50" t="s">
        <v>2514</v>
      </c>
      <c r="C50" t="s">
        <v>2499</v>
      </c>
      <c r="D50" t="s">
        <v>157</v>
      </c>
      <c r="E50" t="s">
        <v>2515</v>
      </c>
      <c r="F50" s="10">
        <v>0.93400000000000005</v>
      </c>
      <c r="G50">
        <v>1127</v>
      </c>
      <c r="H50" s="2">
        <v>2838</v>
      </c>
      <c r="I50" s="2">
        <v>9344</v>
      </c>
      <c r="J50" s="2">
        <v>48058</v>
      </c>
      <c r="K50" s="2">
        <v>33199</v>
      </c>
      <c r="L50" s="2">
        <v>35149</v>
      </c>
      <c r="M50" s="2">
        <v>36221</v>
      </c>
      <c r="N50">
        <f t="shared" si="1"/>
        <v>0.48640285101416791</v>
      </c>
      <c r="O50">
        <v>0.42391194060197401</v>
      </c>
      <c r="P50">
        <f t="shared" si="0"/>
        <v>17</v>
      </c>
      <c r="Q50">
        <v>11</v>
      </c>
      <c r="R50" t="s">
        <v>6116</v>
      </c>
      <c r="S50" t="s">
        <v>8173</v>
      </c>
    </row>
    <row r="51" spans="1:19">
      <c r="A51">
        <v>106245</v>
      </c>
      <c r="B51" t="s">
        <v>159</v>
      </c>
      <c r="C51" t="s">
        <v>160</v>
      </c>
      <c r="D51" t="s">
        <v>161</v>
      </c>
      <c r="E51" t="s">
        <v>162</v>
      </c>
      <c r="F51" s="10">
        <v>0.57740000000000002</v>
      </c>
      <c r="G51">
        <v>1049</v>
      </c>
      <c r="H51" s="2">
        <v>8455</v>
      </c>
      <c r="I51" s="2">
        <v>19210</v>
      </c>
      <c r="J51" s="2">
        <v>56583</v>
      </c>
      <c r="K51" s="2">
        <v>37046</v>
      </c>
      <c r="L51" s="2">
        <v>39905</v>
      </c>
      <c r="M51" s="2">
        <v>42973</v>
      </c>
      <c r="N51">
        <f t="shared" si="1"/>
        <v>0.60261618982217646</v>
      </c>
      <c r="O51">
        <v>0.45217957688996047</v>
      </c>
      <c r="P51">
        <f t="shared" si="0"/>
        <v>6</v>
      </c>
      <c r="Q51">
        <v>4</v>
      </c>
      <c r="R51" t="s">
        <v>6117</v>
      </c>
      <c r="S51" t="s">
        <v>8174</v>
      </c>
    </row>
    <row r="52" spans="1:19">
      <c r="A52">
        <v>106263</v>
      </c>
      <c r="B52" t="s">
        <v>2516</v>
      </c>
      <c r="C52" t="s">
        <v>160</v>
      </c>
      <c r="D52" t="s">
        <v>161</v>
      </c>
      <c r="E52" t="s">
        <v>2517</v>
      </c>
      <c r="F52" s="10">
        <v>0.93400000000000005</v>
      </c>
      <c r="G52">
        <v>1216</v>
      </c>
      <c r="H52" s="2">
        <v>17475</v>
      </c>
      <c r="I52" s="2">
        <v>34507</v>
      </c>
      <c r="J52" s="2">
        <v>73406</v>
      </c>
      <c r="K52" s="2">
        <v>63466</v>
      </c>
      <c r="L52" s="2">
        <v>67097</v>
      </c>
      <c r="M52" s="2">
        <v>71265</v>
      </c>
      <c r="N52">
        <f t="shared" si="1"/>
        <v>0.63009024983232731</v>
      </c>
      <c r="O52">
        <v>0.36814085357425808</v>
      </c>
      <c r="P52">
        <f t="shared" si="0"/>
        <v>3</v>
      </c>
      <c r="Q52">
        <v>36</v>
      </c>
      <c r="R52" t="s">
        <v>6118</v>
      </c>
      <c r="S52" t="s">
        <v>8175</v>
      </c>
    </row>
    <row r="53" spans="1:19">
      <c r="A53">
        <v>106342</v>
      </c>
      <c r="B53" t="s">
        <v>2518</v>
      </c>
      <c r="C53" t="s">
        <v>2519</v>
      </c>
      <c r="D53" t="s">
        <v>161</v>
      </c>
      <c r="E53" t="s">
        <v>2520</v>
      </c>
      <c r="F53" s="10">
        <v>0.65539999999999998</v>
      </c>
      <c r="G53">
        <v>1206</v>
      </c>
      <c r="H53" s="2">
        <v>31000</v>
      </c>
      <c r="I53" s="2">
        <v>31000</v>
      </c>
      <c r="J53" s="2">
        <v>45744</v>
      </c>
      <c r="K53" s="2">
        <v>35401</v>
      </c>
      <c r="L53" s="2">
        <v>40061</v>
      </c>
      <c r="M53" s="2">
        <v>45416</v>
      </c>
      <c r="N53">
        <f t="shared" si="1"/>
        <v>0.48941972873299083</v>
      </c>
      <c r="O53">
        <v>0.36624015775444468</v>
      </c>
      <c r="P53">
        <f t="shared" si="0"/>
        <v>21</v>
      </c>
      <c r="Q53">
        <v>37</v>
      </c>
      <c r="R53" t="s">
        <v>6119</v>
      </c>
      <c r="S53" t="s">
        <v>8176</v>
      </c>
    </row>
    <row r="54" spans="1:19">
      <c r="A54">
        <v>106351</v>
      </c>
      <c r="B54" t="s">
        <v>2521</v>
      </c>
      <c r="C54" t="s">
        <v>2522</v>
      </c>
      <c r="D54" t="s">
        <v>161</v>
      </c>
      <c r="E54" t="s">
        <v>2523</v>
      </c>
      <c r="F54" s="10">
        <v>0.93400000000000005</v>
      </c>
      <c r="G54">
        <v>1177</v>
      </c>
      <c r="H54" s="2">
        <v>3087</v>
      </c>
      <c r="I54" s="2">
        <v>6174</v>
      </c>
      <c r="J54" s="2">
        <v>21057</v>
      </c>
      <c r="K54" s="2">
        <v>16310</v>
      </c>
      <c r="L54" s="2">
        <v>17937</v>
      </c>
      <c r="M54" s="2">
        <v>20038</v>
      </c>
      <c r="N54">
        <f t="shared" si="1"/>
        <v>0.45777888162307168</v>
      </c>
      <c r="O54">
        <v>0.38016007390776829</v>
      </c>
      <c r="P54">
        <f t="shared" si="0"/>
        <v>26</v>
      </c>
      <c r="Q54">
        <v>35</v>
      </c>
      <c r="R54" t="s">
        <v>6120</v>
      </c>
      <c r="S54" t="s">
        <v>8177</v>
      </c>
    </row>
    <row r="55" spans="1:19">
      <c r="A55">
        <v>106397</v>
      </c>
      <c r="B55" t="s">
        <v>163</v>
      </c>
      <c r="C55" t="s">
        <v>164</v>
      </c>
      <c r="D55" t="s">
        <v>161</v>
      </c>
      <c r="E55" t="s">
        <v>165</v>
      </c>
      <c r="F55" s="10">
        <v>0.7167</v>
      </c>
      <c r="G55">
        <v>1174</v>
      </c>
      <c r="H55" s="2">
        <v>9748</v>
      </c>
      <c r="I55" s="2">
        <v>28772</v>
      </c>
      <c r="J55" s="2">
        <v>64153</v>
      </c>
      <c r="K55" s="2">
        <v>46655</v>
      </c>
      <c r="L55" s="2">
        <v>51538</v>
      </c>
      <c r="M55" s="2">
        <v>54417</v>
      </c>
      <c r="N55">
        <f t="shared" si="1"/>
        <v>0.67289730919357971</v>
      </c>
      <c r="O55">
        <v>0.44826782063279252</v>
      </c>
      <c r="P55">
        <f t="shared" si="0"/>
        <v>1</v>
      </c>
      <c r="Q55">
        <v>5</v>
      </c>
      <c r="R55" t="s">
        <v>6121</v>
      </c>
      <c r="S55" t="s">
        <v>8178</v>
      </c>
    </row>
    <row r="56" spans="1:19">
      <c r="A56">
        <v>106412</v>
      </c>
      <c r="B56" t="s">
        <v>166</v>
      </c>
      <c r="C56" t="s">
        <v>167</v>
      </c>
      <c r="D56" t="s">
        <v>161</v>
      </c>
      <c r="E56" t="s">
        <v>168</v>
      </c>
      <c r="F56" s="10">
        <v>0.57540000000000002</v>
      </c>
      <c r="G56">
        <v>916</v>
      </c>
      <c r="H56" s="2">
        <v>9019</v>
      </c>
      <c r="I56" s="2">
        <v>17029</v>
      </c>
      <c r="J56" s="2">
        <v>41710</v>
      </c>
      <c r="K56" s="2">
        <v>28228</v>
      </c>
      <c r="L56" s="2">
        <v>31889</v>
      </c>
      <c r="M56" s="2">
        <v>34777</v>
      </c>
      <c r="N56">
        <f t="shared" si="1"/>
        <v>0.44535217663982041</v>
      </c>
      <c r="O56">
        <v>0.38497808703331149</v>
      </c>
      <c r="P56">
        <f t="shared" si="0"/>
        <v>29</v>
      </c>
      <c r="Q56">
        <v>33</v>
      </c>
      <c r="R56" t="s">
        <v>6122</v>
      </c>
      <c r="S56" t="s">
        <v>8179</v>
      </c>
    </row>
    <row r="57" spans="1:19">
      <c r="A57">
        <v>106449</v>
      </c>
      <c r="B57" t="s">
        <v>2524</v>
      </c>
      <c r="C57" t="s">
        <v>2525</v>
      </c>
      <c r="D57" t="s">
        <v>161</v>
      </c>
      <c r="E57" t="s">
        <v>2526</v>
      </c>
      <c r="F57" s="10">
        <v>0.93400000000000005</v>
      </c>
      <c r="G57">
        <v>1054</v>
      </c>
      <c r="H57" s="2">
        <v>3216</v>
      </c>
      <c r="I57" s="2">
        <v>5040</v>
      </c>
      <c r="J57" s="2">
        <v>38971</v>
      </c>
      <c r="K57" s="2">
        <v>29488</v>
      </c>
      <c r="L57" s="2">
        <v>32092</v>
      </c>
      <c r="M57" s="2">
        <v>33941</v>
      </c>
      <c r="N57">
        <f t="shared" si="1"/>
        <v>0.44668277520020555</v>
      </c>
      <c r="O57">
        <v>0.42331744477786704</v>
      </c>
      <c r="P57">
        <f t="shared" si="0"/>
        <v>28</v>
      </c>
      <c r="Q57">
        <v>18</v>
      </c>
      <c r="R57" t="s">
        <v>6123</v>
      </c>
      <c r="S57" t="s">
        <v>8180</v>
      </c>
    </row>
    <row r="58" spans="1:19">
      <c r="A58">
        <v>106458</v>
      </c>
      <c r="B58" t="s">
        <v>169</v>
      </c>
      <c r="C58" t="s">
        <v>170</v>
      </c>
      <c r="D58" t="s">
        <v>161</v>
      </c>
      <c r="E58" t="s">
        <v>171</v>
      </c>
      <c r="F58" s="10">
        <v>0.69669999999999999</v>
      </c>
      <c r="G58">
        <v>1119</v>
      </c>
      <c r="H58" s="2">
        <v>7754</v>
      </c>
      <c r="I58" s="2">
        <v>13826</v>
      </c>
      <c r="J58" s="2">
        <v>49159</v>
      </c>
      <c r="K58" s="2">
        <v>35019</v>
      </c>
      <c r="L58" s="2">
        <v>36508</v>
      </c>
      <c r="M58" s="2">
        <v>39824</v>
      </c>
      <c r="N58">
        <f t="shared" si="1"/>
        <v>0.58921058251617797</v>
      </c>
      <c r="O58">
        <v>0.46579304255949366</v>
      </c>
      <c r="P58">
        <f t="shared" si="0"/>
        <v>8</v>
      </c>
      <c r="Q58">
        <v>2</v>
      </c>
      <c r="R58" t="s">
        <v>6124</v>
      </c>
      <c r="S58" t="s">
        <v>8181</v>
      </c>
    </row>
    <row r="59" spans="1:19">
      <c r="A59">
        <v>106467</v>
      </c>
      <c r="B59" t="s">
        <v>172</v>
      </c>
      <c r="C59" t="s">
        <v>173</v>
      </c>
      <c r="D59" t="s">
        <v>161</v>
      </c>
      <c r="E59" t="s">
        <v>174</v>
      </c>
      <c r="F59" s="10">
        <v>0.96289999999999998</v>
      </c>
      <c r="G59">
        <v>1044</v>
      </c>
      <c r="H59" s="2">
        <v>8508</v>
      </c>
      <c r="I59" s="2">
        <v>14502</v>
      </c>
      <c r="J59" s="2">
        <v>45974</v>
      </c>
      <c r="K59" s="2">
        <v>34118</v>
      </c>
      <c r="L59" s="2">
        <v>37098</v>
      </c>
      <c r="M59" s="2">
        <v>40334</v>
      </c>
      <c r="N59">
        <f t="shared" si="1"/>
        <v>0.41870497018185632</v>
      </c>
      <c r="O59">
        <v>0.39261793104224679</v>
      </c>
      <c r="P59">
        <f t="shared" si="0"/>
        <v>33</v>
      </c>
      <c r="Q59">
        <v>31</v>
      </c>
      <c r="R59" t="s">
        <v>6125</v>
      </c>
      <c r="S59" t="s">
        <v>8182</v>
      </c>
    </row>
    <row r="60" spans="1:19">
      <c r="A60">
        <v>106485</v>
      </c>
      <c r="B60" t="s">
        <v>2527</v>
      </c>
      <c r="C60" t="s">
        <v>2528</v>
      </c>
      <c r="D60" t="s">
        <v>161</v>
      </c>
      <c r="E60" t="s">
        <v>2529</v>
      </c>
      <c r="F60" s="10">
        <v>0.93400000000000005</v>
      </c>
      <c r="G60">
        <v>1207</v>
      </c>
      <c r="H60" s="2">
        <v>8868</v>
      </c>
      <c r="I60" s="2">
        <v>14718</v>
      </c>
      <c r="J60" s="2">
        <v>45273</v>
      </c>
      <c r="K60" s="2">
        <v>28333</v>
      </c>
      <c r="L60" s="2">
        <v>31390</v>
      </c>
      <c r="M60" s="2">
        <v>35216</v>
      </c>
      <c r="N60">
        <f t="shared" si="1"/>
        <v>0.52649361837276398</v>
      </c>
      <c r="O60">
        <v>0.39451499550004843</v>
      </c>
      <c r="P60">
        <f t="shared" si="0"/>
        <v>17</v>
      </c>
      <c r="Q60">
        <v>30</v>
      </c>
      <c r="R60" t="s">
        <v>6126</v>
      </c>
      <c r="S60" t="s">
        <v>8183</v>
      </c>
    </row>
    <row r="61" spans="1:19">
      <c r="A61">
        <v>106625</v>
      </c>
      <c r="B61" t="s">
        <v>2530</v>
      </c>
      <c r="C61" t="s">
        <v>2531</v>
      </c>
      <c r="D61" t="s">
        <v>161</v>
      </c>
      <c r="E61" t="s">
        <v>2532</v>
      </c>
      <c r="F61" s="10">
        <v>0.93400000000000005</v>
      </c>
      <c r="G61">
        <v>1228</v>
      </c>
      <c r="H61" s="2">
        <v>4584</v>
      </c>
      <c r="I61" s="2">
        <v>7242</v>
      </c>
      <c r="J61" s="2">
        <v>38319</v>
      </c>
      <c r="K61" s="2">
        <v>27424</v>
      </c>
      <c r="L61" s="2">
        <v>30503</v>
      </c>
      <c r="M61" s="2">
        <v>31970</v>
      </c>
      <c r="N61">
        <f t="shared" si="1"/>
        <v>0.55390521747561616</v>
      </c>
      <c r="O61">
        <v>0.41231531442139613</v>
      </c>
      <c r="P61">
        <f t="shared" si="0"/>
        <v>10</v>
      </c>
      <c r="Q61">
        <v>25</v>
      </c>
      <c r="R61" t="s">
        <v>6127</v>
      </c>
      <c r="S61" t="s">
        <v>8184</v>
      </c>
    </row>
    <row r="62" spans="1:19">
      <c r="A62">
        <v>106704</v>
      </c>
      <c r="B62" t="s">
        <v>175</v>
      </c>
      <c r="C62" t="s">
        <v>176</v>
      </c>
      <c r="D62" t="s">
        <v>161</v>
      </c>
      <c r="E62" t="s">
        <v>177</v>
      </c>
      <c r="F62" s="10">
        <v>0.90469999999999995</v>
      </c>
      <c r="G62">
        <v>1117</v>
      </c>
      <c r="H62" s="2">
        <v>10118</v>
      </c>
      <c r="I62" s="2">
        <v>17258</v>
      </c>
      <c r="J62" s="2">
        <v>51207</v>
      </c>
      <c r="K62" s="2">
        <v>35983</v>
      </c>
      <c r="L62" s="2">
        <v>40211</v>
      </c>
      <c r="M62" s="2">
        <v>43712</v>
      </c>
      <c r="N62">
        <f t="shared" si="1"/>
        <v>0.49864797054299204</v>
      </c>
      <c r="O62">
        <v>0.42329952736000415</v>
      </c>
      <c r="P62">
        <f t="shared" si="0"/>
        <v>19</v>
      </c>
      <c r="Q62">
        <v>19</v>
      </c>
      <c r="R62" t="s">
        <v>6128</v>
      </c>
      <c r="S62" t="s">
        <v>8185</v>
      </c>
    </row>
    <row r="63" spans="1:19">
      <c r="A63">
        <v>106810</v>
      </c>
      <c r="B63" t="s">
        <v>2533</v>
      </c>
      <c r="C63" t="s">
        <v>2534</v>
      </c>
      <c r="D63" t="s">
        <v>161</v>
      </c>
      <c r="E63" t="s">
        <v>2535</v>
      </c>
      <c r="F63" s="10">
        <v>0.93400000000000005</v>
      </c>
      <c r="G63">
        <v>1151</v>
      </c>
      <c r="H63" s="2">
        <v>16440</v>
      </c>
      <c r="I63" s="2">
        <v>16440</v>
      </c>
      <c r="J63" s="2">
        <v>42506</v>
      </c>
      <c r="K63" s="2">
        <v>31306</v>
      </c>
      <c r="L63" s="2">
        <v>35063</v>
      </c>
      <c r="M63" s="2">
        <v>29667</v>
      </c>
      <c r="N63">
        <f t="shared" si="1"/>
        <v>0.43222150269875809</v>
      </c>
      <c r="O63">
        <v>0.38109707866533538</v>
      </c>
      <c r="P63">
        <f t="shared" si="0"/>
        <v>31</v>
      </c>
      <c r="Q63">
        <v>34</v>
      </c>
      <c r="R63" t="s">
        <v>6129</v>
      </c>
      <c r="S63" t="s">
        <v>8186</v>
      </c>
    </row>
    <row r="64" spans="1:19">
      <c r="A64">
        <v>106980</v>
      </c>
      <c r="B64" t="s">
        <v>2536</v>
      </c>
      <c r="C64" t="s">
        <v>2537</v>
      </c>
      <c r="D64" t="s">
        <v>161</v>
      </c>
      <c r="E64" t="s">
        <v>2538</v>
      </c>
      <c r="F64" s="10">
        <v>0.93400000000000005</v>
      </c>
      <c r="G64">
        <v>1039</v>
      </c>
      <c r="H64" s="2">
        <v>5600</v>
      </c>
      <c r="I64" s="2">
        <v>7280</v>
      </c>
      <c r="J64" s="2">
        <v>39482</v>
      </c>
      <c r="K64" s="2">
        <v>25250</v>
      </c>
      <c r="L64" s="2">
        <v>27996</v>
      </c>
      <c r="M64" s="2">
        <v>30459</v>
      </c>
      <c r="N64">
        <f t="shared" si="1"/>
        <v>0.40846641338866957</v>
      </c>
      <c r="O64">
        <v>0.41462993256714309</v>
      </c>
      <c r="P64">
        <f t="shared" si="0"/>
        <v>35</v>
      </c>
      <c r="Q64">
        <v>23</v>
      </c>
      <c r="R64" t="s">
        <v>6130</v>
      </c>
      <c r="S64" t="s">
        <v>8187</v>
      </c>
    </row>
    <row r="65" spans="1:19">
      <c r="A65">
        <v>107044</v>
      </c>
      <c r="B65" t="s">
        <v>178</v>
      </c>
      <c r="C65" t="s">
        <v>179</v>
      </c>
      <c r="D65" t="s">
        <v>161</v>
      </c>
      <c r="E65" t="s">
        <v>180</v>
      </c>
      <c r="F65" s="10">
        <v>1</v>
      </c>
      <c r="G65">
        <v>1187</v>
      </c>
      <c r="H65" s="2">
        <v>24888</v>
      </c>
      <c r="I65" s="2">
        <v>24888</v>
      </c>
      <c r="J65" s="2">
        <v>54368</v>
      </c>
      <c r="K65" s="2">
        <v>43030</v>
      </c>
      <c r="L65" s="2">
        <v>47243</v>
      </c>
      <c r="M65" s="2">
        <v>50273</v>
      </c>
      <c r="N65">
        <f t="shared" si="1"/>
        <v>0.430223123126453</v>
      </c>
      <c r="O65">
        <v>0.40628413982498257</v>
      </c>
      <c r="P65">
        <f t="shared" si="0"/>
        <v>32</v>
      </c>
      <c r="Q65">
        <v>28</v>
      </c>
      <c r="R65" t="s">
        <v>6131</v>
      </c>
      <c r="S65" t="s">
        <v>8188</v>
      </c>
    </row>
    <row r="66" spans="1:19">
      <c r="A66">
        <v>107071</v>
      </c>
      <c r="B66" t="s">
        <v>2539</v>
      </c>
      <c r="C66" t="s">
        <v>186</v>
      </c>
      <c r="D66" t="s">
        <v>161</v>
      </c>
      <c r="E66" t="s">
        <v>2540</v>
      </c>
      <c r="F66" s="10">
        <v>0.81920000000000004</v>
      </c>
      <c r="G66">
        <v>1049</v>
      </c>
      <c r="H66" s="2">
        <v>7885</v>
      </c>
      <c r="I66" s="2">
        <v>9882</v>
      </c>
      <c r="J66" s="2">
        <v>45771</v>
      </c>
      <c r="K66" s="2">
        <v>34313</v>
      </c>
      <c r="L66" s="2">
        <v>38516</v>
      </c>
      <c r="M66" s="2">
        <v>40681</v>
      </c>
      <c r="N66">
        <f t="shared" ref="N66:N129" si="2">IFERROR(
  0.25*(_xlfn.MAXIFS($H:$H,$D:$D,$D66)-H66)/(_xlfn.MAXIFS($H:$H,$D:$D,$D66)-_xlfn.MINIFS($H:$H,$D:$D,$D66)) +
  0.2*(_xlfn.MAXIFS($F:$F,$D:$D,$D66)-F66)/(_xlfn.MAXIFS($F:$F,$D:$D,$D66)-_xlfn.MINIFS($F:$F,$D:$D,$D66)) +
  0.3*(G66-_xlfn.MINIFS($G:$G,$D:$D,$D66))/(_xlfn.MAXIFS($G:$G,$D:$D,$D66)-_xlfn.MINIFS($G:$G,$D:$D,$D66)) +
  0.125*(J66-_xlfn.MINIFS($J:$J,$D:$D,$D66))/(_xlfn.MAXIFS($J:$J,$D:$D,$D66)-_xlfn.MINIFS($J:$J,$D:$D,$D66)) +
  0.125*(K66-_xlfn.MINIFS($K:$K,$D:$D,$D66))/(_xlfn.MAXIFS($K:$K,$D:$D,$D66)-_xlfn.MINIFS($K:$K,$D:$D,$D66)),
"")</f>
        <v>0.48162155885088009</v>
      </c>
      <c r="O66">
        <v>0.43390583241192016</v>
      </c>
      <c r="P66">
        <f t="shared" ref="P66:P129" si="3">1 + COUNTIFS($D$2:$D$2303, D66, $N$2:$N$2303, "&gt;" &amp; N66)</f>
        <v>23</v>
      </c>
      <c r="Q66">
        <v>14</v>
      </c>
      <c r="R66" t="s">
        <v>6132</v>
      </c>
      <c r="S66" t="s">
        <v>8189</v>
      </c>
    </row>
    <row r="67" spans="1:19">
      <c r="A67">
        <v>107080</v>
      </c>
      <c r="B67" t="s">
        <v>181</v>
      </c>
      <c r="C67" t="s">
        <v>176</v>
      </c>
      <c r="D67" t="s">
        <v>161</v>
      </c>
      <c r="E67" t="s">
        <v>182</v>
      </c>
      <c r="F67" s="10">
        <v>0.52980000000000005</v>
      </c>
      <c r="G67">
        <v>1336</v>
      </c>
      <c r="H67" s="2">
        <v>36650</v>
      </c>
      <c r="I67" s="2">
        <v>36650</v>
      </c>
      <c r="J67" s="2">
        <v>49579</v>
      </c>
      <c r="K67" s="2">
        <v>38684</v>
      </c>
      <c r="L67" s="2">
        <v>48437</v>
      </c>
      <c r="M67" s="2">
        <v>48230</v>
      </c>
      <c r="N67">
        <f t="shared" si="2"/>
        <v>0.60653768297771748</v>
      </c>
      <c r="O67">
        <v>0.46600929602064789</v>
      </c>
      <c r="P67">
        <f t="shared" si="3"/>
        <v>5</v>
      </c>
      <c r="Q67">
        <v>1</v>
      </c>
      <c r="R67" t="s">
        <v>6133</v>
      </c>
      <c r="S67" t="s">
        <v>8190</v>
      </c>
    </row>
    <row r="68" spans="1:19">
      <c r="A68">
        <v>107141</v>
      </c>
      <c r="B68" t="s">
        <v>183</v>
      </c>
      <c r="C68" t="s">
        <v>184</v>
      </c>
      <c r="D68" t="s">
        <v>161</v>
      </c>
      <c r="E68" t="s">
        <v>185</v>
      </c>
      <c r="F68" s="10">
        <v>0.6764</v>
      </c>
      <c r="G68">
        <v>1222</v>
      </c>
      <c r="H68" s="2">
        <v>30832</v>
      </c>
      <c r="I68" s="2">
        <v>30832</v>
      </c>
      <c r="J68" s="2">
        <v>54645</v>
      </c>
      <c r="K68" s="2">
        <v>43323</v>
      </c>
      <c r="L68" s="2">
        <v>47906</v>
      </c>
      <c r="M68" s="2">
        <v>54964</v>
      </c>
      <c r="N68">
        <f t="shared" si="2"/>
        <v>0.53633413082606596</v>
      </c>
      <c r="O68">
        <v>0.44139091326247193</v>
      </c>
      <c r="P68">
        <f t="shared" si="3"/>
        <v>14</v>
      </c>
      <c r="Q68">
        <v>7</v>
      </c>
      <c r="R68" t="s">
        <v>6134</v>
      </c>
      <c r="S68" t="s">
        <v>8191</v>
      </c>
    </row>
    <row r="69" spans="1:19">
      <c r="A69">
        <v>107318</v>
      </c>
      <c r="B69" t="s">
        <v>2541</v>
      </c>
      <c r="C69" t="s">
        <v>2542</v>
      </c>
      <c r="D69" t="s">
        <v>161</v>
      </c>
      <c r="E69" t="s">
        <v>2543</v>
      </c>
      <c r="F69" s="10">
        <v>0.93400000000000005</v>
      </c>
      <c r="G69">
        <v>1154</v>
      </c>
      <c r="H69" s="2">
        <v>3048</v>
      </c>
      <c r="I69" s="2">
        <v>4560</v>
      </c>
      <c r="J69" s="2">
        <v>35605</v>
      </c>
      <c r="K69" s="2">
        <v>24195</v>
      </c>
      <c r="L69" s="2">
        <v>26699</v>
      </c>
      <c r="M69" s="2">
        <v>27245</v>
      </c>
      <c r="N69">
        <f t="shared" si="2"/>
        <v>0.49727578003183104</v>
      </c>
      <c r="O69">
        <v>0.41823348443109287</v>
      </c>
      <c r="P69">
        <f t="shared" si="3"/>
        <v>20</v>
      </c>
      <c r="Q69">
        <v>21</v>
      </c>
      <c r="R69" t="s">
        <v>6135</v>
      </c>
      <c r="S69" t="s">
        <v>8192</v>
      </c>
    </row>
    <row r="70" spans="1:19">
      <c r="A70">
        <v>107327</v>
      </c>
      <c r="B70" t="s">
        <v>2544</v>
      </c>
      <c r="C70" t="s">
        <v>2545</v>
      </c>
      <c r="D70" t="s">
        <v>161</v>
      </c>
      <c r="E70" t="s">
        <v>2546</v>
      </c>
      <c r="F70" s="10">
        <v>0.93400000000000005</v>
      </c>
      <c r="G70">
        <v>1104</v>
      </c>
      <c r="H70" s="2">
        <v>2570</v>
      </c>
      <c r="I70" s="2">
        <v>4250</v>
      </c>
      <c r="J70" s="2">
        <v>40990</v>
      </c>
      <c r="K70" s="2">
        <v>27614</v>
      </c>
      <c r="L70" s="2">
        <v>29375</v>
      </c>
      <c r="M70" s="2">
        <v>31975</v>
      </c>
      <c r="N70">
        <f t="shared" si="2"/>
        <v>0.48698936517709845</v>
      </c>
      <c r="O70">
        <v>0.43107191012080448</v>
      </c>
      <c r="P70">
        <f t="shared" si="3"/>
        <v>22</v>
      </c>
      <c r="Q70">
        <v>15</v>
      </c>
      <c r="R70" t="s">
        <v>6136</v>
      </c>
      <c r="S70" t="s">
        <v>8193</v>
      </c>
    </row>
    <row r="71" spans="1:19">
      <c r="A71">
        <v>107460</v>
      </c>
      <c r="B71" t="s">
        <v>2547</v>
      </c>
      <c r="C71" t="s">
        <v>2548</v>
      </c>
      <c r="D71" t="s">
        <v>161</v>
      </c>
      <c r="E71" t="s">
        <v>2549</v>
      </c>
      <c r="F71" s="10">
        <v>0.93400000000000005</v>
      </c>
      <c r="G71">
        <v>1054</v>
      </c>
      <c r="H71" s="2">
        <v>3168</v>
      </c>
      <c r="I71" s="2">
        <v>5544</v>
      </c>
      <c r="J71" s="2">
        <v>40397</v>
      </c>
      <c r="K71" s="2">
        <v>28508</v>
      </c>
      <c r="L71" s="2">
        <v>29220</v>
      </c>
      <c r="M71" s="2">
        <v>32634</v>
      </c>
      <c r="N71">
        <f t="shared" si="2"/>
        <v>0.44784215886669065</v>
      </c>
      <c r="O71">
        <v>0.42415895168952089</v>
      </c>
      <c r="P71">
        <f t="shared" si="3"/>
        <v>27</v>
      </c>
      <c r="Q71">
        <v>17</v>
      </c>
      <c r="R71" t="s">
        <v>6137</v>
      </c>
      <c r="S71" t="s">
        <v>8194</v>
      </c>
    </row>
    <row r="72" spans="1:19">
      <c r="A72">
        <v>107488</v>
      </c>
      <c r="B72" t="s">
        <v>2550</v>
      </c>
      <c r="C72" t="s">
        <v>2551</v>
      </c>
      <c r="D72" t="s">
        <v>161</v>
      </c>
      <c r="E72" t="s">
        <v>2552</v>
      </c>
      <c r="F72" s="10">
        <v>0.93400000000000005</v>
      </c>
      <c r="G72">
        <v>1250</v>
      </c>
      <c r="H72" s="2">
        <v>5184</v>
      </c>
      <c r="I72" s="2">
        <v>5184</v>
      </c>
      <c r="J72" s="2">
        <v>44597</v>
      </c>
      <c r="K72" s="2">
        <v>35310</v>
      </c>
      <c r="L72" s="2">
        <v>36545</v>
      </c>
      <c r="M72" s="2">
        <v>42251</v>
      </c>
      <c r="N72">
        <f t="shared" si="2"/>
        <v>0.60111285069405596</v>
      </c>
      <c r="O72">
        <v>0.43468821578511141</v>
      </c>
      <c r="P72">
        <f t="shared" si="3"/>
        <v>7</v>
      </c>
      <c r="Q72">
        <v>13</v>
      </c>
      <c r="R72" t="s">
        <v>6138</v>
      </c>
      <c r="S72" t="s">
        <v>8195</v>
      </c>
    </row>
    <row r="73" spans="1:19">
      <c r="A73">
        <v>107521</v>
      </c>
      <c r="B73" t="s">
        <v>2553</v>
      </c>
      <c r="C73" t="s">
        <v>2554</v>
      </c>
      <c r="D73" t="s">
        <v>161</v>
      </c>
      <c r="E73" t="s">
        <v>2555</v>
      </c>
      <c r="F73" s="10">
        <v>0.93400000000000005</v>
      </c>
      <c r="G73">
        <v>1241</v>
      </c>
      <c r="H73" s="2">
        <v>3568</v>
      </c>
      <c r="I73" s="2">
        <v>4168</v>
      </c>
      <c r="J73" s="2">
        <v>53496</v>
      </c>
      <c r="K73" s="2">
        <v>30234</v>
      </c>
      <c r="L73" s="2">
        <v>31330</v>
      </c>
      <c r="M73" s="2">
        <v>33494</v>
      </c>
      <c r="N73">
        <f t="shared" si="2"/>
        <v>0.614332611655242</v>
      </c>
      <c r="O73">
        <v>0.45810303977948252</v>
      </c>
      <c r="P73">
        <f t="shared" si="3"/>
        <v>4</v>
      </c>
      <c r="Q73">
        <v>3</v>
      </c>
      <c r="R73" t="s">
        <v>6139</v>
      </c>
      <c r="S73" t="s">
        <v>8196</v>
      </c>
    </row>
    <row r="74" spans="1:19">
      <c r="A74">
        <v>107549</v>
      </c>
      <c r="B74" t="s">
        <v>2556</v>
      </c>
      <c r="C74" t="s">
        <v>350</v>
      </c>
      <c r="D74" t="s">
        <v>161</v>
      </c>
      <c r="E74" t="s">
        <v>2557</v>
      </c>
      <c r="F74" s="10">
        <v>0.93400000000000005</v>
      </c>
      <c r="G74">
        <v>1044</v>
      </c>
      <c r="H74" s="2">
        <v>3820</v>
      </c>
      <c r="I74" s="2">
        <v>6820</v>
      </c>
      <c r="J74" s="2">
        <v>29795</v>
      </c>
      <c r="K74" s="2">
        <v>24629</v>
      </c>
      <c r="L74" s="2">
        <v>24564</v>
      </c>
      <c r="M74" s="2">
        <v>29599</v>
      </c>
      <c r="N74">
        <f t="shared" si="2"/>
        <v>0.40031840736753815</v>
      </c>
      <c r="O74">
        <v>0.39597703778793247</v>
      </c>
      <c r="P74">
        <f t="shared" si="3"/>
        <v>36</v>
      </c>
      <c r="Q74">
        <v>29</v>
      </c>
      <c r="R74" t="s">
        <v>6140</v>
      </c>
      <c r="S74" t="s">
        <v>8197</v>
      </c>
    </row>
    <row r="75" spans="1:19">
      <c r="A75">
        <v>107558</v>
      </c>
      <c r="B75" t="s">
        <v>187</v>
      </c>
      <c r="C75" t="s">
        <v>188</v>
      </c>
      <c r="D75" t="s">
        <v>161</v>
      </c>
      <c r="E75" t="s">
        <v>189</v>
      </c>
      <c r="F75" s="10">
        <v>0.58140000000000003</v>
      </c>
      <c r="G75">
        <v>1088</v>
      </c>
      <c r="H75" s="2">
        <v>25950</v>
      </c>
      <c r="I75" s="2">
        <v>25950</v>
      </c>
      <c r="J75" s="2">
        <v>43707</v>
      </c>
      <c r="K75" s="2">
        <v>32792</v>
      </c>
      <c r="L75" s="2">
        <v>38392</v>
      </c>
      <c r="M75" s="2">
        <v>40448</v>
      </c>
      <c r="N75">
        <f t="shared" si="2"/>
        <v>0.45858981370196233</v>
      </c>
      <c r="O75">
        <v>0.40798113265452945</v>
      </c>
      <c r="P75">
        <f t="shared" si="3"/>
        <v>25</v>
      </c>
      <c r="Q75">
        <v>27</v>
      </c>
      <c r="R75" t="s">
        <v>6141</v>
      </c>
      <c r="S75" t="s">
        <v>8198</v>
      </c>
    </row>
    <row r="76" spans="1:19">
      <c r="A76">
        <v>107600</v>
      </c>
      <c r="B76" t="s">
        <v>2558</v>
      </c>
      <c r="C76" t="s">
        <v>160</v>
      </c>
      <c r="D76" t="s">
        <v>161</v>
      </c>
      <c r="E76" t="s">
        <v>2559</v>
      </c>
      <c r="F76" s="10">
        <v>0.93400000000000005</v>
      </c>
      <c r="G76">
        <v>1145</v>
      </c>
      <c r="H76" s="2">
        <v>13014</v>
      </c>
      <c r="I76" s="2">
        <v>13014</v>
      </c>
      <c r="J76" s="2">
        <v>40298</v>
      </c>
      <c r="K76" s="2">
        <v>26301</v>
      </c>
      <c r="L76" s="2">
        <v>31600</v>
      </c>
      <c r="M76" s="2">
        <v>35537</v>
      </c>
      <c r="N76">
        <f t="shared" si="2"/>
        <v>0.43452838903317825</v>
      </c>
      <c r="O76">
        <v>0.39134195226524604</v>
      </c>
      <c r="P76">
        <f t="shared" si="3"/>
        <v>30</v>
      </c>
      <c r="Q76">
        <v>32</v>
      </c>
      <c r="R76" t="s">
        <v>6142</v>
      </c>
      <c r="S76" t="s">
        <v>8199</v>
      </c>
    </row>
    <row r="77" spans="1:19">
      <c r="A77">
        <v>107637</v>
      </c>
      <c r="B77" t="s">
        <v>2561</v>
      </c>
      <c r="C77" t="s">
        <v>167</v>
      </c>
      <c r="D77" t="s">
        <v>161</v>
      </c>
      <c r="E77" t="s">
        <v>2562</v>
      </c>
      <c r="F77" s="10">
        <v>0.93400000000000005</v>
      </c>
      <c r="G77">
        <v>1040</v>
      </c>
      <c r="H77" s="2">
        <v>4960</v>
      </c>
      <c r="I77" s="2">
        <v>8260</v>
      </c>
      <c r="J77" s="2">
        <v>41075</v>
      </c>
      <c r="K77" s="2">
        <v>25312</v>
      </c>
      <c r="L77" s="2">
        <v>28897</v>
      </c>
      <c r="M77" s="2">
        <v>28717</v>
      </c>
      <c r="N77">
        <f t="shared" si="2"/>
        <v>0.41784368049409309</v>
      </c>
      <c r="O77">
        <v>0.41374992723161652</v>
      </c>
      <c r="P77">
        <f t="shared" si="3"/>
        <v>34</v>
      </c>
      <c r="Q77">
        <v>24</v>
      </c>
      <c r="R77" t="s">
        <v>6143</v>
      </c>
      <c r="S77" t="s">
        <v>8200</v>
      </c>
    </row>
    <row r="78" spans="1:19">
      <c r="A78">
        <v>107664</v>
      </c>
      <c r="B78" t="s">
        <v>2563</v>
      </c>
      <c r="C78" t="s">
        <v>2522</v>
      </c>
      <c r="D78" t="s">
        <v>161</v>
      </c>
      <c r="E78" t="s">
        <v>2564</v>
      </c>
      <c r="F78" s="10">
        <v>0.93400000000000005</v>
      </c>
      <c r="G78">
        <v>1215</v>
      </c>
      <c r="H78" s="2">
        <v>4848</v>
      </c>
      <c r="I78" s="2">
        <v>7248</v>
      </c>
      <c r="J78" s="2">
        <v>38029</v>
      </c>
      <c r="K78" s="2">
        <v>26266</v>
      </c>
      <c r="L78" s="2">
        <v>30418</v>
      </c>
      <c r="M78" s="2">
        <v>31765</v>
      </c>
      <c r="N78">
        <f t="shared" si="2"/>
        <v>0.53892081683312976</v>
      </c>
      <c r="O78">
        <v>0.41167060346418582</v>
      </c>
      <c r="P78">
        <f t="shared" si="3"/>
        <v>13</v>
      </c>
      <c r="Q78">
        <v>26</v>
      </c>
      <c r="R78" t="s">
        <v>6144</v>
      </c>
      <c r="S78" t="s">
        <v>8201</v>
      </c>
    </row>
    <row r="79" spans="1:19">
      <c r="A79">
        <v>107725</v>
      </c>
      <c r="B79" t="s">
        <v>2565</v>
      </c>
      <c r="C79" t="s">
        <v>2566</v>
      </c>
      <c r="D79" t="s">
        <v>161</v>
      </c>
      <c r="E79" t="s">
        <v>2567</v>
      </c>
      <c r="F79" s="10">
        <v>0.93400000000000005</v>
      </c>
      <c r="G79">
        <v>1148</v>
      </c>
      <c r="H79" s="2">
        <v>3400</v>
      </c>
      <c r="I79" s="2">
        <v>4960</v>
      </c>
      <c r="J79" s="2">
        <v>40391</v>
      </c>
      <c r="K79" s="2">
        <v>28044</v>
      </c>
      <c r="L79" s="2">
        <v>30097</v>
      </c>
      <c r="M79" s="2">
        <v>31229</v>
      </c>
      <c r="N79">
        <f t="shared" si="2"/>
        <v>0.51203885102170854</v>
      </c>
      <c r="O79">
        <v>0.4266952598867878</v>
      </c>
      <c r="P79">
        <f t="shared" si="3"/>
        <v>18</v>
      </c>
      <c r="Q79">
        <v>16</v>
      </c>
      <c r="R79" t="s">
        <v>6145</v>
      </c>
      <c r="S79" t="s">
        <v>8202</v>
      </c>
    </row>
    <row r="80" spans="1:19">
      <c r="A80">
        <v>107974</v>
      </c>
      <c r="B80" t="s">
        <v>2568</v>
      </c>
      <c r="C80" t="s">
        <v>2569</v>
      </c>
      <c r="D80" t="s">
        <v>161</v>
      </c>
      <c r="E80" t="s">
        <v>2570</v>
      </c>
      <c r="F80" s="10">
        <v>0.93400000000000005</v>
      </c>
      <c r="G80">
        <v>1155</v>
      </c>
      <c r="H80" s="2">
        <v>3204</v>
      </c>
      <c r="I80" s="2">
        <v>5364</v>
      </c>
      <c r="J80" s="2">
        <v>47187</v>
      </c>
      <c r="K80" s="2">
        <v>27985</v>
      </c>
      <c r="L80" s="2">
        <v>30317</v>
      </c>
      <c r="M80" s="2">
        <v>33232</v>
      </c>
      <c r="N80">
        <f t="shared" si="2"/>
        <v>0.53454787478091381</v>
      </c>
      <c r="O80">
        <v>0.43942656970327609</v>
      </c>
      <c r="P80">
        <f t="shared" si="3"/>
        <v>15</v>
      </c>
      <c r="Q80">
        <v>9</v>
      </c>
      <c r="R80" t="s">
        <v>6146</v>
      </c>
      <c r="S80" t="s">
        <v>8203</v>
      </c>
    </row>
    <row r="81" spans="1:19">
      <c r="A81">
        <v>107983</v>
      </c>
      <c r="B81" t="s">
        <v>190</v>
      </c>
      <c r="C81" t="s">
        <v>191</v>
      </c>
      <c r="D81" t="s">
        <v>161</v>
      </c>
      <c r="E81" t="s">
        <v>192</v>
      </c>
      <c r="F81" s="10">
        <v>0.66590000000000005</v>
      </c>
      <c r="G81">
        <v>1117</v>
      </c>
      <c r="H81" s="2">
        <v>9820</v>
      </c>
      <c r="I81" s="2">
        <v>15400</v>
      </c>
      <c r="J81" s="2">
        <v>48919</v>
      </c>
      <c r="K81" s="2">
        <v>34612</v>
      </c>
      <c r="L81" s="2">
        <v>37494</v>
      </c>
      <c r="M81" s="2">
        <v>40671</v>
      </c>
      <c r="N81">
        <f t="shared" si="2"/>
        <v>0.5827078852474763</v>
      </c>
      <c r="O81">
        <v>0.43952943799560762</v>
      </c>
      <c r="P81">
        <f t="shared" si="3"/>
        <v>9</v>
      </c>
      <c r="Q81">
        <v>8</v>
      </c>
      <c r="R81" t="s">
        <v>6147</v>
      </c>
      <c r="S81" t="s">
        <v>8204</v>
      </c>
    </row>
    <row r="82" spans="1:19">
      <c r="A82">
        <v>107992</v>
      </c>
      <c r="B82" t="s">
        <v>2571</v>
      </c>
      <c r="C82" t="s">
        <v>1206</v>
      </c>
      <c r="D82" t="s">
        <v>161</v>
      </c>
      <c r="E82" t="s">
        <v>2572</v>
      </c>
      <c r="F82" s="10">
        <v>0.93400000000000005</v>
      </c>
      <c r="G82">
        <v>1160</v>
      </c>
      <c r="H82" s="2">
        <v>4685</v>
      </c>
      <c r="I82" s="2">
        <v>4685</v>
      </c>
      <c r="J82" s="2">
        <v>45651</v>
      </c>
      <c r="K82" s="2">
        <v>29879</v>
      </c>
      <c r="L82" s="2">
        <v>30199</v>
      </c>
      <c r="M82" s="2">
        <v>33279</v>
      </c>
      <c r="N82">
        <f t="shared" si="2"/>
        <v>0.52860803834528147</v>
      </c>
      <c r="O82">
        <v>0.43911430975752108</v>
      </c>
      <c r="P82">
        <f t="shared" si="3"/>
        <v>16</v>
      </c>
      <c r="Q82">
        <v>10</v>
      </c>
      <c r="R82" t="s">
        <v>6148</v>
      </c>
      <c r="S82" t="s">
        <v>8205</v>
      </c>
    </row>
    <row r="83" spans="1:19">
      <c r="A83">
        <v>108092</v>
      </c>
      <c r="B83" t="s">
        <v>193</v>
      </c>
      <c r="C83" t="s">
        <v>194</v>
      </c>
      <c r="D83" t="s">
        <v>161</v>
      </c>
      <c r="E83" t="s">
        <v>195</v>
      </c>
      <c r="F83" s="10">
        <v>0.81469999999999998</v>
      </c>
      <c r="G83">
        <v>1128</v>
      </c>
      <c r="H83" s="2">
        <v>6906</v>
      </c>
      <c r="I83" s="2">
        <v>13770</v>
      </c>
      <c r="J83" s="2">
        <v>45861</v>
      </c>
      <c r="K83" s="2">
        <v>32783</v>
      </c>
      <c r="L83" s="2">
        <v>35775</v>
      </c>
      <c r="M83" s="2">
        <v>39832</v>
      </c>
      <c r="N83">
        <f t="shared" si="2"/>
        <v>0.54310526376243684</v>
      </c>
      <c r="O83">
        <v>0.41780203223772616</v>
      </c>
      <c r="P83">
        <f t="shared" si="3"/>
        <v>12</v>
      </c>
      <c r="Q83">
        <v>22</v>
      </c>
      <c r="R83" t="s">
        <v>6149</v>
      </c>
      <c r="S83" t="s">
        <v>8206</v>
      </c>
    </row>
    <row r="84" spans="1:19">
      <c r="A84">
        <v>108232</v>
      </c>
      <c r="B84" t="s">
        <v>2573</v>
      </c>
      <c r="C84" t="s">
        <v>237</v>
      </c>
      <c r="D84" t="s">
        <v>198</v>
      </c>
      <c r="E84" t="s">
        <v>2574</v>
      </c>
      <c r="F84" s="10">
        <v>0.93400000000000005</v>
      </c>
      <c r="G84">
        <v>1110</v>
      </c>
      <c r="H84" s="2">
        <v>28024</v>
      </c>
      <c r="I84" s="2">
        <v>28024</v>
      </c>
      <c r="J84" s="2">
        <v>48625</v>
      </c>
      <c r="K84" s="2">
        <v>31825</v>
      </c>
      <c r="L84" s="2">
        <v>34459</v>
      </c>
      <c r="M84" s="2">
        <v>39739</v>
      </c>
      <c r="N84">
        <f t="shared" si="2"/>
        <v>0.25574967124450465</v>
      </c>
      <c r="O84">
        <v>0.343584809849379</v>
      </c>
      <c r="P84">
        <f t="shared" si="3"/>
        <v>218</v>
      </c>
      <c r="Q84">
        <v>218</v>
      </c>
      <c r="R84" t="s">
        <v>6150</v>
      </c>
      <c r="S84" t="s">
        <v>8207</v>
      </c>
    </row>
    <row r="85" spans="1:19">
      <c r="A85">
        <v>108667</v>
      </c>
      <c r="B85" t="s">
        <v>2575</v>
      </c>
      <c r="C85" t="s">
        <v>2576</v>
      </c>
      <c r="D85" t="s">
        <v>198</v>
      </c>
      <c r="E85" t="s">
        <v>2577</v>
      </c>
      <c r="F85" s="10">
        <v>0.93400000000000005</v>
      </c>
      <c r="G85">
        <v>1187</v>
      </c>
      <c r="H85" s="2">
        <v>1148</v>
      </c>
      <c r="I85" s="2">
        <v>8684</v>
      </c>
      <c r="J85" s="2">
        <v>60475</v>
      </c>
      <c r="K85" s="2">
        <v>33598</v>
      </c>
      <c r="L85" s="2">
        <v>38822</v>
      </c>
      <c r="M85" s="2">
        <v>42463</v>
      </c>
      <c r="N85">
        <f t="shared" si="2"/>
        <v>0.4115883741621042</v>
      </c>
      <c r="O85">
        <v>0.45327616389622116</v>
      </c>
      <c r="P85">
        <f t="shared" si="3"/>
        <v>51</v>
      </c>
      <c r="Q85">
        <v>39</v>
      </c>
      <c r="R85" t="s">
        <v>6151</v>
      </c>
      <c r="S85" t="s">
        <v>8208</v>
      </c>
    </row>
    <row r="86" spans="1:19">
      <c r="A86">
        <v>108807</v>
      </c>
      <c r="B86" t="s">
        <v>2578</v>
      </c>
      <c r="C86" t="s">
        <v>2579</v>
      </c>
      <c r="D86" t="s">
        <v>198</v>
      </c>
      <c r="E86" t="s">
        <v>2580</v>
      </c>
      <c r="F86" s="10">
        <v>0.93400000000000005</v>
      </c>
      <c r="G86">
        <v>1068</v>
      </c>
      <c r="H86" s="2">
        <v>1156</v>
      </c>
      <c r="I86" s="2">
        <v>9436</v>
      </c>
      <c r="J86" s="2">
        <v>45443</v>
      </c>
      <c r="K86" s="2">
        <v>33282</v>
      </c>
      <c r="L86" s="2">
        <v>37078</v>
      </c>
      <c r="M86" s="2">
        <v>38206</v>
      </c>
      <c r="N86">
        <f t="shared" si="2"/>
        <v>0.33073562723566008</v>
      </c>
      <c r="O86">
        <v>0.41793301138906647</v>
      </c>
      <c r="P86">
        <f t="shared" si="3"/>
        <v>153</v>
      </c>
      <c r="Q86">
        <v>116</v>
      </c>
      <c r="R86" t="s">
        <v>6152</v>
      </c>
      <c r="S86" t="s">
        <v>8209</v>
      </c>
    </row>
    <row r="87" spans="1:19">
      <c r="A87">
        <v>108852</v>
      </c>
      <c r="B87" t="s">
        <v>2581</v>
      </c>
      <c r="C87" t="s">
        <v>222</v>
      </c>
      <c r="D87" t="s">
        <v>198</v>
      </c>
      <c r="E87" t="s">
        <v>2582</v>
      </c>
      <c r="F87" s="10">
        <v>0.89680000000000004</v>
      </c>
      <c r="G87">
        <v>1184</v>
      </c>
      <c r="H87" s="2">
        <v>39475</v>
      </c>
      <c r="I87" s="2">
        <v>39475</v>
      </c>
      <c r="J87" s="2">
        <v>19329</v>
      </c>
      <c r="K87" s="2">
        <v>24971</v>
      </c>
      <c r="L87" s="2">
        <v>21530</v>
      </c>
      <c r="M87" s="2">
        <v>25799</v>
      </c>
      <c r="N87">
        <f t="shared" si="2"/>
        <v>0.22933624480783424</v>
      </c>
      <c r="O87">
        <v>0.23669879892841839</v>
      </c>
      <c r="P87">
        <f t="shared" si="3"/>
        <v>223</v>
      </c>
      <c r="Q87">
        <v>247</v>
      </c>
      <c r="R87" t="s">
        <v>6153</v>
      </c>
      <c r="S87" t="s">
        <v>8210</v>
      </c>
    </row>
    <row r="88" spans="1:19">
      <c r="A88">
        <v>109208</v>
      </c>
      <c r="B88" t="s">
        <v>2583</v>
      </c>
      <c r="C88" t="s">
        <v>2584</v>
      </c>
      <c r="D88" t="s">
        <v>198</v>
      </c>
      <c r="E88" t="s">
        <v>2585</v>
      </c>
      <c r="F88" s="10">
        <v>0.93400000000000005</v>
      </c>
      <c r="G88">
        <v>1145</v>
      </c>
      <c r="H88" s="2">
        <v>1288</v>
      </c>
      <c r="I88" s="2">
        <v>12808</v>
      </c>
      <c r="J88" s="2">
        <v>56189</v>
      </c>
      <c r="K88" s="2">
        <v>31346</v>
      </c>
      <c r="L88" s="2">
        <v>34470</v>
      </c>
      <c r="M88" s="2">
        <v>37189</v>
      </c>
      <c r="N88">
        <f t="shared" si="2"/>
        <v>0.38135901942136691</v>
      </c>
      <c r="O88">
        <v>0.42613396941176973</v>
      </c>
      <c r="P88">
        <f t="shared" si="3"/>
        <v>94</v>
      </c>
      <c r="Q88">
        <v>87</v>
      </c>
      <c r="R88" t="s">
        <v>6154</v>
      </c>
      <c r="S88" t="s">
        <v>8211</v>
      </c>
    </row>
    <row r="89" spans="1:19">
      <c r="A89">
        <v>109651</v>
      </c>
      <c r="B89" t="s">
        <v>2586</v>
      </c>
      <c r="C89" t="s">
        <v>2587</v>
      </c>
      <c r="D89" t="s">
        <v>198</v>
      </c>
      <c r="E89" t="s">
        <v>2588</v>
      </c>
      <c r="F89" s="10">
        <v>0.74980000000000002</v>
      </c>
      <c r="G89">
        <v>1083</v>
      </c>
      <c r="H89" s="2">
        <v>51640</v>
      </c>
      <c r="I89" s="2">
        <v>51640</v>
      </c>
      <c r="J89" s="2">
        <v>75387</v>
      </c>
      <c r="K89" s="2">
        <v>54292</v>
      </c>
      <c r="L89" s="2">
        <v>65921</v>
      </c>
      <c r="M89" s="2">
        <v>70731</v>
      </c>
      <c r="N89">
        <f t="shared" si="2"/>
        <v>0.23677353996741118</v>
      </c>
      <c r="O89">
        <v>0.32521205826228977</v>
      </c>
      <c r="P89">
        <f t="shared" si="3"/>
        <v>222</v>
      </c>
      <c r="Q89">
        <v>230</v>
      </c>
      <c r="R89" t="s">
        <v>6155</v>
      </c>
      <c r="S89" t="s">
        <v>8212</v>
      </c>
    </row>
    <row r="90" spans="1:19">
      <c r="A90">
        <v>109721</v>
      </c>
      <c r="B90" t="s">
        <v>2589</v>
      </c>
      <c r="C90" t="s">
        <v>222</v>
      </c>
      <c r="D90" t="s">
        <v>198</v>
      </c>
      <c r="E90" t="s">
        <v>2590</v>
      </c>
      <c r="F90" s="10">
        <v>0.93400000000000005</v>
      </c>
      <c r="G90">
        <v>1081</v>
      </c>
      <c r="H90" s="2">
        <v>14900</v>
      </c>
      <c r="I90" s="2">
        <v>21000</v>
      </c>
      <c r="J90" s="2">
        <v>22293</v>
      </c>
      <c r="K90" s="2">
        <v>20030</v>
      </c>
      <c r="L90" s="2">
        <v>20349</v>
      </c>
      <c r="M90" s="2">
        <v>23436</v>
      </c>
      <c r="N90">
        <f t="shared" si="2"/>
        <v>0.25302379373456885</v>
      </c>
      <c r="O90">
        <v>0.31808215663699291</v>
      </c>
      <c r="P90">
        <f t="shared" si="3"/>
        <v>220</v>
      </c>
      <c r="Q90">
        <v>232</v>
      </c>
      <c r="R90" t="s">
        <v>6156</v>
      </c>
      <c r="S90" t="s">
        <v>8213</v>
      </c>
    </row>
    <row r="91" spans="1:19">
      <c r="A91">
        <v>109730</v>
      </c>
      <c r="B91" t="s">
        <v>2591</v>
      </c>
      <c r="C91" t="s">
        <v>2592</v>
      </c>
      <c r="D91" t="s">
        <v>198</v>
      </c>
      <c r="E91" t="s">
        <v>2593</v>
      </c>
      <c r="F91" s="10">
        <v>0.93400000000000005</v>
      </c>
      <c r="G91">
        <v>1198</v>
      </c>
      <c r="H91" s="2">
        <v>14900</v>
      </c>
      <c r="I91" s="2">
        <v>21000</v>
      </c>
      <c r="J91" s="2">
        <v>23348</v>
      </c>
      <c r="K91" s="2">
        <v>19939</v>
      </c>
      <c r="L91" s="2">
        <v>21615</v>
      </c>
      <c r="M91" s="2">
        <v>25100</v>
      </c>
      <c r="N91">
        <f t="shared" si="2"/>
        <v>0.31973800650484296</v>
      </c>
      <c r="O91">
        <v>0.32033229527112683</v>
      </c>
      <c r="P91">
        <f t="shared" si="3"/>
        <v>168</v>
      </c>
      <c r="Q91">
        <v>231</v>
      </c>
      <c r="R91" t="s">
        <v>6157</v>
      </c>
      <c r="S91" t="s">
        <v>8214</v>
      </c>
    </row>
    <row r="92" spans="1:19">
      <c r="A92">
        <v>109785</v>
      </c>
      <c r="B92" t="s">
        <v>196</v>
      </c>
      <c r="C92" t="s">
        <v>197</v>
      </c>
      <c r="D92" t="s">
        <v>198</v>
      </c>
      <c r="E92" t="s">
        <v>199</v>
      </c>
      <c r="F92" s="10">
        <v>0.79479999999999995</v>
      </c>
      <c r="G92">
        <v>1155</v>
      </c>
      <c r="H92" s="2">
        <v>43600</v>
      </c>
      <c r="I92" s="2">
        <v>43600</v>
      </c>
      <c r="J92" s="2">
        <v>65063</v>
      </c>
      <c r="K92" s="2">
        <v>51213</v>
      </c>
      <c r="L92" s="2">
        <v>58374</v>
      </c>
      <c r="M92" s="2">
        <v>61701</v>
      </c>
      <c r="N92">
        <f t="shared" si="2"/>
        <v>0.28563377783121369</v>
      </c>
      <c r="O92">
        <v>0.36729948040182009</v>
      </c>
      <c r="P92">
        <f t="shared" si="3"/>
        <v>206</v>
      </c>
      <c r="Q92">
        <v>204</v>
      </c>
      <c r="R92" t="s">
        <v>6158</v>
      </c>
      <c r="S92" t="s">
        <v>8215</v>
      </c>
    </row>
    <row r="93" spans="1:19">
      <c r="A93">
        <v>109819</v>
      </c>
      <c r="B93" t="s">
        <v>2594</v>
      </c>
      <c r="C93" t="s">
        <v>2595</v>
      </c>
      <c r="D93" t="s">
        <v>198</v>
      </c>
      <c r="E93" t="s">
        <v>2596</v>
      </c>
      <c r="F93" s="10">
        <v>0.93400000000000005</v>
      </c>
      <c r="G93">
        <v>1248</v>
      </c>
      <c r="H93" s="2">
        <v>1430</v>
      </c>
      <c r="I93" s="2">
        <v>10310</v>
      </c>
      <c r="J93" s="2">
        <v>50635</v>
      </c>
      <c r="K93" s="2">
        <v>28402</v>
      </c>
      <c r="L93" s="2">
        <v>32393</v>
      </c>
      <c r="M93" s="2">
        <v>35033</v>
      </c>
      <c r="N93">
        <f t="shared" si="2"/>
        <v>0.43091520167300351</v>
      </c>
      <c r="O93">
        <v>0.42519175145591659</v>
      </c>
      <c r="P93">
        <f t="shared" si="3"/>
        <v>34</v>
      </c>
      <c r="Q93">
        <v>91</v>
      </c>
      <c r="R93" t="s">
        <v>6159</v>
      </c>
      <c r="S93" t="s">
        <v>8216</v>
      </c>
    </row>
    <row r="94" spans="1:19">
      <c r="A94">
        <v>109934</v>
      </c>
      <c r="B94" t="s">
        <v>2597</v>
      </c>
      <c r="C94" t="s">
        <v>2598</v>
      </c>
      <c r="D94" t="s">
        <v>198</v>
      </c>
      <c r="E94" t="s">
        <v>2599</v>
      </c>
      <c r="F94" s="10">
        <v>0.93400000000000005</v>
      </c>
      <c r="G94">
        <v>1161</v>
      </c>
      <c r="H94" s="2">
        <v>14512</v>
      </c>
      <c r="I94" s="2">
        <v>14512</v>
      </c>
      <c r="J94" s="2">
        <v>18900</v>
      </c>
      <c r="K94" s="2">
        <v>20755</v>
      </c>
      <c r="L94" s="2">
        <v>23759</v>
      </c>
      <c r="M94" s="2">
        <v>21987</v>
      </c>
      <c r="N94">
        <f t="shared" si="2"/>
        <v>0.29715343767666891</v>
      </c>
      <c r="O94">
        <v>0.33916496598018975</v>
      </c>
      <c r="P94">
        <f t="shared" si="3"/>
        <v>194</v>
      </c>
      <c r="Q94">
        <v>224</v>
      </c>
      <c r="R94" t="s">
        <v>6160</v>
      </c>
      <c r="S94" t="s">
        <v>8217</v>
      </c>
    </row>
    <row r="95" spans="1:19">
      <c r="A95">
        <v>110097</v>
      </c>
      <c r="B95" t="s">
        <v>200</v>
      </c>
      <c r="C95" t="s">
        <v>201</v>
      </c>
      <c r="D95" t="s">
        <v>198</v>
      </c>
      <c r="E95" t="s">
        <v>202</v>
      </c>
      <c r="F95" s="10">
        <v>0.6008</v>
      </c>
      <c r="G95">
        <v>1258</v>
      </c>
      <c r="H95" s="2">
        <v>46704</v>
      </c>
      <c r="I95" s="2">
        <v>46704</v>
      </c>
      <c r="J95" s="2">
        <v>56263</v>
      </c>
      <c r="K95" s="2">
        <v>45038</v>
      </c>
      <c r="L95" s="2">
        <v>48367</v>
      </c>
      <c r="M95" s="2">
        <v>53148</v>
      </c>
      <c r="N95">
        <f t="shared" si="2"/>
        <v>0.35812441239270226</v>
      </c>
      <c r="O95">
        <v>0.39916362667605348</v>
      </c>
      <c r="P95">
        <f t="shared" si="3"/>
        <v>121</v>
      </c>
      <c r="Q95">
        <v>170</v>
      </c>
      <c r="R95" t="s">
        <v>6161</v>
      </c>
      <c r="S95" t="s">
        <v>8218</v>
      </c>
    </row>
    <row r="96" spans="1:19">
      <c r="A96">
        <v>110194</v>
      </c>
      <c r="B96" t="s">
        <v>2600</v>
      </c>
      <c r="C96" t="s">
        <v>2601</v>
      </c>
      <c r="D96" t="s">
        <v>198</v>
      </c>
      <c r="E96" t="s">
        <v>2602</v>
      </c>
      <c r="F96" s="10">
        <v>0.93400000000000005</v>
      </c>
      <c r="G96">
        <v>1105</v>
      </c>
      <c r="H96" s="2">
        <v>16545</v>
      </c>
      <c r="I96" s="2">
        <v>16545</v>
      </c>
      <c r="J96" s="2">
        <v>64527</v>
      </c>
      <c r="K96" s="2">
        <v>56605</v>
      </c>
      <c r="L96" s="2">
        <v>61735</v>
      </c>
      <c r="M96" s="2">
        <v>51438</v>
      </c>
      <c r="N96">
        <f t="shared" si="2"/>
        <v>0.33431369231232444</v>
      </c>
      <c r="O96">
        <v>0.42760587523689464</v>
      </c>
      <c r="P96">
        <f t="shared" si="3"/>
        <v>147</v>
      </c>
      <c r="Q96">
        <v>84</v>
      </c>
      <c r="R96" t="s">
        <v>6162</v>
      </c>
      <c r="S96" t="s">
        <v>8219</v>
      </c>
    </row>
    <row r="97" spans="1:19">
      <c r="A97">
        <v>110219</v>
      </c>
      <c r="B97" t="s">
        <v>2603</v>
      </c>
      <c r="C97" t="s">
        <v>2480</v>
      </c>
      <c r="D97" t="s">
        <v>157</v>
      </c>
      <c r="E97" t="s">
        <v>2604</v>
      </c>
      <c r="F97" s="10">
        <v>0.93400000000000005</v>
      </c>
      <c r="G97">
        <v>1109</v>
      </c>
      <c r="H97" s="2">
        <v>12185</v>
      </c>
      <c r="I97" s="2">
        <v>12185</v>
      </c>
      <c r="J97" s="2">
        <v>36589</v>
      </c>
      <c r="K97" s="2">
        <v>33198</v>
      </c>
      <c r="L97" s="2">
        <v>36465</v>
      </c>
      <c r="M97" s="2">
        <v>42510</v>
      </c>
      <c r="N97">
        <f t="shared" si="2"/>
        <v>0.38666974478923016</v>
      </c>
      <c r="O97">
        <v>0.38704978250620148</v>
      </c>
      <c r="P97">
        <f t="shared" si="3"/>
        <v>27</v>
      </c>
      <c r="Q97">
        <v>19</v>
      </c>
      <c r="R97" t="s">
        <v>6163</v>
      </c>
      <c r="S97" t="s">
        <v>8220</v>
      </c>
    </row>
    <row r="98" spans="1:19">
      <c r="A98">
        <v>110246</v>
      </c>
      <c r="B98" t="s">
        <v>2605</v>
      </c>
      <c r="C98" t="s">
        <v>2606</v>
      </c>
      <c r="D98" t="s">
        <v>198</v>
      </c>
      <c r="E98" t="s">
        <v>2607</v>
      </c>
      <c r="F98" s="10">
        <v>0.93400000000000005</v>
      </c>
      <c r="G98">
        <v>1163</v>
      </c>
      <c r="H98" s="2">
        <v>1336</v>
      </c>
      <c r="I98" s="2">
        <v>8416</v>
      </c>
      <c r="J98" s="2">
        <v>67607</v>
      </c>
      <c r="K98" s="2">
        <v>31815</v>
      </c>
      <c r="L98" s="2">
        <v>35099</v>
      </c>
      <c r="M98" s="2">
        <v>37568</v>
      </c>
      <c r="N98">
        <f t="shared" si="2"/>
        <v>0.40205154564391937</v>
      </c>
      <c r="O98">
        <v>0.46965732247894254</v>
      </c>
      <c r="P98">
        <f t="shared" si="3"/>
        <v>67</v>
      </c>
      <c r="Q98">
        <v>31</v>
      </c>
      <c r="R98" t="s">
        <v>6164</v>
      </c>
      <c r="S98" t="s">
        <v>8221</v>
      </c>
    </row>
    <row r="99" spans="1:19">
      <c r="A99">
        <v>110316</v>
      </c>
      <c r="B99" t="s">
        <v>2608</v>
      </c>
      <c r="C99" t="s">
        <v>237</v>
      </c>
      <c r="D99" t="s">
        <v>198</v>
      </c>
      <c r="E99" t="s">
        <v>2609</v>
      </c>
      <c r="F99" s="10">
        <v>0.93400000000000005</v>
      </c>
      <c r="G99">
        <v>1156</v>
      </c>
      <c r="H99" s="2">
        <v>11677</v>
      </c>
      <c r="I99" s="2">
        <v>11677</v>
      </c>
      <c r="J99" s="2">
        <v>49904</v>
      </c>
      <c r="K99" s="2">
        <v>34156</v>
      </c>
      <c r="L99" s="2">
        <v>44540</v>
      </c>
      <c r="M99" s="2">
        <v>35813</v>
      </c>
      <c r="N99">
        <f t="shared" si="2"/>
        <v>0.34595835663019336</v>
      </c>
      <c r="O99">
        <v>0.41766582394501139</v>
      </c>
      <c r="P99">
        <f t="shared" si="3"/>
        <v>140</v>
      </c>
      <c r="Q99">
        <v>118</v>
      </c>
      <c r="R99" t="s">
        <v>6165</v>
      </c>
      <c r="S99" t="s">
        <v>8222</v>
      </c>
    </row>
    <row r="100" spans="1:19">
      <c r="A100">
        <v>110334</v>
      </c>
      <c r="B100" t="s">
        <v>2610</v>
      </c>
      <c r="C100" t="s">
        <v>2611</v>
      </c>
      <c r="D100" t="s">
        <v>198</v>
      </c>
      <c r="E100" t="s">
        <v>2612</v>
      </c>
      <c r="F100" s="10">
        <v>0.93400000000000005</v>
      </c>
      <c r="G100">
        <v>1160</v>
      </c>
      <c r="H100" s="2">
        <v>1270</v>
      </c>
      <c r="I100" s="2">
        <v>9910</v>
      </c>
      <c r="J100" s="2">
        <v>52415</v>
      </c>
      <c r="K100" s="2">
        <v>33590</v>
      </c>
      <c r="L100" s="2">
        <v>38309</v>
      </c>
      <c r="M100" s="2">
        <v>40878</v>
      </c>
      <c r="N100">
        <f t="shared" si="2"/>
        <v>0.38867262384139012</v>
      </c>
      <c r="O100">
        <v>0.43073415635256562</v>
      </c>
      <c r="P100">
        <f t="shared" si="3"/>
        <v>88</v>
      </c>
      <c r="Q100">
        <v>76</v>
      </c>
      <c r="R100" t="s">
        <v>6166</v>
      </c>
      <c r="S100" t="s">
        <v>8223</v>
      </c>
    </row>
    <row r="101" spans="1:19">
      <c r="A101">
        <v>110370</v>
      </c>
      <c r="B101" t="s">
        <v>2614</v>
      </c>
      <c r="C101" t="s">
        <v>237</v>
      </c>
      <c r="D101" t="s">
        <v>198</v>
      </c>
      <c r="E101" t="s">
        <v>2615</v>
      </c>
      <c r="F101" s="10">
        <v>0.73399999999999999</v>
      </c>
      <c r="G101">
        <v>1030</v>
      </c>
      <c r="H101" s="2">
        <v>57946</v>
      </c>
      <c r="I101" s="2">
        <v>57946</v>
      </c>
      <c r="J101" s="2">
        <v>51348</v>
      </c>
      <c r="K101" s="2">
        <v>39817</v>
      </c>
      <c r="L101" s="2">
        <v>47218</v>
      </c>
      <c r="M101" s="2">
        <v>49184</v>
      </c>
      <c r="N101">
        <f t="shared" si="2"/>
        <v>0.15087606006604823</v>
      </c>
      <c r="O101">
        <v>0.24878579168607778</v>
      </c>
      <c r="P101">
        <f t="shared" si="3"/>
        <v>227</v>
      </c>
      <c r="Q101">
        <v>245</v>
      </c>
      <c r="R101" t="s">
        <v>6167</v>
      </c>
      <c r="S101" t="s">
        <v>8224</v>
      </c>
    </row>
    <row r="102" spans="1:19">
      <c r="A102">
        <v>110404</v>
      </c>
      <c r="B102" t="s">
        <v>2616</v>
      </c>
      <c r="C102" t="s">
        <v>2587</v>
      </c>
      <c r="D102" t="s">
        <v>198</v>
      </c>
      <c r="E102" t="s">
        <v>2617</v>
      </c>
      <c r="F102" s="10">
        <v>3.1399999999999997E-2</v>
      </c>
      <c r="G102">
        <v>1117</v>
      </c>
      <c r="H102" s="2">
        <v>63255</v>
      </c>
      <c r="I102" s="2">
        <v>63255</v>
      </c>
      <c r="J102" s="2">
        <v>136775</v>
      </c>
      <c r="K102" s="2">
        <v>147347</v>
      </c>
      <c r="L102" s="2">
        <v>130247</v>
      </c>
      <c r="M102" s="2">
        <v>104209</v>
      </c>
      <c r="N102">
        <f t="shared" si="2"/>
        <v>0.50755696317574617</v>
      </c>
      <c r="O102">
        <v>0.5132040149573861</v>
      </c>
      <c r="P102">
        <f t="shared" si="3"/>
        <v>16</v>
      </c>
      <c r="Q102">
        <v>15</v>
      </c>
      <c r="R102" t="s">
        <v>6168</v>
      </c>
      <c r="S102" t="s">
        <v>8225</v>
      </c>
    </row>
    <row r="103" spans="1:19">
      <c r="A103">
        <v>110413</v>
      </c>
      <c r="B103" t="s">
        <v>203</v>
      </c>
      <c r="C103" t="s">
        <v>204</v>
      </c>
      <c r="D103" t="s">
        <v>198</v>
      </c>
      <c r="E103" t="s">
        <v>205</v>
      </c>
      <c r="F103" s="10">
        <v>0.88880000000000003</v>
      </c>
      <c r="G103">
        <v>1224</v>
      </c>
      <c r="H103" s="2">
        <v>50670</v>
      </c>
      <c r="I103" s="2">
        <v>50670</v>
      </c>
      <c r="J103" s="2">
        <v>66372</v>
      </c>
      <c r="K103" s="2">
        <v>54003</v>
      </c>
      <c r="L103" s="2">
        <v>58580</v>
      </c>
      <c r="M103" s="2">
        <v>65401</v>
      </c>
      <c r="N103">
        <f t="shared" si="2"/>
        <v>0.28264697581990028</v>
      </c>
      <c r="O103">
        <v>0.34863283445978904</v>
      </c>
      <c r="P103">
        <f t="shared" si="3"/>
        <v>208</v>
      </c>
      <c r="Q103">
        <v>213</v>
      </c>
      <c r="R103" t="s">
        <v>6169</v>
      </c>
      <c r="S103" t="s">
        <v>8226</v>
      </c>
    </row>
    <row r="104" spans="1:19">
      <c r="A104">
        <v>110422</v>
      </c>
      <c r="B104" t="s">
        <v>2618</v>
      </c>
      <c r="C104" t="s">
        <v>2619</v>
      </c>
      <c r="D104" t="s">
        <v>198</v>
      </c>
      <c r="E104" t="s">
        <v>2620</v>
      </c>
      <c r="F104" s="10">
        <v>0.29749999999999999</v>
      </c>
      <c r="G104">
        <v>1110</v>
      </c>
      <c r="H104" s="2">
        <v>11075</v>
      </c>
      <c r="I104" s="2">
        <v>30995</v>
      </c>
      <c r="J104" s="2">
        <v>89413</v>
      </c>
      <c r="K104" s="2">
        <v>71593</v>
      </c>
      <c r="L104" s="2">
        <v>80118</v>
      </c>
      <c r="M104" s="2">
        <v>85801</v>
      </c>
      <c r="N104">
        <f t="shared" si="2"/>
        <v>0.52603599312267302</v>
      </c>
      <c r="O104">
        <v>0.51308565907573045</v>
      </c>
      <c r="P104">
        <f t="shared" si="3"/>
        <v>13</v>
      </c>
      <c r="Q104">
        <v>16</v>
      </c>
      <c r="R104" t="s">
        <v>6170</v>
      </c>
      <c r="S104" t="s">
        <v>8227</v>
      </c>
    </row>
    <row r="105" spans="1:19">
      <c r="A105">
        <v>110486</v>
      </c>
      <c r="B105" t="s">
        <v>2622</v>
      </c>
      <c r="C105" t="s">
        <v>2595</v>
      </c>
      <c r="D105" t="s">
        <v>198</v>
      </c>
      <c r="E105" t="s">
        <v>2623</v>
      </c>
      <c r="F105" s="10">
        <v>0.88190000000000002</v>
      </c>
      <c r="G105">
        <v>1186</v>
      </c>
      <c r="H105" s="2">
        <v>7696</v>
      </c>
      <c r="I105" s="2">
        <v>19576</v>
      </c>
      <c r="J105" s="2">
        <v>61597</v>
      </c>
      <c r="K105" s="2">
        <v>41771</v>
      </c>
      <c r="L105" s="2">
        <v>49565</v>
      </c>
      <c r="M105" s="2">
        <v>55530</v>
      </c>
      <c r="N105">
        <f t="shared" si="2"/>
        <v>0.40642611983309301</v>
      </c>
      <c r="O105">
        <v>0.41594164449486221</v>
      </c>
      <c r="P105">
        <f t="shared" si="3"/>
        <v>60</v>
      </c>
      <c r="Q105">
        <v>122</v>
      </c>
      <c r="R105" t="s">
        <v>6171</v>
      </c>
      <c r="S105" t="s">
        <v>8228</v>
      </c>
    </row>
    <row r="106" spans="1:19">
      <c r="A106">
        <v>110495</v>
      </c>
      <c r="B106" t="s">
        <v>2624</v>
      </c>
      <c r="C106" t="s">
        <v>2625</v>
      </c>
      <c r="D106" t="s">
        <v>198</v>
      </c>
      <c r="E106" t="s">
        <v>2626</v>
      </c>
      <c r="F106" s="10">
        <v>0.97470000000000001</v>
      </c>
      <c r="G106">
        <v>1203</v>
      </c>
      <c r="H106" s="2">
        <v>7826</v>
      </c>
      <c r="I106" s="2">
        <v>19706</v>
      </c>
      <c r="J106" s="2">
        <v>60851</v>
      </c>
      <c r="K106" s="2">
        <v>46519</v>
      </c>
      <c r="L106" s="2">
        <v>54425</v>
      </c>
      <c r="M106" s="2">
        <v>58120</v>
      </c>
      <c r="N106">
        <f t="shared" si="2"/>
        <v>0.40033540781597904</v>
      </c>
      <c r="O106">
        <v>0.39986311340466701</v>
      </c>
      <c r="P106">
        <f t="shared" si="3"/>
        <v>71</v>
      </c>
      <c r="Q106">
        <v>169</v>
      </c>
      <c r="R106" t="s">
        <v>6172</v>
      </c>
      <c r="S106" t="s">
        <v>8229</v>
      </c>
    </row>
    <row r="107" spans="1:19">
      <c r="A107">
        <v>110510</v>
      </c>
      <c r="B107" t="s">
        <v>2627</v>
      </c>
      <c r="C107" t="s">
        <v>2628</v>
      </c>
      <c r="D107" t="s">
        <v>198</v>
      </c>
      <c r="E107" t="s">
        <v>2629</v>
      </c>
      <c r="F107" s="10">
        <v>0.98250000000000004</v>
      </c>
      <c r="G107">
        <v>1129</v>
      </c>
      <c r="H107" s="2">
        <v>7675</v>
      </c>
      <c r="I107" s="2">
        <v>19555</v>
      </c>
      <c r="J107" s="2">
        <v>56795</v>
      </c>
      <c r="K107" s="2">
        <v>43075</v>
      </c>
      <c r="L107" s="2">
        <v>51629</v>
      </c>
      <c r="M107" s="2">
        <v>55258</v>
      </c>
      <c r="N107">
        <f t="shared" si="2"/>
        <v>0.35060555996754911</v>
      </c>
      <c r="O107">
        <v>0.39070144428134806</v>
      </c>
      <c r="P107">
        <f t="shared" si="3"/>
        <v>130</v>
      </c>
      <c r="Q107">
        <v>181</v>
      </c>
      <c r="R107" t="s">
        <v>6173</v>
      </c>
      <c r="S107" t="s">
        <v>8230</v>
      </c>
    </row>
    <row r="108" spans="1:19">
      <c r="A108">
        <v>110529</v>
      </c>
      <c r="B108" t="s">
        <v>2630</v>
      </c>
      <c r="C108" t="s">
        <v>2631</v>
      </c>
      <c r="D108" t="s">
        <v>198</v>
      </c>
      <c r="E108" t="s">
        <v>2632</v>
      </c>
      <c r="F108" s="10">
        <v>0.73699999999999999</v>
      </c>
      <c r="G108">
        <v>1129</v>
      </c>
      <c r="H108" s="2">
        <v>7439</v>
      </c>
      <c r="I108" s="2">
        <v>19319</v>
      </c>
      <c r="J108" s="2">
        <v>70795</v>
      </c>
      <c r="K108" s="2">
        <v>55282</v>
      </c>
      <c r="L108" s="2">
        <v>61648</v>
      </c>
      <c r="M108" s="2">
        <v>67406</v>
      </c>
      <c r="N108">
        <f t="shared" si="2"/>
        <v>0.42675691030586904</v>
      </c>
      <c r="O108">
        <v>0.45841622173369478</v>
      </c>
      <c r="P108">
        <f t="shared" si="3"/>
        <v>37</v>
      </c>
      <c r="Q108">
        <v>37</v>
      </c>
      <c r="R108" t="s">
        <v>6174</v>
      </c>
      <c r="S108" t="s">
        <v>8231</v>
      </c>
    </row>
    <row r="109" spans="1:19">
      <c r="A109">
        <v>110538</v>
      </c>
      <c r="B109" t="s">
        <v>2633</v>
      </c>
      <c r="C109" t="s">
        <v>2634</v>
      </c>
      <c r="D109" t="s">
        <v>198</v>
      </c>
      <c r="E109" t="s">
        <v>2635</v>
      </c>
      <c r="F109" s="10">
        <v>0.93720000000000003</v>
      </c>
      <c r="G109">
        <v>1197</v>
      </c>
      <c r="H109" s="2">
        <v>8064</v>
      </c>
      <c r="I109" s="2">
        <v>19944</v>
      </c>
      <c r="J109" s="2">
        <v>62509</v>
      </c>
      <c r="K109" s="2">
        <v>49578</v>
      </c>
      <c r="L109" s="2">
        <v>56566</v>
      </c>
      <c r="M109" s="2">
        <v>61010</v>
      </c>
      <c r="N109">
        <f t="shared" si="2"/>
        <v>0.40830898900990215</v>
      </c>
      <c r="O109">
        <v>0.40798550256964905</v>
      </c>
      <c r="P109">
        <f t="shared" si="3"/>
        <v>58</v>
      </c>
      <c r="Q109">
        <v>152</v>
      </c>
      <c r="R109" t="s">
        <v>6175</v>
      </c>
      <c r="S109" t="s">
        <v>8232</v>
      </c>
    </row>
    <row r="110" spans="1:19">
      <c r="A110">
        <v>110547</v>
      </c>
      <c r="B110" t="s">
        <v>2636</v>
      </c>
      <c r="C110" t="s">
        <v>2637</v>
      </c>
      <c r="D110" t="s">
        <v>198</v>
      </c>
      <c r="E110" t="s">
        <v>2638</v>
      </c>
      <c r="F110" s="10">
        <v>0.91320000000000001</v>
      </c>
      <c r="G110">
        <v>1075</v>
      </c>
      <c r="H110" s="2">
        <v>7064</v>
      </c>
      <c r="I110" s="2">
        <v>18944</v>
      </c>
      <c r="J110" s="2">
        <v>56700</v>
      </c>
      <c r="K110" s="2">
        <v>46109</v>
      </c>
      <c r="L110" s="2">
        <v>50387</v>
      </c>
      <c r="M110" s="2">
        <v>49934</v>
      </c>
      <c r="N110">
        <f t="shared" si="2"/>
        <v>0.33968747330786658</v>
      </c>
      <c r="O110">
        <v>0.40356078282304486</v>
      </c>
      <c r="P110">
        <f t="shared" si="3"/>
        <v>143</v>
      </c>
      <c r="Q110">
        <v>163</v>
      </c>
      <c r="R110" t="s">
        <v>6176</v>
      </c>
      <c r="S110" t="s">
        <v>8233</v>
      </c>
    </row>
    <row r="111" spans="1:19">
      <c r="A111">
        <v>110556</v>
      </c>
      <c r="B111" t="s">
        <v>2639</v>
      </c>
      <c r="C111" t="s">
        <v>2640</v>
      </c>
      <c r="D111" t="s">
        <v>198</v>
      </c>
      <c r="E111" t="s">
        <v>2641</v>
      </c>
      <c r="F111" s="10">
        <v>0.96379999999999999</v>
      </c>
      <c r="G111">
        <v>1136</v>
      </c>
      <c r="H111" s="2">
        <v>6980</v>
      </c>
      <c r="I111" s="2">
        <v>18860</v>
      </c>
      <c r="J111" s="2">
        <v>60400</v>
      </c>
      <c r="K111" s="2">
        <v>43589</v>
      </c>
      <c r="L111" s="2">
        <v>51757</v>
      </c>
      <c r="M111" s="2">
        <v>55534</v>
      </c>
      <c r="N111">
        <f t="shared" si="2"/>
        <v>0.36474499352514733</v>
      </c>
      <c r="O111">
        <v>0.40422891640570707</v>
      </c>
      <c r="P111">
        <f t="shared" si="3"/>
        <v>113</v>
      </c>
      <c r="Q111">
        <v>161</v>
      </c>
      <c r="R111" t="s">
        <v>6177</v>
      </c>
      <c r="S111" t="s">
        <v>8234</v>
      </c>
    </row>
    <row r="112" spans="1:19">
      <c r="A112">
        <v>110565</v>
      </c>
      <c r="B112" t="s">
        <v>2642</v>
      </c>
      <c r="C112" t="s">
        <v>2643</v>
      </c>
      <c r="D112" t="s">
        <v>198</v>
      </c>
      <c r="E112" t="s">
        <v>2644</v>
      </c>
      <c r="F112" s="10">
        <v>0.86739999999999995</v>
      </c>
      <c r="G112">
        <v>1087</v>
      </c>
      <c r="H112" s="2">
        <v>7073</v>
      </c>
      <c r="I112" s="2">
        <v>18953</v>
      </c>
      <c r="J112" s="2">
        <v>62730</v>
      </c>
      <c r="K112" s="2">
        <v>47742</v>
      </c>
      <c r="L112" s="2">
        <v>55059</v>
      </c>
      <c r="M112" s="2">
        <v>58585</v>
      </c>
      <c r="N112">
        <f t="shared" si="2"/>
        <v>0.36289617273331898</v>
      </c>
      <c r="O112">
        <v>0.42325248062388854</v>
      </c>
      <c r="P112">
        <f t="shared" si="3"/>
        <v>116</v>
      </c>
      <c r="Q112">
        <v>95</v>
      </c>
      <c r="R112" t="s">
        <v>6178</v>
      </c>
      <c r="S112" t="s">
        <v>8235</v>
      </c>
    </row>
    <row r="113" spans="1:19">
      <c r="A113">
        <v>110574</v>
      </c>
      <c r="B113" t="s">
        <v>2645</v>
      </c>
      <c r="C113" t="s">
        <v>2646</v>
      </c>
      <c r="D113" t="s">
        <v>198</v>
      </c>
      <c r="E113" t="s">
        <v>2647</v>
      </c>
      <c r="F113" s="10">
        <v>0.96809999999999996</v>
      </c>
      <c r="G113">
        <v>1195</v>
      </c>
      <c r="H113" s="2">
        <v>7055</v>
      </c>
      <c r="I113" s="2">
        <v>18935</v>
      </c>
      <c r="J113" s="2">
        <v>73481</v>
      </c>
      <c r="K113" s="2">
        <v>55576</v>
      </c>
      <c r="L113" s="2">
        <v>61721</v>
      </c>
      <c r="M113" s="2">
        <v>64188</v>
      </c>
      <c r="N113">
        <f t="shared" si="2"/>
        <v>0.42032354858020388</v>
      </c>
      <c r="O113">
        <v>0.43115613467454955</v>
      </c>
      <c r="P113">
        <f t="shared" si="3"/>
        <v>45</v>
      </c>
      <c r="Q113">
        <v>74</v>
      </c>
      <c r="R113" t="s">
        <v>6179</v>
      </c>
      <c r="S113" t="s">
        <v>8236</v>
      </c>
    </row>
    <row r="114" spans="1:19">
      <c r="A114">
        <v>110583</v>
      </c>
      <c r="B114" t="s">
        <v>2648</v>
      </c>
      <c r="C114" t="s">
        <v>2649</v>
      </c>
      <c r="D114" t="s">
        <v>198</v>
      </c>
      <c r="E114" t="s">
        <v>2650</v>
      </c>
      <c r="F114" s="10">
        <v>0.47120000000000001</v>
      </c>
      <c r="G114">
        <v>1091</v>
      </c>
      <c r="H114" s="2">
        <v>7008</v>
      </c>
      <c r="I114" s="2">
        <v>18888</v>
      </c>
      <c r="J114" s="2">
        <v>62005</v>
      </c>
      <c r="K114" s="2">
        <v>47495</v>
      </c>
      <c r="L114" s="2">
        <v>55839</v>
      </c>
      <c r="M114" s="2">
        <v>60973</v>
      </c>
      <c r="N114">
        <f t="shared" si="2"/>
        <v>0.44630338581686663</v>
      </c>
      <c r="O114">
        <v>0.48141989572322408</v>
      </c>
      <c r="P114">
        <f t="shared" si="3"/>
        <v>26</v>
      </c>
      <c r="Q114">
        <v>28</v>
      </c>
      <c r="R114" t="s">
        <v>6180</v>
      </c>
      <c r="S114" t="s">
        <v>8237</v>
      </c>
    </row>
    <row r="115" spans="1:19">
      <c r="A115">
        <v>110592</v>
      </c>
      <c r="B115" t="s">
        <v>2651</v>
      </c>
      <c r="C115" t="s">
        <v>222</v>
      </c>
      <c r="D115" t="s">
        <v>198</v>
      </c>
      <c r="E115" t="s">
        <v>2652</v>
      </c>
      <c r="F115" s="10">
        <v>0.91930000000000001</v>
      </c>
      <c r="G115">
        <v>1240</v>
      </c>
      <c r="H115" s="2">
        <v>6813</v>
      </c>
      <c r="I115" s="2">
        <v>18698</v>
      </c>
      <c r="J115" s="2">
        <v>59715</v>
      </c>
      <c r="K115" s="2">
        <v>43519</v>
      </c>
      <c r="L115" s="2">
        <v>51077</v>
      </c>
      <c r="M115" s="2">
        <v>54219</v>
      </c>
      <c r="N115">
        <f t="shared" si="2"/>
        <v>0.43240664118095418</v>
      </c>
      <c r="O115">
        <v>0.41015004071517336</v>
      </c>
      <c r="P115">
        <f t="shared" si="3"/>
        <v>30</v>
      </c>
      <c r="Q115">
        <v>145</v>
      </c>
      <c r="R115" t="s">
        <v>6181</v>
      </c>
      <c r="S115" t="s">
        <v>8238</v>
      </c>
    </row>
    <row r="116" spans="1:19">
      <c r="A116">
        <v>110608</v>
      </c>
      <c r="B116" t="s">
        <v>2653</v>
      </c>
      <c r="C116" t="s">
        <v>2654</v>
      </c>
      <c r="D116" t="s">
        <v>198</v>
      </c>
      <c r="E116" t="s">
        <v>2655</v>
      </c>
      <c r="F116" s="10">
        <v>0.93149999999999999</v>
      </c>
      <c r="G116">
        <v>1033</v>
      </c>
      <c r="H116" s="2">
        <v>7095</v>
      </c>
      <c r="I116" s="2">
        <v>18975</v>
      </c>
      <c r="J116" s="2">
        <v>60117</v>
      </c>
      <c r="K116" s="2">
        <v>43782</v>
      </c>
      <c r="L116" s="2">
        <v>50731</v>
      </c>
      <c r="M116" s="2">
        <v>56375</v>
      </c>
      <c r="N116">
        <f t="shared" si="2"/>
        <v>0.31294696247474263</v>
      </c>
      <c r="O116">
        <v>0.40796836050745428</v>
      </c>
      <c r="P116">
        <f t="shared" si="3"/>
        <v>182</v>
      </c>
      <c r="Q116">
        <v>153</v>
      </c>
      <c r="R116" t="s">
        <v>6182</v>
      </c>
      <c r="S116" t="s">
        <v>8239</v>
      </c>
    </row>
    <row r="117" spans="1:19">
      <c r="A117">
        <v>110617</v>
      </c>
      <c r="B117" t="s">
        <v>2656</v>
      </c>
      <c r="C117" t="s">
        <v>2584</v>
      </c>
      <c r="D117" t="s">
        <v>198</v>
      </c>
      <c r="E117" t="s">
        <v>2657</v>
      </c>
      <c r="F117" s="10">
        <v>0.93620000000000003</v>
      </c>
      <c r="G117">
        <v>1087</v>
      </c>
      <c r="H117" s="2">
        <v>7602</v>
      </c>
      <c r="I117" s="2">
        <v>19482</v>
      </c>
      <c r="J117" s="2">
        <v>64495</v>
      </c>
      <c r="K117" s="2">
        <v>50076</v>
      </c>
      <c r="L117" s="2">
        <v>56895</v>
      </c>
      <c r="M117" s="2">
        <v>61267</v>
      </c>
      <c r="N117">
        <f t="shared" si="2"/>
        <v>0.35059896162641896</v>
      </c>
      <c r="O117">
        <v>0.41438789521056218</v>
      </c>
      <c r="P117">
        <f t="shared" si="3"/>
        <v>131</v>
      </c>
      <c r="Q117">
        <v>127</v>
      </c>
      <c r="R117" t="s">
        <v>6183</v>
      </c>
      <c r="S117" t="s">
        <v>8240</v>
      </c>
    </row>
    <row r="118" spans="1:19">
      <c r="A118">
        <v>110635</v>
      </c>
      <c r="B118" t="s">
        <v>2658</v>
      </c>
      <c r="C118" t="s">
        <v>2659</v>
      </c>
      <c r="D118" t="s">
        <v>198</v>
      </c>
      <c r="E118" t="s">
        <v>2660</v>
      </c>
      <c r="F118" s="10">
        <v>0.1166</v>
      </c>
      <c r="G118">
        <v>1415</v>
      </c>
      <c r="H118" s="2">
        <v>14850</v>
      </c>
      <c r="I118" s="2">
        <v>45627</v>
      </c>
      <c r="J118" s="2">
        <v>95520</v>
      </c>
      <c r="K118" s="2">
        <v>70777</v>
      </c>
      <c r="L118" s="2">
        <v>80182</v>
      </c>
      <c r="M118" s="2">
        <v>88046</v>
      </c>
      <c r="N118">
        <f t="shared" si="2"/>
        <v>0.72569757234575383</v>
      </c>
      <c r="O118">
        <v>0.6136973633967796</v>
      </c>
      <c r="P118">
        <f t="shared" si="3"/>
        <v>1</v>
      </c>
      <c r="Q118">
        <v>3</v>
      </c>
      <c r="R118" t="s">
        <v>6184</v>
      </c>
      <c r="S118" t="s">
        <v>8241</v>
      </c>
    </row>
    <row r="119" spans="1:19">
      <c r="A119">
        <v>110644</v>
      </c>
      <c r="B119" t="s">
        <v>2661</v>
      </c>
      <c r="C119" t="s">
        <v>2662</v>
      </c>
      <c r="D119" t="s">
        <v>198</v>
      </c>
      <c r="E119" t="s">
        <v>2663</v>
      </c>
      <c r="F119" s="10">
        <v>0.4163</v>
      </c>
      <c r="G119">
        <v>1320</v>
      </c>
      <c r="H119" s="2">
        <v>15247</v>
      </c>
      <c r="I119" s="2">
        <v>46024</v>
      </c>
      <c r="J119" s="2">
        <v>75091</v>
      </c>
      <c r="K119" s="2">
        <v>58578</v>
      </c>
      <c r="L119" s="2">
        <v>69088</v>
      </c>
      <c r="M119" s="2">
        <v>74305</v>
      </c>
      <c r="N119">
        <f t="shared" si="2"/>
        <v>0.57850401194564904</v>
      </c>
      <c r="O119">
        <v>0.4910809055698418</v>
      </c>
      <c r="P119">
        <f t="shared" si="3"/>
        <v>10</v>
      </c>
      <c r="Q119">
        <v>26</v>
      </c>
      <c r="R119" t="s">
        <v>6185</v>
      </c>
      <c r="S119" t="s">
        <v>8242</v>
      </c>
    </row>
    <row r="120" spans="1:19">
      <c r="A120">
        <v>110653</v>
      </c>
      <c r="B120" t="s">
        <v>2664</v>
      </c>
      <c r="C120" t="s">
        <v>2665</v>
      </c>
      <c r="D120" t="s">
        <v>198</v>
      </c>
      <c r="E120" t="s">
        <v>2666</v>
      </c>
      <c r="F120" s="10">
        <v>0.25569999999999998</v>
      </c>
      <c r="G120">
        <v>1315</v>
      </c>
      <c r="H120" s="2">
        <v>14237</v>
      </c>
      <c r="I120" s="2">
        <v>45014</v>
      </c>
      <c r="J120" s="2">
        <v>72659</v>
      </c>
      <c r="K120" s="2">
        <v>55340</v>
      </c>
      <c r="L120" s="2">
        <v>68605</v>
      </c>
      <c r="M120" s="2">
        <v>76593</v>
      </c>
      <c r="N120">
        <f t="shared" si="2"/>
        <v>0.60724605848964819</v>
      </c>
      <c r="O120">
        <v>0.51268941407163537</v>
      </c>
      <c r="P120">
        <f t="shared" si="3"/>
        <v>7</v>
      </c>
      <c r="Q120">
        <v>17</v>
      </c>
      <c r="R120" t="s">
        <v>6186</v>
      </c>
      <c r="S120" t="s">
        <v>6054</v>
      </c>
    </row>
    <row r="121" spans="1:19">
      <c r="A121">
        <v>110662</v>
      </c>
      <c r="B121" t="s">
        <v>2667</v>
      </c>
      <c r="C121" t="s">
        <v>222</v>
      </c>
      <c r="D121" t="s">
        <v>198</v>
      </c>
      <c r="E121" t="s">
        <v>2668</v>
      </c>
      <c r="F121" s="10">
        <v>8.7300000000000003E-2</v>
      </c>
      <c r="G121">
        <v>1390</v>
      </c>
      <c r="H121" s="2">
        <v>13747</v>
      </c>
      <c r="I121" s="2">
        <v>44524</v>
      </c>
      <c r="J121" s="2">
        <v>77498</v>
      </c>
      <c r="K121" s="2">
        <v>57920</v>
      </c>
      <c r="L121" s="2">
        <v>70591</v>
      </c>
      <c r="M121" s="2">
        <v>79826</v>
      </c>
      <c r="N121">
        <f t="shared" si="2"/>
        <v>0.6929444942698082</v>
      </c>
      <c r="O121">
        <v>0.57595395527283033</v>
      </c>
      <c r="P121">
        <f t="shared" si="3"/>
        <v>4</v>
      </c>
      <c r="Q121">
        <v>7</v>
      </c>
      <c r="R121" t="s">
        <v>6187</v>
      </c>
      <c r="S121" t="s">
        <v>8243</v>
      </c>
    </row>
    <row r="122" spans="1:19">
      <c r="A122">
        <v>110671</v>
      </c>
      <c r="B122" t="s">
        <v>2669</v>
      </c>
      <c r="C122" t="s">
        <v>2613</v>
      </c>
      <c r="D122" t="s">
        <v>198</v>
      </c>
      <c r="E122" t="s">
        <v>2670</v>
      </c>
      <c r="F122" s="10">
        <v>0.63300000000000001</v>
      </c>
      <c r="G122">
        <v>1315</v>
      </c>
      <c r="H122" s="2">
        <v>14170</v>
      </c>
      <c r="I122" s="2">
        <v>44947</v>
      </c>
      <c r="J122" s="2">
        <v>63411</v>
      </c>
      <c r="K122" s="2">
        <v>48374</v>
      </c>
      <c r="L122" s="2">
        <v>57654</v>
      </c>
      <c r="M122" s="2">
        <v>63645</v>
      </c>
      <c r="N122">
        <f t="shared" si="2"/>
        <v>0.51442884760833896</v>
      </c>
      <c r="O122">
        <v>0.43666242478543837</v>
      </c>
      <c r="P122">
        <f t="shared" si="3"/>
        <v>15</v>
      </c>
      <c r="Q122">
        <v>65</v>
      </c>
      <c r="R122" t="s">
        <v>6188</v>
      </c>
      <c r="S122" t="s">
        <v>8244</v>
      </c>
    </row>
    <row r="123" spans="1:19">
      <c r="A123">
        <v>110680</v>
      </c>
      <c r="B123" t="s">
        <v>2671</v>
      </c>
      <c r="C123" t="s">
        <v>2672</v>
      </c>
      <c r="D123" t="s">
        <v>198</v>
      </c>
      <c r="E123" t="s">
        <v>2673</v>
      </c>
      <c r="F123" s="10">
        <v>0.2452</v>
      </c>
      <c r="G123">
        <v>1400</v>
      </c>
      <c r="H123" s="2">
        <v>15265</v>
      </c>
      <c r="I123" s="2">
        <v>46042</v>
      </c>
      <c r="J123" s="2">
        <v>84593</v>
      </c>
      <c r="K123" s="2">
        <v>63281</v>
      </c>
      <c r="L123" s="2">
        <v>72792</v>
      </c>
      <c r="M123" s="2">
        <v>82255</v>
      </c>
      <c r="N123">
        <f t="shared" si="2"/>
        <v>0.6719633857476307</v>
      </c>
      <c r="O123">
        <v>0.56418147119933493</v>
      </c>
      <c r="P123">
        <f t="shared" si="3"/>
        <v>5</v>
      </c>
      <c r="Q123">
        <v>8</v>
      </c>
      <c r="R123" t="s">
        <v>6189</v>
      </c>
      <c r="S123" t="s">
        <v>8245</v>
      </c>
    </row>
    <row r="124" spans="1:19">
      <c r="A124">
        <v>110705</v>
      </c>
      <c r="B124" t="s">
        <v>2674</v>
      </c>
      <c r="C124" t="s">
        <v>246</v>
      </c>
      <c r="D124" t="s">
        <v>198</v>
      </c>
      <c r="E124" t="s">
        <v>2675</v>
      </c>
      <c r="F124" s="10">
        <v>0.27779999999999999</v>
      </c>
      <c r="G124">
        <v>1320</v>
      </c>
      <c r="H124" s="2">
        <v>14965</v>
      </c>
      <c r="I124" s="2">
        <v>45742</v>
      </c>
      <c r="J124" s="2">
        <v>71288</v>
      </c>
      <c r="K124" s="2">
        <v>56827</v>
      </c>
      <c r="L124" s="2">
        <v>64300</v>
      </c>
      <c r="M124" s="2">
        <v>70326</v>
      </c>
      <c r="N124">
        <f t="shared" si="2"/>
        <v>0.6030103936848209</v>
      </c>
      <c r="O124">
        <v>0.50497564585839116</v>
      </c>
      <c r="P124">
        <f t="shared" si="3"/>
        <v>8</v>
      </c>
      <c r="Q124">
        <v>20</v>
      </c>
      <c r="R124" t="s">
        <v>6190</v>
      </c>
      <c r="S124" t="s">
        <v>8246</v>
      </c>
    </row>
    <row r="125" spans="1:19">
      <c r="A125">
        <v>110714</v>
      </c>
      <c r="B125" t="s">
        <v>2676</v>
      </c>
      <c r="C125" t="s">
        <v>2677</v>
      </c>
      <c r="D125" t="s">
        <v>198</v>
      </c>
      <c r="E125" t="s">
        <v>2678</v>
      </c>
      <c r="F125" s="10">
        <v>0.62539999999999996</v>
      </c>
      <c r="G125">
        <v>1250</v>
      </c>
      <c r="H125" s="2">
        <v>14560</v>
      </c>
      <c r="I125" s="2">
        <v>45337</v>
      </c>
      <c r="J125" s="2">
        <v>64162</v>
      </c>
      <c r="K125" s="2">
        <v>48544</v>
      </c>
      <c r="L125" s="2">
        <v>58660</v>
      </c>
      <c r="M125" s="2">
        <v>64166</v>
      </c>
      <c r="N125">
        <f t="shared" si="2"/>
        <v>0.47880325459694806</v>
      </c>
      <c r="O125">
        <v>0.4155629042617705</v>
      </c>
      <c r="P125">
        <f t="shared" si="3"/>
        <v>19</v>
      </c>
      <c r="Q125">
        <v>125</v>
      </c>
      <c r="R125" t="s">
        <v>6191</v>
      </c>
      <c r="S125" t="s">
        <v>8247</v>
      </c>
    </row>
    <row r="126" spans="1:19">
      <c r="A126">
        <v>111081</v>
      </c>
      <c r="B126" t="s">
        <v>2679</v>
      </c>
      <c r="C126" t="s">
        <v>2680</v>
      </c>
      <c r="D126" t="s">
        <v>198</v>
      </c>
      <c r="E126" t="s">
        <v>2681</v>
      </c>
      <c r="F126" s="10">
        <v>0.25950000000000001</v>
      </c>
      <c r="G126">
        <v>1360</v>
      </c>
      <c r="H126" s="2">
        <v>56724</v>
      </c>
      <c r="I126" s="2">
        <v>56724</v>
      </c>
      <c r="J126" s="2">
        <v>37136</v>
      </c>
      <c r="K126" s="2">
        <v>28589</v>
      </c>
      <c r="L126" s="2">
        <v>36521</v>
      </c>
      <c r="M126" s="2">
        <v>41120</v>
      </c>
      <c r="N126">
        <f t="shared" si="2"/>
        <v>0.41533345261991278</v>
      </c>
      <c r="O126">
        <v>0.40056871791003273</v>
      </c>
      <c r="P126">
        <f t="shared" si="3"/>
        <v>50</v>
      </c>
      <c r="Q126">
        <v>166</v>
      </c>
      <c r="R126" t="s">
        <v>6192</v>
      </c>
      <c r="S126" t="s">
        <v>8248</v>
      </c>
    </row>
    <row r="127" spans="1:19">
      <c r="A127">
        <v>111188</v>
      </c>
      <c r="B127" t="s">
        <v>2682</v>
      </c>
      <c r="C127" t="s">
        <v>2683</v>
      </c>
      <c r="D127" t="s">
        <v>198</v>
      </c>
      <c r="E127" t="s">
        <v>2684</v>
      </c>
      <c r="F127" s="10">
        <v>0.98729999999999996</v>
      </c>
      <c r="G127">
        <v>1220</v>
      </c>
      <c r="H127" s="2">
        <v>7672</v>
      </c>
      <c r="I127" s="2">
        <v>19552</v>
      </c>
      <c r="J127" s="2">
        <v>108075</v>
      </c>
      <c r="K127" s="2">
        <v>86537</v>
      </c>
      <c r="L127" s="2">
        <v>90447</v>
      </c>
      <c r="M127" s="2">
        <v>91812</v>
      </c>
      <c r="N127">
        <f t="shared" si="2"/>
        <v>0.48965394672041679</v>
      </c>
      <c r="O127">
        <v>0.49936620644851698</v>
      </c>
      <c r="P127">
        <f t="shared" si="3"/>
        <v>18</v>
      </c>
      <c r="Q127">
        <v>23</v>
      </c>
      <c r="R127" t="s">
        <v>6193</v>
      </c>
      <c r="S127" t="s">
        <v>8249</v>
      </c>
    </row>
    <row r="128" spans="1:19">
      <c r="A128">
        <v>111434</v>
      </c>
      <c r="B128" t="s">
        <v>2685</v>
      </c>
      <c r="C128" t="s">
        <v>2686</v>
      </c>
      <c r="D128" t="s">
        <v>198</v>
      </c>
      <c r="E128" t="s">
        <v>2687</v>
      </c>
      <c r="F128" s="10">
        <v>0.93400000000000005</v>
      </c>
      <c r="G128">
        <v>1135</v>
      </c>
      <c r="H128" s="2">
        <v>1332</v>
      </c>
      <c r="I128" s="2">
        <v>9508</v>
      </c>
      <c r="J128" s="2">
        <v>60180</v>
      </c>
      <c r="K128" s="2">
        <v>44735</v>
      </c>
      <c r="L128" s="2">
        <v>45052</v>
      </c>
      <c r="M128" s="2">
        <v>49999</v>
      </c>
      <c r="N128">
        <f t="shared" si="2"/>
        <v>0.39229575186282256</v>
      </c>
      <c r="O128">
        <v>0.4490502955404726</v>
      </c>
      <c r="P128">
        <f t="shared" si="3"/>
        <v>83</v>
      </c>
      <c r="Q128">
        <v>46</v>
      </c>
      <c r="R128" t="s">
        <v>6194</v>
      </c>
      <c r="S128" t="s">
        <v>8250</v>
      </c>
    </row>
    <row r="129" spans="1:19">
      <c r="A129">
        <v>111461</v>
      </c>
      <c r="B129" t="s">
        <v>2688</v>
      </c>
      <c r="C129" t="s">
        <v>2689</v>
      </c>
      <c r="D129" t="s">
        <v>198</v>
      </c>
      <c r="E129" t="s">
        <v>2690</v>
      </c>
      <c r="F129" s="10">
        <v>0.93400000000000005</v>
      </c>
      <c r="G129">
        <v>1046</v>
      </c>
      <c r="H129" s="2">
        <v>1176</v>
      </c>
      <c r="I129" s="2">
        <v>11232</v>
      </c>
      <c r="J129" s="2">
        <v>50713</v>
      </c>
      <c r="K129" s="2">
        <v>36251</v>
      </c>
      <c r="L129" s="2">
        <v>41253</v>
      </c>
      <c r="M129" s="2">
        <v>44488</v>
      </c>
      <c r="N129">
        <f t="shared" si="2"/>
        <v>0.32593596085130655</v>
      </c>
      <c r="O129">
        <v>0.42133366894207913</v>
      </c>
      <c r="P129">
        <f t="shared" si="3"/>
        <v>162</v>
      </c>
      <c r="Q129">
        <v>98</v>
      </c>
      <c r="R129" t="s">
        <v>6195</v>
      </c>
      <c r="S129" t="s">
        <v>8251</v>
      </c>
    </row>
    <row r="130" spans="1:19">
      <c r="A130">
        <v>111708</v>
      </c>
      <c r="B130" t="s">
        <v>2691</v>
      </c>
      <c r="C130" t="s">
        <v>2592</v>
      </c>
      <c r="D130" t="s">
        <v>198</v>
      </c>
      <c r="E130" t="s">
        <v>2692</v>
      </c>
      <c r="F130" s="10">
        <v>0.93400000000000005</v>
      </c>
      <c r="G130">
        <v>1248</v>
      </c>
      <c r="H130" s="2">
        <v>9180</v>
      </c>
      <c r="I130" s="2">
        <v>14130</v>
      </c>
      <c r="J130" s="2">
        <v>34875</v>
      </c>
      <c r="K130" s="2">
        <v>29479</v>
      </c>
      <c r="L130" s="2">
        <v>29675</v>
      </c>
      <c r="M130" s="2">
        <v>29012</v>
      </c>
      <c r="N130">
        <f t="shared" ref="N130:N193" si="4">IFERROR(
  0.25*(_xlfn.MAXIFS($H:$H,$D:$D,$D130)-H130)/(_xlfn.MAXIFS($H:$H,$D:$D,$D130)-_xlfn.MINIFS($H:$H,$D:$D,$D130)) +
  0.2*(_xlfn.MAXIFS($F:$F,$D:$D,$D130)-F130)/(_xlfn.MAXIFS($F:$F,$D:$D,$D130)-_xlfn.MINIFS($F:$F,$D:$D,$D130)) +
  0.3*(G130-_xlfn.MINIFS($G:$G,$D:$D,$D130))/(_xlfn.MAXIFS($G:$G,$D:$D,$D130)-_xlfn.MINIFS($G:$G,$D:$D,$D130)) +
  0.125*(J130-_xlfn.MINIFS($J:$J,$D:$D,$D130))/(_xlfn.MAXIFS($J:$J,$D:$D,$D130)-_xlfn.MINIFS($J:$J,$D:$D,$D130)) +
  0.125*(K130-_xlfn.MINIFS($K:$K,$D:$D,$D130))/(_xlfn.MAXIFS($K:$K,$D:$D,$D130)-_xlfn.MINIFS($K:$K,$D:$D,$D130)),
"")</f>
        <v>0.38892051226724744</v>
      </c>
      <c r="O130">
        <v>0.37490436456750775</v>
      </c>
      <c r="P130">
        <f t="shared" ref="P130:P193" si="5">1 + COUNTIFS($D$2:$D$2303, D130, $N$2:$N$2303, "&gt;" &amp; N130)</f>
        <v>87</v>
      </c>
      <c r="Q130">
        <v>191</v>
      </c>
      <c r="R130" t="s">
        <v>6196</v>
      </c>
      <c r="S130" t="s">
        <v>8252</v>
      </c>
    </row>
    <row r="131" spans="1:19">
      <c r="A131">
        <v>111708</v>
      </c>
      <c r="B131" t="s">
        <v>2693</v>
      </c>
      <c r="C131" t="s">
        <v>2694</v>
      </c>
      <c r="D131" t="s">
        <v>198</v>
      </c>
      <c r="E131" t="s">
        <v>2695</v>
      </c>
      <c r="F131" s="10">
        <v>0.93400000000000005</v>
      </c>
      <c r="G131">
        <v>1216</v>
      </c>
      <c r="H131" s="2">
        <v>9180</v>
      </c>
      <c r="I131" s="2">
        <v>14130</v>
      </c>
      <c r="J131" s="2">
        <v>34875</v>
      </c>
      <c r="K131" s="2">
        <v>29479</v>
      </c>
      <c r="L131" s="2">
        <v>29675</v>
      </c>
      <c r="M131" s="2">
        <v>29012</v>
      </c>
      <c r="N131">
        <f t="shared" si="4"/>
        <v>0.37090925523160018</v>
      </c>
      <c r="O131">
        <v>0.37490436456750775</v>
      </c>
      <c r="P131">
        <f t="shared" si="5"/>
        <v>101</v>
      </c>
      <c r="Q131">
        <v>191</v>
      </c>
      <c r="R131" t="s">
        <v>6197</v>
      </c>
      <c r="S131" t="s">
        <v>8253</v>
      </c>
    </row>
    <row r="132" spans="1:19">
      <c r="A132">
        <v>111708</v>
      </c>
      <c r="B132" t="s">
        <v>2696</v>
      </c>
      <c r="C132" t="s">
        <v>2697</v>
      </c>
      <c r="D132" t="s">
        <v>198</v>
      </c>
      <c r="E132" t="s">
        <v>2695</v>
      </c>
      <c r="F132" s="10">
        <v>0.93400000000000005</v>
      </c>
      <c r="G132">
        <v>1099</v>
      </c>
      <c r="H132" s="2">
        <v>9180</v>
      </c>
      <c r="I132" s="2">
        <v>14130</v>
      </c>
      <c r="J132" s="2">
        <v>34875</v>
      </c>
      <c r="K132" s="2">
        <v>29479</v>
      </c>
      <c r="L132" s="2">
        <v>29675</v>
      </c>
      <c r="M132" s="2">
        <v>29012</v>
      </c>
      <c r="N132">
        <f t="shared" si="4"/>
        <v>0.30505559669501481</v>
      </c>
      <c r="O132">
        <v>0.37490436456750775</v>
      </c>
      <c r="P132">
        <f t="shared" si="5"/>
        <v>192</v>
      </c>
      <c r="Q132">
        <v>191</v>
      </c>
      <c r="R132" t="s">
        <v>6197</v>
      </c>
      <c r="S132" t="s">
        <v>8253</v>
      </c>
    </row>
    <row r="133" spans="1:19">
      <c r="A133">
        <v>111708</v>
      </c>
      <c r="B133" t="s">
        <v>2698</v>
      </c>
      <c r="C133" t="s">
        <v>2699</v>
      </c>
      <c r="D133" t="s">
        <v>198</v>
      </c>
      <c r="E133" t="s">
        <v>2695</v>
      </c>
      <c r="F133" s="10">
        <v>0.93400000000000005</v>
      </c>
      <c r="G133">
        <v>1139</v>
      </c>
      <c r="H133" s="2">
        <v>9180</v>
      </c>
      <c r="I133" s="2">
        <v>14130</v>
      </c>
      <c r="J133" s="2">
        <v>34875</v>
      </c>
      <c r="K133" s="2">
        <v>29479</v>
      </c>
      <c r="L133" s="2">
        <v>29675</v>
      </c>
      <c r="M133" s="2">
        <v>29012</v>
      </c>
      <c r="N133">
        <f t="shared" si="4"/>
        <v>0.32756966798957393</v>
      </c>
      <c r="O133">
        <v>0.37490436456750775</v>
      </c>
      <c r="P133">
        <f t="shared" si="5"/>
        <v>159</v>
      </c>
      <c r="Q133">
        <v>191</v>
      </c>
      <c r="R133" t="s">
        <v>6197</v>
      </c>
      <c r="S133" t="s">
        <v>8253</v>
      </c>
    </row>
    <row r="134" spans="1:19">
      <c r="A134">
        <v>111708</v>
      </c>
      <c r="B134" t="s">
        <v>2700</v>
      </c>
      <c r="C134" t="s">
        <v>2701</v>
      </c>
      <c r="D134" t="s">
        <v>198</v>
      </c>
      <c r="E134" t="s">
        <v>2692</v>
      </c>
      <c r="F134" s="10">
        <v>0.93400000000000005</v>
      </c>
      <c r="G134">
        <v>1040</v>
      </c>
      <c r="H134" s="2">
        <v>9180</v>
      </c>
      <c r="I134" s="2">
        <v>14130</v>
      </c>
      <c r="J134" s="2">
        <v>34875</v>
      </c>
      <c r="K134" s="2">
        <v>29479</v>
      </c>
      <c r="L134" s="2">
        <v>29675</v>
      </c>
      <c r="M134" s="2">
        <v>29012</v>
      </c>
      <c r="N134">
        <f t="shared" si="4"/>
        <v>0.27184734153554013</v>
      </c>
      <c r="O134">
        <v>0.37490436456750775</v>
      </c>
      <c r="P134">
        <f t="shared" si="5"/>
        <v>212</v>
      </c>
      <c r="Q134">
        <v>191</v>
      </c>
      <c r="R134" t="s">
        <v>6196</v>
      </c>
      <c r="S134" t="s">
        <v>8252</v>
      </c>
    </row>
    <row r="135" spans="1:19">
      <c r="A135">
        <v>111708</v>
      </c>
      <c r="B135" t="s">
        <v>2702</v>
      </c>
      <c r="C135" t="s">
        <v>2703</v>
      </c>
      <c r="D135" t="s">
        <v>198</v>
      </c>
      <c r="E135" t="s">
        <v>2695</v>
      </c>
      <c r="F135" s="10">
        <v>0.93400000000000005</v>
      </c>
      <c r="G135">
        <v>1105</v>
      </c>
      <c r="H135" s="2">
        <v>9180</v>
      </c>
      <c r="I135" s="2">
        <v>14130</v>
      </c>
      <c r="J135" s="2">
        <v>34875</v>
      </c>
      <c r="K135" s="2">
        <v>29479</v>
      </c>
      <c r="L135" s="2">
        <v>29675</v>
      </c>
      <c r="M135" s="2">
        <v>29012</v>
      </c>
      <c r="N135">
        <f t="shared" si="4"/>
        <v>0.3084327073891987</v>
      </c>
      <c r="O135">
        <v>0.37490436456750775</v>
      </c>
      <c r="P135">
        <f t="shared" si="5"/>
        <v>186</v>
      </c>
      <c r="Q135">
        <v>191</v>
      </c>
      <c r="R135" t="s">
        <v>6197</v>
      </c>
      <c r="S135" t="s">
        <v>8253</v>
      </c>
    </row>
    <row r="136" spans="1:19">
      <c r="A136">
        <v>111887</v>
      </c>
      <c r="B136" t="s">
        <v>2704</v>
      </c>
      <c r="C136" t="s">
        <v>2705</v>
      </c>
      <c r="D136" t="s">
        <v>198</v>
      </c>
      <c r="E136" t="s">
        <v>2706</v>
      </c>
      <c r="F136" s="10">
        <v>0.93400000000000005</v>
      </c>
      <c r="G136">
        <v>1068</v>
      </c>
      <c r="H136" s="2">
        <v>1364</v>
      </c>
      <c r="I136" s="2">
        <v>12004</v>
      </c>
      <c r="J136" s="2">
        <v>45070</v>
      </c>
      <c r="K136" s="2">
        <v>32809</v>
      </c>
      <c r="L136" s="2">
        <v>36431</v>
      </c>
      <c r="M136" s="2">
        <v>39870</v>
      </c>
      <c r="N136">
        <f t="shared" si="4"/>
        <v>0.32916112073093989</v>
      </c>
      <c r="O136">
        <v>0.40592838573921108</v>
      </c>
      <c r="P136">
        <f t="shared" si="5"/>
        <v>156</v>
      </c>
      <c r="Q136">
        <v>157</v>
      </c>
      <c r="R136" t="s">
        <v>6198</v>
      </c>
      <c r="S136" t="s">
        <v>8254</v>
      </c>
    </row>
    <row r="137" spans="1:19">
      <c r="A137">
        <v>111920</v>
      </c>
      <c r="B137" t="s">
        <v>2707</v>
      </c>
      <c r="C137" t="s">
        <v>2646</v>
      </c>
      <c r="D137" t="s">
        <v>198</v>
      </c>
      <c r="E137" t="s">
        <v>2708</v>
      </c>
      <c r="F137" s="10">
        <v>0.93400000000000005</v>
      </c>
      <c r="G137">
        <v>1239</v>
      </c>
      <c r="H137" s="2">
        <v>1150</v>
      </c>
      <c r="I137" s="2">
        <v>8686</v>
      </c>
      <c r="J137" s="2">
        <v>60120</v>
      </c>
      <c r="K137" s="2">
        <v>37810</v>
      </c>
      <c r="L137" s="2">
        <v>41757</v>
      </c>
      <c r="M137" s="2">
        <v>45099</v>
      </c>
      <c r="N137">
        <f t="shared" si="4"/>
        <v>0.4446619995659698</v>
      </c>
      <c r="O137">
        <v>0.45251027842977232</v>
      </c>
      <c r="P137">
        <f t="shared" si="5"/>
        <v>27</v>
      </c>
      <c r="Q137">
        <v>42</v>
      </c>
      <c r="R137" t="s">
        <v>6199</v>
      </c>
      <c r="S137" t="s">
        <v>8255</v>
      </c>
    </row>
    <row r="138" spans="1:19">
      <c r="A138">
        <v>111939</v>
      </c>
      <c r="B138" t="s">
        <v>2709</v>
      </c>
      <c r="C138" t="s">
        <v>2710</v>
      </c>
      <c r="D138" t="s">
        <v>198</v>
      </c>
      <c r="E138" t="s">
        <v>2711</v>
      </c>
      <c r="F138" s="10">
        <v>0.93400000000000005</v>
      </c>
      <c r="G138">
        <v>1028</v>
      </c>
      <c r="H138" s="2">
        <v>1184</v>
      </c>
      <c r="I138" s="2">
        <v>11120</v>
      </c>
      <c r="J138" s="2">
        <v>52671</v>
      </c>
      <c r="K138" s="2">
        <v>31989</v>
      </c>
      <c r="L138" s="2">
        <v>36747</v>
      </c>
      <c r="M138" s="2">
        <v>38693</v>
      </c>
      <c r="N138">
        <f t="shared" si="4"/>
        <v>0.31335620732402808</v>
      </c>
      <c r="O138">
        <v>0.42599862510971132</v>
      </c>
      <c r="P138">
        <f t="shared" si="5"/>
        <v>181</v>
      </c>
      <c r="Q138">
        <v>90</v>
      </c>
      <c r="R138" t="s">
        <v>6200</v>
      </c>
      <c r="S138" t="s">
        <v>8256</v>
      </c>
    </row>
    <row r="139" spans="1:19">
      <c r="A139">
        <v>111948</v>
      </c>
      <c r="B139" t="s">
        <v>206</v>
      </c>
      <c r="C139" t="s">
        <v>207</v>
      </c>
      <c r="D139" t="s">
        <v>198</v>
      </c>
      <c r="E139" t="s">
        <v>208</v>
      </c>
      <c r="F139" s="10">
        <v>0.55610000000000004</v>
      </c>
      <c r="G139">
        <v>1353</v>
      </c>
      <c r="H139" s="2">
        <v>62784</v>
      </c>
      <c r="I139" s="2">
        <v>62784</v>
      </c>
      <c r="J139" s="2">
        <v>70171</v>
      </c>
      <c r="K139" s="2">
        <v>56553</v>
      </c>
      <c r="L139" s="2">
        <v>61694</v>
      </c>
      <c r="M139" s="2">
        <v>64844</v>
      </c>
      <c r="N139">
        <f t="shared" si="4"/>
        <v>0.38475942345679426</v>
      </c>
      <c r="O139">
        <v>0.39770132291994487</v>
      </c>
      <c r="P139">
        <f t="shared" si="5"/>
        <v>92</v>
      </c>
      <c r="Q139">
        <v>171</v>
      </c>
      <c r="R139" t="s">
        <v>6201</v>
      </c>
      <c r="S139" t="s">
        <v>8257</v>
      </c>
    </row>
    <row r="140" spans="1:19">
      <c r="A140">
        <v>111966</v>
      </c>
      <c r="B140" t="s">
        <v>2712</v>
      </c>
      <c r="C140" t="s">
        <v>222</v>
      </c>
      <c r="D140" t="s">
        <v>198</v>
      </c>
      <c r="E140" t="s">
        <v>2713</v>
      </c>
      <c r="F140" s="10">
        <v>0.38779999999999998</v>
      </c>
      <c r="G140">
        <v>1090</v>
      </c>
      <c r="H140" s="2">
        <v>18933</v>
      </c>
      <c r="I140" s="2">
        <v>18933</v>
      </c>
      <c r="J140" s="2">
        <v>85673</v>
      </c>
      <c r="K140" s="2">
        <v>67299</v>
      </c>
      <c r="L140" s="2">
        <v>80608</v>
      </c>
      <c r="M140" s="2">
        <v>103684</v>
      </c>
      <c r="N140">
        <f t="shared" si="4"/>
        <v>0.45928891042002717</v>
      </c>
      <c r="O140">
        <v>0.54421336233269735</v>
      </c>
      <c r="P140">
        <f t="shared" si="5"/>
        <v>22</v>
      </c>
      <c r="Q140">
        <v>9</v>
      </c>
      <c r="R140" t="s">
        <v>6202</v>
      </c>
      <c r="S140" t="s">
        <v>8258</v>
      </c>
    </row>
    <row r="141" spans="1:19">
      <c r="A141">
        <v>112075</v>
      </c>
      <c r="B141" t="s">
        <v>2714</v>
      </c>
      <c r="C141" t="s">
        <v>2665</v>
      </c>
      <c r="D141" t="s">
        <v>198</v>
      </c>
      <c r="E141" t="s">
        <v>2715</v>
      </c>
      <c r="F141" s="10">
        <v>0.59860000000000002</v>
      </c>
      <c r="G141">
        <v>1100</v>
      </c>
      <c r="H141" s="2">
        <v>41390</v>
      </c>
      <c r="I141" s="2">
        <v>41390</v>
      </c>
      <c r="J141" s="2">
        <v>68691</v>
      </c>
      <c r="K141" s="2">
        <v>51174</v>
      </c>
      <c r="L141" s="2">
        <v>55913</v>
      </c>
      <c r="M141" s="2">
        <v>59831</v>
      </c>
      <c r="N141">
        <f t="shared" si="4"/>
        <v>0.3066475179658455</v>
      </c>
      <c r="O141">
        <v>0.3783508977260388</v>
      </c>
      <c r="P141">
        <f t="shared" si="5"/>
        <v>190</v>
      </c>
      <c r="Q141">
        <v>190</v>
      </c>
      <c r="R141" t="s">
        <v>6203</v>
      </c>
      <c r="S141" t="s">
        <v>8259</v>
      </c>
    </row>
    <row r="142" spans="1:19">
      <c r="A142">
        <v>112172</v>
      </c>
      <c r="B142" t="s">
        <v>2717</v>
      </c>
      <c r="C142" t="s">
        <v>2718</v>
      </c>
      <c r="D142" t="s">
        <v>198</v>
      </c>
      <c r="E142" t="s">
        <v>2719</v>
      </c>
      <c r="F142" s="10">
        <v>0.93400000000000005</v>
      </c>
      <c r="G142">
        <v>1067</v>
      </c>
      <c r="H142" s="2">
        <v>1204</v>
      </c>
      <c r="I142" s="2">
        <v>9844</v>
      </c>
      <c r="J142" s="2">
        <v>42405</v>
      </c>
      <c r="K142" s="2">
        <v>31809</v>
      </c>
      <c r="L142" s="2">
        <v>36502</v>
      </c>
      <c r="M142" s="2">
        <v>40046</v>
      </c>
      <c r="N142">
        <f t="shared" si="4"/>
        <v>0.32581369194917414</v>
      </c>
      <c r="O142">
        <v>0.40967258354484914</v>
      </c>
      <c r="P142">
        <f t="shared" si="5"/>
        <v>163</v>
      </c>
      <c r="Q142">
        <v>148</v>
      </c>
      <c r="R142" t="s">
        <v>6204</v>
      </c>
      <c r="S142" t="s">
        <v>8260</v>
      </c>
    </row>
    <row r="143" spans="1:19">
      <c r="A143">
        <v>112190</v>
      </c>
      <c r="B143" t="s">
        <v>2720</v>
      </c>
      <c r="C143" t="s">
        <v>237</v>
      </c>
      <c r="D143" t="s">
        <v>198</v>
      </c>
      <c r="E143" t="s">
        <v>2721</v>
      </c>
      <c r="F143" s="10">
        <v>0.93400000000000005</v>
      </c>
      <c r="G143">
        <v>1111</v>
      </c>
      <c r="H143" s="2">
        <v>1696</v>
      </c>
      <c r="I143" s="2">
        <v>14656</v>
      </c>
      <c r="J143" s="2">
        <v>56266</v>
      </c>
      <c r="K143" s="2">
        <v>36730</v>
      </c>
      <c r="L143" s="2">
        <v>40976</v>
      </c>
      <c r="M143" s="2">
        <v>47169</v>
      </c>
      <c r="N143">
        <f t="shared" si="4"/>
        <v>0.36605416356909759</v>
      </c>
      <c r="O143">
        <v>0.41823185096602034</v>
      </c>
      <c r="P143">
        <f t="shared" si="5"/>
        <v>111</v>
      </c>
      <c r="Q143">
        <v>112</v>
      </c>
      <c r="R143" t="s">
        <v>6205</v>
      </c>
      <c r="S143" t="s">
        <v>8261</v>
      </c>
    </row>
    <row r="144" spans="1:19">
      <c r="A144">
        <v>112260</v>
      </c>
      <c r="B144" t="s">
        <v>2722</v>
      </c>
      <c r="C144" t="s">
        <v>213</v>
      </c>
      <c r="D144" t="s">
        <v>198</v>
      </c>
      <c r="E144" t="s">
        <v>2723</v>
      </c>
      <c r="F144" s="10">
        <v>0.11119999999999999</v>
      </c>
      <c r="G144">
        <v>1514</v>
      </c>
      <c r="H144" s="2">
        <v>64150</v>
      </c>
      <c r="I144" s="2">
        <v>64150</v>
      </c>
      <c r="J144" s="2">
        <v>108186</v>
      </c>
      <c r="K144" s="2">
        <v>80442</v>
      </c>
      <c r="L144" s="2">
        <v>90040</v>
      </c>
      <c r="M144" s="2">
        <v>97174</v>
      </c>
      <c r="N144">
        <f t="shared" si="4"/>
        <v>0.61981893445019931</v>
      </c>
      <c r="O144">
        <v>0.59439001335227259</v>
      </c>
      <c r="P144">
        <f t="shared" si="5"/>
        <v>6</v>
      </c>
      <c r="Q144">
        <v>5</v>
      </c>
      <c r="R144" t="s">
        <v>6206</v>
      </c>
      <c r="S144" t="s">
        <v>8262</v>
      </c>
    </row>
    <row r="145" spans="1:19">
      <c r="A145">
        <v>112288</v>
      </c>
      <c r="B145" t="s">
        <v>2724</v>
      </c>
      <c r="C145" t="s">
        <v>2725</v>
      </c>
      <c r="D145" t="s">
        <v>198</v>
      </c>
      <c r="E145" t="s">
        <v>2726</v>
      </c>
      <c r="F145" s="10">
        <v>0.93400000000000005</v>
      </c>
      <c r="G145">
        <v>1236</v>
      </c>
      <c r="H145" s="2">
        <v>17821</v>
      </c>
      <c r="I145" s="2">
        <v>22000</v>
      </c>
      <c r="J145" s="2">
        <v>31501</v>
      </c>
      <c r="K145" s="2">
        <v>29135</v>
      </c>
      <c r="L145" s="2">
        <v>29495</v>
      </c>
      <c r="M145" s="2">
        <v>29104</v>
      </c>
      <c r="N145">
        <f t="shared" si="4"/>
        <v>0.3466105454953663</v>
      </c>
      <c r="O145">
        <v>0.33335637516788241</v>
      </c>
      <c r="P145">
        <f t="shared" si="5"/>
        <v>139</v>
      </c>
      <c r="Q145">
        <v>226</v>
      </c>
      <c r="R145" t="s">
        <v>6207</v>
      </c>
      <c r="S145" t="s">
        <v>8263</v>
      </c>
    </row>
    <row r="146" spans="1:19">
      <c r="A146">
        <v>112394</v>
      </c>
      <c r="B146" t="s">
        <v>2727</v>
      </c>
      <c r="C146" t="s">
        <v>2694</v>
      </c>
      <c r="D146" t="s">
        <v>198</v>
      </c>
      <c r="E146" t="s">
        <v>2728</v>
      </c>
      <c r="F146" s="10">
        <v>0.5131</v>
      </c>
      <c r="G146">
        <v>1031</v>
      </c>
      <c r="H146" s="2">
        <v>22480</v>
      </c>
      <c r="I146" s="2">
        <v>22480</v>
      </c>
      <c r="J146" s="2">
        <v>54598</v>
      </c>
      <c r="K146" s="2">
        <v>37905</v>
      </c>
      <c r="L146" s="2">
        <v>46091</v>
      </c>
      <c r="M146" s="2">
        <v>55079</v>
      </c>
      <c r="N146">
        <f t="shared" si="4"/>
        <v>0.33018281696667345</v>
      </c>
      <c r="O146">
        <v>0.44365826005503117</v>
      </c>
      <c r="P146">
        <f t="shared" si="5"/>
        <v>155</v>
      </c>
      <c r="Q146">
        <v>53</v>
      </c>
      <c r="R146" t="s">
        <v>6208</v>
      </c>
      <c r="S146" t="s">
        <v>8264</v>
      </c>
    </row>
    <row r="147" spans="1:19">
      <c r="A147">
        <v>112561</v>
      </c>
      <c r="B147" t="s">
        <v>2729</v>
      </c>
      <c r="C147" t="s">
        <v>2730</v>
      </c>
      <c r="D147" t="s">
        <v>198</v>
      </c>
      <c r="E147" t="s">
        <v>2731</v>
      </c>
      <c r="F147" s="10">
        <v>0.93400000000000005</v>
      </c>
      <c r="G147">
        <v>1022</v>
      </c>
      <c r="H147" s="2">
        <v>1547</v>
      </c>
      <c r="I147" s="2">
        <v>8870</v>
      </c>
      <c r="J147" s="2">
        <v>55812</v>
      </c>
      <c r="K147" s="2">
        <v>28218</v>
      </c>
      <c r="L147" s="2">
        <v>31886</v>
      </c>
      <c r="M147" s="2">
        <v>34788</v>
      </c>
      <c r="N147">
        <f t="shared" si="4"/>
        <v>0.30775538886891779</v>
      </c>
      <c r="O147">
        <v>0.44251889187189219</v>
      </c>
      <c r="P147">
        <f t="shared" si="5"/>
        <v>188</v>
      </c>
      <c r="Q147">
        <v>55</v>
      </c>
      <c r="R147" t="s">
        <v>6209</v>
      </c>
      <c r="S147" t="s">
        <v>8265</v>
      </c>
    </row>
    <row r="148" spans="1:19">
      <c r="A148">
        <v>112570</v>
      </c>
      <c r="B148" t="s">
        <v>2732</v>
      </c>
      <c r="C148" t="s">
        <v>222</v>
      </c>
      <c r="D148" t="s">
        <v>198</v>
      </c>
      <c r="E148" t="s">
        <v>2733</v>
      </c>
      <c r="F148" s="10">
        <v>0.93400000000000005</v>
      </c>
      <c r="G148">
        <v>1213</v>
      </c>
      <c r="H148" s="2">
        <v>26175</v>
      </c>
      <c r="I148" s="2">
        <v>26175</v>
      </c>
      <c r="J148" s="2">
        <v>38674</v>
      </c>
      <c r="K148" s="2">
        <v>33987</v>
      </c>
      <c r="L148" s="2">
        <v>41198</v>
      </c>
      <c r="M148" s="2">
        <v>37542</v>
      </c>
      <c r="N148">
        <f t="shared" si="4"/>
        <v>0.31377148525155846</v>
      </c>
      <c r="O148">
        <v>0.33043170185205273</v>
      </c>
      <c r="P148">
        <f t="shared" si="5"/>
        <v>180</v>
      </c>
      <c r="Q148">
        <v>227</v>
      </c>
      <c r="R148" t="s">
        <v>6210</v>
      </c>
      <c r="S148" t="s">
        <v>8266</v>
      </c>
    </row>
    <row r="149" spans="1:19">
      <c r="A149">
        <v>112686</v>
      </c>
      <c r="B149" t="s">
        <v>2734</v>
      </c>
      <c r="C149" t="s">
        <v>2735</v>
      </c>
      <c r="D149" t="s">
        <v>198</v>
      </c>
      <c r="E149" t="s">
        <v>2736</v>
      </c>
      <c r="F149" s="10">
        <v>0.93400000000000005</v>
      </c>
      <c r="G149">
        <v>1104</v>
      </c>
      <c r="H149" s="2">
        <v>1142</v>
      </c>
      <c r="I149" s="2">
        <v>8822</v>
      </c>
      <c r="J149" s="2">
        <v>46489</v>
      </c>
      <c r="K149" s="2">
        <v>29283</v>
      </c>
      <c r="L149" s="2">
        <v>29788</v>
      </c>
      <c r="M149" s="2">
        <v>30063</v>
      </c>
      <c r="N149">
        <f t="shared" si="4"/>
        <v>0.34806874205876609</v>
      </c>
      <c r="O149">
        <v>0.42284400690661705</v>
      </c>
      <c r="P149">
        <f t="shared" si="5"/>
        <v>136</v>
      </c>
      <c r="Q149">
        <v>97</v>
      </c>
      <c r="R149" t="s">
        <v>6211</v>
      </c>
      <c r="S149" t="s">
        <v>8267</v>
      </c>
    </row>
    <row r="150" spans="1:19">
      <c r="A150">
        <v>112826</v>
      </c>
      <c r="B150" t="s">
        <v>2737</v>
      </c>
      <c r="C150" t="s">
        <v>2738</v>
      </c>
      <c r="D150" t="s">
        <v>198</v>
      </c>
      <c r="E150" t="s">
        <v>2739</v>
      </c>
      <c r="F150" s="10">
        <v>0.93400000000000005</v>
      </c>
      <c r="G150">
        <v>1063</v>
      </c>
      <c r="H150" s="2">
        <v>1312</v>
      </c>
      <c r="I150" s="2">
        <v>9012</v>
      </c>
      <c r="J150" s="2">
        <v>103363</v>
      </c>
      <c r="K150" s="2">
        <v>31638</v>
      </c>
      <c r="L150" s="2">
        <v>37783</v>
      </c>
      <c r="M150" s="2">
        <v>41541</v>
      </c>
      <c r="N150">
        <f t="shared" si="4"/>
        <v>0.3778738243301154</v>
      </c>
      <c r="O150">
        <v>0.54331740902894499</v>
      </c>
      <c r="P150">
        <f t="shared" si="5"/>
        <v>97</v>
      </c>
      <c r="Q150">
        <v>11</v>
      </c>
      <c r="R150" t="s">
        <v>6212</v>
      </c>
      <c r="S150" t="s">
        <v>8268</v>
      </c>
    </row>
    <row r="151" spans="1:19">
      <c r="A151">
        <v>113096</v>
      </c>
      <c r="B151" t="s">
        <v>2740</v>
      </c>
      <c r="C151" t="s">
        <v>2584</v>
      </c>
      <c r="D151" t="s">
        <v>198</v>
      </c>
      <c r="E151" t="s">
        <v>2741</v>
      </c>
      <c r="F151" s="10">
        <v>0.93400000000000005</v>
      </c>
      <c r="G151">
        <v>1182</v>
      </c>
      <c r="H151" s="2">
        <v>1288</v>
      </c>
      <c r="I151" s="2">
        <v>12808</v>
      </c>
      <c r="J151" s="2">
        <v>47829</v>
      </c>
      <c r="K151" s="2">
        <v>32504</v>
      </c>
      <c r="L151" s="2">
        <v>35680</v>
      </c>
      <c r="M151" s="2">
        <v>38975</v>
      </c>
      <c r="N151">
        <f t="shared" si="4"/>
        <v>0.39579399989004793</v>
      </c>
      <c r="O151">
        <v>0.40830348696498386</v>
      </c>
      <c r="P151">
        <f t="shared" si="5"/>
        <v>81</v>
      </c>
      <c r="Q151">
        <v>151</v>
      </c>
      <c r="R151" t="s">
        <v>6213</v>
      </c>
      <c r="S151" t="s">
        <v>8269</v>
      </c>
    </row>
    <row r="152" spans="1:19">
      <c r="A152">
        <v>113111</v>
      </c>
      <c r="B152" t="s">
        <v>2742</v>
      </c>
      <c r="C152" t="s">
        <v>2743</v>
      </c>
      <c r="D152" t="s">
        <v>198</v>
      </c>
      <c r="E152" t="s">
        <v>2744</v>
      </c>
      <c r="F152" s="10">
        <v>0.93400000000000005</v>
      </c>
      <c r="G152">
        <v>1226</v>
      </c>
      <c r="H152" s="2">
        <v>1188</v>
      </c>
      <c r="I152" s="2">
        <v>12320</v>
      </c>
      <c r="J152" s="2">
        <v>49457</v>
      </c>
      <c r="K152" s="2">
        <v>31687</v>
      </c>
      <c r="L152" s="2">
        <v>36380</v>
      </c>
      <c r="M152" s="2">
        <v>40617</v>
      </c>
      <c r="N152">
        <f t="shared" si="4"/>
        <v>0.4215960527603721</v>
      </c>
      <c r="O152">
        <v>0.41390581301328888</v>
      </c>
      <c r="P152">
        <f t="shared" si="5"/>
        <v>43</v>
      </c>
      <c r="Q152">
        <v>128</v>
      </c>
      <c r="R152" t="s">
        <v>6214</v>
      </c>
      <c r="S152" t="s">
        <v>8270</v>
      </c>
    </row>
    <row r="153" spans="1:19">
      <c r="A153">
        <v>113193</v>
      </c>
      <c r="B153" t="s">
        <v>2745</v>
      </c>
      <c r="C153" t="s">
        <v>2619</v>
      </c>
      <c r="D153" t="s">
        <v>198</v>
      </c>
      <c r="E153" t="s">
        <v>2746</v>
      </c>
      <c r="F153" s="10">
        <v>0.93400000000000005</v>
      </c>
      <c r="G153">
        <v>1094</v>
      </c>
      <c r="H153" s="2">
        <v>1340</v>
      </c>
      <c r="I153" s="2">
        <v>11000</v>
      </c>
      <c r="J153" s="2">
        <v>46582</v>
      </c>
      <c r="K153" s="2">
        <v>35833</v>
      </c>
      <c r="L153" s="2">
        <v>40166</v>
      </c>
      <c r="M153" s="2">
        <v>46197</v>
      </c>
      <c r="N153">
        <f t="shared" si="4"/>
        <v>0.34821277305716963</v>
      </c>
      <c r="O153">
        <v>0.41353559475513391</v>
      </c>
      <c r="P153">
        <f t="shared" si="5"/>
        <v>135</v>
      </c>
      <c r="Q153">
        <v>133</v>
      </c>
      <c r="R153" t="s">
        <v>6215</v>
      </c>
      <c r="S153" t="s">
        <v>8271</v>
      </c>
    </row>
    <row r="154" spans="1:19">
      <c r="A154">
        <v>113218</v>
      </c>
      <c r="B154" t="s">
        <v>2747</v>
      </c>
      <c r="C154" t="s">
        <v>2748</v>
      </c>
      <c r="D154" t="s">
        <v>198</v>
      </c>
      <c r="E154" t="s">
        <v>2749</v>
      </c>
      <c r="F154" s="10">
        <v>0.93400000000000005</v>
      </c>
      <c r="G154">
        <v>1140</v>
      </c>
      <c r="H154" s="2">
        <v>1340</v>
      </c>
      <c r="I154" s="2">
        <v>10636</v>
      </c>
      <c r="J154" s="2">
        <v>41432</v>
      </c>
      <c r="K154" s="2">
        <v>29927</v>
      </c>
      <c r="L154" s="2">
        <v>28074</v>
      </c>
      <c r="M154" s="2">
        <v>35068</v>
      </c>
      <c r="N154">
        <f t="shared" si="4"/>
        <v>0.36367294583223914</v>
      </c>
      <c r="O154">
        <v>0.40414033152827944</v>
      </c>
      <c r="P154">
        <f t="shared" si="5"/>
        <v>114</v>
      </c>
      <c r="Q154">
        <v>162</v>
      </c>
      <c r="R154" t="s">
        <v>6216</v>
      </c>
      <c r="S154" t="s">
        <v>8272</v>
      </c>
    </row>
    <row r="155" spans="1:19">
      <c r="A155">
        <v>113236</v>
      </c>
      <c r="B155" t="s">
        <v>2750</v>
      </c>
      <c r="C155" t="s">
        <v>2751</v>
      </c>
      <c r="D155" t="s">
        <v>198</v>
      </c>
      <c r="E155" t="s">
        <v>2752</v>
      </c>
      <c r="F155" s="10">
        <v>0.93400000000000005</v>
      </c>
      <c r="G155">
        <v>1206</v>
      </c>
      <c r="H155" s="2">
        <v>1150</v>
      </c>
      <c r="I155" s="2">
        <v>9399</v>
      </c>
      <c r="J155" s="2">
        <v>52233</v>
      </c>
      <c r="K155" s="2">
        <v>35106</v>
      </c>
      <c r="L155" s="2">
        <v>37616</v>
      </c>
      <c r="M155" s="2">
        <v>42219</v>
      </c>
      <c r="N155">
        <f t="shared" si="4"/>
        <v>0.41633419662884169</v>
      </c>
      <c r="O155">
        <v>0.43257644782272564</v>
      </c>
      <c r="P155">
        <f t="shared" si="5"/>
        <v>49</v>
      </c>
      <c r="Q155">
        <v>71</v>
      </c>
      <c r="R155" t="s">
        <v>6217</v>
      </c>
      <c r="S155" t="s">
        <v>8273</v>
      </c>
    </row>
    <row r="156" spans="1:19">
      <c r="A156">
        <v>113333</v>
      </c>
      <c r="B156" t="s">
        <v>2753</v>
      </c>
      <c r="C156" t="s">
        <v>2754</v>
      </c>
      <c r="D156" t="s">
        <v>198</v>
      </c>
      <c r="E156" t="s">
        <v>2755</v>
      </c>
      <c r="F156" s="10">
        <v>0.93400000000000005</v>
      </c>
      <c r="G156">
        <v>1037</v>
      </c>
      <c r="H156" s="2">
        <v>1562</v>
      </c>
      <c r="I156" s="2">
        <v>12317</v>
      </c>
      <c r="J156" s="2">
        <v>76818</v>
      </c>
      <c r="K156" s="2">
        <v>43163</v>
      </c>
      <c r="L156" s="2">
        <v>49038</v>
      </c>
      <c r="M156" s="2">
        <v>57099</v>
      </c>
      <c r="N156">
        <f t="shared" si="4"/>
        <v>0.34971690086930252</v>
      </c>
      <c r="O156">
        <v>0.47227534675406191</v>
      </c>
      <c r="P156">
        <f t="shared" si="5"/>
        <v>133</v>
      </c>
      <c r="Q156">
        <v>30</v>
      </c>
      <c r="R156" t="s">
        <v>6218</v>
      </c>
      <c r="S156" t="s">
        <v>8274</v>
      </c>
    </row>
    <row r="157" spans="1:19">
      <c r="A157">
        <v>113573</v>
      </c>
      <c r="B157" t="s">
        <v>2756</v>
      </c>
      <c r="C157" t="s">
        <v>2757</v>
      </c>
      <c r="D157" t="s">
        <v>198</v>
      </c>
      <c r="E157" t="s">
        <v>2758</v>
      </c>
      <c r="F157" s="10">
        <v>0.93400000000000005</v>
      </c>
      <c r="G157">
        <v>1219</v>
      </c>
      <c r="H157" s="2">
        <v>1326</v>
      </c>
      <c r="I157" s="2">
        <v>9586</v>
      </c>
      <c r="J157" s="2">
        <v>42194</v>
      </c>
      <c r="K157" s="2">
        <v>29793</v>
      </c>
      <c r="L157" s="2">
        <v>33950</v>
      </c>
      <c r="M157" s="2">
        <v>38688</v>
      </c>
      <c r="N157">
        <f t="shared" si="4"/>
        <v>0.4087449491338741</v>
      </c>
      <c r="O157">
        <v>0.41034870160588788</v>
      </c>
      <c r="P157">
        <f t="shared" si="5"/>
        <v>56</v>
      </c>
      <c r="Q157">
        <v>144</v>
      </c>
      <c r="R157" t="s">
        <v>6219</v>
      </c>
      <c r="S157" t="s">
        <v>8275</v>
      </c>
    </row>
    <row r="158" spans="1:19">
      <c r="A158">
        <v>113582</v>
      </c>
      <c r="B158" t="s">
        <v>2759</v>
      </c>
      <c r="C158" t="s">
        <v>2592</v>
      </c>
      <c r="D158" t="s">
        <v>198</v>
      </c>
      <c r="E158" t="s">
        <v>2760</v>
      </c>
      <c r="F158" s="10">
        <v>0.875</v>
      </c>
      <c r="G158">
        <v>1127</v>
      </c>
      <c r="H158" s="2">
        <v>29350</v>
      </c>
      <c r="I158" s="2">
        <v>29350</v>
      </c>
      <c r="J158" s="2">
        <v>56870</v>
      </c>
      <c r="K158" s="2">
        <v>41988</v>
      </c>
      <c r="L158" s="2">
        <v>45213</v>
      </c>
      <c r="M158" s="2">
        <v>47121</v>
      </c>
      <c r="N158">
        <f t="shared" si="4"/>
        <v>0.28995646294862559</v>
      </c>
      <c r="O158">
        <v>0.36423215095998962</v>
      </c>
      <c r="P158">
        <f t="shared" si="5"/>
        <v>200</v>
      </c>
      <c r="Q158">
        <v>205</v>
      </c>
      <c r="R158" t="s">
        <v>6220</v>
      </c>
      <c r="S158" t="s">
        <v>8276</v>
      </c>
    </row>
    <row r="159" spans="1:19">
      <c r="A159">
        <v>113634</v>
      </c>
      <c r="B159" t="s">
        <v>2761</v>
      </c>
      <c r="C159" t="s">
        <v>2762</v>
      </c>
      <c r="D159" t="s">
        <v>198</v>
      </c>
      <c r="E159" t="s">
        <v>2763</v>
      </c>
      <c r="F159" s="10">
        <v>0.93400000000000005</v>
      </c>
      <c r="G159">
        <v>1075</v>
      </c>
      <c r="H159" s="2">
        <v>1312</v>
      </c>
      <c r="I159" s="2">
        <v>9012</v>
      </c>
      <c r="J159" s="2">
        <v>66209</v>
      </c>
      <c r="K159" s="2">
        <v>39726</v>
      </c>
      <c r="L159" s="2">
        <v>43519</v>
      </c>
      <c r="M159" s="2">
        <v>49308</v>
      </c>
      <c r="N159">
        <f t="shared" si="4"/>
        <v>0.35911280869763629</v>
      </c>
      <c r="O159">
        <v>0.4640741381165191</v>
      </c>
      <c r="P159">
        <f t="shared" si="5"/>
        <v>120</v>
      </c>
      <c r="Q159">
        <v>35</v>
      </c>
      <c r="R159" t="s">
        <v>6221</v>
      </c>
      <c r="S159" t="s">
        <v>8277</v>
      </c>
    </row>
    <row r="160" spans="1:19">
      <c r="A160">
        <v>113698</v>
      </c>
      <c r="B160" t="s">
        <v>209</v>
      </c>
      <c r="C160" t="s">
        <v>210</v>
      </c>
      <c r="D160" t="s">
        <v>198</v>
      </c>
      <c r="E160" t="s">
        <v>211</v>
      </c>
      <c r="F160" s="10">
        <v>0.95620000000000005</v>
      </c>
      <c r="G160">
        <v>1194</v>
      </c>
      <c r="H160" s="2">
        <v>50666</v>
      </c>
      <c r="I160" s="2">
        <v>50666</v>
      </c>
      <c r="J160" s="2">
        <v>92526</v>
      </c>
      <c r="K160" s="2">
        <v>68427</v>
      </c>
      <c r="L160" s="2">
        <v>73499</v>
      </c>
      <c r="M160" s="2">
        <v>71134</v>
      </c>
      <c r="N160">
        <f t="shared" si="4"/>
        <v>0.28955760161413496</v>
      </c>
      <c r="O160">
        <v>0.384104420231415</v>
      </c>
      <c r="P160">
        <f t="shared" si="5"/>
        <v>201</v>
      </c>
      <c r="Q160">
        <v>188</v>
      </c>
      <c r="R160" t="s">
        <v>6222</v>
      </c>
      <c r="S160" t="s">
        <v>8278</v>
      </c>
    </row>
    <row r="161" spans="1:19">
      <c r="A161">
        <v>113856</v>
      </c>
      <c r="B161" t="s">
        <v>2764</v>
      </c>
      <c r="C161" t="s">
        <v>2765</v>
      </c>
      <c r="D161" t="s">
        <v>198</v>
      </c>
      <c r="E161" t="s">
        <v>2766</v>
      </c>
      <c r="F161" s="10">
        <v>0.93400000000000005</v>
      </c>
      <c r="G161">
        <v>1113</v>
      </c>
      <c r="H161" s="2">
        <v>1238</v>
      </c>
      <c r="I161" s="2">
        <v>10130</v>
      </c>
      <c r="J161" s="2">
        <v>47835</v>
      </c>
      <c r="K161" s="2">
        <v>33385</v>
      </c>
      <c r="L161" s="2">
        <v>36452</v>
      </c>
      <c r="M161" s="2">
        <v>39398</v>
      </c>
      <c r="N161">
        <f t="shared" si="4"/>
        <v>0.35801318662890885</v>
      </c>
      <c r="O161">
        <v>0.42000550264375358</v>
      </c>
      <c r="P161">
        <f t="shared" si="5"/>
        <v>122</v>
      </c>
      <c r="Q161">
        <v>102</v>
      </c>
      <c r="R161" t="s">
        <v>6223</v>
      </c>
      <c r="S161" t="s">
        <v>8279</v>
      </c>
    </row>
    <row r="162" spans="1:19">
      <c r="A162">
        <v>114266</v>
      </c>
      <c r="B162" t="s">
        <v>2767</v>
      </c>
      <c r="C162" t="s">
        <v>2694</v>
      </c>
      <c r="D162" t="s">
        <v>198</v>
      </c>
      <c r="E162" t="s">
        <v>2768</v>
      </c>
      <c r="F162" s="10">
        <v>0.93400000000000005</v>
      </c>
      <c r="G162">
        <v>1159</v>
      </c>
      <c r="H162" s="2">
        <v>1366</v>
      </c>
      <c r="I162" s="2">
        <v>8718</v>
      </c>
      <c r="J162" s="2">
        <v>60314</v>
      </c>
      <c r="K162" s="2">
        <v>39241</v>
      </c>
      <c r="L162" s="2">
        <v>46408</v>
      </c>
      <c r="M162" s="2">
        <v>50010</v>
      </c>
      <c r="N162">
        <f t="shared" si="4"/>
        <v>0.40040805134546631</v>
      </c>
      <c r="O162">
        <v>0.45278437100156899</v>
      </c>
      <c r="P162">
        <f t="shared" si="5"/>
        <v>70</v>
      </c>
      <c r="Q162">
        <v>40</v>
      </c>
      <c r="R162" t="s">
        <v>6224</v>
      </c>
      <c r="S162" t="s">
        <v>8280</v>
      </c>
    </row>
    <row r="163" spans="1:19">
      <c r="A163">
        <v>114354</v>
      </c>
      <c r="B163" t="s">
        <v>2769</v>
      </c>
      <c r="C163" t="s">
        <v>222</v>
      </c>
      <c r="D163" t="s">
        <v>198</v>
      </c>
      <c r="E163" t="s">
        <v>2770</v>
      </c>
      <c r="F163" s="10">
        <v>0.41499999999999998</v>
      </c>
      <c r="G163">
        <v>1025</v>
      </c>
      <c r="H163" s="2">
        <v>34325</v>
      </c>
      <c r="I163" s="2">
        <v>34325</v>
      </c>
      <c r="J163" s="2">
        <v>46048</v>
      </c>
      <c r="K163" s="2">
        <v>39744</v>
      </c>
      <c r="L163" s="2">
        <v>45071</v>
      </c>
      <c r="M163" s="2">
        <v>46231</v>
      </c>
      <c r="N163">
        <f t="shared" si="4"/>
        <v>0.29705545184421778</v>
      </c>
      <c r="O163">
        <v>0.38843522597055652</v>
      </c>
      <c r="P163">
        <f t="shared" si="5"/>
        <v>195</v>
      </c>
      <c r="Q163">
        <v>182</v>
      </c>
      <c r="R163" t="s">
        <v>6225</v>
      </c>
      <c r="S163" t="s">
        <v>8281</v>
      </c>
    </row>
    <row r="164" spans="1:19">
      <c r="A164">
        <v>114716</v>
      </c>
      <c r="B164" t="s">
        <v>2771</v>
      </c>
      <c r="C164" t="s">
        <v>2772</v>
      </c>
      <c r="D164" t="s">
        <v>198</v>
      </c>
      <c r="E164" t="s">
        <v>2773</v>
      </c>
      <c r="F164" s="10">
        <v>0.93400000000000005</v>
      </c>
      <c r="G164">
        <v>1059</v>
      </c>
      <c r="H164" s="2">
        <v>1565</v>
      </c>
      <c r="I164" s="2">
        <v>12320</v>
      </c>
      <c r="J164" s="2">
        <v>78860</v>
      </c>
      <c r="K164" s="2">
        <v>48786</v>
      </c>
      <c r="L164" s="2">
        <v>50198</v>
      </c>
      <c r="M164" s="2">
        <v>53611</v>
      </c>
      <c r="N164">
        <f t="shared" si="4"/>
        <v>0.369443640490416</v>
      </c>
      <c r="O164">
        <v>0.47661749667152375</v>
      </c>
      <c r="P164">
        <f t="shared" si="5"/>
        <v>102</v>
      </c>
      <c r="Q164">
        <v>29</v>
      </c>
      <c r="R164" t="s">
        <v>6226</v>
      </c>
      <c r="S164" t="s">
        <v>8282</v>
      </c>
    </row>
    <row r="165" spans="1:19">
      <c r="A165">
        <v>114789</v>
      </c>
      <c r="B165" t="s">
        <v>2774</v>
      </c>
      <c r="C165" t="s">
        <v>2640</v>
      </c>
      <c r="D165" t="s">
        <v>198</v>
      </c>
      <c r="E165" t="s">
        <v>2775</v>
      </c>
      <c r="F165" s="10">
        <v>0.93400000000000005</v>
      </c>
      <c r="G165">
        <v>1156</v>
      </c>
      <c r="H165" s="2">
        <v>1334</v>
      </c>
      <c r="I165" s="2">
        <v>9454</v>
      </c>
      <c r="J165" s="2">
        <v>49314</v>
      </c>
      <c r="K165" s="2">
        <v>27419</v>
      </c>
      <c r="L165" s="2">
        <v>32167</v>
      </c>
      <c r="M165" s="2">
        <v>34824</v>
      </c>
      <c r="N165">
        <f t="shared" si="4"/>
        <v>0.37733661826362008</v>
      </c>
      <c r="O165">
        <v>0.42611063895765211</v>
      </c>
      <c r="P165">
        <f t="shared" si="5"/>
        <v>98</v>
      </c>
      <c r="Q165">
        <v>88</v>
      </c>
      <c r="R165" t="s">
        <v>6227</v>
      </c>
      <c r="S165" t="s">
        <v>8283</v>
      </c>
    </row>
    <row r="166" spans="1:19">
      <c r="A166">
        <v>114813</v>
      </c>
      <c r="B166" t="s">
        <v>2776</v>
      </c>
      <c r="C166" t="s">
        <v>2640</v>
      </c>
      <c r="D166" t="s">
        <v>198</v>
      </c>
      <c r="E166" t="s">
        <v>2777</v>
      </c>
      <c r="F166" s="10">
        <v>0.57520000000000004</v>
      </c>
      <c r="G166">
        <v>1220</v>
      </c>
      <c r="H166" s="2">
        <v>35558</v>
      </c>
      <c r="I166" s="2">
        <v>35558</v>
      </c>
      <c r="J166" s="2">
        <v>61378</v>
      </c>
      <c r="K166" s="2">
        <v>46172</v>
      </c>
      <c r="L166" s="2">
        <v>51235</v>
      </c>
      <c r="M166" s="2">
        <v>55044</v>
      </c>
      <c r="N166">
        <f t="shared" si="4"/>
        <v>0.38924934364077796</v>
      </c>
      <c r="O166">
        <v>0.39171962394390542</v>
      </c>
      <c r="P166">
        <f t="shared" si="5"/>
        <v>86</v>
      </c>
      <c r="Q166">
        <v>176</v>
      </c>
      <c r="R166" t="s">
        <v>6228</v>
      </c>
      <c r="S166" t="s">
        <v>8284</v>
      </c>
    </row>
    <row r="167" spans="1:19">
      <c r="A167">
        <v>114938</v>
      </c>
      <c r="B167" t="s">
        <v>2778</v>
      </c>
      <c r="C167" t="s">
        <v>2779</v>
      </c>
      <c r="D167" t="s">
        <v>198</v>
      </c>
      <c r="E167" t="s">
        <v>2780</v>
      </c>
      <c r="F167" s="10">
        <v>0.93400000000000005</v>
      </c>
      <c r="G167">
        <v>1247</v>
      </c>
      <c r="H167" s="2">
        <v>1506</v>
      </c>
      <c r="I167" s="2">
        <v>12246</v>
      </c>
      <c r="J167" s="2">
        <v>48642</v>
      </c>
      <c r="K167" s="2">
        <v>35146</v>
      </c>
      <c r="L167" s="2">
        <v>39199</v>
      </c>
      <c r="M167" s="2">
        <v>37448</v>
      </c>
      <c r="N167">
        <f t="shared" si="4"/>
        <v>0.43489152014130483</v>
      </c>
      <c r="O167">
        <v>0.41249055731344453</v>
      </c>
      <c r="P167">
        <f t="shared" si="5"/>
        <v>29</v>
      </c>
      <c r="Q167">
        <v>138</v>
      </c>
      <c r="R167" t="s">
        <v>6229</v>
      </c>
      <c r="S167" t="s">
        <v>8285</v>
      </c>
    </row>
    <row r="168" spans="1:19">
      <c r="A168">
        <v>114947</v>
      </c>
      <c r="B168" t="s">
        <v>2781</v>
      </c>
      <c r="C168" t="s">
        <v>2782</v>
      </c>
      <c r="D168" t="s">
        <v>198</v>
      </c>
      <c r="E168" t="s">
        <v>2783</v>
      </c>
      <c r="F168" s="10">
        <v>0.93400000000000005</v>
      </c>
      <c r="G168">
        <v>1029</v>
      </c>
      <c r="H168" s="2">
        <v>19000</v>
      </c>
      <c r="I168" s="2">
        <v>19000</v>
      </c>
      <c r="J168" s="2">
        <v>44504</v>
      </c>
      <c r="K168" s="2">
        <v>40506</v>
      </c>
      <c r="L168" s="2">
        <v>47499</v>
      </c>
      <c r="M168" s="2">
        <v>50371</v>
      </c>
      <c r="N168">
        <f t="shared" si="4"/>
        <v>0.24857233664316675</v>
      </c>
      <c r="O168">
        <v>0.37418431890123882</v>
      </c>
      <c r="P168">
        <f t="shared" si="5"/>
        <v>221</v>
      </c>
      <c r="Q168">
        <v>197</v>
      </c>
      <c r="R168" t="s">
        <v>6230</v>
      </c>
      <c r="S168" t="s">
        <v>8286</v>
      </c>
    </row>
    <row r="169" spans="1:19">
      <c r="A169">
        <v>115083</v>
      </c>
      <c r="B169" t="s">
        <v>2784</v>
      </c>
      <c r="C169" t="s">
        <v>237</v>
      </c>
      <c r="D169" t="s">
        <v>198</v>
      </c>
      <c r="E169" t="s">
        <v>2785</v>
      </c>
      <c r="F169" s="10">
        <v>0.93400000000000005</v>
      </c>
      <c r="G169">
        <v>1202</v>
      </c>
      <c r="H169" s="2">
        <v>31243</v>
      </c>
      <c r="I169" s="2">
        <v>31243</v>
      </c>
      <c r="J169" s="2">
        <v>112634</v>
      </c>
      <c r="K169" s="2">
        <v>82957</v>
      </c>
      <c r="L169" s="2">
        <v>83210</v>
      </c>
      <c r="M169" s="2">
        <v>86864</v>
      </c>
      <c r="N169">
        <f t="shared" si="4"/>
        <v>0.40333791766818972</v>
      </c>
      <c r="O169">
        <v>0.46605467346146912</v>
      </c>
      <c r="P169">
        <f t="shared" si="5"/>
        <v>63</v>
      </c>
      <c r="Q169">
        <v>34</v>
      </c>
      <c r="R169" t="s">
        <v>6231</v>
      </c>
      <c r="S169" t="s">
        <v>8287</v>
      </c>
    </row>
    <row r="170" spans="1:19">
      <c r="A170">
        <v>115126</v>
      </c>
      <c r="B170" t="s">
        <v>2786</v>
      </c>
      <c r="C170" t="s">
        <v>2787</v>
      </c>
      <c r="D170" t="s">
        <v>198</v>
      </c>
      <c r="E170" t="s">
        <v>2788</v>
      </c>
      <c r="F170" s="10">
        <v>0.93400000000000005</v>
      </c>
      <c r="G170">
        <v>1114</v>
      </c>
      <c r="H170" s="2">
        <v>1196</v>
      </c>
      <c r="I170" s="2">
        <v>11084</v>
      </c>
      <c r="J170" s="2">
        <v>45128</v>
      </c>
      <c r="K170" s="2">
        <v>34037</v>
      </c>
      <c r="L170" s="2">
        <v>36899</v>
      </c>
      <c r="M170" s="2">
        <v>41071</v>
      </c>
      <c r="N170">
        <f t="shared" si="4"/>
        <v>0.35693497304918503</v>
      </c>
      <c r="O170">
        <v>0.41006780370542395</v>
      </c>
      <c r="P170">
        <f t="shared" si="5"/>
        <v>126</v>
      </c>
      <c r="Q170">
        <v>147</v>
      </c>
      <c r="R170" t="s">
        <v>6232</v>
      </c>
      <c r="S170" t="s">
        <v>8288</v>
      </c>
    </row>
    <row r="171" spans="1:19">
      <c r="A171">
        <v>115296</v>
      </c>
      <c r="B171" t="s">
        <v>2789</v>
      </c>
      <c r="C171" t="s">
        <v>2748</v>
      </c>
      <c r="D171" t="s">
        <v>198</v>
      </c>
      <c r="E171" t="s">
        <v>2790</v>
      </c>
      <c r="F171" s="10">
        <v>0.93400000000000005</v>
      </c>
      <c r="G171">
        <v>1211</v>
      </c>
      <c r="H171" s="2">
        <v>1332</v>
      </c>
      <c r="I171" s="2">
        <v>10628</v>
      </c>
      <c r="J171" s="2">
        <v>48599</v>
      </c>
      <c r="K171" s="2">
        <v>30657</v>
      </c>
      <c r="L171" s="2">
        <v>34341</v>
      </c>
      <c r="M171" s="2">
        <v>39952</v>
      </c>
      <c r="N171">
        <f t="shared" si="4"/>
        <v>0.41083399013224242</v>
      </c>
      <c r="O171">
        <v>0.41946126365982583</v>
      </c>
      <c r="P171">
        <f t="shared" si="5"/>
        <v>52</v>
      </c>
      <c r="Q171">
        <v>104</v>
      </c>
      <c r="R171" t="s">
        <v>6233</v>
      </c>
      <c r="S171" t="s">
        <v>8289</v>
      </c>
    </row>
    <row r="172" spans="1:19">
      <c r="A172">
        <v>115393</v>
      </c>
      <c r="B172" t="s">
        <v>2791</v>
      </c>
      <c r="C172" t="s">
        <v>2703</v>
      </c>
      <c r="D172" t="s">
        <v>198</v>
      </c>
      <c r="E172" t="s">
        <v>2792</v>
      </c>
      <c r="F172" s="10">
        <v>0.93400000000000005</v>
      </c>
      <c r="G172">
        <v>1049</v>
      </c>
      <c r="H172" s="2">
        <v>1404</v>
      </c>
      <c r="I172" s="2">
        <v>8994</v>
      </c>
      <c r="J172" s="2">
        <v>43536</v>
      </c>
      <c r="K172" s="2">
        <v>34599</v>
      </c>
      <c r="L172" s="2">
        <v>38110</v>
      </c>
      <c r="M172" s="2">
        <v>42992</v>
      </c>
      <c r="N172">
        <f t="shared" si="4"/>
        <v>0.3186930529666066</v>
      </c>
      <c r="O172">
        <v>0.41579498770529377</v>
      </c>
      <c r="P172">
        <f t="shared" si="5"/>
        <v>170</v>
      </c>
      <c r="Q172">
        <v>123</v>
      </c>
      <c r="R172" t="s">
        <v>6234</v>
      </c>
      <c r="S172" t="s">
        <v>8290</v>
      </c>
    </row>
    <row r="173" spans="1:19">
      <c r="A173">
        <v>115409</v>
      </c>
      <c r="B173" t="s">
        <v>212</v>
      </c>
      <c r="C173" t="s">
        <v>213</v>
      </c>
      <c r="D173" t="s">
        <v>198</v>
      </c>
      <c r="E173" t="s">
        <v>214</v>
      </c>
      <c r="F173" s="10">
        <v>0.13059999999999999</v>
      </c>
      <c r="G173">
        <v>1537</v>
      </c>
      <c r="H173" s="2">
        <v>66255</v>
      </c>
      <c r="I173" s="2">
        <v>66255</v>
      </c>
      <c r="J173" s="2">
        <v>154095</v>
      </c>
      <c r="K173" s="2">
        <v>118953</v>
      </c>
      <c r="L173" s="2">
        <v>134883</v>
      </c>
      <c r="M173" s="2">
        <v>128215</v>
      </c>
      <c r="N173">
        <f t="shared" si="4"/>
        <v>0.70003515460921173</v>
      </c>
      <c r="O173">
        <v>0.68804189568944707</v>
      </c>
      <c r="P173">
        <f t="shared" si="5"/>
        <v>2</v>
      </c>
      <c r="Q173">
        <v>1</v>
      </c>
      <c r="R173" t="s">
        <v>6235</v>
      </c>
      <c r="S173" t="s">
        <v>8291</v>
      </c>
    </row>
    <row r="174" spans="1:19">
      <c r="A174">
        <v>115755</v>
      </c>
      <c r="B174" t="s">
        <v>2793</v>
      </c>
      <c r="C174" t="s">
        <v>2794</v>
      </c>
      <c r="D174" t="s">
        <v>198</v>
      </c>
      <c r="E174" t="s">
        <v>2795</v>
      </c>
      <c r="F174" s="10">
        <v>0.98829999999999996</v>
      </c>
      <c r="G174">
        <v>1243</v>
      </c>
      <c r="H174" s="2">
        <v>7913</v>
      </c>
      <c r="I174" s="2">
        <v>19793</v>
      </c>
      <c r="J174" s="2">
        <v>48458</v>
      </c>
      <c r="K174" s="2">
        <v>36804</v>
      </c>
      <c r="L174" s="2">
        <v>40886</v>
      </c>
      <c r="M174" s="2">
        <v>46266</v>
      </c>
      <c r="N174">
        <f t="shared" si="4"/>
        <v>0.39902828448277766</v>
      </c>
      <c r="O174">
        <v>0.37101116932484396</v>
      </c>
      <c r="P174">
        <f t="shared" si="5"/>
        <v>74</v>
      </c>
      <c r="Q174">
        <v>199</v>
      </c>
      <c r="R174" t="s">
        <v>6236</v>
      </c>
      <c r="S174" t="s">
        <v>8292</v>
      </c>
    </row>
    <row r="175" spans="1:19">
      <c r="A175">
        <v>115861</v>
      </c>
      <c r="B175" t="s">
        <v>2798</v>
      </c>
      <c r="C175" t="s">
        <v>2799</v>
      </c>
      <c r="D175" t="s">
        <v>198</v>
      </c>
      <c r="E175" t="s">
        <v>2800</v>
      </c>
      <c r="F175" s="10">
        <v>0.93400000000000005</v>
      </c>
      <c r="G175">
        <v>1178</v>
      </c>
      <c r="H175" s="2">
        <v>1126</v>
      </c>
      <c r="I175" s="2">
        <v>7990</v>
      </c>
      <c r="J175" s="2">
        <v>39823</v>
      </c>
      <c r="K175" s="2">
        <v>26866</v>
      </c>
      <c r="L175" s="2">
        <v>29407</v>
      </c>
      <c r="M175" s="2">
        <v>32273</v>
      </c>
      <c r="N175">
        <f t="shared" si="4"/>
        <v>0.38140652927459823</v>
      </c>
      <c r="O175">
        <v>0.41225814519197557</v>
      </c>
      <c r="P175">
        <f t="shared" si="5"/>
        <v>93</v>
      </c>
      <c r="Q175">
        <v>139</v>
      </c>
      <c r="R175" t="s">
        <v>6238</v>
      </c>
      <c r="S175" t="s">
        <v>8294</v>
      </c>
    </row>
    <row r="176" spans="1:19">
      <c r="A176">
        <v>115931</v>
      </c>
      <c r="B176" t="s">
        <v>2801</v>
      </c>
      <c r="C176" t="s">
        <v>240</v>
      </c>
      <c r="D176" t="s">
        <v>198</v>
      </c>
      <c r="E176" t="s">
        <v>2802</v>
      </c>
      <c r="F176" s="10">
        <v>0.93400000000000005</v>
      </c>
      <c r="G176">
        <v>1225</v>
      </c>
      <c r="H176" s="2">
        <v>24608</v>
      </c>
      <c r="I176" s="2">
        <v>24608</v>
      </c>
      <c r="J176" s="2">
        <v>41848</v>
      </c>
      <c r="K176" s="2">
        <v>35365</v>
      </c>
      <c r="L176" s="2">
        <v>34633</v>
      </c>
      <c r="M176" s="2">
        <v>40596</v>
      </c>
      <c r="N176">
        <f t="shared" si="4"/>
        <v>0.3305710473118425</v>
      </c>
      <c r="O176">
        <v>0.34404112119404062</v>
      </c>
      <c r="P176">
        <f t="shared" si="5"/>
        <v>154</v>
      </c>
      <c r="Q176">
        <v>217</v>
      </c>
      <c r="R176" t="s">
        <v>6239</v>
      </c>
      <c r="S176" t="s">
        <v>8295</v>
      </c>
    </row>
    <row r="177" spans="1:19">
      <c r="A177">
        <v>116226</v>
      </c>
      <c r="B177" t="s">
        <v>2803</v>
      </c>
      <c r="C177" t="s">
        <v>2804</v>
      </c>
      <c r="D177" t="s">
        <v>198</v>
      </c>
      <c r="E177" t="s">
        <v>2805</v>
      </c>
      <c r="F177" s="10">
        <v>0.93400000000000005</v>
      </c>
      <c r="G177">
        <v>1059</v>
      </c>
      <c r="H177" s="2">
        <v>20250</v>
      </c>
      <c r="I177" s="2">
        <v>20250</v>
      </c>
      <c r="J177" s="2">
        <v>44543</v>
      </c>
      <c r="K177" s="2">
        <v>48064</v>
      </c>
      <c r="L177" s="2">
        <v>48849</v>
      </c>
      <c r="M177" s="2">
        <v>43282</v>
      </c>
      <c r="N177">
        <f t="shared" si="4"/>
        <v>0.26825294086152507</v>
      </c>
      <c r="O177">
        <v>0.36881136668840564</v>
      </c>
      <c r="P177">
        <f t="shared" si="5"/>
        <v>215</v>
      </c>
      <c r="Q177">
        <v>202</v>
      </c>
      <c r="R177" t="s">
        <v>6240</v>
      </c>
      <c r="S177" t="s">
        <v>8296</v>
      </c>
    </row>
    <row r="178" spans="1:19">
      <c r="A178">
        <v>116439</v>
      </c>
      <c r="B178" t="s">
        <v>2806</v>
      </c>
      <c r="C178" t="s">
        <v>2665</v>
      </c>
      <c r="D178" t="s">
        <v>198</v>
      </c>
      <c r="E178" t="s">
        <v>2807</v>
      </c>
      <c r="F178" s="10">
        <v>0.93400000000000005</v>
      </c>
      <c r="G178">
        <v>1110</v>
      </c>
      <c r="H178" s="2">
        <v>1156</v>
      </c>
      <c r="I178" s="2">
        <v>10996</v>
      </c>
      <c r="J178" s="2">
        <v>49015</v>
      </c>
      <c r="K178" s="2">
        <v>36687</v>
      </c>
      <c r="L178" s="2">
        <v>42573</v>
      </c>
      <c r="M178" s="2">
        <v>48288</v>
      </c>
      <c r="N178">
        <f t="shared" si="4"/>
        <v>0.36093197990233583</v>
      </c>
      <c r="O178">
        <v>0.41874223665164556</v>
      </c>
      <c r="P178">
        <f t="shared" si="5"/>
        <v>118</v>
      </c>
      <c r="Q178">
        <v>108</v>
      </c>
      <c r="R178" t="s">
        <v>6241</v>
      </c>
      <c r="S178" t="s">
        <v>8297</v>
      </c>
    </row>
    <row r="179" spans="1:19">
      <c r="A179">
        <v>116563</v>
      </c>
      <c r="B179" t="s">
        <v>2808</v>
      </c>
      <c r="C179" t="s">
        <v>2748</v>
      </c>
      <c r="D179" t="s">
        <v>198</v>
      </c>
      <c r="E179" t="s">
        <v>2599</v>
      </c>
      <c r="F179" s="10">
        <v>0.93400000000000005</v>
      </c>
      <c r="G179">
        <v>1247</v>
      </c>
      <c r="H179" s="2">
        <v>22000</v>
      </c>
      <c r="I179" s="2">
        <v>22000</v>
      </c>
      <c r="J179" s="2">
        <v>15255</v>
      </c>
      <c r="K179" s="2">
        <v>22054</v>
      </c>
      <c r="L179" s="2">
        <v>21902</v>
      </c>
      <c r="M179" s="2">
        <v>25694</v>
      </c>
      <c r="N179">
        <f t="shared" si="4"/>
        <v>0.3156648784468295</v>
      </c>
      <c r="O179">
        <v>0.29870637303504954</v>
      </c>
      <c r="P179">
        <f t="shared" si="5"/>
        <v>179</v>
      </c>
      <c r="Q179">
        <v>238</v>
      </c>
      <c r="R179" t="s">
        <v>6160</v>
      </c>
      <c r="S179" t="s">
        <v>8217</v>
      </c>
    </row>
    <row r="180" spans="1:19">
      <c r="A180">
        <v>117052</v>
      </c>
      <c r="B180" t="s">
        <v>2809</v>
      </c>
      <c r="C180" t="s">
        <v>2810</v>
      </c>
      <c r="D180" t="s">
        <v>198</v>
      </c>
      <c r="E180" t="s">
        <v>2811</v>
      </c>
      <c r="F180" s="10">
        <v>0.93400000000000005</v>
      </c>
      <c r="G180">
        <v>1022</v>
      </c>
      <c r="H180" s="2">
        <v>1334</v>
      </c>
      <c r="I180" s="2">
        <v>9454</v>
      </c>
      <c r="J180" s="2">
        <v>39652</v>
      </c>
      <c r="K180" s="2">
        <v>28349</v>
      </c>
      <c r="L180" s="2">
        <v>32864</v>
      </c>
      <c r="M180" s="2">
        <v>35337</v>
      </c>
      <c r="N180">
        <f t="shared" si="4"/>
        <v>0.2941280405091764</v>
      </c>
      <c r="O180">
        <v>0.40550320816807739</v>
      </c>
      <c r="P180">
        <f t="shared" si="5"/>
        <v>198</v>
      </c>
      <c r="Q180">
        <v>158</v>
      </c>
      <c r="R180" t="s">
        <v>6242</v>
      </c>
      <c r="S180" t="s">
        <v>8298</v>
      </c>
    </row>
    <row r="181" spans="1:19">
      <c r="A181">
        <v>117104</v>
      </c>
      <c r="B181" t="s">
        <v>2812</v>
      </c>
      <c r="C181" t="s">
        <v>2813</v>
      </c>
      <c r="D181" t="s">
        <v>198</v>
      </c>
      <c r="E181" t="s">
        <v>2814</v>
      </c>
      <c r="F181" s="10">
        <v>0.9395</v>
      </c>
      <c r="G181">
        <v>1159</v>
      </c>
      <c r="H181" s="2">
        <v>20462</v>
      </c>
      <c r="I181" s="2">
        <v>20462</v>
      </c>
      <c r="J181" s="2">
        <v>38895</v>
      </c>
      <c r="K181" s="2">
        <v>32128</v>
      </c>
      <c r="L181" s="2">
        <v>37932</v>
      </c>
      <c r="M181" s="2">
        <v>40331</v>
      </c>
      <c r="N181">
        <f t="shared" si="4"/>
        <v>0.30189313381896449</v>
      </c>
      <c r="O181">
        <v>0.35501476676792471</v>
      </c>
      <c r="P181">
        <f t="shared" si="5"/>
        <v>193</v>
      </c>
      <c r="Q181">
        <v>210</v>
      </c>
      <c r="R181" t="s">
        <v>6243</v>
      </c>
      <c r="S181" t="s">
        <v>8299</v>
      </c>
    </row>
    <row r="182" spans="1:19">
      <c r="A182">
        <v>117140</v>
      </c>
      <c r="B182" t="s">
        <v>215</v>
      </c>
      <c r="C182" t="s">
        <v>216</v>
      </c>
      <c r="D182" t="s">
        <v>198</v>
      </c>
      <c r="E182" t="s">
        <v>217</v>
      </c>
      <c r="F182" s="10">
        <v>0.48480000000000001</v>
      </c>
      <c r="G182">
        <v>1116</v>
      </c>
      <c r="H182" s="2">
        <v>47000</v>
      </c>
      <c r="I182" s="2">
        <v>47000</v>
      </c>
      <c r="J182" s="2">
        <v>64663</v>
      </c>
      <c r="K182" s="2">
        <v>53283</v>
      </c>
      <c r="L182" s="2">
        <v>56501</v>
      </c>
      <c r="M182" s="2">
        <v>62629</v>
      </c>
      <c r="N182">
        <f t="shared" si="4"/>
        <v>0.31670103222031704</v>
      </c>
      <c r="O182">
        <v>0.38482228759844084</v>
      </c>
      <c r="P182">
        <f t="shared" si="5"/>
        <v>177</v>
      </c>
      <c r="Q182">
        <v>187</v>
      </c>
      <c r="R182" t="s">
        <v>6244</v>
      </c>
      <c r="S182" t="s">
        <v>8300</v>
      </c>
    </row>
    <row r="183" spans="1:19">
      <c r="A183">
        <v>117168</v>
      </c>
      <c r="B183" t="s">
        <v>2815</v>
      </c>
      <c r="C183" t="s">
        <v>2816</v>
      </c>
      <c r="D183" t="s">
        <v>198</v>
      </c>
      <c r="E183" t="s">
        <v>2817</v>
      </c>
      <c r="F183" s="10">
        <v>0.77610000000000001</v>
      </c>
      <c r="G183">
        <v>1035</v>
      </c>
      <c r="H183" s="2">
        <v>35650</v>
      </c>
      <c r="I183" s="2">
        <v>35650</v>
      </c>
      <c r="J183" s="2">
        <v>46587</v>
      </c>
      <c r="K183" s="2">
        <v>36169</v>
      </c>
      <c r="L183" s="2">
        <v>42938</v>
      </c>
      <c r="M183" s="2">
        <v>55170</v>
      </c>
      <c r="N183">
        <f t="shared" si="4"/>
        <v>0.22016605624499805</v>
      </c>
      <c r="O183">
        <v>0.32963632221041594</v>
      </c>
      <c r="P183">
        <f t="shared" si="5"/>
        <v>224</v>
      </c>
      <c r="Q183">
        <v>228</v>
      </c>
      <c r="R183" t="s">
        <v>6245</v>
      </c>
      <c r="S183" t="s">
        <v>8301</v>
      </c>
    </row>
    <row r="184" spans="1:19">
      <c r="A184">
        <v>117247</v>
      </c>
      <c r="B184" t="s">
        <v>2818</v>
      </c>
      <c r="C184" t="s">
        <v>219</v>
      </c>
      <c r="D184" t="s">
        <v>198</v>
      </c>
      <c r="E184" t="s">
        <v>2819</v>
      </c>
      <c r="F184" s="10">
        <v>0.93400000000000005</v>
      </c>
      <c r="G184">
        <v>1241</v>
      </c>
      <c r="H184" s="2">
        <v>1148</v>
      </c>
      <c r="I184" s="2">
        <v>8684</v>
      </c>
      <c r="J184" s="2">
        <v>49278</v>
      </c>
      <c r="K184" s="2">
        <v>29132</v>
      </c>
      <c r="L184" s="2">
        <v>33312</v>
      </c>
      <c r="M184" s="2">
        <v>35567</v>
      </c>
      <c r="N184">
        <f t="shared" si="4"/>
        <v>0.42751992895851076</v>
      </c>
      <c r="O184">
        <v>0.42939483471480244</v>
      </c>
      <c r="P184">
        <f t="shared" si="5"/>
        <v>35</v>
      </c>
      <c r="Q184">
        <v>77</v>
      </c>
      <c r="R184" t="s">
        <v>6246</v>
      </c>
      <c r="S184" t="s">
        <v>8302</v>
      </c>
    </row>
    <row r="185" spans="1:19">
      <c r="A185">
        <v>117627</v>
      </c>
      <c r="B185" t="s">
        <v>2820</v>
      </c>
      <c r="C185" t="s">
        <v>2613</v>
      </c>
      <c r="D185" t="s">
        <v>198</v>
      </c>
      <c r="E185" t="s">
        <v>2821</v>
      </c>
      <c r="F185" s="10">
        <v>0.93300000000000005</v>
      </c>
      <c r="G185">
        <v>1227</v>
      </c>
      <c r="H185" s="2">
        <v>35910</v>
      </c>
      <c r="I185" s="2">
        <v>35910</v>
      </c>
      <c r="J185" s="2">
        <v>56301</v>
      </c>
      <c r="K185" s="2">
        <v>42330</v>
      </c>
      <c r="L185" s="2">
        <v>52778</v>
      </c>
      <c r="M185" s="2">
        <v>60858</v>
      </c>
      <c r="N185">
        <f t="shared" si="4"/>
        <v>0.30965827521870076</v>
      </c>
      <c r="O185">
        <v>0.32568478470690138</v>
      </c>
      <c r="P185">
        <f t="shared" si="5"/>
        <v>183</v>
      </c>
      <c r="Q185">
        <v>229</v>
      </c>
      <c r="R185" t="s">
        <v>6247</v>
      </c>
      <c r="S185" t="s">
        <v>8303</v>
      </c>
    </row>
    <row r="186" spans="1:19">
      <c r="A186">
        <v>117636</v>
      </c>
      <c r="B186" t="s">
        <v>2822</v>
      </c>
      <c r="C186" t="s">
        <v>2823</v>
      </c>
      <c r="D186" t="s">
        <v>198</v>
      </c>
      <c r="E186" t="s">
        <v>2824</v>
      </c>
      <c r="F186" s="10">
        <v>0.93400000000000005</v>
      </c>
      <c r="G186">
        <v>1175</v>
      </c>
      <c r="H186" s="2">
        <v>24000</v>
      </c>
      <c r="I186" s="2">
        <v>24000</v>
      </c>
      <c r="J186" s="2">
        <v>93251</v>
      </c>
      <c r="K186" s="2">
        <v>83433</v>
      </c>
      <c r="L186" s="2">
        <v>79662</v>
      </c>
      <c r="M186" s="2">
        <v>85686</v>
      </c>
      <c r="N186">
        <f t="shared" si="4"/>
        <v>0.39813126452330266</v>
      </c>
      <c r="O186">
        <v>0.45632899002260596</v>
      </c>
      <c r="P186">
        <f t="shared" si="5"/>
        <v>78</v>
      </c>
      <c r="Q186">
        <v>38</v>
      </c>
      <c r="R186" t="s">
        <v>6248</v>
      </c>
      <c r="S186" t="s">
        <v>8304</v>
      </c>
    </row>
    <row r="187" spans="1:19">
      <c r="A187">
        <v>117645</v>
      </c>
      <c r="B187" t="s">
        <v>2825</v>
      </c>
      <c r="C187" t="s">
        <v>2649</v>
      </c>
      <c r="D187" t="s">
        <v>198</v>
      </c>
      <c r="E187" t="s">
        <v>2826</v>
      </c>
      <c r="F187" s="10">
        <v>0.93400000000000005</v>
      </c>
      <c r="G187">
        <v>1149</v>
      </c>
      <c r="H187" s="2">
        <v>1556</v>
      </c>
      <c r="I187" s="2">
        <v>11440</v>
      </c>
      <c r="J187" s="2">
        <v>53345</v>
      </c>
      <c r="K187" s="2">
        <v>31583</v>
      </c>
      <c r="L187" s="2">
        <v>34383</v>
      </c>
      <c r="M187" s="2">
        <v>36665</v>
      </c>
      <c r="N187">
        <f t="shared" si="4"/>
        <v>0.38028436764839668</v>
      </c>
      <c r="O187">
        <v>0.42603938446671707</v>
      </c>
      <c r="P187">
        <f t="shared" si="5"/>
        <v>95</v>
      </c>
      <c r="Q187">
        <v>89</v>
      </c>
      <c r="R187" t="s">
        <v>6249</v>
      </c>
      <c r="S187" t="s">
        <v>8305</v>
      </c>
    </row>
    <row r="188" spans="1:19">
      <c r="A188">
        <v>117690</v>
      </c>
      <c r="B188" t="s">
        <v>2827</v>
      </c>
      <c r="C188" t="s">
        <v>1550</v>
      </c>
      <c r="D188" t="s">
        <v>198</v>
      </c>
      <c r="E188" t="s">
        <v>2828</v>
      </c>
      <c r="F188" s="10">
        <v>0.93400000000000005</v>
      </c>
      <c r="G188">
        <v>1239</v>
      </c>
      <c r="H188" s="2">
        <v>1238</v>
      </c>
      <c r="I188" s="2">
        <v>10050</v>
      </c>
      <c r="J188" s="2">
        <v>46870</v>
      </c>
      <c r="K188" s="2">
        <v>32413</v>
      </c>
      <c r="L188" s="2">
        <v>36287</v>
      </c>
      <c r="M188" s="2">
        <v>39602</v>
      </c>
      <c r="N188">
        <f t="shared" si="4"/>
        <v>0.42711007610167634</v>
      </c>
      <c r="O188">
        <v>0.41829651145655189</v>
      </c>
      <c r="P188">
        <f t="shared" si="5"/>
        <v>36</v>
      </c>
      <c r="Q188">
        <v>111</v>
      </c>
      <c r="R188" t="s">
        <v>6250</v>
      </c>
      <c r="S188" t="s">
        <v>8306</v>
      </c>
    </row>
    <row r="189" spans="1:19">
      <c r="A189">
        <v>117706</v>
      </c>
      <c r="B189" t="s">
        <v>2829</v>
      </c>
      <c r="C189" t="s">
        <v>2830</v>
      </c>
      <c r="D189" t="s">
        <v>198</v>
      </c>
      <c r="E189" t="s">
        <v>2831</v>
      </c>
      <c r="F189" s="10">
        <v>0.93400000000000005</v>
      </c>
      <c r="G189">
        <v>1060</v>
      </c>
      <c r="H189" s="2">
        <v>1238</v>
      </c>
      <c r="I189" s="2">
        <v>10130</v>
      </c>
      <c r="J189" s="2">
        <v>46024</v>
      </c>
      <c r="K189" s="2">
        <v>32467</v>
      </c>
      <c r="L189" s="2">
        <v>37607</v>
      </c>
      <c r="M189" s="2">
        <v>43074</v>
      </c>
      <c r="N189">
        <f t="shared" si="4"/>
        <v>0.32565091835609761</v>
      </c>
      <c r="O189">
        <v>0.41614294239122618</v>
      </c>
      <c r="P189">
        <f t="shared" si="5"/>
        <v>164</v>
      </c>
      <c r="Q189">
        <v>121</v>
      </c>
      <c r="R189" t="s">
        <v>6251</v>
      </c>
      <c r="S189" t="s">
        <v>8307</v>
      </c>
    </row>
    <row r="190" spans="1:19">
      <c r="A190">
        <v>117715</v>
      </c>
      <c r="B190" t="s">
        <v>2832</v>
      </c>
      <c r="C190" t="s">
        <v>222</v>
      </c>
      <c r="D190" t="s">
        <v>198</v>
      </c>
      <c r="E190" t="s">
        <v>2833</v>
      </c>
      <c r="F190" s="10">
        <v>0.93400000000000005</v>
      </c>
      <c r="G190">
        <v>1209</v>
      </c>
      <c r="H190" s="2">
        <v>1238</v>
      </c>
      <c r="I190" s="2">
        <v>10130</v>
      </c>
      <c r="J190" s="2">
        <v>42481</v>
      </c>
      <c r="K190" s="2">
        <v>26179</v>
      </c>
      <c r="L190" s="2">
        <v>28684</v>
      </c>
      <c r="M190" s="2">
        <v>29508</v>
      </c>
      <c r="N190">
        <f t="shared" si="4"/>
        <v>0.40015685375794185</v>
      </c>
      <c r="O190">
        <v>0.40858631567962789</v>
      </c>
      <c r="P190">
        <f t="shared" si="5"/>
        <v>72</v>
      </c>
      <c r="Q190">
        <v>150</v>
      </c>
      <c r="R190" t="s">
        <v>6252</v>
      </c>
      <c r="S190" t="s">
        <v>8308</v>
      </c>
    </row>
    <row r="191" spans="1:19">
      <c r="A191">
        <v>117724</v>
      </c>
      <c r="B191" t="s">
        <v>2834</v>
      </c>
      <c r="C191" t="s">
        <v>222</v>
      </c>
      <c r="D191" t="s">
        <v>198</v>
      </c>
      <c r="E191" t="s">
        <v>2835</v>
      </c>
      <c r="F191" s="10">
        <v>0.93400000000000005</v>
      </c>
      <c r="G191">
        <v>1157</v>
      </c>
      <c r="H191" s="2">
        <v>1238</v>
      </c>
      <c r="I191" s="2">
        <v>10130</v>
      </c>
      <c r="J191" s="2">
        <v>39656</v>
      </c>
      <c r="K191" s="2">
        <v>29646</v>
      </c>
      <c r="L191" s="2">
        <v>31333</v>
      </c>
      <c r="M191" s="2">
        <v>32872</v>
      </c>
      <c r="N191">
        <f t="shared" si="4"/>
        <v>0.37174663980465034</v>
      </c>
      <c r="O191">
        <v>0.40256106293893767</v>
      </c>
      <c r="P191">
        <f t="shared" si="5"/>
        <v>100</v>
      </c>
      <c r="Q191">
        <v>164</v>
      </c>
      <c r="R191" t="s">
        <v>6253</v>
      </c>
      <c r="S191" t="s">
        <v>8309</v>
      </c>
    </row>
    <row r="192" spans="1:19">
      <c r="A192">
        <v>117733</v>
      </c>
      <c r="B192" t="s">
        <v>2836</v>
      </c>
      <c r="C192" t="s">
        <v>2837</v>
      </c>
      <c r="D192" t="s">
        <v>198</v>
      </c>
      <c r="E192" t="s">
        <v>2838</v>
      </c>
      <c r="F192" s="10">
        <v>0.93400000000000005</v>
      </c>
      <c r="G192">
        <v>1091</v>
      </c>
      <c r="H192" s="2">
        <v>1238</v>
      </c>
      <c r="I192" s="2">
        <v>10130</v>
      </c>
      <c r="J192" s="2">
        <v>44873</v>
      </c>
      <c r="K192" s="2">
        <v>32005</v>
      </c>
      <c r="L192" s="2">
        <v>35878</v>
      </c>
      <c r="M192" s="2">
        <v>40612</v>
      </c>
      <c r="N192">
        <f t="shared" si="4"/>
        <v>0.34160979060357066</v>
      </c>
      <c r="O192">
        <v>0.41368805180555035</v>
      </c>
      <c r="P192">
        <f t="shared" si="5"/>
        <v>141</v>
      </c>
      <c r="Q192">
        <v>131</v>
      </c>
      <c r="R192" t="s">
        <v>6254</v>
      </c>
      <c r="S192" t="s">
        <v>8310</v>
      </c>
    </row>
    <row r="193" spans="1:19">
      <c r="A193">
        <v>117751</v>
      </c>
      <c r="B193" t="s">
        <v>2839</v>
      </c>
      <c r="C193" t="s">
        <v>2689</v>
      </c>
      <c r="D193" t="s">
        <v>198</v>
      </c>
      <c r="E193" t="s">
        <v>2840</v>
      </c>
      <c r="F193" s="10">
        <v>0.75890000000000002</v>
      </c>
      <c r="G193">
        <v>1211</v>
      </c>
      <c r="H193" s="2">
        <v>36930</v>
      </c>
      <c r="I193" s="2">
        <v>36930</v>
      </c>
      <c r="J193" s="2">
        <v>53787</v>
      </c>
      <c r="K193" s="2">
        <v>44442</v>
      </c>
      <c r="L193" s="2">
        <v>48810</v>
      </c>
      <c r="M193" s="2">
        <v>53478</v>
      </c>
      <c r="N193">
        <f t="shared" si="4"/>
        <v>0.33261146912349066</v>
      </c>
      <c r="O193">
        <v>0.34198563869828624</v>
      </c>
      <c r="P193">
        <f t="shared" si="5"/>
        <v>151</v>
      </c>
      <c r="Q193">
        <v>219</v>
      </c>
      <c r="R193" t="s">
        <v>6255</v>
      </c>
      <c r="S193" t="s">
        <v>8311</v>
      </c>
    </row>
    <row r="194" spans="1:19">
      <c r="A194">
        <v>117788</v>
      </c>
      <c r="B194" t="s">
        <v>2841</v>
      </c>
      <c r="C194" t="s">
        <v>222</v>
      </c>
      <c r="D194" t="s">
        <v>198</v>
      </c>
      <c r="E194" t="s">
        <v>2842</v>
      </c>
      <c r="F194" s="10">
        <v>0.93400000000000005</v>
      </c>
      <c r="G194">
        <v>1240</v>
      </c>
      <c r="H194" s="2">
        <v>1238</v>
      </c>
      <c r="I194" s="2">
        <v>10130</v>
      </c>
      <c r="J194" s="2">
        <v>44813</v>
      </c>
      <c r="K194" s="2">
        <v>27670</v>
      </c>
      <c r="L194" s="2">
        <v>31966</v>
      </c>
      <c r="M194" s="2">
        <v>32015</v>
      </c>
      <c r="N194">
        <f t="shared" ref="N194:N257" si="6">IFERROR(
  0.25*(_xlfn.MAXIFS($H:$H,$D:$D,$D194)-H194)/(_xlfn.MAXIFS($H:$H,$D:$D,$D194)-_xlfn.MINIFS($H:$H,$D:$D,$D194)) +
  0.2*(_xlfn.MAXIFS($F:$F,$D:$D,$D194)-F194)/(_xlfn.MAXIFS($F:$F,$D:$D,$D194)-_xlfn.MINIFS($F:$F,$D:$D,$D194)) +
  0.3*(G194-_xlfn.MINIFS($G:$G,$D:$D,$D194))/(_xlfn.MAXIFS($G:$G,$D:$D,$D194)-_xlfn.MINIFS($G:$G,$D:$D,$D194)) +
  0.125*(J194-_xlfn.MINIFS($J:$J,$D:$D,$D194))/(_xlfn.MAXIFS($J:$J,$D:$D,$D194)-_xlfn.MINIFS($J:$J,$D:$D,$D194)) +
  0.125*(K194-_xlfn.MINIFS($K:$K,$D:$D,$D194))/(_xlfn.MAXIFS($K:$K,$D:$D,$D194)-_xlfn.MINIFS($K:$K,$D:$D,$D194)),
"")</f>
        <v>0.42116761828003518</v>
      </c>
      <c r="O194">
        <v>0.41356008183583659</v>
      </c>
      <c r="P194">
        <f t="shared" ref="P194:P257" si="7">1 + COUNTIFS($D$2:$D$2303, D194, $N$2:$N$2303, "&gt;" &amp; N194)</f>
        <v>44</v>
      </c>
      <c r="Q194">
        <v>132</v>
      </c>
      <c r="R194" t="s">
        <v>6256</v>
      </c>
      <c r="S194" t="s">
        <v>8312</v>
      </c>
    </row>
    <row r="195" spans="1:19">
      <c r="A195">
        <v>117867</v>
      </c>
      <c r="B195" t="s">
        <v>2843</v>
      </c>
      <c r="C195" t="s">
        <v>2844</v>
      </c>
      <c r="D195" t="s">
        <v>198</v>
      </c>
      <c r="E195" t="s">
        <v>2845</v>
      </c>
      <c r="F195" s="10">
        <v>0.93400000000000005</v>
      </c>
      <c r="G195">
        <v>1214</v>
      </c>
      <c r="H195" s="2">
        <v>1238</v>
      </c>
      <c r="I195" s="2">
        <v>10130</v>
      </c>
      <c r="J195" s="2">
        <v>43567</v>
      </c>
      <c r="K195" s="2">
        <v>32281</v>
      </c>
      <c r="L195" s="2">
        <v>34752</v>
      </c>
      <c r="M195" s="2">
        <v>38075</v>
      </c>
      <c r="N195">
        <f t="shared" si="6"/>
        <v>0.4099355295721141</v>
      </c>
      <c r="O195">
        <v>0.41090257213144721</v>
      </c>
      <c r="P195">
        <f t="shared" si="7"/>
        <v>54</v>
      </c>
      <c r="Q195">
        <v>143</v>
      </c>
      <c r="R195" t="s">
        <v>6257</v>
      </c>
      <c r="S195" t="s">
        <v>8313</v>
      </c>
    </row>
    <row r="196" spans="1:19">
      <c r="A196">
        <v>117894</v>
      </c>
      <c r="B196" t="s">
        <v>2846</v>
      </c>
      <c r="C196" t="s">
        <v>694</v>
      </c>
      <c r="D196" t="s">
        <v>198</v>
      </c>
      <c r="E196" t="s">
        <v>2847</v>
      </c>
      <c r="F196" s="10">
        <v>0.93400000000000005</v>
      </c>
      <c r="G196">
        <v>1141</v>
      </c>
      <c r="H196" s="2">
        <v>1312</v>
      </c>
      <c r="I196" s="2">
        <v>9012</v>
      </c>
      <c r="J196" s="2">
        <v>51598</v>
      </c>
      <c r="K196" s="2">
        <v>35182</v>
      </c>
      <c r="L196" s="2">
        <v>38913</v>
      </c>
      <c r="M196" s="2">
        <v>42282</v>
      </c>
      <c r="N196">
        <f t="shared" si="6"/>
        <v>0.37864837713951244</v>
      </c>
      <c r="O196">
        <v>0.43291131765838653</v>
      </c>
      <c r="P196">
        <f t="shared" si="7"/>
        <v>96</v>
      </c>
      <c r="Q196">
        <v>70</v>
      </c>
      <c r="R196" t="s">
        <v>6258</v>
      </c>
      <c r="S196" t="s">
        <v>8314</v>
      </c>
    </row>
    <row r="197" spans="1:19">
      <c r="A197">
        <v>117946</v>
      </c>
      <c r="B197" t="s">
        <v>2848</v>
      </c>
      <c r="C197" t="s">
        <v>222</v>
      </c>
      <c r="D197" t="s">
        <v>198</v>
      </c>
      <c r="E197" t="s">
        <v>2849</v>
      </c>
      <c r="F197" s="10">
        <v>0.40289999999999998</v>
      </c>
      <c r="G197">
        <v>1076</v>
      </c>
      <c r="H197" s="2">
        <v>58974</v>
      </c>
      <c r="I197" s="2">
        <v>58974</v>
      </c>
      <c r="J197" s="2">
        <v>75375</v>
      </c>
      <c r="K197" s="2">
        <v>58391</v>
      </c>
      <c r="L197" s="2">
        <v>66919</v>
      </c>
      <c r="M197" s="2">
        <v>71771</v>
      </c>
      <c r="N197">
        <f t="shared" si="6"/>
        <v>0.2811603746662969</v>
      </c>
      <c r="O197">
        <v>0.34520924253111435</v>
      </c>
      <c r="P197">
        <f t="shared" si="7"/>
        <v>209</v>
      </c>
      <c r="Q197">
        <v>216</v>
      </c>
      <c r="R197" t="s">
        <v>6259</v>
      </c>
      <c r="S197" t="s">
        <v>8315</v>
      </c>
    </row>
    <row r="198" spans="1:19">
      <c r="A198">
        <v>117955</v>
      </c>
      <c r="B198" t="s">
        <v>2850</v>
      </c>
      <c r="C198" t="s">
        <v>2851</v>
      </c>
      <c r="D198" t="s">
        <v>198</v>
      </c>
      <c r="E198" t="s">
        <v>2852</v>
      </c>
      <c r="F198" s="10">
        <v>0.93400000000000005</v>
      </c>
      <c r="G198">
        <v>1158</v>
      </c>
      <c r="H198" s="2">
        <v>16321</v>
      </c>
      <c r="I198" s="2">
        <v>22000</v>
      </c>
      <c r="J198" s="2">
        <v>20457</v>
      </c>
      <c r="K198" s="2">
        <v>19952</v>
      </c>
      <c r="L198" s="2">
        <v>20975</v>
      </c>
      <c r="M198" s="2">
        <v>23492</v>
      </c>
      <c r="N198">
        <f t="shared" si="6"/>
        <v>0.28934182368435146</v>
      </c>
      <c r="O198">
        <v>0.30980136940923375</v>
      </c>
      <c r="P198">
        <f t="shared" si="7"/>
        <v>202</v>
      </c>
      <c r="Q198">
        <v>235</v>
      </c>
      <c r="R198" t="s">
        <v>6260</v>
      </c>
      <c r="S198" t="s">
        <v>8316</v>
      </c>
    </row>
    <row r="199" spans="1:19">
      <c r="A199">
        <v>118198</v>
      </c>
      <c r="B199" t="s">
        <v>2853</v>
      </c>
      <c r="C199" t="s">
        <v>2584</v>
      </c>
      <c r="D199" t="s">
        <v>198</v>
      </c>
      <c r="E199" t="s">
        <v>2854</v>
      </c>
      <c r="F199" s="10">
        <v>0.81930000000000003</v>
      </c>
      <c r="G199">
        <v>1200</v>
      </c>
      <c r="H199" s="2">
        <v>17000</v>
      </c>
      <c r="I199" s="2">
        <v>22000</v>
      </c>
      <c r="J199" s="2">
        <v>40890</v>
      </c>
      <c r="K199" s="2">
        <v>35723</v>
      </c>
      <c r="L199" s="2">
        <v>39206</v>
      </c>
      <c r="M199" s="2">
        <v>36934</v>
      </c>
      <c r="N199">
        <f t="shared" si="6"/>
        <v>0.36800565725947443</v>
      </c>
      <c r="O199">
        <v>0.37058654259525947</v>
      </c>
      <c r="P199">
        <f t="shared" si="7"/>
        <v>106</v>
      </c>
      <c r="Q199">
        <v>201</v>
      </c>
      <c r="R199" t="s">
        <v>6261</v>
      </c>
      <c r="S199" t="s">
        <v>8317</v>
      </c>
    </row>
    <row r="200" spans="1:19">
      <c r="A200">
        <v>118347</v>
      </c>
      <c r="B200" t="s">
        <v>2855</v>
      </c>
      <c r="C200" t="s">
        <v>2856</v>
      </c>
      <c r="D200" t="s">
        <v>198</v>
      </c>
      <c r="E200" t="s">
        <v>2857</v>
      </c>
      <c r="F200" s="10">
        <v>0.93400000000000005</v>
      </c>
      <c r="G200">
        <v>1100</v>
      </c>
      <c r="H200" s="2">
        <v>1558</v>
      </c>
      <c r="I200" s="2">
        <v>10828</v>
      </c>
      <c r="J200" s="2">
        <v>54326</v>
      </c>
      <c r="K200" s="2">
        <v>35360</v>
      </c>
      <c r="L200" s="2">
        <v>35176</v>
      </c>
      <c r="M200" s="2">
        <v>45029</v>
      </c>
      <c r="N200">
        <f t="shared" si="6"/>
        <v>0.35728600788909581</v>
      </c>
      <c r="O200">
        <v>0.430803016038102</v>
      </c>
      <c r="P200">
        <f t="shared" si="7"/>
        <v>125</v>
      </c>
      <c r="Q200">
        <v>75</v>
      </c>
      <c r="R200" t="s">
        <v>6262</v>
      </c>
      <c r="S200" t="s">
        <v>8318</v>
      </c>
    </row>
    <row r="201" spans="1:19">
      <c r="A201">
        <v>118684</v>
      </c>
      <c r="B201" t="s">
        <v>2858</v>
      </c>
      <c r="C201" t="s">
        <v>2859</v>
      </c>
      <c r="D201" t="s">
        <v>198</v>
      </c>
      <c r="E201" t="s">
        <v>2860</v>
      </c>
      <c r="F201" s="10">
        <v>0.93400000000000005</v>
      </c>
      <c r="G201">
        <v>1231</v>
      </c>
      <c r="H201" s="2">
        <v>1423</v>
      </c>
      <c r="I201" s="2">
        <v>8893</v>
      </c>
      <c r="J201" s="2">
        <v>47553</v>
      </c>
      <c r="K201" s="2">
        <v>31830</v>
      </c>
      <c r="L201" s="2">
        <v>33440</v>
      </c>
      <c r="M201" s="2">
        <v>36305</v>
      </c>
      <c r="N201">
        <f t="shared" si="6"/>
        <v>0.42196122496278221</v>
      </c>
      <c r="O201">
        <v>0.42480343269923726</v>
      </c>
      <c r="P201">
        <f t="shared" si="7"/>
        <v>41</v>
      </c>
      <c r="Q201">
        <v>92</v>
      </c>
      <c r="R201" t="s">
        <v>6263</v>
      </c>
      <c r="S201" t="s">
        <v>8319</v>
      </c>
    </row>
    <row r="202" spans="1:19">
      <c r="A202">
        <v>118693</v>
      </c>
      <c r="B202" t="s">
        <v>2861</v>
      </c>
      <c r="C202" t="s">
        <v>2862</v>
      </c>
      <c r="D202" t="s">
        <v>198</v>
      </c>
      <c r="E202" t="s">
        <v>2863</v>
      </c>
      <c r="F202" s="10">
        <v>0.67810000000000004</v>
      </c>
      <c r="G202">
        <v>1213</v>
      </c>
      <c r="H202" s="2">
        <v>51070</v>
      </c>
      <c r="I202" s="2">
        <v>51070</v>
      </c>
      <c r="J202" s="2">
        <v>81997</v>
      </c>
      <c r="K202" s="2">
        <v>56798</v>
      </c>
      <c r="L202" s="2">
        <v>65639</v>
      </c>
      <c r="M202" s="2">
        <v>64817</v>
      </c>
      <c r="N202">
        <f t="shared" si="6"/>
        <v>0.33528165482387029</v>
      </c>
      <c r="O202">
        <v>0.35255307976716554</v>
      </c>
      <c r="P202">
        <f t="shared" si="7"/>
        <v>146</v>
      </c>
      <c r="Q202">
        <v>212</v>
      </c>
      <c r="R202" t="s">
        <v>6264</v>
      </c>
      <c r="S202" t="s">
        <v>8320</v>
      </c>
    </row>
    <row r="203" spans="1:19">
      <c r="A203">
        <v>118718</v>
      </c>
      <c r="B203" t="s">
        <v>2864</v>
      </c>
      <c r="C203" t="s">
        <v>2865</v>
      </c>
      <c r="D203" t="s">
        <v>198</v>
      </c>
      <c r="E203" t="s">
        <v>2866</v>
      </c>
      <c r="F203" s="10">
        <v>0.93400000000000005</v>
      </c>
      <c r="G203">
        <v>1111</v>
      </c>
      <c r="H203" s="2">
        <v>1194</v>
      </c>
      <c r="I203" s="2">
        <v>8154</v>
      </c>
      <c r="J203" s="2">
        <v>41981</v>
      </c>
      <c r="K203" s="2">
        <v>29804</v>
      </c>
      <c r="L203" s="2">
        <v>31879</v>
      </c>
      <c r="M203" s="2">
        <v>34719</v>
      </c>
      <c r="N203">
        <f t="shared" si="6"/>
        <v>0.34826757205505016</v>
      </c>
      <c r="O203">
        <v>0.41614495382667338</v>
      </c>
      <c r="P203">
        <f t="shared" si="7"/>
        <v>134</v>
      </c>
      <c r="Q203">
        <v>120</v>
      </c>
      <c r="R203" t="s">
        <v>6265</v>
      </c>
      <c r="S203" t="s">
        <v>8321</v>
      </c>
    </row>
    <row r="204" spans="1:19">
      <c r="A204">
        <v>118772</v>
      </c>
      <c r="B204" t="s">
        <v>2867</v>
      </c>
      <c r="C204" t="s">
        <v>219</v>
      </c>
      <c r="D204" t="s">
        <v>198</v>
      </c>
      <c r="E204" t="s">
        <v>2868</v>
      </c>
      <c r="F204" s="10">
        <v>0.93400000000000005</v>
      </c>
      <c r="G204">
        <v>1193</v>
      </c>
      <c r="H204" s="2">
        <v>1167</v>
      </c>
      <c r="I204" s="2">
        <v>8703</v>
      </c>
      <c r="J204" s="2">
        <v>47791</v>
      </c>
      <c r="K204" s="2">
        <v>34662</v>
      </c>
      <c r="L204" s="2">
        <v>38528</v>
      </c>
      <c r="M204" s="2">
        <v>39070</v>
      </c>
      <c r="N204">
        <f t="shared" si="6"/>
        <v>0.40451899635932109</v>
      </c>
      <c r="O204">
        <v>0.42614037908179359</v>
      </c>
      <c r="P204">
        <f t="shared" si="7"/>
        <v>62</v>
      </c>
      <c r="Q204">
        <v>86</v>
      </c>
      <c r="R204" t="s">
        <v>6266</v>
      </c>
      <c r="S204" t="s">
        <v>8322</v>
      </c>
    </row>
    <row r="205" spans="1:19">
      <c r="A205">
        <v>118888</v>
      </c>
      <c r="B205" t="s">
        <v>218</v>
      </c>
      <c r="C205" t="s">
        <v>219</v>
      </c>
      <c r="D205" t="s">
        <v>198</v>
      </c>
      <c r="E205" t="s">
        <v>220</v>
      </c>
      <c r="F205" s="10">
        <v>0.16539999999999999</v>
      </c>
      <c r="G205">
        <v>1472</v>
      </c>
      <c r="H205" s="2">
        <v>63949</v>
      </c>
      <c r="I205" s="2">
        <v>63949</v>
      </c>
      <c r="J205" s="2">
        <v>94528</v>
      </c>
      <c r="K205" s="2">
        <v>71049</v>
      </c>
      <c r="L205" s="2">
        <v>80234</v>
      </c>
      <c r="M205" s="2">
        <v>88842</v>
      </c>
      <c r="N205">
        <f t="shared" si="6"/>
        <v>0.564224306549437</v>
      </c>
      <c r="O205">
        <v>0.54370195160510204</v>
      </c>
      <c r="P205">
        <f t="shared" si="7"/>
        <v>12</v>
      </c>
      <c r="Q205">
        <v>10</v>
      </c>
      <c r="R205" t="s">
        <v>6267</v>
      </c>
      <c r="S205" t="s">
        <v>8323</v>
      </c>
    </row>
    <row r="206" spans="1:19">
      <c r="A206">
        <v>118912</v>
      </c>
      <c r="B206" t="s">
        <v>2869</v>
      </c>
      <c r="C206" t="s">
        <v>2870</v>
      </c>
      <c r="D206" t="s">
        <v>198</v>
      </c>
      <c r="E206" t="s">
        <v>2871</v>
      </c>
      <c r="F206" s="10">
        <v>0.93400000000000005</v>
      </c>
      <c r="G206">
        <v>1127</v>
      </c>
      <c r="H206" s="2">
        <v>1152</v>
      </c>
      <c r="I206" s="2">
        <v>9120</v>
      </c>
      <c r="J206" s="2">
        <v>46348</v>
      </c>
      <c r="K206" s="2">
        <v>35007</v>
      </c>
      <c r="L206" s="2">
        <v>38411</v>
      </c>
      <c r="M206" s="2">
        <v>38606</v>
      </c>
      <c r="N206">
        <f t="shared" si="6"/>
        <v>0.36646596354317373</v>
      </c>
      <c r="O206">
        <v>0.42124253544374346</v>
      </c>
      <c r="P206">
        <f t="shared" si="7"/>
        <v>110</v>
      </c>
      <c r="Q206">
        <v>99</v>
      </c>
      <c r="R206" t="s">
        <v>6268</v>
      </c>
      <c r="S206" t="s">
        <v>8324</v>
      </c>
    </row>
    <row r="207" spans="1:19">
      <c r="A207">
        <v>118930</v>
      </c>
      <c r="B207" t="s">
        <v>2872</v>
      </c>
      <c r="C207" t="s">
        <v>240</v>
      </c>
      <c r="D207" t="s">
        <v>198</v>
      </c>
      <c r="E207" t="s">
        <v>2873</v>
      </c>
      <c r="F207" s="10">
        <v>0.93400000000000005</v>
      </c>
      <c r="G207">
        <v>1148</v>
      </c>
      <c r="H207" s="2">
        <v>1438</v>
      </c>
      <c r="I207" s="2">
        <v>12220</v>
      </c>
      <c r="J207" s="2">
        <v>67384</v>
      </c>
      <c r="K207" s="2">
        <v>42137</v>
      </c>
      <c r="L207" s="2">
        <v>44886</v>
      </c>
      <c r="M207" s="2">
        <v>48680</v>
      </c>
      <c r="N207">
        <f t="shared" si="6"/>
        <v>0.40315504771271188</v>
      </c>
      <c r="O207">
        <v>0.45257759774638773</v>
      </c>
      <c r="P207">
        <f t="shared" si="7"/>
        <v>64</v>
      </c>
      <c r="Q207">
        <v>41</v>
      </c>
      <c r="R207" t="s">
        <v>6269</v>
      </c>
      <c r="S207" t="s">
        <v>8325</v>
      </c>
    </row>
    <row r="208" spans="1:19">
      <c r="A208">
        <v>118976</v>
      </c>
      <c r="B208" t="s">
        <v>2874</v>
      </c>
      <c r="C208" t="s">
        <v>2875</v>
      </c>
      <c r="D208" t="s">
        <v>198</v>
      </c>
      <c r="E208" t="s">
        <v>2876</v>
      </c>
      <c r="F208" s="10">
        <v>0.93400000000000005</v>
      </c>
      <c r="G208">
        <v>1224</v>
      </c>
      <c r="H208" s="2">
        <v>1270</v>
      </c>
      <c r="I208" s="2">
        <v>8870</v>
      </c>
      <c r="J208" s="2">
        <v>55772</v>
      </c>
      <c r="K208" s="2">
        <v>32367</v>
      </c>
      <c r="L208" s="2">
        <v>36300</v>
      </c>
      <c r="M208" s="2">
        <v>37417</v>
      </c>
      <c r="N208">
        <f t="shared" si="6"/>
        <v>0.42651761637725788</v>
      </c>
      <c r="O208">
        <v>0.44243357855874965</v>
      </c>
      <c r="P208">
        <f t="shared" si="7"/>
        <v>39</v>
      </c>
      <c r="Q208">
        <v>56</v>
      </c>
      <c r="R208" t="s">
        <v>6270</v>
      </c>
      <c r="S208" t="s">
        <v>8326</v>
      </c>
    </row>
    <row r="209" spans="1:19">
      <c r="A209">
        <v>119067</v>
      </c>
      <c r="B209" t="s">
        <v>2879</v>
      </c>
      <c r="C209" t="s">
        <v>2878</v>
      </c>
      <c r="D209" t="s">
        <v>198</v>
      </c>
      <c r="E209" t="s">
        <v>2880</v>
      </c>
      <c r="F209" s="10">
        <v>0.93400000000000005</v>
      </c>
      <c r="G209">
        <v>1185</v>
      </c>
      <c r="H209" s="2">
        <v>1188</v>
      </c>
      <c r="I209" s="2">
        <v>9924</v>
      </c>
      <c r="J209" s="2">
        <v>55075</v>
      </c>
      <c r="K209" s="2">
        <v>34012</v>
      </c>
      <c r="L209" s="2">
        <v>36151</v>
      </c>
      <c r="M209" s="2">
        <v>36272</v>
      </c>
      <c r="N209">
        <f t="shared" si="6"/>
        <v>0.40585816779693579</v>
      </c>
      <c r="O209">
        <v>0.43634638299037964</v>
      </c>
      <c r="P209">
        <f t="shared" si="7"/>
        <v>61</v>
      </c>
      <c r="Q209">
        <v>66</v>
      </c>
      <c r="R209" t="s">
        <v>6272</v>
      </c>
      <c r="S209" t="s">
        <v>8328</v>
      </c>
    </row>
    <row r="210" spans="1:19">
      <c r="A210">
        <v>119137</v>
      </c>
      <c r="B210" t="s">
        <v>2881</v>
      </c>
      <c r="C210" t="s">
        <v>2882</v>
      </c>
      <c r="D210" t="s">
        <v>198</v>
      </c>
      <c r="E210" t="s">
        <v>2883</v>
      </c>
      <c r="F210" s="10">
        <v>0.93400000000000005</v>
      </c>
      <c r="G210">
        <v>1186</v>
      </c>
      <c r="H210" s="2">
        <v>1416</v>
      </c>
      <c r="I210" s="2">
        <v>8179</v>
      </c>
      <c r="J210" s="2">
        <v>48100</v>
      </c>
      <c r="K210" s="2">
        <v>36318</v>
      </c>
      <c r="L210" s="2">
        <v>42139</v>
      </c>
      <c r="M210" s="2">
        <v>48294</v>
      </c>
      <c r="N210">
        <f t="shared" si="6"/>
        <v>0.40155461451157576</v>
      </c>
      <c r="O210">
        <v>0.42908663525078672</v>
      </c>
      <c r="P210">
        <f t="shared" si="7"/>
        <v>68</v>
      </c>
      <c r="Q210">
        <v>79</v>
      </c>
      <c r="R210" t="s">
        <v>6273</v>
      </c>
      <c r="S210" t="s">
        <v>8329</v>
      </c>
    </row>
    <row r="211" spans="1:19">
      <c r="A211">
        <v>119164</v>
      </c>
      <c r="B211" t="s">
        <v>2884</v>
      </c>
      <c r="C211" t="s">
        <v>2885</v>
      </c>
      <c r="D211" t="s">
        <v>198</v>
      </c>
      <c r="E211" t="s">
        <v>2886</v>
      </c>
      <c r="F211" s="10">
        <v>0.93400000000000005</v>
      </c>
      <c r="G211">
        <v>1032</v>
      </c>
      <c r="H211" s="2">
        <v>1364</v>
      </c>
      <c r="I211" s="2">
        <v>10212</v>
      </c>
      <c r="J211" s="2">
        <v>51030</v>
      </c>
      <c r="K211" s="2">
        <v>34691</v>
      </c>
      <c r="L211" s="2">
        <v>39897</v>
      </c>
      <c r="M211" s="2">
        <v>42999</v>
      </c>
      <c r="N211">
        <f t="shared" si="6"/>
        <v>0.31611077572413193</v>
      </c>
      <c r="O211">
        <v>0.4264619812263416</v>
      </c>
      <c r="P211">
        <f t="shared" si="7"/>
        <v>178</v>
      </c>
      <c r="Q211">
        <v>85</v>
      </c>
      <c r="R211" t="s">
        <v>6274</v>
      </c>
      <c r="S211" t="s">
        <v>8330</v>
      </c>
    </row>
    <row r="212" spans="1:19">
      <c r="A212">
        <v>119331</v>
      </c>
      <c r="B212" t="s">
        <v>2888</v>
      </c>
      <c r="C212" t="s">
        <v>2889</v>
      </c>
      <c r="D212" t="s">
        <v>198</v>
      </c>
      <c r="E212" t="s">
        <v>2890</v>
      </c>
      <c r="F212" s="10">
        <v>0.93400000000000005</v>
      </c>
      <c r="G212">
        <v>1229</v>
      </c>
      <c r="H212" s="2">
        <v>1156</v>
      </c>
      <c r="I212" s="2">
        <v>11908</v>
      </c>
      <c r="J212" s="2">
        <v>60424</v>
      </c>
      <c r="K212" s="2">
        <v>38934</v>
      </c>
      <c r="L212" s="2">
        <v>43074</v>
      </c>
      <c r="M212" s="2">
        <v>44897</v>
      </c>
      <c r="N212">
        <f t="shared" si="6"/>
        <v>0.44038758954508184</v>
      </c>
      <c r="O212">
        <v>0.43909493197979954</v>
      </c>
      <c r="P212">
        <f t="shared" si="7"/>
        <v>28</v>
      </c>
      <c r="Q212">
        <v>63</v>
      </c>
      <c r="R212" t="s">
        <v>6275</v>
      </c>
      <c r="S212" t="s">
        <v>8331</v>
      </c>
    </row>
    <row r="213" spans="1:19">
      <c r="A213">
        <v>119553</v>
      </c>
      <c r="B213" t="s">
        <v>2891</v>
      </c>
      <c r="C213" t="s">
        <v>2892</v>
      </c>
      <c r="D213" t="s">
        <v>198</v>
      </c>
      <c r="E213" t="s">
        <v>2893</v>
      </c>
      <c r="F213" s="10">
        <v>0.93400000000000005</v>
      </c>
      <c r="G213">
        <v>1086</v>
      </c>
      <c r="H213" s="2">
        <v>16504</v>
      </c>
      <c r="I213" s="2">
        <v>16504</v>
      </c>
      <c r="J213" s="2">
        <v>23235</v>
      </c>
      <c r="K213" s="2">
        <v>22776</v>
      </c>
      <c r="L213" s="2">
        <v>26420</v>
      </c>
      <c r="M213" s="2">
        <v>31158</v>
      </c>
      <c r="N213">
        <f t="shared" si="6"/>
        <v>0.25340667874908612</v>
      </c>
      <c r="O213">
        <v>0.33971590323221068</v>
      </c>
      <c r="P213">
        <f t="shared" si="7"/>
        <v>219</v>
      </c>
      <c r="Q213">
        <v>223</v>
      </c>
      <c r="R213" t="s">
        <v>6276</v>
      </c>
      <c r="S213" t="s">
        <v>8332</v>
      </c>
    </row>
    <row r="214" spans="1:19">
      <c r="A214">
        <v>119605</v>
      </c>
      <c r="B214" t="s">
        <v>2894</v>
      </c>
      <c r="C214" t="s">
        <v>2592</v>
      </c>
      <c r="D214" t="s">
        <v>198</v>
      </c>
      <c r="E214" t="s">
        <v>2895</v>
      </c>
      <c r="F214" s="10">
        <v>0.93400000000000005</v>
      </c>
      <c r="G214">
        <v>1202</v>
      </c>
      <c r="H214" s="2">
        <v>13320</v>
      </c>
      <c r="I214" s="2">
        <v>13320</v>
      </c>
      <c r="J214" s="2">
        <v>73353</v>
      </c>
      <c r="K214" s="2">
        <v>58241</v>
      </c>
      <c r="L214" s="2">
        <v>59735</v>
      </c>
      <c r="M214" s="2">
        <v>66998</v>
      </c>
      <c r="N214">
        <f t="shared" si="6"/>
        <v>0.41047204948420524</v>
      </c>
      <c r="O214">
        <v>0.46050708013011021</v>
      </c>
      <c r="P214">
        <f t="shared" si="7"/>
        <v>53</v>
      </c>
      <c r="Q214">
        <v>36</v>
      </c>
      <c r="R214" t="s">
        <v>6277</v>
      </c>
      <c r="S214" t="s">
        <v>8333</v>
      </c>
    </row>
    <row r="215" spans="1:19">
      <c r="A215">
        <v>119775</v>
      </c>
      <c r="B215" t="s">
        <v>2896</v>
      </c>
      <c r="C215" t="s">
        <v>2592</v>
      </c>
      <c r="D215" t="s">
        <v>198</v>
      </c>
      <c r="E215" t="s">
        <v>2897</v>
      </c>
      <c r="F215" s="10">
        <v>1</v>
      </c>
      <c r="G215">
        <v>1153</v>
      </c>
      <c r="H215" s="2">
        <v>30291</v>
      </c>
      <c r="I215" s="2">
        <v>30291</v>
      </c>
      <c r="J215" s="2">
        <v>70591</v>
      </c>
      <c r="K215" s="2">
        <v>62509</v>
      </c>
      <c r="L215" s="2">
        <v>61953</v>
      </c>
      <c r="M215" s="2">
        <v>62773</v>
      </c>
      <c r="N215">
        <f t="shared" si="6"/>
        <v>0.30776211780566176</v>
      </c>
      <c r="O215">
        <v>0.37063937350929999</v>
      </c>
      <c r="P215">
        <f t="shared" si="7"/>
        <v>187</v>
      </c>
      <c r="Q215">
        <v>200</v>
      </c>
      <c r="R215" t="s">
        <v>6278</v>
      </c>
      <c r="S215" t="s">
        <v>8334</v>
      </c>
    </row>
    <row r="216" spans="1:19">
      <c r="A216">
        <v>120069</v>
      </c>
      <c r="B216" t="s">
        <v>2898</v>
      </c>
      <c r="C216" t="s">
        <v>2631</v>
      </c>
      <c r="D216" t="s">
        <v>198</v>
      </c>
      <c r="E216" t="s">
        <v>2899</v>
      </c>
      <c r="F216" s="10">
        <v>0.93400000000000005</v>
      </c>
      <c r="G216">
        <v>1199</v>
      </c>
      <c r="H216" s="2">
        <v>16321</v>
      </c>
      <c r="I216" s="2">
        <v>22000</v>
      </c>
      <c r="J216" s="2">
        <v>37882</v>
      </c>
      <c r="K216" s="2">
        <v>33180</v>
      </c>
      <c r="L216" s="2">
        <v>34365</v>
      </c>
      <c r="M216" s="2">
        <v>33990</v>
      </c>
      <c r="N216">
        <f t="shared" si="6"/>
        <v>0.34108476090791129</v>
      </c>
      <c r="O216">
        <v>0.34696598144694224</v>
      </c>
      <c r="P216">
        <f t="shared" si="7"/>
        <v>142</v>
      </c>
      <c r="Q216">
        <v>215</v>
      </c>
      <c r="R216" t="s">
        <v>6279</v>
      </c>
      <c r="S216" t="s">
        <v>8335</v>
      </c>
    </row>
    <row r="217" spans="1:19">
      <c r="A217">
        <v>120078</v>
      </c>
      <c r="B217" t="s">
        <v>2900</v>
      </c>
      <c r="C217" t="s">
        <v>2901</v>
      </c>
      <c r="D217" t="s">
        <v>198</v>
      </c>
      <c r="E217" t="s">
        <v>2902</v>
      </c>
      <c r="F217" s="10">
        <v>0.93400000000000005</v>
      </c>
      <c r="G217">
        <v>1127</v>
      </c>
      <c r="H217" s="2">
        <v>18121</v>
      </c>
      <c r="I217" s="2">
        <v>18121</v>
      </c>
      <c r="J217" s="2">
        <v>33535</v>
      </c>
      <c r="K217" s="2">
        <v>30089</v>
      </c>
      <c r="L217" s="2">
        <v>32850</v>
      </c>
      <c r="M217" s="2">
        <v>35274</v>
      </c>
      <c r="N217">
        <f t="shared" si="6"/>
        <v>0.28690966344129187</v>
      </c>
      <c r="O217">
        <v>0.35462602811455346</v>
      </c>
      <c r="P217">
        <f t="shared" si="7"/>
        <v>204</v>
      </c>
      <c r="Q217">
        <v>211</v>
      </c>
      <c r="R217" t="s">
        <v>6280</v>
      </c>
      <c r="S217" t="s">
        <v>8336</v>
      </c>
    </row>
    <row r="218" spans="1:19">
      <c r="A218">
        <v>120087</v>
      </c>
      <c r="B218" t="s">
        <v>2903</v>
      </c>
      <c r="C218" t="s">
        <v>2904</v>
      </c>
      <c r="D218" t="s">
        <v>198</v>
      </c>
      <c r="E218" t="s">
        <v>2899</v>
      </c>
      <c r="F218" s="10">
        <v>0.93400000000000005</v>
      </c>
      <c r="G218">
        <v>1169</v>
      </c>
      <c r="H218" s="2">
        <v>18121</v>
      </c>
      <c r="I218" s="2">
        <v>18121</v>
      </c>
      <c r="J218" s="2">
        <v>34762</v>
      </c>
      <c r="K218" s="2">
        <v>35416</v>
      </c>
      <c r="L218" s="2">
        <v>33364</v>
      </c>
      <c r="M218" s="2">
        <v>31984</v>
      </c>
      <c r="N218">
        <f t="shared" si="6"/>
        <v>0.31688044731933263</v>
      </c>
      <c r="O218">
        <v>0.35724301399520009</v>
      </c>
      <c r="P218">
        <f t="shared" si="7"/>
        <v>176</v>
      </c>
      <c r="Q218">
        <v>208</v>
      </c>
      <c r="R218" t="s">
        <v>6279</v>
      </c>
      <c r="S218" t="s">
        <v>8335</v>
      </c>
    </row>
    <row r="219" spans="1:19">
      <c r="A219">
        <v>120254</v>
      </c>
      <c r="B219" t="s">
        <v>221</v>
      </c>
      <c r="C219" t="s">
        <v>222</v>
      </c>
      <c r="D219" t="s">
        <v>198</v>
      </c>
      <c r="E219" t="s">
        <v>223</v>
      </c>
      <c r="F219" s="10">
        <v>0.39889999999999998</v>
      </c>
      <c r="G219">
        <v>1461</v>
      </c>
      <c r="H219" s="2">
        <v>63446</v>
      </c>
      <c r="I219" s="2">
        <v>63446</v>
      </c>
      <c r="J219" s="2">
        <v>64966</v>
      </c>
      <c r="K219" s="2">
        <v>52638</v>
      </c>
      <c r="L219" s="2">
        <v>63051</v>
      </c>
      <c r="M219" s="2">
        <v>68355</v>
      </c>
      <c r="N219">
        <f t="shared" si="6"/>
        <v>0.46701407664124794</v>
      </c>
      <c r="O219">
        <v>0.44407510131739841</v>
      </c>
      <c r="P219">
        <f t="shared" si="7"/>
        <v>20</v>
      </c>
      <c r="Q219">
        <v>52</v>
      </c>
      <c r="R219" t="s">
        <v>6281</v>
      </c>
      <c r="S219" t="s">
        <v>8337</v>
      </c>
    </row>
    <row r="220" spans="1:19">
      <c r="A220">
        <v>120290</v>
      </c>
      <c r="B220" t="s">
        <v>2905</v>
      </c>
      <c r="C220" t="s">
        <v>1147</v>
      </c>
      <c r="D220" t="s">
        <v>198</v>
      </c>
      <c r="E220" t="s">
        <v>2906</v>
      </c>
      <c r="F220" s="10">
        <v>0.93400000000000005</v>
      </c>
      <c r="G220">
        <v>1047</v>
      </c>
      <c r="H220" s="2">
        <v>1202</v>
      </c>
      <c r="I220" s="2">
        <v>8714</v>
      </c>
      <c r="J220" s="2">
        <v>126289</v>
      </c>
      <c r="K220" s="2">
        <v>41603</v>
      </c>
      <c r="L220" s="2">
        <v>46438</v>
      </c>
      <c r="M220" s="2">
        <v>54374</v>
      </c>
      <c r="N220">
        <f t="shared" si="6"/>
        <v>0.39969518271727461</v>
      </c>
      <c r="O220">
        <v>0.59351547649062419</v>
      </c>
      <c r="P220">
        <f t="shared" si="7"/>
        <v>73</v>
      </c>
      <c r="Q220">
        <v>6</v>
      </c>
      <c r="R220" t="s">
        <v>6282</v>
      </c>
      <c r="S220" t="s">
        <v>8338</v>
      </c>
    </row>
    <row r="221" spans="1:19">
      <c r="A221">
        <v>120342</v>
      </c>
      <c r="B221" t="s">
        <v>2907</v>
      </c>
      <c r="C221" t="s">
        <v>2908</v>
      </c>
      <c r="D221" t="s">
        <v>198</v>
      </c>
      <c r="E221" t="s">
        <v>2909</v>
      </c>
      <c r="F221" s="10">
        <v>0.93400000000000005</v>
      </c>
      <c r="G221">
        <v>1198</v>
      </c>
      <c r="H221" s="2">
        <v>1208</v>
      </c>
      <c r="I221" s="2">
        <v>9992</v>
      </c>
      <c r="J221" s="2">
        <v>47536</v>
      </c>
      <c r="K221" s="2">
        <v>36565</v>
      </c>
      <c r="L221" s="2">
        <v>39840</v>
      </c>
      <c r="M221" s="2">
        <v>45809</v>
      </c>
      <c r="N221">
        <f t="shared" si="6"/>
        <v>0.4088180168386718</v>
      </c>
      <c r="O221">
        <v>0.41997014267733679</v>
      </c>
      <c r="P221">
        <f t="shared" si="7"/>
        <v>55</v>
      </c>
      <c r="Q221">
        <v>103</v>
      </c>
      <c r="R221" t="s">
        <v>6283</v>
      </c>
      <c r="S221" t="s">
        <v>8339</v>
      </c>
    </row>
    <row r="222" spans="1:19">
      <c r="A222">
        <v>120403</v>
      </c>
      <c r="B222" t="s">
        <v>2910</v>
      </c>
      <c r="C222" t="s">
        <v>222</v>
      </c>
      <c r="D222" t="s">
        <v>198</v>
      </c>
      <c r="E222" t="s">
        <v>2911</v>
      </c>
      <c r="F222" s="10">
        <v>0.83979999999999999</v>
      </c>
      <c r="G222">
        <v>1088</v>
      </c>
      <c r="H222" s="2">
        <v>55513</v>
      </c>
      <c r="I222" s="2">
        <v>55513</v>
      </c>
      <c r="J222" s="2">
        <v>62485</v>
      </c>
      <c r="K222" s="2">
        <v>43771</v>
      </c>
      <c r="L222" s="2">
        <v>45741</v>
      </c>
      <c r="M222" s="2">
        <v>51787</v>
      </c>
      <c r="N222">
        <f t="shared" si="6"/>
        <v>0.1846425119601017</v>
      </c>
      <c r="O222">
        <v>0.26728896757172427</v>
      </c>
      <c r="P222">
        <f t="shared" si="7"/>
        <v>226</v>
      </c>
      <c r="Q222">
        <v>244</v>
      </c>
      <c r="R222" t="s">
        <v>6284</v>
      </c>
      <c r="S222" t="s">
        <v>8340</v>
      </c>
    </row>
    <row r="223" spans="1:19">
      <c r="A223">
        <v>120421</v>
      </c>
      <c r="B223" t="s">
        <v>2912</v>
      </c>
      <c r="C223" t="s">
        <v>2913</v>
      </c>
      <c r="D223" t="s">
        <v>198</v>
      </c>
      <c r="E223" t="s">
        <v>2914</v>
      </c>
      <c r="F223" s="10">
        <v>0.93400000000000005</v>
      </c>
      <c r="G223">
        <v>1198</v>
      </c>
      <c r="H223" s="2">
        <v>1416</v>
      </c>
      <c r="I223" s="2">
        <v>8179</v>
      </c>
      <c r="J223" s="2">
        <v>40650</v>
      </c>
      <c r="K223" s="2">
        <v>33026</v>
      </c>
      <c r="L223" s="2">
        <v>35676</v>
      </c>
      <c r="M223" s="2">
        <v>35555</v>
      </c>
      <c r="N223">
        <f t="shared" si="6"/>
        <v>0.39837169341948625</v>
      </c>
      <c r="O223">
        <v>0.41319703067799318</v>
      </c>
      <c r="P223">
        <f t="shared" si="7"/>
        <v>77</v>
      </c>
      <c r="Q223">
        <v>135</v>
      </c>
      <c r="R223" t="s">
        <v>6285</v>
      </c>
      <c r="S223" t="s">
        <v>8341</v>
      </c>
    </row>
    <row r="224" spans="1:19">
      <c r="A224">
        <v>120768</v>
      </c>
      <c r="B224" t="s">
        <v>2916</v>
      </c>
      <c r="C224" t="s">
        <v>2587</v>
      </c>
      <c r="D224" t="s">
        <v>198</v>
      </c>
      <c r="E224" t="s">
        <v>2917</v>
      </c>
      <c r="F224" s="10">
        <v>0.1</v>
      </c>
      <c r="G224">
        <v>1105</v>
      </c>
      <c r="H224" s="2">
        <v>33360</v>
      </c>
      <c r="I224" s="2">
        <v>33360</v>
      </c>
      <c r="J224" s="2">
        <v>50732</v>
      </c>
      <c r="K224" s="2">
        <v>42362</v>
      </c>
      <c r="L224" s="2">
        <v>48612</v>
      </c>
      <c r="M224" s="2">
        <v>54409</v>
      </c>
      <c r="N224">
        <f t="shared" si="6"/>
        <v>0.41750535482308815</v>
      </c>
      <c r="O224">
        <v>0.44988754937865466</v>
      </c>
      <c r="P224">
        <f t="shared" si="7"/>
        <v>47</v>
      </c>
      <c r="Q224">
        <v>43</v>
      </c>
      <c r="R224" t="s">
        <v>6286</v>
      </c>
      <c r="S224" t="s">
        <v>8342</v>
      </c>
    </row>
    <row r="225" spans="1:19">
      <c r="A225">
        <v>120865</v>
      </c>
      <c r="B225" t="s">
        <v>224</v>
      </c>
      <c r="C225" t="s">
        <v>225</v>
      </c>
      <c r="D225" t="s">
        <v>198</v>
      </c>
      <c r="E225" t="s">
        <v>226</v>
      </c>
      <c r="F225" s="10">
        <v>0.42480000000000001</v>
      </c>
      <c r="G225">
        <v>1093</v>
      </c>
      <c r="H225" s="2">
        <v>35214</v>
      </c>
      <c r="I225" s="2">
        <v>35214</v>
      </c>
      <c r="J225" s="2">
        <v>68000</v>
      </c>
      <c r="K225" s="2">
        <v>51796</v>
      </c>
      <c r="L225" s="2">
        <v>58609</v>
      </c>
      <c r="M225" s="2">
        <v>67209</v>
      </c>
      <c r="N225">
        <f t="shared" si="6"/>
        <v>0.36158301934457399</v>
      </c>
      <c r="O225">
        <v>0.44455054721856047</v>
      </c>
      <c r="P225">
        <f t="shared" si="7"/>
        <v>117</v>
      </c>
      <c r="Q225">
        <v>51</v>
      </c>
      <c r="R225" t="s">
        <v>6287</v>
      </c>
      <c r="S225" t="s">
        <v>8343</v>
      </c>
    </row>
    <row r="226" spans="1:19">
      <c r="A226">
        <v>120883</v>
      </c>
      <c r="B226" t="s">
        <v>227</v>
      </c>
      <c r="C226" t="s">
        <v>228</v>
      </c>
      <c r="D226" t="s">
        <v>198</v>
      </c>
      <c r="E226" t="s">
        <v>229</v>
      </c>
      <c r="F226" s="10">
        <v>0.9486</v>
      </c>
      <c r="G226">
        <v>1303</v>
      </c>
      <c r="H226" s="2">
        <v>55340</v>
      </c>
      <c r="I226" s="2">
        <v>55340</v>
      </c>
      <c r="J226" s="2">
        <v>76827</v>
      </c>
      <c r="K226" s="2">
        <v>64649</v>
      </c>
      <c r="L226" s="2">
        <v>69143</v>
      </c>
      <c r="M226" s="2">
        <v>80965</v>
      </c>
      <c r="N226">
        <f t="shared" si="6"/>
        <v>0.31723026585456326</v>
      </c>
      <c r="O226">
        <v>0.36848484688904548</v>
      </c>
      <c r="P226">
        <f t="shared" si="7"/>
        <v>175</v>
      </c>
      <c r="Q226">
        <v>203</v>
      </c>
      <c r="R226" t="s">
        <v>6288</v>
      </c>
      <c r="S226" t="s">
        <v>8344</v>
      </c>
    </row>
    <row r="227" spans="1:19">
      <c r="A227">
        <v>120971</v>
      </c>
      <c r="B227" t="s">
        <v>2918</v>
      </c>
      <c r="C227" t="s">
        <v>2041</v>
      </c>
      <c r="D227" t="s">
        <v>198</v>
      </c>
      <c r="E227" t="s">
        <v>2919</v>
      </c>
      <c r="F227" s="10">
        <v>0.93400000000000005</v>
      </c>
      <c r="G227">
        <v>1079</v>
      </c>
      <c r="H227" s="2">
        <v>1354</v>
      </c>
      <c r="I227" s="2">
        <v>10650</v>
      </c>
      <c r="J227" s="2">
        <v>48173</v>
      </c>
      <c r="K227" s="2">
        <v>32853</v>
      </c>
      <c r="L227" s="2">
        <v>36070</v>
      </c>
      <c r="M227" s="2">
        <v>38316</v>
      </c>
      <c r="N227">
        <f t="shared" si="6"/>
        <v>0.3382265838459721</v>
      </c>
      <c r="O227">
        <v>0.41845664893945866</v>
      </c>
      <c r="P227">
        <f t="shared" si="7"/>
        <v>144</v>
      </c>
      <c r="Q227">
        <v>110</v>
      </c>
      <c r="R227" t="s">
        <v>6289</v>
      </c>
      <c r="S227" t="s">
        <v>8345</v>
      </c>
    </row>
    <row r="228" spans="1:19">
      <c r="A228">
        <v>121044</v>
      </c>
      <c r="B228" t="s">
        <v>2920</v>
      </c>
      <c r="C228" t="s">
        <v>2587</v>
      </c>
      <c r="D228" t="s">
        <v>198</v>
      </c>
      <c r="E228" t="s">
        <v>2921</v>
      </c>
      <c r="F228" s="10">
        <v>0.93400000000000005</v>
      </c>
      <c r="G228">
        <v>1203</v>
      </c>
      <c r="H228" s="2">
        <v>1180</v>
      </c>
      <c r="I228" s="2">
        <v>10756</v>
      </c>
      <c r="J228" s="2">
        <v>48757</v>
      </c>
      <c r="K228" s="2">
        <v>32385</v>
      </c>
      <c r="L228" s="2">
        <v>37294</v>
      </c>
      <c r="M228" s="2">
        <v>40446</v>
      </c>
      <c r="N228">
        <f t="shared" si="6"/>
        <v>0.40873484117216197</v>
      </c>
      <c r="O228">
        <v>0.41923954325896051</v>
      </c>
      <c r="P228">
        <f t="shared" si="7"/>
        <v>57</v>
      </c>
      <c r="Q228">
        <v>106</v>
      </c>
      <c r="R228" t="s">
        <v>6290</v>
      </c>
      <c r="S228" t="s">
        <v>8346</v>
      </c>
    </row>
    <row r="229" spans="1:19">
      <c r="A229">
        <v>121150</v>
      </c>
      <c r="B229" t="s">
        <v>230</v>
      </c>
      <c r="C229" t="s">
        <v>231</v>
      </c>
      <c r="D229" t="s">
        <v>198</v>
      </c>
      <c r="E229" t="s">
        <v>232</v>
      </c>
      <c r="F229" s="10">
        <v>0.4985</v>
      </c>
      <c r="G229">
        <v>1367</v>
      </c>
      <c r="H229" s="2">
        <v>66742</v>
      </c>
      <c r="I229" s="2">
        <v>66742</v>
      </c>
      <c r="J229" s="2">
        <v>79256</v>
      </c>
      <c r="K229" s="2">
        <v>59226</v>
      </c>
      <c r="L229" s="2">
        <v>73070</v>
      </c>
      <c r="M229" s="2">
        <v>78224</v>
      </c>
      <c r="N229">
        <f t="shared" si="6"/>
        <v>0.40059438637203226</v>
      </c>
      <c r="O229">
        <v>0.41321020297843003</v>
      </c>
      <c r="P229">
        <f t="shared" si="7"/>
        <v>69</v>
      </c>
      <c r="Q229">
        <v>134</v>
      </c>
      <c r="R229" t="s">
        <v>6291</v>
      </c>
      <c r="S229" t="s">
        <v>8347</v>
      </c>
    </row>
    <row r="230" spans="1:19">
      <c r="A230">
        <v>121257</v>
      </c>
      <c r="B230" t="s">
        <v>2922</v>
      </c>
      <c r="C230" t="s">
        <v>213</v>
      </c>
      <c r="D230" t="s">
        <v>198</v>
      </c>
      <c r="E230" t="s">
        <v>2923</v>
      </c>
      <c r="F230" s="10">
        <v>0.1666</v>
      </c>
      <c r="G230">
        <v>1159</v>
      </c>
      <c r="H230" s="2">
        <v>62692</v>
      </c>
      <c r="I230" s="2">
        <v>62692</v>
      </c>
      <c r="J230" s="2">
        <v>51190</v>
      </c>
      <c r="K230" s="2">
        <v>50394</v>
      </c>
      <c r="L230" s="2">
        <v>58667</v>
      </c>
      <c r="M230" s="2">
        <v>64269</v>
      </c>
      <c r="N230">
        <f t="shared" si="6"/>
        <v>0.33320264702599561</v>
      </c>
      <c r="O230">
        <v>0.31284295948982399</v>
      </c>
      <c r="P230">
        <f t="shared" si="7"/>
        <v>150</v>
      </c>
      <c r="Q230">
        <v>233</v>
      </c>
      <c r="R230" t="s">
        <v>6292</v>
      </c>
      <c r="S230" t="s">
        <v>8348</v>
      </c>
    </row>
    <row r="231" spans="1:19">
      <c r="A231">
        <v>121309</v>
      </c>
      <c r="B231" t="s">
        <v>2924</v>
      </c>
      <c r="C231" t="s">
        <v>2592</v>
      </c>
      <c r="D231" t="s">
        <v>198</v>
      </c>
      <c r="E231" t="s">
        <v>2925</v>
      </c>
      <c r="F231" s="10">
        <v>0.81759999999999999</v>
      </c>
      <c r="G231">
        <v>1278</v>
      </c>
      <c r="H231" s="2">
        <v>43550</v>
      </c>
      <c r="I231" s="2">
        <v>43550</v>
      </c>
      <c r="J231" s="2">
        <v>62384</v>
      </c>
      <c r="K231" s="2">
        <v>51100</v>
      </c>
      <c r="L231" s="2">
        <v>54118</v>
      </c>
      <c r="M231" s="2">
        <v>64114</v>
      </c>
      <c r="N231">
        <f t="shared" si="6"/>
        <v>0.3478201166612051</v>
      </c>
      <c r="O231">
        <v>0.40027759953185321</v>
      </c>
      <c r="P231">
        <f t="shared" si="7"/>
        <v>137</v>
      </c>
      <c r="Q231">
        <v>167</v>
      </c>
      <c r="R231" t="s">
        <v>6293</v>
      </c>
      <c r="S231" t="s">
        <v>8349</v>
      </c>
    </row>
    <row r="232" spans="1:19">
      <c r="A232">
        <v>121345</v>
      </c>
      <c r="B232" t="s">
        <v>2926</v>
      </c>
      <c r="C232" t="s">
        <v>213</v>
      </c>
      <c r="D232" t="s">
        <v>198</v>
      </c>
      <c r="E232" t="s">
        <v>2927</v>
      </c>
      <c r="F232" s="10">
        <v>6.7599999999999993E-2</v>
      </c>
      <c r="G232">
        <v>1520</v>
      </c>
      <c r="H232" s="2">
        <v>62326</v>
      </c>
      <c r="I232" s="2">
        <v>62326</v>
      </c>
      <c r="J232" s="2">
        <v>73623</v>
      </c>
      <c r="K232" s="2">
        <v>55597</v>
      </c>
      <c r="L232" s="2">
        <v>55357</v>
      </c>
      <c r="M232" s="2">
        <v>74305</v>
      </c>
      <c r="N232">
        <f t="shared" si="6"/>
        <v>0.58349853563178455</v>
      </c>
      <c r="O232">
        <v>0.53721809785473873</v>
      </c>
      <c r="P232">
        <f t="shared" si="7"/>
        <v>9</v>
      </c>
      <c r="Q232">
        <v>13</v>
      </c>
      <c r="R232" t="s">
        <v>6294</v>
      </c>
      <c r="S232" t="s">
        <v>8350</v>
      </c>
    </row>
    <row r="233" spans="1:19">
      <c r="A233">
        <v>121363</v>
      </c>
      <c r="B233" t="s">
        <v>2928</v>
      </c>
      <c r="C233" t="s">
        <v>2929</v>
      </c>
      <c r="D233" t="s">
        <v>198</v>
      </c>
      <c r="E233" t="s">
        <v>2930</v>
      </c>
      <c r="F233" s="10">
        <v>0.93400000000000005</v>
      </c>
      <c r="G233">
        <v>1198</v>
      </c>
      <c r="H233" s="2">
        <v>1409</v>
      </c>
      <c r="I233" s="2">
        <v>10289</v>
      </c>
      <c r="J233" s="2">
        <v>37102</v>
      </c>
      <c r="K233" s="2">
        <v>29425</v>
      </c>
      <c r="L233" s="2">
        <v>31406</v>
      </c>
      <c r="M233" s="2">
        <v>33233</v>
      </c>
      <c r="N233">
        <f t="shared" si="6"/>
        <v>0.39167049681077359</v>
      </c>
      <c r="O233">
        <v>0.39641978781621967</v>
      </c>
      <c r="P233">
        <f t="shared" si="7"/>
        <v>84</v>
      </c>
      <c r="Q233">
        <v>172</v>
      </c>
      <c r="R233" t="s">
        <v>6295</v>
      </c>
      <c r="S233" t="s">
        <v>8351</v>
      </c>
    </row>
    <row r="234" spans="1:19">
      <c r="A234">
        <v>121619</v>
      </c>
      <c r="B234" t="s">
        <v>2931</v>
      </c>
      <c r="C234" t="s">
        <v>2932</v>
      </c>
      <c r="D234" t="s">
        <v>198</v>
      </c>
      <c r="E234" t="s">
        <v>2933</v>
      </c>
      <c r="F234" s="10">
        <v>0.93400000000000005</v>
      </c>
      <c r="G234">
        <v>1173</v>
      </c>
      <c r="H234" s="2">
        <v>1180</v>
      </c>
      <c r="I234" s="2">
        <v>9460</v>
      </c>
      <c r="J234" s="2">
        <v>50774</v>
      </c>
      <c r="K234" s="2">
        <v>34774</v>
      </c>
      <c r="L234" s="2">
        <v>38138</v>
      </c>
      <c r="M234" s="2">
        <v>40796</v>
      </c>
      <c r="N234">
        <f t="shared" si="6"/>
        <v>0.39600907502185362</v>
      </c>
      <c r="O234">
        <v>0.42919838545042677</v>
      </c>
      <c r="P234">
        <f t="shared" si="7"/>
        <v>80</v>
      </c>
      <c r="Q234">
        <v>78</v>
      </c>
      <c r="R234" t="s">
        <v>6296</v>
      </c>
      <c r="S234" t="s">
        <v>8352</v>
      </c>
    </row>
    <row r="235" spans="1:19">
      <c r="A235">
        <v>121691</v>
      </c>
      <c r="B235" t="s">
        <v>233</v>
      </c>
      <c r="C235" t="s">
        <v>234</v>
      </c>
      <c r="D235" t="s">
        <v>198</v>
      </c>
      <c r="E235" t="s">
        <v>235</v>
      </c>
      <c r="F235" s="10">
        <v>0.80920000000000003</v>
      </c>
      <c r="G235">
        <v>1231</v>
      </c>
      <c r="H235" s="2">
        <v>57614</v>
      </c>
      <c r="I235" s="2">
        <v>57614</v>
      </c>
      <c r="J235" s="2">
        <v>69744</v>
      </c>
      <c r="K235" s="2">
        <v>58890</v>
      </c>
      <c r="L235" s="2">
        <v>62979</v>
      </c>
      <c r="M235" s="2">
        <v>68726</v>
      </c>
      <c r="N235">
        <f t="shared" si="6"/>
        <v>0.28499288003415896</v>
      </c>
      <c r="O235">
        <v>0.3398390346060185</v>
      </c>
      <c r="P235">
        <f t="shared" si="7"/>
        <v>207</v>
      </c>
      <c r="Q235">
        <v>221</v>
      </c>
      <c r="R235" t="s">
        <v>6297</v>
      </c>
      <c r="S235" t="s">
        <v>8353</v>
      </c>
    </row>
    <row r="236" spans="1:19">
      <c r="A236">
        <v>121707</v>
      </c>
      <c r="B236" t="s">
        <v>2934</v>
      </c>
      <c r="C236" t="s">
        <v>2935</v>
      </c>
      <c r="D236" t="s">
        <v>198</v>
      </c>
      <c r="E236" t="s">
        <v>2936</v>
      </c>
      <c r="F236" s="10">
        <v>0.93400000000000005</v>
      </c>
      <c r="G236">
        <v>1149</v>
      </c>
      <c r="H236" s="2">
        <v>1147</v>
      </c>
      <c r="I236" s="2">
        <v>7783</v>
      </c>
      <c r="J236" s="2">
        <v>40720</v>
      </c>
      <c r="K236" s="2">
        <v>28727</v>
      </c>
      <c r="L236" s="2">
        <v>31317</v>
      </c>
      <c r="M236" s="2">
        <v>32001</v>
      </c>
      <c r="N236">
        <f t="shared" si="6"/>
        <v>0.36763903148921445</v>
      </c>
      <c r="O236">
        <v>0.41507483181318161</v>
      </c>
      <c r="P236">
        <f t="shared" si="7"/>
        <v>108</v>
      </c>
      <c r="Q236">
        <v>126</v>
      </c>
      <c r="R236" t="s">
        <v>6298</v>
      </c>
      <c r="S236" t="s">
        <v>8354</v>
      </c>
    </row>
    <row r="237" spans="1:19">
      <c r="A237">
        <v>121886</v>
      </c>
      <c r="B237" t="s">
        <v>2937</v>
      </c>
      <c r="C237" t="s">
        <v>2938</v>
      </c>
      <c r="D237" t="s">
        <v>198</v>
      </c>
      <c r="E237" t="s">
        <v>2939</v>
      </c>
      <c r="F237" s="10">
        <v>0.93400000000000005</v>
      </c>
      <c r="G237">
        <v>1109</v>
      </c>
      <c r="H237" s="2">
        <v>1388</v>
      </c>
      <c r="I237" s="2">
        <v>9884</v>
      </c>
      <c r="J237" s="2">
        <v>43985</v>
      </c>
      <c r="K237" s="2">
        <v>34366</v>
      </c>
      <c r="L237" s="2">
        <v>38718</v>
      </c>
      <c r="M237" s="2">
        <v>41919</v>
      </c>
      <c r="N237">
        <f t="shared" si="6"/>
        <v>0.35269939264702965</v>
      </c>
      <c r="O237">
        <v>0.41286786316779778</v>
      </c>
      <c r="P237">
        <f t="shared" si="7"/>
        <v>128</v>
      </c>
      <c r="Q237">
        <v>136</v>
      </c>
      <c r="R237" t="s">
        <v>6299</v>
      </c>
      <c r="S237" t="s">
        <v>8355</v>
      </c>
    </row>
    <row r="238" spans="1:19">
      <c r="A238">
        <v>121901</v>
      </c>
      <c r="B238" t="s">
        <v>2940</v>
      </c>
      <c r="C238" t="s">
        <v>2613</v>
      </c>
      <c r="D238" t="s">
        <v>198</v>
      </c>
      <c r="E238" t="s">
        <v>2941</v>
      </c>
      <c r="F238" s="10">
        <v>0.93400000000000005</v>
      </c>
      <c r="G238">
        <v>1179</v>
      </c>
      <c r="H238" s="2">
        <v>1420</v>
      </c>
      <c r="I238" s="2">
        <v>11230</v>
      </c>
      <c r="J238" s="2">
        <v>45124</v>
      </c>
      <c r="K238" s="2">
        <v>31592</v>
      </c>
      <c r="L238" s="2">
        <v>35461</v>
      </c>
      <c r="M238" s="2">
        <v>38541</v>
      </c>
      <c r="N238">
        <f t="shared" si="6"/>
        <v>0.39028373319935528</v>
      </c>
      <c r="O238">
        <v>0.40942199607555019</v>
      </c>
      <c r="P238">
        <f t="shared" si="7"/>
        <v>85</v>
      </c>
      <c r="Q238">
        <v>149</v>
      </c>
      <c r="R238" t="s">
        <v>6300</v>
      </c>
      <c r="S238" t="s">
        <v>8356</v>
      </c>
    </row>
    <row r="239" spans="1:19">
      <c r="A239">
        <v>122180</v>
      </c>
      <c r="B239" t="s">
        <v>2942</v>
      </c>
      <c r="C239" t="s">
        <v>2584</v>
      </c>
      <c r="D239" t="s">
        <v>198</v>
      </c>
      <c r="E239" t="s">
        <v>2943</v>
      </c>
      <c r="F239" s="10">
        <v>0.93400000000000005</v>
      </c>
      <c r="G239">
        <v>1066</v>
      </c>
      <c r="H239" s="2">
        <v>1288</v>
      </c>
      <c r="I239" s="2">
        <v>12808</v>
      </c>
      <c r="J239" s="2">
        <v>52442</v>
      </c>
      <c r="K239" s="2">
        <v>31471</v>
      </c>
      <c r="L239" s="2">
        <v>36577</v>
      </c>
      <c r="M239" s="2">
        <v>39489</v>
      </c>
      <c r="N239">
        <f t="shared" si="6"/>
        <v>0.33364287865801245</v>
      </c>
      <c r="O239">
        <v>0.41814224480314455</v>
      </c>
      <c r="P239">
        <f t="shared" si="7"/>
        <v>149</v>
      </c>
      <c r="Q239">
        <v>113</v>
      </c>
      <c r="R239" t="s">
        <v>6301</v>
      </c>
      <c r="S239" t="s">
        <v>8357</v>
      </c>
    </row>
    <row r="240" spans="1:19">
      <c r="A240">
        <v>122205</v>
      </c>
      <c r="B240" t="s">
        <v>2944</v>
      </c>
      <c r="C240" t="s">
        <v>2945</v>
      </c>
      <c r="D240" t="s">
        <v>198</v>
      </c>
      <c r="E240" t="s">
        <v>2946</v>
      </c>
      <c r="F240" s="10">
        <v>0.93400000000000005</v>
      </c>
      <c r="G240">
        <v>1118</v>
      </c>
      <c r="H240" s="2">
        <v>1432</v>
      </c>
      <c r="I240" s="2">
        <v>13732</v>
      </c>
      <c r="J240" s="2">
        <v>54295</v>
      </c>
      <c r="K240" s="2">
        <v>35415</v>
      </c>
      <c r="L240" s="2">
        <v>43609</v>
      </c>
      <c r="M240" s="2">
        <v>46604</v>
      </c>
      <c r="N240">
        <f t="shared" si="6"/>
        <v>0.36791263643273636</v>
      </c>
      <c r="O240">
        <v>0.41806121074769731</v>
      </c>
      <c r="P240">
        <f t="shared" si="7"/>
        <v>107</v>
      </c>
      <c r="Q240">
        <v>115</v>
      </c>
      <c r="R240" t="s">
        <v>6302</v>
      </c>
      <c r="S240" t="s">
        <v>8358</v>
      </c>
    </row>
    <row r="241" spans="1:19">
      <c r="A241">
        <v>122339</v>
      </c>
      <c r="B241" t="s">
        <v>2947</v>
      </c>
      <c r="C241" t="s">
        <v>2592</v>
      </c>
      <c r="D241" t="s">
        <v>198</v>
      </c>
      <c r="E241" t="s">
        <v>2948</v>
      </c>
      <c r="F241" s="10">
        <v>0.93400000000000005</v>
      </c>
      <c r="G241">
        <v>1092</v>
      </c>
      <c r="H241" s="2">
        <v>1150</v>
      </c>
      <c r="I241" s="2">
        <v>9094</v>
      </c>
      <c r="J241" s="2">
        <v>41078</v>
      </c>
      <c r="K241" s="2">
        <v>30254</v>
      </c>
      <c r="L241" s="2">
        <v>32529</v>
      </c>
      <c r="M241" s="2">
        <v>35498</v>
      </c>
      <c r="N241">
        <f t="shared" si="6"/>
        <v>0.3373657606644534</v>
      </c>
      <c r="O241">
        <v>0.41011599399723442</v>
      </c>
      <c r="P241">
        <f t="shared" si="7"/>
        <v>145</v>
      </c>
      <c r="Q241">
        <v>146</v>
      </c>
      <c r="R241" t="s">
        <v>6303</v>
      </c>
      <c r="S241" t="s">
        <v>8359</v>
      </c>
    </row>
    <row r="242" spans="1:19">
      <c r="A242">
        <v>122375</v>
      </c>
      <c r="B242" t="s">
        <v>2949</v>
      </c>
      <c r="C242" t="s">
        <v>2592</v>
      </c>
      <c r="D242" t="s">
        <v>198</v>
      </c>
      <c r="E242" t="s">
        <v>2950</v>
      </c>
      <c r="F242" s="10">
        <v>0.93400000000000005</v>
      </c>
      <c r="G242">
        <v>1097</v>
      </c>
      <c r="H242" s="2">
        <v>1150</v>
      </c>
      <c r="I242" s="2">
        <v>9094</v>
      </c>
      <c r="J242" s="2">
        <v>47452</v>
      </c>
      <c r="K242" s="2">
        <v>34611</v>
      </c>
      <c r="L242" s="2">
        <v>38732</v>
      </c>
      <c r="M242" s="2">
        <v>43015</v>
      </c>
      <c r="N242">
        <f t="shared" si="6"/>
        <v>0.35019329265352012</v>
      </c>
      <c r="O242">
        <v>0.42371067044649435</v>
      </c>
      <c r="P242">
        <f t="shared" si="7"/>
        <v>132</v>
      </c>
      <c r="Q242">
        <v>94</v>
      </c>
      <c r="R242" t="s">
        <v>6304</v>
      </c>
      <c r="S242" t="s">
        <v>8360</v>
      </c>
    </row>
    <row r="243" spans="1:19">
      <c r="A243">
        <v>122384</v>
      </c>
      <c r="B243" t="s">
        <v>2951</v>
      </c>
      <c r="C243" t="s">
        <v>2592</v>
      </c>
      <c r="D243" t="s">
        <v>198</v>
      </c>
      <c r="E243" t="s">
        <v>2952</v>
      </c>
      <c r="F243" s="10">
        <v>0.93400000000000005</v>
      </c>
      <c r="G243">
        <v>1220</v>
      </c>
      <c r="H243" s="2">
        <v>1150</v>
      </c>
      <c r="I243" s="2">
        <v>9094</v>
      </c>
      <c r="J243" s="2">
        <v>51782</v>
      </c>
      <c r="K243" s="2">
        <v>38056</v>
      </c>
      <c r="L243" s="2">
        <v>40915</v>
      </c>
      <c r="M243" s="2">
        <v>44051</v>
      </c>
      <c r="N243">
        <f t="shared" si="6"/>
        <v>0.42670232391415147</v>
      </c>
      <c r="O243">
        <v>0.43294583659417174</v>
      </c>
      <c r="P243">
        <f t="shared" si="7"/>
        <v>38</v>
      </c>
      <c r="Q243">
        <v>69</v>
      </c>
      <c r="R243" t="s">
        <v>6305</v>
      </c>
      <c r="S243" t="s">
        <v>8361</v>
      </c>
    </row>
    <row r="244" spans="1:19">
      <c r="A244">
        <v>122409</v>
      </c>
      <c r="B244" t="s">
        <v>2953</v>
      </c>
      <c r="C244" t="s">
        <v>2592</v>
      </c>
      <c r="D244" t="s">
        <v>198</v>
      </c>
      <c r="E244" t="s">
        <v>2954</v>
      </c>
      <c r="F244" s="10">
        <v>0.34439999999999998</v>
      </c>
      <c r="G244">
        <v>1056</v>
      </c>
      <c r="H244" s="2">
        <v>8290</v>
      </c>
      <c r="I244" s="2">
        <v>20170</v>
      </c>
      <c r="J244" s="2">
        <v>65488</v>
      </c>
      <c r="K244" s="2">
        <v>51614</v>
      </c>
      <c r="L244" s="2">
        <v>56861</v>
      </c>
      <c r="M244" s="2">
        <v>61522</v>
      </c>
      <c r="N244">
        <f t="shared" si="6"/>
        <v>0.45518825741266267</v>
      </c>
      <c r="O244">
        <v>0.50227274277501699</v>
      </c>
      <c r="P244">
        <f t="shared" si="7"/>
        <v>24</v>
      </c>
      <c r="Q244">
        <v>22</v>
      </c>
      <c r="R244" t="s">
        <v>6306</v>
      </c>
      <c r="S244" t="s">
        <v>8362</v>
      </c>
    </row>
    <row r="245" spans="1:19">
      <c r="A245">
        <v>122436</v>
      </c>
      <c r="B245" t="s">
        <v>2955</v>
      </c>
      <c r="C245" t="s">
        <v>2592</v>
      </c>
      <c r="D245" t="s">
        <v>198</v>
      </c>
      <c r="E245" t="s">
        <v>2956</v>
      </c>
      <c r="F245" s="10">
        <v>0.46750000000000003</v>
      </c>
      <c r="G245">
        <v>1247</v>
      </c>
      <c r="H245" s="2">
        <v>56444</v>
      </c>
      <c r="I245" s="2">
        <v>56444</v>
      </c>
      <c r="J245" s="2">
        <v>82964</v>
      </c>
      <c r="K245" s="2">
        <v>63652</v>
      </c>
      <c r="L245" s="2">
        <v>74539</v>
      </c>
      <c r="M245" s="2">
        <v>78234</v>
      </c>
      <c r="N245">
        <f t="shared" si="6"/>
        <v>0.38548541983138845</v>
      </c>
      <c r="O245">
        <v>0.3627485234380079</v>
      </c>
      <c r="P245">
        <f t="shared" si="7"/>
        <v>91</v>
      </c>
      <c r="Q245">
        <v>206</v>
      </c>
      <c r="R245" t="s">
        <v>6307</v>
      </c>
      <c r="S245" t="s">
        <v>8363</v>
      </c>
    </row>
    <row r="246" spans="1:19">
      <c r="A246">
        <v>122506</v>
      </c>
      <c r="B246" t="s">
        <v>2957</v>
      </c>
      <c r="C246" t="s">
        <v>237</v>
      </c>
      <c r="D246" t="s">
        <v>198</v>
      </c>
      <c r="E246" t="s">
        <v>2958</v>
      </c>
      <c r="F246" s="10">
        <v>0.51939999999999997</v>
      </c>
      <c r="G246">
        <v>1207</v>
      </c>
      <c r="H246" s="2">
        <v>54550</v>
      </c>
      <c r="I246" s="2">
        <v>54550</v>
      </c>
      <c r="J246" s="2">
        <v>27850</v>
      </c>
      <c r="K246" s="2">
        <v>24413</v>
      </c>
      <c r="L246" s="2">
        <v>30741</v>
      </c>
      <c r="M246" s="2">
        <v>30576</v>
      </c>
      <c r="N246">
        <f t="shared" si="6"/>
        <v>0.27119098128485997</v>
      </c>
      <c r="O246">
        <v>0.24568170718124888</v>
      </c>
      <c r="P246">
        <f t="shared" si="7"/>
        <v>213</v>
      </c>
      <c r="Q246">
        <v>246</v>
      </c>
      <c r="R246" t="s">
        <v>6308</v>
      </c>
      <c r="S246" t="s">
        <v>8364</v>
      </c>
    </row>
    <row r="247" spans="1:19">
      <c r="A247">
        <v>122597</v>
      </c>
      <c r="B247" t="s">
        <v>2959</v>
      </c>
      <c r="C247" t="s">
        <v>237</v>
      </c>
      <c r="D247" t="s">
        <v>198</v>
      </c>
      <c r="E247" t="s">
        <v>2960</v>
      </c>
      <c r="F247" s="10">
        <v>0.96150000000000002</v>
      </c>
      <c r="G247">
        <v>1029</v>
      </c>
      <c r="H247" s="2">
        <v>7424</v>
      </c>
      <c r="I247" s="2">
        <v>19304</v>
      </c>
      <c r="J247" s="2">
        <v>68268</v>
      </c>
      <c r="K247" s="2">
        <v>52032</v>
      </c>
      <c r="L247" s="2">
        <v>59178</v>
      </c>
      <c r="M247" s="2">
        <v>64797</v>
      </c>
      <c r="N247">
        <f t="shared" si="6"/>
        <v>0.31870835380859519</v>
      </c>
      <c r="O247">
        <v>0.41941702676823411</v>
      </c>
      <c r="P247">
        <f t="shared" si="7"/>
        <v>169</v>
      </c>
      <c r="Q247">
        <v>105</v>
      </c>
      <c r="R247" t="s">
        <v>6309</v>
      </c>
      <c r="S247" t="s">
        <v>8365</v>
      </c>
    </row>
    <row r="248" spans="1:19">
      <c r="A248">
        <v>122612</v>
      </c>
      <c r="B248" t="s">
        <v>236</v>
      </c>
      <c r="C248" t="s">
        <v>237</v>
      </c>
      <c r="D248" t="s">
        <v>198</v>
      </c>
      <c r="E248" t="s">
        <v>238</v>
      </c>
      <c r="F248" s="10">
        <v>0.50770000000000004</v>
      </c>
      <c r="G248">
        <v>1313</v>
      </c>
      <c r="H248" s="2">
        <v>58222</v>
      </c>
      <c r="I248" s="2">
        <v>58222</v>
      </c>
      <c r="J248" s="2">
        <v>87516</v>
      </c>
      <c r="K248" s="2">
        <v>69451</v>
      </c>
      <c r="L248" s="2">
        <v>78397</v>
      </c>
      <c r="M248" s="2">
        <v>83794</v>
      </c>
      <c r="N248">
        <f t="shared" si="6"/>
        <v>0.41749906001223069</v>
      </c>
      <c r="O248">
        <v>0.44824403200664309</v>
      </c>
      <c r="P248">
        <f t="shared" si="7"/>
        <v>48</v>
      </c>
      <c r="Q248">
        <v>47</v>
      </c>
      <c r="R248" t="s">
        <v>6310</v>
      </c>
      <c r="S248" t="s">
        <v>8366</v>
      </c>
    </row>
    <row r="249" spans="1:19">
      <c r="A249">
        <v>122658</v>
      </c>
      <c r="B249" t="s">
        <v>2961</v>
      </c>
      <c r="C249" t="s">
        <v>228</v>
      </c>
      <c r="D249" t="s">
        <v>198</v>
      </c>
      <c r="E249" t="s">
        <v>2962</v>
      </c>
      <c r="F249" s="10">
        <v>0.93400000000000005</v>
      </c>
      <c r="G249">
        <v>1024</v>
      </c>
      <c r="H249" s="2">
        <v>1288</v>
      </c>
      <c r="I249" s="2">
        <v>9072</v>
      </c>
      <c r="J249" s="2">
        <v>49800</v>
      </c>
      <c r="K249" s="2">
        <v>32773</v>
      </c>
      <c r="L249" s="2">
        <v>37233</v>
      </c>
      <c r="M249" s="2">
        <v>37030</v>
      </c>
      <c r="N249">
        <f t="shared" si="6"/>
        <v>0.30890185883285709</v>
      </c>
      <c r="O249">
        <v>0.42881458986335941</v>
      </c>
      <c r="P249">
        <f t="shared" si="7"/>
        <v>185</v>
      </c>
      <c r="Q249">
        <v>80</v>
      </c>
      <c r="R249" t="s">
        <v>6311</v>
      </c>
      <c r="S249" t="s">
        <v>8367</v>
      </c>
    </row>
    <row r="250" spans="1:19">
      <c r="A250">
        <v>122728</v>
      </c>
      <c r="B250" t="s">
        <v>2963</v>
      </c>
      <c r="C250" t="s">
        <v>2964</v>
      </c>
      <c r="D250" t="s">
        <v>198</v>
      </c>
      <c r="E250" t="s">
        <v>2965</v>
      </c>
      <c r="F250" s="10">
        <v>0.76819999999999999</v>
      </c>
      <c r="G250">
        <v>1193</v>
      </c>
      <c r="H250" s="2">
        <v>37150</v>
      </c>
      <c r="I250" s="2">
        <v>37150</v>
      </c>
      <c r="J250" s="2">
        <v>51895</v>
      </c>
      <c r="K250" s="2">
        <v>44346</v>
      </c>
      <c r="L250" s="2">
        <v>50115</v>
      </c>
      <c r="M250" s="2">
        <v>52890</v>
      </c>
      <c r="N250">
        <f t="shared" si="6"/>
        <v>0.31794293647001459</v>
      </c>
      <c r="O250">
        <v>0.33559503963265136</v>
      </c>
      <c r="P250">
        <f t="shared" si="7"/>
        <v>173</v>
      </c>
      <c r="Q250">
        <v>225</v>
      </c>
      <c r="R250" t="s">
        <v>6312</v>
      </c>
      <c r="S250" t="s">
        <v>8368</v>
      </c>
    </row>
    <row r="251" spans="1:19">
      <c r="A251">
        <v>122746</v>
      </c>
      <c r="B251" t="s">
        <v>2966</v>
      </c>
      <c r="C251" t="s">
        <v>2694</v>
      </c>
      <c r="D251" t="s">
        <v>198</v>
      </c>
      <c r="E251" t="s">
        <v>2967</v>
      </c>
      <c r="F251" s="10">
        <v>0.93400000000000005</v>
      </c>
      <c r="G251">
        <v>1118</v>
      </c>
      <c r="H251" s="2">
        <v>1366</v>
      </c>
      <c r="I251" s="2">
        <v>9486</v>
      </c>
      <c r="J251" s="2">
        <v>50594</v>
      </c>
      <c r="K251" s="2">
        <v>37646</v>
      </c>
      <c r="L251" s="2">
        <v>41484</v>
      </c>
      <c r="M251" s="2">
        <v>43784</v>
      </c>
      <c r="N251">
        <f t="shared" si="6"/>
        <v>0.36701519324803838</v>
      </c>
      <c r="O251">
        <v>0.4287009879812681</v>
      </c>
      <c r="P251">
        <f t="shared" si="7"/>
        <v>109</v>
      </c>
      <c r="Q251">
        <v>82</v>
      </c>
      <c r="R251" t="s">
        <v>6313</v>
      </c>
      <c r="S251" t="s">
        <v>8369</v>
      </c>
    </row>
    <row r="252" spans="1:19">
      <c r="A252">
        <v>122755</v>
      </c>
      <c r="B252" t="s">
        <v>2968</v>
      </c>
      <c r="C252" t="s">
        <v>2694</v>
      </c>
      <c r="D252" t="s">
        <v>198</v>
      </c>
      <c r="E252" t="s">
        <v>2969</v>
      </c>
      <c r="F252" s="10">
        <v>0.80230000000000001</v>
      </c>
      <c r="G252">
        <v>1123</v>
      </c>
      <c r="H252" s="2">
        <v>7992</v>
      </c>
      <c r="I252" s="2">
        <v>19872</v>
      </c>
      <c r="J252" s="2">
        <v>80832</v>
      </c>
      <c r="K252" s="2">
        <v>60196</v>
      </c>
      <c r="L252" s="2">
        <v>68836</v>
      </c>
      <c r="M252" s="2">
        <v>72635</v>
      </c>
      <c r="N252">
        <f t="shared" si="6"/>
        <v>0.42169456062122312</v>
      </c>
      <c r="O252">
        <v>0.46761467173053228</v>
      </c>
      <c r="P252">
        <f t="shared" si="7"/>
        <v>42</v>
      </c>
      <c r="Q252">
        <v>32</v>
      </c>
      <c r="R252" t="s">
        <v>6314</v>
      </c>
      <c r="S252" t="s">
        <v>8370</v>
      </c>
    </row>
    <row r="253" spans="1:19">
      <c r="A253">
        <v>122791</v>
      </c>
      <c r="B253" t="s">
        <v>2970</v>
      </c>
      <c r="C253" t="s">
        <v>2971</v>
      </c>
      <c r="D253" t="s">
        <v>198</v>
      </c>
      <c r="E253" t="s">
        <v>2972</v>
      </c>
      <c r="F253" s="10">
        <v>0.93400000000000005</v>
      </c>
      <c r="G253">
        <v>1247</v>
      </c>
      <c r="H253" s="2">
        <v>1332</v>
      </c>
      <c r="I253" s="2">
        <v>11384</v>
      </c>
      <c r="J253" s="2">
        <v>64327</v>
      </c>
      <c r="K253" s="2">
        <v>42420</v>
      </c>
      <c r="L253" s="2">
        <v>47891</v>
      </c>
      <c r="M253" s="2">
        <v>50874</v>
      </c>
      <c r="N253">
        <f t="shared" si="6"/>
        <v>0.45679751901629406</v>
      </c>
      <c r="O253">
        <v>0.4497065893346478</v>
      </c>
      <c r="P253">
        <f t="shared" si="7"/>
        <v>23</v>
      </c>
      <c r="Q253">
        <v>45</v>
      </c>
      <c r="R253" t="s">
        <v>6315</v>
      </c>
      <c r="S253" t="s">
        <v>8371</v>
      </c>
    </row>
    <row r="254" spans="1:19">
      <c r="A254">
        <v>122889</v>
      </c>
      <c r="B254" t="s">
        <v>2973</v>
      </c>
      <c r="C254" t="s">
        <v>246</v>
      </c>
      <c r="D254" t="s">
        <v>198</v>
      </c>
      <c r="E254" t="s">
        <v>2974</v>
      </c>
      <c r="F254" s="10">
        <v>0.93400000000000005</v>
      </c>
      <c r="G254">
        <v>1171</v>
      </c>
      <c r="H254" s="2">
        <v>1234</v>
      </c>
      <c r="I254" s="2">
        <v>10186</v>
      </c>
      <c r="J254" s="2">
        <v>54220</v>
      </c>
      <c r="K254" s="2">
        <v>35791</v>
      </c>
      <c r="L254" s="2">
        <v>40288</v>
      </c>
      <c r="M254" s="2">
        <v>42815</v>
      </c>
      <c r="N254">
        <f t="shared" si="6"/>
        <v>0.39878253698923261</v>
      </c>
      <c r="O254">
        <v>0.43337920550947473</v>
      </c>
      <c r="P254">
        <f t="shared" si="7"/>
        <v>75</v>
      </c>
      <c r="Q254">
        <v>68</v>
      </c>
      <c r="R254" t="s">
        <v>6316</v>
      </c>
      <c r="S254" t="s">
        <v>8372</v>
      </c>
    </row>
    <row r="255" spans="1:19">
      <c r="A255">
        <v>122931</v>
      </c>
      <c r="B255" t="s">
        <v>239</v>
      </c>
      <c r="C255" t="s">
        <v>240</v>
      </c>
      <c r="D255" t="s">
        <v>198</v>
      </c>
      <c r="E255" t="s">
        <v>241</v>
      </c>
      <c r="F255" s="10">
        <v>0.43840000000000001</v>
      </c>
      <c r="G255">
        <v>1417</v>
      </c>
      <c r="H255" s="2">
        <v>59241</v>
      </c>
      <c r="I255" s="2">
        <v>59241</v>
      </c>
      <c r="J255" s="2">
        <v>104986</v>
      </c>
      <c r="K255" s="2">
        <v>83996</v>
      </c>
      <c r="L255" s="2">
        <v>92770</v>
      </c>
      <c r="M255" s="2">
        <v>99012</v>
      </c>
      <c r="N255">
        <f t="shared" si="6"/>
        <v>0.51654866286560686</v>
      </c>
      <c r="O255">
        <v>0.52687412547443402</v>
      </c>
      <c r="P255">
        <f t="shared" si="7"/>
        <v>14</v>
      </c>
      <c r="Q255">
        <v>14</v>
      </c>
      <c r="R255" t="s">
        <v>6317</v>
      </c>
      <c r="S255" t="s">
        <v>8373</v>
      </c>
    </row>
    <row r="256" spans="1:19">
      <c r="A256">
        <v>122977</v>
      </c>
      <c r="B256" t="s">
        <v>2975</v>
      </c>
      <c r="C256" t="s">
        <v>2976</v>
      </c>
      <c r="D256" t="s">
        <v>198</v>
      </c>
      <c r="E256" t="s">
        <v>2977</v>
      </c>
      <c r="F256" s="10">
        <v>0.93400000000000005</v>
      </c>
      <c r="G256">
        <v>1051</v>
      </c>
      <c r="H256" s="2">
        <v>1156</v>
      </c>
      <c r="I256" s="2">
        <v>9316</v>
      </c>
      <c r="J256" s="2">
        <v>44107</v>
      </c>
      <c r="K256" s="2">
        <v>31777</v>
      </c>
      <c r="L256" s="2">
        <v>36337</v>
      </c>
      <c r="M256" s="2">
        <v>38591</v>
      </c>
      <c r="N256">
        <f t="shared" si="6"/>
        <v>0.31848776790933836</v>
      </c>
      <c r="O256">
        <v>0.41560733546864848</v>
      </c>
      <c r="P256">
        <f t="shared" si="7"/>
        <v>171</v>
      </c>
      <c r="Q256">
        <v>124</v>
      </c>
      <c r="R256" t="s">
        <v>6318</v>
      </c>
      <c r="S256" t="s">
        <v>8374</v>
      </c>
    </row>
    <row r="257" spans="1:19">
      <c r="A257">
        <v>123013</v>
      </c>
      <c r="B257" t="s">
        <v>2978</v>
      </c>
      <c r="C257" t="s">
        <v>2979</v>
      </c>
      <c r="D257" t="s">
        <v>198</v>
      </c>
      <c r="E257" t="s">
        <v>2980</v>
      </c>
      <c r="F257" s="10">
        <v>0.93400000000000005</v>
      </c>
      <c r="G257">
        <v>1032</v>
      </c>
      <c r="H257" s="2">
        <v>1318</v>
      </c>
      <c r="I257" s="2">
        <v>11308</v>
      </c>
      <c r="J257" s="2">
        <v>58892</v>
      </c>
      <c r="K257" s="2">
        <v>38029</v>
      </c>
      <c r="L257" s="2">
        <v>42238</v>
      </c>
      <c r="M257" s="2">
        <v>45757</v>
      </c>
      <c r="N257">
        <f t="shared" si="6"/>
        <v>0.32663529132780822</v>
      </c>
      <c r="O257">
        <v>0.4384463757791518</v>
      </c>
      <c r="P257">
        <f t="shared" si="7"/>
        <v>160</v>
      </c>
      <c r="Q257">
        <v>64</v>
      </c>
      <c r="R257" t="s">
        <v>6319</v>
      </c>
      <c r="S257" t="s">
        <v>8375</v>
      </c>
    </row>
    <row r="258" spans="1:19">
      <c r="A258">
        <v>123165</v>
      </c>
      <c r="B258" t="s">
        <v>242</v>
      </c>
      <c r="C258" t="s">
        <v>213</v>
      </c>
      <c r="D258" t="s">
        <v>198</v>
      </c>
      <c r="E258" t="s">
        <v>243</v>
      </c>
      <c r="F258" s="10">
        <v>0.33939999999999998</v>
      </c>
      <c r="G258">
        <v>1480</v>
      </c>
      <c r="H258" s="2">
        <v>63434</v>
      </c>
      <c r="I258" s="2">
        <v>63434</v>
      </c>
      <c r="J258" s="2">
        <v>68594</v>
      </c>
      <c r="K258" s="2">
        <v>62132</v>
      </c>
      <c r="L258" s="2">
        <v>63761</v>
      </c>
      <c r="M258" s="2">
        <v>70465</v>
      </c>
      <c r="N258">
        <f t="shared" ref="N258:N321" si="8">IFERROR(
  0.25*(_xlfn.MAXIFS($H:$H,$D:$D,$D258)-H258)/(_xlfn.MAXIFS($H:$H,$D:$D,$D258)-_xlfn.MINIFS($H:$H,$D:$D,$D258)) +
  0.2*(_xlfn.MAXIFS($F:$F,$D:$D,$D258)-F258)/(_xlfn.MAXIFS($F:$F,$D:$D,$D258)-_xlfn.MINIFS($F:$F,$D:$D,$D258)) +
  0.3*(G258-_xlfn.MINIFS($G:$G,$D:$D,$D258))/(_xlfn.MAXIFS($G:$G,$D:$D,$D258)-_xlfn.MINIFS($G:$G,$D:$D,$D258)) +
  0.125*(J258-_xlfn.MINIFS($J:$J,$D:$D,$D258))/(_xlfn.MAXIFS($J:$J,$D:$D,$D258)-_xlfn.MINIFS($J:$J,$D:$D,$D258)) +
  0.125*(K258-_xlfn.MINIFS($K:$K,$D:$D,$D258))/(_xlfn.MAXIFS($K:$K,$D:$D,$D258)-_xlfn.MINIFS($K:$K,$D:$D,$D258)),
"")</f>
        <v>0.50261963785122099</v>
      </c>
      <c r="O258">
        <v>0.46726178733905543</v>
      </c>
      <c r="P258">
        <f t="shared" ref="P258:P321" si="9">1 + COUNTIFS($D$2:$D$2303, D258, $N$2:$N$2303, "&gt;" &amp; N258)</f>
        <v>17</v>
      </c>
      <c r="Q258">
        <v>33</v>
      </c>
      <c r="R258" t="s">
        <v>6320</v>
      </c>
      <c r="S258" t="s">
        <v>8376</v>
      </c>
    </row>
    <row r="259" spans="1:19">
      <c r="A259">
        <v>123217</v>
      </c>
      <c r="B259" t="s">
        <v>2981</v>
      </c>
      <c r="C259" t="s">
        <v>2725</v>
      </c>
      <c r="D259" t="s">
        <v>198</v>
      </c>
      <c r="E259" t="s">
        <v>2982</v>
      </c>
      <c r="F259" s="10">
        <v>0.93400000000000005</v>
      </c>
      <c r="G259">
        <v>1199</v>
      </c>
      <c r="H259" s="2">
        <v>1394</v>
      </c>
      <c r="I259" s="2">
        <v>8338</v>
      </c>
      <c r="J259" s="2">
        <v>42592</v>
      </c>
      <c r="K259" s="2">
        <v>30169</v>
      </c>
      <c r="L259" s="2">
        <v>33666</v>
      </c>
      <c r="M259" s="2">
        <v>35288</v>
      </c>
      <c r="N259">
        <f t="shared" si="8"/>
        <v>0.3979618894958834</v>
      </c>
      <c r="O259">
        <v>0.41664497195249406</v>
      </c>
      <c r="P259">
        <f t="shared" si="9"/>
        <v>79</v>
      </c>
      <c r="Q259">
        <v>119</v>
      </c>
      <c r="R259" t="s">
        <v>6321</v>
      </c>
      <c r="S259" t="s">
        <v>8377</v>
      </c>
    </row>
    <row r="260" spans="1:19">
      <c r="A260">
        <v>123299</v>
      </c>
      <c r="B260" t="s">
        <v>2983</v>
      </c>
      <c r="C260" t="s">
        <v>2984</v>
      </c>
      <c r="D260" t="s">
        <v>198</v>
      </c>
      <c r="E260" t="s">
        <v>2985</v>
      </c>
      <c r="F260" s="10">
        <v>0.93400000000000005</v>
      </c>
      <c r="G260">
        <v>1138</v>
      </c>
      <c r="H260" s="2">
        <v>1197</v>
      </c>
      <c r="I260" s="2">
        <v>8277</v>
      </c>
      <c r="J260" s="2">
        <v>75940</v>
      </c>
      <c r="K260" s="2">
        <v>31322</v>
      </c>
      <c r="L260" s="2">
        <v>34825</v>
      </c>
      <c r="M260" s="2">
        <v>36196</v>
      </c>
      <c r="N260">
        <f t="shared" si="8"/>
        <v>0.39551656959315995</v>
      </c>
      <c r="O260">
        <v>0.48803694039483514</v>
      </c>
      <c r="P260">
        <f t="shared" si="9"/>
        <v>82</v>
      </c>
      <c r="Q260">
        <v>27</v>
      </c>
      <c r="R260" t="s">
        <v>6322</v>
      </c>
      <c r="S260" t="s">
        <v>8378</v>
      </c>
    </row>
    <row r="261" spans="1:19">
      <c r="A261">
        <v>123457</v>
      </c>
      <c r="B261" t="s">
        <v>2986</v>
      </c>
      <c r="C261" t="s">
        <v>2984</v>
      </c>
      <c r="D261" t="s">
        <v>198</v>
      </c>
      <c r="E261" t="s">
        <v>2987</v>
      </c>
      <c r="F261" s="10">
        <v>0.99029999999999996</v>
      </c>
      <c r="G261">
        <v>1075</v>
      </c>
      <c r="H261" s="2">
        <v>38522</v>
      </c>
      <c r="I261" s="2">
        <v>38522</v>
      </c>
      <c r="J261" s="2">
        <v>53928</v>
      </c>
      <c r="K261" s="2">
        <v>44394</v>
      </c>
      <c r="L261" s="2">
        <v>48127</v>
      </c>
      <c r="M261" s="2">
        <v>47218</v>
      </c>
      <c r="N261">
        <f t="shared" si="8"/>
        <v>0.20243429394122328</v>
      </c>
      <c r="O261">
        <v>0.30062743752912141</v>
      </c>
      <c r="P261">
        <f t="shared" si="9"/>
        <v>225</v>
      </c>
      <c r="Q261">
        <v>237</v>
      </c>
      <c r="R261" t="s">
        <v>6323</v>
      </c>
      <c r="S261" t="s">
        <v>8379</v>
      </c>
    </row>
    <row r="262" spans="1:19">
      <c r="A262">
        <v>123484</v>
      </c>
      <c r="B262" t="s">
        <v>2988</v>
      </c>
      <c r="C262" t="s">
        <v>2989</v>
      </c>
      <c r="D262" t="s">
        <v>198</v>
      </c>
      <c r="E262" t="s">
        <v>2990</v>
      </c>
      <c r="F262" s="10">
        <v>0.93400000000000005</v>
      </c>
      <c r="G262">
        <v>1132</v>
      </c>
      <c r="H262" s="2">
        <v>1444</v>
      </c>
      <c r="I262" s="2">
        <v>9394</v>
      </c>
      <c r="J262" s="2">
        <v>50044</v>
      </c>
      <c r="K262" s="2">
        <v>32561</v>
      </c>
      <c r="L262" s="2">
        <v>33177</v>
      </c>
      <c r="M262" s="2">
        <v>34365</v>
      </c>
      <c r="N262">
        <f t="shared" si="8"/>
        <v>0.36912056446960095</v>
      </c>
      <c r="O262">
        <v>0.42792950129177409</v>
      </c>
      <c r="P262">
        <f t="shared" si="9"/>
        <v>104</v>
      </c>
      <c r="Q262">
        <v>83</v>
      </c>
      <c r="R262" t="s">
        <v>6324</v>
      </c>
      <c r="S262" t="s">
        <v>8380</v>
      </c>
    </row>
    <row r="263" spans="1:19">
      <c r="A263">
        <v>123509</v>
      </c>
      <c r="B263" t="s">
        <v>2991</v>
      </c>
      <c r="C263" t="s">
        <v>2992</v>
      </c>
      <c r="D263" t="s">
        <v>198</v>
      </c>
      <c r="E263" t="s">
        <v>2993</v>
      </c>
      <c r="F263" s="10">
        <v>0.93400000000000005</v>
      </c>
      <c r="G263">
        <v>1234</v>
      </c>
      <c r="H263" s="2">
        <v>1332</v>
      </c>
      <c r="I263" s="2">
        <v>11384</v>
      </c>
      <c r="J263" s="2">
        <v>64375</v>
      </c>
      <c r="K263" s="2">
        <v>41801</v>
      </c>
      <c r="L263" s="2">
        <v>48842</v>
      </c>
      <c r="M263" s="2">
        <v>54585</v>
      </c>
      <c r="N263">
        <f t="shared" si="8"/>
        <v>0.44891636010290276</v>
      </c>
      <c r="O263">
        <v>0.44980896531041881</v>
      </c>
      <c r="P263">
        <f t="shared" si="9"/>
        <v>25</v>
      </c>
      <c r="Q263">
        <v>44</v>
      </c>
      <c r="R263" t="s">
        <v>6325</v>
      </c>
      <c r="S263" t="s">
        <v>8381</v>
      </c>
    </row>
    <row r="264" spans="1:19">
      <c r="A264">
        <v>123527</v>
      </c>
      <c r="B264" t="s">
        <v>2994</v>
      </c>
      <c r="C264" t="s">
        <v>2628</v>
      </c>
      <c r="D264" t="s">
        <v>198</v>
      </c>
      <c r="E264" t="s">
        <v>2995</v>
      </c>
      <c r="F264" s="10">
        <v>0.93400000000000005</v>
      </c>
      <c r="G264">
        <v>1051</v>
      </c>
      <c r="H264" s="2">
        <v>1185</v>
      </c>
      <c r="I264" s="2">
        <v>10017</v>
      </c>
      <c r="J264" s="2">
        <v>44238</v>
      </c>
      <c r="K264" s="2">
        <v>31429</v>
      </c>
      <c r="L264" s="2">
        <v>34257</v>
      </c>
      <c r="M264" s="2">
        <v>35898</v>
      </c>
      <c r="N264">
        <f t="shared" si="8"/>
        <v>0.31815628558118536</v>
      </c>
      <c r="O264">
        <v>0.41282693735487341</v>
      </c>
      <c r="P264">
        <f t="shared" si="9"/>
        <v>172</v>
      </c>
      <c r="Q264">
        <v>137</v>
      </c>
      <c r="R264" t="s">
        <v>6326</v>
      </c>
      <c r="S264" t="s">
        <v>8382</v>
      </c>
    </row>
    <row r="265" spans="1:19">
      <c r="A265">
        <v>123572</v>
      </c>
      <c r="B265" t="s">
        <v>2997</v>
      </c>
      <c r="C265" t="s">
        <v>2998</v>
      </c>
      <c r="D265" t="s">
        <v>198</v>
      </c>
      <c r="E265" t="s">
        <v>2999</v>
      </c>
      <c r="F265" s="10">
        <v>0.94730000000000003</v>
      </c>
      <c r="G265">
        <v>1235</v>
      </c>
      <c r="H265" s="2">
        <v>8190</v>
      </c>
      <c r="I265" s="2">
        <v>20070</v>
      </c>
      <c r="J265" s="2">
        <v>65250</v>
      </c>
      <c r="K265" s="2">
        <v>51155</v>
      </c>
      <c r="L265" s="2">
        <v>58057</v>
      </c>
      <c r="M265" s="2">
        <v>62725</v>
      </c>
      <c r="N265">
        <f t="shared" si="8"/>
        <v>0.43115759024841044</v>
      </c>
      <c r="O265">
        <v>0.41176661917727075</v>
      </c>
      <c r="P265">
        <f t="shared" si="9"/>
        <v>33</v>
      </c>
      <c r="Q265">
        <v>140</v>
      </c>
      <c r="R265" t="s">
        <v>6327</v>
      </c>
      <c r="S265" t="s">
        <v>8383</v>
      </c>
    </row>
    <row r="266" spans="1:19">
      <c r="A266">
        <v>123642</v>
      </c>
      <c r="B266" t="s">
        <v>3000</v>
      </c>
      <c r="C266" t="s">
        <v>207</v>
      </c>
      <c r="D266" t="s">
        <v>198</v>
      </c>
      <c r="E266" t="s">
        <v>3001</v>
      </c>
      <c r="F266" s="10">
        <v>0.93400000000000005</v>
      </c>
      <c r="G266">
        <v>1146</v>
      </c>
      <c r="H266" s="2">
        <v>13409</v>
      </c>
      <c r="I266" s="2">
        <v>13409</v>
      </c>
      <c r="J266" s="2">
        <v>41707</v>
      </c>
      <c r="K266" s="2">
        <v>36018</v>
      </c>
      <c r="L266" s="2">
        <v>40613</v>
      </c>
      <c r="M266" s="2">
        <v>38168</v>
      </c>
      <c r="N266">
        <f t="shared" si="8"/>
        <v>0.32832648205062537</v>
      </c>
      <c r="O266">
        <v>0.39262297578965677</v>
      </c>
      <c r="P266">
        <f t="shared" si="9"/>
        <v>157</v>
      </c>
      <c r="Q266">
        <v>174</v>
      </c>
      <c r="R266" t="s">
        <v>6328</v>
      </c>
      <c r="S266" t="s">
        <v>8384</v>
      </c>
    </row>
    <row r="267" spans="1:19">
      <c r="A267">
        <v>123651</v>
      </c>
      <c r="B267" t="s">
        <v>3002</v>
      </c>
      <c r="C267" t="s">
        <v>2908</v>
      </c>
      <c r="D267" t="s">
        <v>198</v>
      </c>
      <c r="E267" t="s">
        <v>3003</v>
      </c>
      <c r="F267" s="10">
        <v>0.64700000000000002</v>
      </c>
      <c r="G267">
        <v>1232</v>
      </c>
      <c r="H267" s="2">
        <v>39950</v>
      </c>
      <c r="I267" s="2">
        <v>39950</v>
      </c>
      <c r="J267" s="2">
        <v>58441</v>
      </c>
      <c r="K267" s="2">
        <v>43389</v>
      </c>
      <c r="L267" s="2">
        <v>48427</v>
      </c>
      <c r="M267" s="2">
        <v>53394</v>
      </c>
      <c r="N267">
        <f t="shared" si="8"/>
        <v>0.35944684413779643</v>
      </c>
      <c r="O267">
        <v>0.35551482609577456</v>
      </c>
      <c r="P267">
        <f t="shared" si="9"/>
        <v>119</v>
      </c>
      <c r="Q267">
        <v>209</v>
      </c>
      <c r="R267" t="s">
        <v>6329</v>
      </c>
      <c r="S267" t="s">
        <v>8385</v>
      </c>
    </row>
    <row r="268" spans="1:19">
      <c r="A268">
        <v>123800</v>
      </c>
      <c r="B268" t="s">
        <v>3004</v>
      </c>
      <c r="C268" t="s">
        <v>2598</v>
      </c>
      <c r="D268" t="s">
        <v>198</v>
      </c>
      <c r="E268" t="s">
        <v>3005</v>
      </c>
      <c r="F268" s="10">
        <v>0.93400000000000005</v>
      </c>
      <c r="G268">
        <v>1066</v>
      </c>
      <c r="H268" s="2">
        <v>1344</v>
      </c>
      <c r="I268" s="2">
        <v>9492</v>
      </c>
      <c r="J268" s="2">
        <v>45440</v>
      </c>
      <c r="K268" s="2">
        <v>32273</v>
      </c>
      <c r="L268" s="2">
        <v>34883</v>
      </c>
      <c r="M268" s="2">
        <v>39134</v>
      </c>
      <c r="N268">
        <f t="shared" si="8"/>
        <v>0.32791714823359269</v>
      </c>
      <c r="O268">
        <v>0.41768217814592778</v>
      </c>
      <c r="P268">
        <f t="shared" si="9"/>
        <v>158</v>
      </c>
      <c r="Q268">
        <v>117</v>
      </c>
      <c r="R268" t="s">
        <v>6330</v>
      </c>
      <c r="S268" t="s">
        <v>8386</v>
      </c>
    </row>
    <row r="269" spans="1:19">
      <c r="A269">
        <v>123952</v>
      </c>
      <c r="B269" t="s">
        <v>3006</v>
      </c>
      <c r="C269" t="s">
        <v>222</v>
      </c>
      <c r="D269" t="s">
        <v>198</v>
      </c>
      <c r="E269" t="s">
        <v>3007</v>
      </c>
      <c r="F269" s="10">
        <v>0.82669999999999999</v>
      </c>
      <c r="G269">
        <v>1167</v>
      </c>
      <c r="H269" s="2">
        <v>53564</v>
      </c>
      <c r="I269" s="2">
        <v>53564</v>
      </c>
      <c r="J269" s="2">
        <v>71753</v>
      </c>
      <c r="K269" s="2">
        <v>55717</v>
      </c>
      <c r="L269" s="2">
        <v>68233</v>
      </c>
      <c r="M269" s="2">
        <v>78173</v>
      </c>
      <c r="N269">
        <f t="shared" si="8"/>
        <v>0.25913550941742408</v>
      </c>
      <c r="O269">
        <v>0.29752826432200014</v>
      </c>
      <c r="P269">
        <f t="shared" si="9"/>
        <v>216</v>
      </c>
      <c r="Q269">
        <v>239</v>
      </c>
      <c r="R269" t="s">
        <v>6331</v>
      </c>
      <c r="S269" t="s">
        <v>8387</v>
      </c>
    </row>
    <row r="270" spans="1:19">
      <c r="A270">
        <v>123961</v>
      </c>
      <c r="B270" t="s">
        <v>67</v>
      </c>
      <c r="C270" t="s">
        <v>222</v>
      </c>
      <c r="D270" t="s">
        <v>198</v>
      </c>
      <c r="E270" t="s">
        <v>244</v>
      </c>
      <c r="F270" s="10">
        <v>0.1002</v>
      </c>
      <c r="G270">
        <v>1501</v>
      </c>
      <c r="H270" s="2">
        <v>68237</v>
      </c>
      <c r="I270" s="2">
        <v>68237</v>
      </c>
      <c r="J270" s="2">
        <v>91408</v>
      </c>
      <c r="K270" s="2">
        <v>72478</v>
      </c>
      <c r="L270" s="2">
        <v>79491</v>
      </c>
      <c r="M270" s="2">
        <v>89884</v>
      </c>
      <c r="N270">
        <f t="shared" si="8"/>
        <v>0.57663348798369585</v>
      </c>
      <c r="O270">
        <v>0.53798817978559932</v>
      </c>
      <c r="P270">
        <f t="shared" si="9"/>
        <v>11</v>
      </c>
      <c r="Q270">
        <v>12</v>
      </c>
      <c r="R270" t="s">
        <v>6332</v>
      </c>
      <c r="S270" t="s">
        <v>8388</v>
      </c>
    </row>
    <row r="271" spans="1:19">
      <c r="A271">
        <v>124113</v>
      </c>
      <c r="B271" t="s">
        <v>3008</v>
      </c>
      <c r="C271" t="s">
        <v>3009</v>
      </c>
      <c r="D271" t="s">
        <v>198</v>
      </c>
      <c r="E271" t="s">
        <v>3010</v>
      </c>
      <c r="F271" s="10">
        <v>0.93400000000000005</v>
      </c>
      <c r="G271">
        <v>1085</v>
      </c>
      <c r="H271" s="2">
        <v>1108</v>
      </c>
      <c r="I271" s="2">
        <v>9076</v>
      </c>
      <c r="J271" s="2">
        <v>38293</v>
      </c>
      <c r="K271" s="2">
        <v>31227</v>
      </c>
      <c r="L271" s="2">
        <v>32883</v>
      </c>
      <c r="M271" s="2">
        <v>35680</v>
      </c>
      <c r="N271">
        <f t="shared" si="8"/>
        <v>0.33202944123493461</v>
      </c>
      <c r="O271">
        <v>0.4042546228804681</v>
      </c>
      <c r="P271">
        <f t="shared" si="9"/>
        <v>152</v>
      </c>
      <c r="Q271">
        <v>160</v>
      </c>
      <c r="R271" t="s">
        <v>6333</v>
      </c>
      <c r="S271" t="s">
        <v>8389</v>
      </c>
    </row>
    <row r="272" spans="1:19">
      <c r="A272">
        <v>124292</v>
      </c>
      <c r="B272" t="s">
        <v>3011</v>
      </c>
      <c r="C272" t="s">
        <v>3012</v>
      </c>
      <c r="D272" t="s">
        <v>198</v>
      </c>
      <c r="E272" t="s">
        <v>3013</v>
      </c>
      <c r="F272" s="10">
        <v>0.78710000000000002</v>
      </c>
      <c r="G272">
        <v>1277</v>
      </c>
      <c r="H272" s="2">
        <v>28700</v>
      </c>
      <c r="I272" s="2">
        <v>28700</v>
      </c>
      <c r="J272" s="2">
        <v>49062</v>
      </c>
      <c r="K272" s="2">
        <v>42621</v>
      </c>
      <c r="L272" s="2">
        <v>44212</v>
      </c>
      <c r="M272" s="2">
        <v>47874</v>
      </c>
      <c r="N272">
        <f t="shared" si="8"/>
        <v>0.38854621165563413</v>
      </c>
      <c r="O272">
        <v>0.44091725752928496</v>
      </c>
      <c r="P272">
        <f t="shared" si="9"/>
        <v>89</v>
      </c>
      <c r="Q272">
        <v>61</v>
      </c>
      <c r="R272" t="s">
        <v>6334</v>
      </c>
      <c r="S272" t="s">
        <v>8390</v>
      </c>
    </row>
    <row r="273" spans="1:19">
      <c r="A273">
        <v>125028</v>
      </c>
      <c r="B273" t="s">
        <v>3014</v>
      </c>
      <c r="C273" t="s">
        <v>2851</v>
      </c>
      <c r="D273" t="s">
        <v>198</v>
      </c>
      <c r="E273" t="s">
        <v>3015</v>
      </c>
      <c r="F273" s="10">
        <v>0.93400000000000005</v>
      </c>
      <c r="G273">
        <v>1063</v>
      </c>
      <c r="H273" s="2">
        <v>1416</v>
      </c>
      <c r="I273" s="2">
        <v>8179</v>
      </c>
      <c r="J273" s="2">
        <v>45258</v>
      </c>
      <c r="K273" s="2">
        <v>33117</v>
      </c>
      <c r="L273" s="2">
        <v>37167</v>
      </c>
      <c r="M273" s="2">
        <v>41017</v>
      </c>
      <c r="N273">
        <f t="shared" si="8"/>
        <v>0.32662464323678431</v>
      </c>
      <c r="O273">
        <v>0.42302512435201101</v>
      </c>
      <c r="P273">
        <f t="shared" si="9"/>
        <v>161</v>
      </c>
      <c r="Q273">
        <v>96</v>
      </c>
      <c r="R273" t="s">
        <v>6335</v>
      </c>
      <c r="S273" t="s">
        <v>8391</v>
      </c>
    </row>
    <row r="274" spans="1:19">
      <c r="A274">
        <v>125091</v>
      </c>
      <c r="B274" t="s">
        <v>3016</v>
      </c>
      <c r="C274" t="s">
        <v>3017</v>
      </c>
      <c r="D274" t="s">
        <v>198</v>
      </c>
      <c r="E274" t="s">
        <v>3018</v>
      </c>
      <c r="F274" s="10">
        <v>0.93400000000000005</v>
      </c>
      <c r="G274">
        <v>1240</v>
      </c>
      <c r="H274" s="2">
        <v>1425</v>
      </c>
      <c r="I274" s="2">
        <v>10125</v>
      </c>
      <c r="J274" s="2">
        <v>47952</v>
      </c>
      <c r="K274" s="2">
        <v>28844</v>
      </c>
      <c r="L274" s="2">
        <v>32213</v>
      </c>
      <c r="M274" s="2">
        <v>33339</v>
      </c>
      <c r="N274">
        <f t="shared" si="8"/>
        <v>0.42444910424355614</v>
      </c>
      <c r="O274">
        <v>0.42027686861546809</v>
      </c>
      <c r="P274">
        <f t="shared" si="9"/>
        <v>40</v>
      </c>
      <c r="Q274">
        <v>101</v>
      </c>
      <c r="R274" t="s">
        <v>6336</v>
      </c>
      <c r="S274" t="s">
        <v>8392</v>
      </c>
    </row>
    <row r="275" spans="1:19">
      <c r="A275">
        <v>125170</v>
      </c>
      <c r="B275" t="s">
        <v>3019</v>
      </c>
      <c r="C275" t="s">
        <v>2659</v>
      </c>
      <c r="D275" t="s">
        <v>198</v>
      </c>
      <c r="E275" t="s">
        <v>3020</v>
      </c>
      <c r="F275" s="10">
        <v>0.93400000000000005</v>
      </c>
      <c r="G275">
        <v>1020</v>
      </c>
      <c r="H275" s="2">
        <v>1148</v>
      </c>
      <c r="I275" s="2">
        <v>8684</v>
      </c>
      <c r="J275" s="2">
        <v>51428</v>
      </c>
      <c r="K275" s="2">
        <v>33085</v>
      </c>
      <c r="L275" s="2">
        <v>37497</v>
      </c>
      <c r="M275" s="2">
        <v>38104</v>
      </c>
      <c r="N275">
        <f t="shared" si="8"/>
        <v>0.3089436550634051</v>
      </c>
      <c r="O275">
        <v>0.43398042529621261</v>
      </c>
      <c r="P275">
        <f t="shared" si="9"/>
        <v>184</v>
      </c>
      <c r="Q275">
        <v>67</v>
      </c>
      <c r="R275" t="s">
        <v>6337</v>
      </c>
      <c r="S275" t="s">
        <v>8393</v>
      </c>
    </row>
    <row r="276" spans="1:19">
      <c r="A276">
        <v>125231</v>
      </c>
      <c r="B276" t="s">
        <v>3021</v>
      </c>
      <c r="C276" t="s">
        <v>1020</v>
      </c>
      <c r="D276" t="s">
        <v>994</v>
      </c>
      <c r="E276" t="s">
        <v>3022</v>
      </c>
      <c r="F276" s="10">
        <v>0.93400000000000005</v>
      </c>
      <c r="G276">
        <v>1186</v>
      </c>
      <c r="H276" s="2">
        <v>12498</v>
      </c>
      <c r="I276" s="2">
        <v>12498</v>
      </c>
      <c r="J276" s="2">
        <v>77982</v>
      </c>
      <c r="K276" s="2">
        <v>41564</v>
      </c>
      <c r="L276" s="2">
        <v>37600</v>
      </c>
      <c r="M276" s="2">
        <v>48155</v>
      </c>
      <c r="N276">
        <f t="shared" si="8"/>
        <v>0.51190324457150738</v>
      </c>
      <c r="O276">
        <v>0.47396791615254141</v>
      </c>
      <c r="P276">
        <f t="shared" si="9"/>
        <v>7</v>
      </c>
      <c r="Q276">
        <v>10</v>
      </c>
      <c r="R276" t="s">
        <v>6338</v>
      </c>
      <c r="S276" t="s">
        <v>8394</v>
      </c>
    </row>
    <row r="277" spans="1:19">
      <c r="A277">
        <v>125462</v>
      </c>
      <c r="B277" t="s">
        <v>3023</v>
      </c>
      <c r="C277" t="s">
        <v>3024</v>
      </c>
      <c r="D277" t="s">
        <v>198</v>
      </c>
      <c r="E277" t="s">
        <v>3025</v>
      </c>
      <c r="F277" s="10">
        <v>0.93400000000000005</v>
      </c>
      <c r="G277">
        <v>1120</v>
      </c>
      <c r="H277" s="2">
        <v>1384</v>
      </c>
      <c r="I277" s="2">
        <v>10084</v>
      </c>
      <c r="J277" s="2">
        <v>41250</v>
      </c>
      <c r="K277" s="2">
        <v>30448</v>
      </c>
      <c r="L277" s="2">
        <v>34031</v>
      </c>
      <c r="M277" s="2">
        <v>36897</v>
      </c>
      <c r="N277">
        <f t="shared" si="8"/>
        <v>0.35259934204696314</v>
      </c>
      <c r="O277">
        <v>0.40616158415077475</v>
      </c>
      <c r="P277">
        <f t="shared" si="9"/>
        <v>129</v>
      </c>
      <c r="Q277">
        <v>156</v>
      </c>
      <c r="R277" t="s">
        <v>6339</v>
      </c>
      <c r="S277" t="s">
        <v>8395</v>
      </c>
    </row>
    <row r="278" spans="1:19">
      <c r="A278">
        <v>125471</v>
      </c>
      <c r="B278" t="s">
        <v>3026</v>
      </c>
      <c r="C278" t="s">
        <v>3027</v>
      </c>
      <c r="D278" t="s">
        <v>198</v>
      </c>
      <c r="E278" t="s">
        <v>3028</v>
      </c>
      <c r="F278" s="10">
        <v>0.93400000000000005</v>
      </c>
      <c r="G278">
        <v>1116</v>
      </c>
      <c r="H278" s="2">
        <v>1238</v>
      </c>
      <c r="I278" s="2">
        <v>10130</v>
      </c>
      <c r="J278" s="2">
        <v>46945</v>
      </c>
      <c r="K278" s="2">
        <v>31761</v>
      </c>
      <c r="L278" s="2">
        <v>33226</v>
      </c>
      <c r="M278" s="2">
        <v>36086</v>
      </c>
      <c r="N278">
        <f t="shared" si="8"/>
        <v>0.35730715338195851</v>
      </c>
      <c r="O278">
        <v>0.41810728142633269</v>
      </c>
      <c r="P278">
        <f t="shared" si="9"/>
        <v>124</v>
      </c>
      <c r="Q278">
        <v>114</v>
      </c>
      <c r="R278" t="s">
        <v>6340</v>
      </c>
      <c r="S278" t="s">
        <v>8396</v>
      </c>
    </row>
    <row r="279" spans="1:19">
      <c r="A279">
        <v>125499</v>
      </c>
      <c r="B279" t="s">
        <v>3029</v>
      </c>
      <c r="C279" t="s">
        <v>3030</v>
      </c>
      <c r="D279" t="s">
        <v>198</v>
      </c>
      <c r="E279" t="s">
        <v>3031</v>
      </c>
      <c r="F279" s="10">
        <v>0.93400000000000005</v>
      </c>
      <c r="G279">
        <v>1162</v>
      </c>
      <c r="H279" s="2">
        <v>1490</v>
      </c>
      <c r="I279" s="2">
        <v>8702</v>
      </c>
      <c r="J279" s="2">
        <v>57150</v>
      </c>
      <c r="K279" s="2">
        <v>39192</v>
      </c>
      <c r="L279" s="2">
        <v>44020</v>
      </c>
      <c r="M279" s="2">
        <v>44681</v>
      </c>
      <c r="N279">
        <f t="shared" si="8"/>
        <v>0.39873813264530794</v>
      </c>
      <c r="O279">
        <v>0.4461059264304682</v>
      </c>
      <c r="P279">
        <f t="shared" si="9"/>
        <v>76</v>
      </c>
      <c r="Q279">
        <v>48</v>
      </c>
      <c r="R279" t="s">
        <v>6341</v>
      </c>
      <c r="S279" t="s">
        <v>8397</v>
      </c>
    </row>
    <row r="280" spans="1:19">
      <c r="A280">
        <v>125727</v>
      </c>
      <c r="B280" t="s">
        <v>245</v>
      </c>
      <c r="C280" t="s">
        <v>246</v>
      </c>
      <c r="D280" t="s">
        <v>198</v>
      </c>
      <c r="E280" t="s">
        <v>247</v>
      </c>
      <c r="F280" s="10">
        <v>0.79859999999999998</v>
      </c>
      <c r="G280">
        <v>1367</v>
      </c>
      <c r="H280" s="2">
        <v>51790</v>
      </c>
      <c r="I280" s="2">
        <v>51790</v>
      </c>
      <c r="J280" s="2">
        <v>61349</v>
      </c>
      <c r="K280" s="2">
        <v>49335</v>
      </c>
      <c r="L280" s="2">
        <v>57866</v>
      </c>
      <c r="M280" s="2">
        <v>63267</v>
      </c>
      <c r="N280">
        <f t="shared" si="8"/>
        <v>0.36848645936318231</v>
      </c>
      <c r="O280">
        <v>0.39526664233970255</v>
      </c>
      <c r="P280">
        <f t="shared" si="9"/>
        <v>105</v>
      </c>
      <c r="Q280">
        <v>173</v>
      </c>
      <c r="R280" t="s">
        <v>6342</v>
      </c>
      <c r="S280" t="s">
        <v>8398</v>
      </c>
    </row>
    <row r="281" spans="1:19">
      <c r="A281">
        <v>125763</v>
      </c>
      <c r="B281" t="s">
        <v>3032</v>
      </c>
      <c r="C281" t="s">
        <v>2938</v>
      </c>
      <c r="D281" t="s">
        <v>198</v>
      </c>
      <c r="E281" t="s">
        <v>3033</v>
      </c>
      <c r="F281" s="10">
        <v>0.8538</v>
      </c>
      <c r="G281">
        <v>1196</v>
      </c>
      <c r="H281" s="2">
        <v>49864</v>
      </c>
      <c r="I281" s="2">
        <v>49864</v>
      </c>
      <c r="J281" s="2">
        <v>57770</v>
      </c>
      <c r="K281" s="2">
        <v>42946</v>
      </c>
      <c r="L281" s="2">
        <v>49816</v>
      </c>
      <c r="M281" s="2">
        <v>60015</v>
      </c>
      <c r="N281">
        <f t="shared" si="8"/>
        <v>0.25852318495410753</v>
      </c>
      <c r="O281">
        <v>0.27979001565192058</v>
      </c>
      <c r="P281">
        <f t="shared" si="9"/>
        <v>217</v>
      </c>
      <c r="Q281">
        <v>243</v>
      </c>
      <c r="R281" t="s">
        <v>6343</v>
      </c>
      <c r="S281" t="s">
        <v>8399</v>
      </c>
    </row>
    <row r="282" spans="1:19">
      <c r="A282">
        <v>125897</v>
      </c>
      <c r="B282" t="s">
        <v>3034</v>
      </c>
      <c r="C282" t="s">
        <v>3035</v>
      </c>
      <c r="D282" t="s">
        <v>198</v>
      </c>
      <c r="E282" t="s">
        <v>3036</v>
      </c>
      <c r="F282" s="10">
        <v>0.72870000000000001</v>
      </c>
      <c r="G282">
        <v>1162</v>
      </c>
      <c r="H282" s="2">
        <v>44886</v>
      </c>
      <c r="I282" s="2">
        <v>44886</v>
      </c>
      <c r="J282" s="2">
        <v>66933</v>
      </c>
      <c r="K282" s="2">
        <v>47056</v>
      </c>
      <c r="L282" s="2">
        <v>55719</v>
      </c>
      <c r="M282" s="2">
        <v>58971</v>
      </c>
      <c r="N282">
        <f t="shared" si="8"/>
        <v>0.29603817850651221</v>
      </c>
      <c r="O282">
        <v>0.33982666569723141</v>
      </c>
      <c r="P282">
        <f t="shared" si="9"/>
        <v>197</v>
      </c>
      <c r="Q282">
        <v>222</v>
      </c>
      <c r="R282" t="s">
        <v>6344</v>
      </c>
      <c r="S282" t="s">
        <v>8400</v>
      </c>
    </row>
    <row r="283" spans="1:19">
      <c r="A283">
        <v>126119</v>
      </c>
      <c r="B283" t="s">
        <v>3037</v>
      </c>
      <c r="C283" t="s">
        <v>3038</v>
      </c>
      <c r="D283" t="s">
        <v>198</v>
      </c>
      <c r="E283" t="s">
        <v>3039</v>
      </c>
      <c r="F283" s="10">
        <v>0.93400000000000005</v>
      </c>
      <c r="G283">
        <v>1128</v>
      </c>
      <c r="H283" s="2">
        <v>1128</v>
      </c>
      <c r="I283" s="2">
        <v>8208</v>
      </c>
      <c r="J283" s="2">
        <v>46100</v>
      </c>
      <c r="K283" s="2">
        <v>30949</v>
      </c>
      <c r="L283" s="2">
        <v>33967</v>
      </c>
      <c r="M283" s="2">
        <v>35502</v>
      </c>
      <c r="N283">
        <f t="shared" si="8"/>
        <v>0.36291361272341671</v>
      </c>
      <c r="O283">
        <v>0.42469438731517994</v>
      </c>
      <c r="P283">
        <f t="shared" si="9"/>
        <v>115</v>
      </c>
      <c r="Q283">
        <v>93</v>
      </c>
      <c r="R283" t="s">
        <v>6345</v>
      </c>
      <c r="S283" t="s">
        <v>8401</v>
      </c>
    </row>
    <row r="284" spans="1:19">
      <c r="A284">
        <v>126182</v>
      </c>
      <c r="B284" t="s">
        <v>3040</v>
      </c>
      <c r="C284" t="s">
        <v>3041</v>
      </c>
      <c r="D284" t="s">
        <v>249</v>
      </c>
      <c r="E284" t="s">
        <v>3042</v>
      </c>
      <c r="F284" s="10">
        <v>0.93400000000000005</v>
      </c>
      <c r="G284">
        <v>1163</v>
      </c>
      <c r="H284" s="2">
        <v>9776</v>
      </c>
      <c r="I284" s="2">
        <v>21848</v>
      </c>
      <c r="J284" s="2">
        <v>49135</v>
      </c>
      <c r="K284" s="2">
        <v>36129</v>
      </c>
      <c r="L284" s="2">
        <v>37944</v>
      </c>
      <c r="M284" s="2">
        <v>38434</v>
      </c>
      <c r="N284">
        <f t="shared" si="8"/>
        <v>0.43037914678931416</v>
      </c>
      <c r="O284">
        <v>0.37163021500224724</v>
      </c>
      <c r="P284">
        <f t="shared" si="9"/>
        <v>13</v>
      </c>
      <c r="Q284">
        <v>24</v>
      </c>
      <c r="R284" t="s">
        <v>6346</v>
      </c>
      <c r="S284" t="s">
        <v>8402</v>
      </c>
    </row>
    <row r="285" spans="1:19">
      <c r="A285">
        <v>126359</v>
      </c>
      <c r="B285" t="s">
        <v>3043</v>
      </c>
      <c r="C285" t="s">
        <v>248</v>
      </c>
      <c r="D285" t="s">
        <v>249</v>
      </c>
      <c r="E285" t="s">
        <v>3044</v>
      </c>
      <c r="F285" s="10">
        <v>0.59419999999999995</v>
      </c>
      <c r="G285">
        <v>1187</v>
      </c>
      <c r="H285" s="2">
        <v>13819</v>
      </c>
      <c r="I285" s="2">
        <v>13819</v>
      </c>
      <c r="J285" s="2">
        <v>38921</v>
      </c>
      <c r="K285" s="2">
        <v>32341</v>
      </c>
      <c r="L285" s="2">
        <v>34097</v>
      </c>
      <c r="M285" s="2">
        <v>34325</v>
      </c>
      <c r="N285">
        <f t="shared" si="8"/>
        <v>0.48109096982781685</v>
      </c>
      <c r="O285">
        <v>0.43586129200592827</v>
      </c>
      <c r="P285">
        <f t="shared" si="9"/>
        <v>8</v>
      </c>
      <c r="Q285">
        <v>4</v>
      </c>
      <c r="R285" t="s">
        <v>6347</v>
      </c>
      <c r="S285" t="s">
        <v>8403</v>
      </c>
    </row>
    <row r="286" spans="1:19">
      <c r="A286">
        <v>126580</v>
      </c>
      <c r="B286" t="s">
        <v>250</v>
      </c>
      <c r="C286" t="s">
        <v>251</v>
      </c>
      <c r="D286" t="s">
        <v>249</v>
      </c>
      <c r="E286" t="s">
        <v>252</v>
      </c>
      <c r="F286" s="10">
        <v>0.9657</v>
      </c>
      <c r="G286">
        <v>1140</v>
      </c>
      <c r="H286" s="2">
        <v>9712</v>
      </c>
      <c r="I286" s="2">
        <v>20492</v>
      </c>
      <c r="J286" s="2">
        <v>58557</v>
      </c>
      <c r="K286" s="2">
        <v>44019</v>
      </c>
      <c r="L286" s="2">
        <v>47897</v>
      </c>
      <c r="M286" s="2">
        <v>51355</v>
      </c>
      <c r="N286">
        <f t="shared" si="8"/>
        <v>0.45210704450962996</v>
      </c>
      <c r="O286">
        <v>0.42354352961217129</v>
      </c>
      <c r="P286">
        <f t="shared" si="9"/>
        <v>10</v>
      </c>
      <c r="Q286">
        <v>6</v>
      </c>
      <c r="R286" t="s">
        <v>6348</v>
      </c>
      <c r="S286" t="s">
        <v>8404</v>
      </c>
    </row>
    <row r="287" spans="1:19">
      <c r="A287">
        <v>126605</v>
      </c>
      <c r="B287" t="s">
        <v>3045</v>
      </c>
      <c r="C287" t="s">
        <v>3046</v>
      </c>
      <c r="D287" t="s">
        <v>249</v>
      </c>
      <c r="E287" t="s">
        <v>3047</v>
      </c>
      <c r="F287" s="10">
        <v>0.93400000000000005</v>
      </c>
      <c r="G287">
        <v>1066</v>
      </c>
      <c r="H287" s="2">
        <v>17406</v>
      </c>
      <c r="I287" s="2">
        <v>17406</v>
      </c>
      <c r="J287" s="2">
        <v>62703</v>
      </c>
      <c r="K287" s="2">
        <v>51717</v>
      </c>
      <c r="L287" s="2">
        <v>52651</v>
      </c>
      <c r="M287" s="2">
        <v>55094</v>
      </c>
      <c r="N287">
        <f t="shared" si="8"/>
        <v>0.41201166389524335</v>
      </c>
      <c r="O287">
        <v>0.41995740395855619</v>
      </c>
      <c r="P287">
        <f t="shared" si="9"/>
        <v>15</v>
      </c>
      <c r="Q287">
        <v>7</v>
      </c>
      <c r="R287" t="s">
        <v>6349</v>
      </c>
      <c r="S287" t="s">
        <v>8405</v>
      </c>
    </row>
    <row r="288" spans="1:19">
      <c r="A288">
        <v>126614</v>
      </c>
      <c r="B288" t="s">
        <v>71</v>
      </c>
      <c r="C288" t="s">
        <v>253</v>
      </c>
      <c r="D288" t="s">
        <v>249</v>
      </c>
      <c r="E288" t="s">
        <v>254</v>
      </c>
      <c r="F288" s="10">
        <v>0.83279999999999998</v>
      </c>
      <c r="G288">
        <v>1353</v>
      </c>
      <c r="H288" s="2">
        <v>16430</v>
      </c>
      <c r="I288" s="2">
        <v>41943</v>
      </c>
      <c r="J288" s="2">
        <v>72742</v>
      </c>
      <c r="K288" s="2">
        <v>53159</v>
      </c>
      <c r="L288" s="2">
        <v>60001</v>
      </c>
      <c r="M288" s="2">
        <v>65273</v>
      </c>
      <c r="N288">
        <f t="shared" si="8"/>
        <v>0.6649927683023702</v>
      </c>
      <c r="O288">
        <v>0.45264884528848293</v>
      </c>
      <c r="P288">
        <f t="shared" si="9"/>
        <v>2</v>
      </c>
      <c r="Q288">
        <v>2</v>
      </c>
      <c r="R288" t="s">
        <v>6350</v>
      </c>
      <c r="S288" t="s">
        <v>8406</v>
      </c>
    </row>
    <row r="289" spans="1:19">
      <c r="A289">
        <v>126678</v>
      </c>
      <c r="B289" t="s">
        <v>255</v>
      </c>
      <c r="C289" t="s">
        <v>251</v>
      </c>
      <c r="D289" t="s">
        <v>249</v>
      </c>
      <c r="E289" t="s">
        <v>256</v>
      </c>
      <c r="F289" s="10">
        <v>0.20030000000000001</v>
      </c>
      <c r="G289">
        <v>1445</v>
      </c>
      <c r="H289" s="2">
        <v>67932</v>
      </c>
      <c r="I289" s="2">
        <v>67932</v>
      </c>
      <c r="J289" s="2">
        <v>55071</v>
      </c>
      <c r="K289" s="2">
        <v>42725</v>
      </c>
      <c r="L289" s="2">
        <v>50918</v>
      </c>
      <c r="M289" s="2">
        <v>61590</v>
      </c>
      <c r="N289">
        <f t="shared" si="8"/>
        <v>0.61668615510956537</v>
      </c>
      <c r="O289">
        <v>0.42773016018894833</v>
      </c>
      <c r="P289">
        <f t="shared" si="9"/>
        <v>3</v>
      </c>
      <c r="Q289">
        <v>5</v>
      </c>
      <c r="R289" t="s">
        <v>6351</v>
      </c>
      <c r="S289" t="s">
        <v>8407</v>
      </c>
    </row>
    <row r="290" spans="1:19">
      <c r="A290">
        <v>126711</v>
      </c>
      <c r="B290" t="s">
        <v>3050</v>
      </c>
      <c r="C290" t="s">
        <v>3051</v>
      </c>
      <c r="D290" t="s">
        <v>249</v>
      </c>
      <c r="E290" t="s">
        <v>3052</v>
      </c>
      <c r="F290" s="10">
        <v>0.93400000000000005</v>
      </c>
      <c r="G290">
        <v>1235</v>
      </c>
      <c r="H290" s="2">
        <v>2700</v>
      </c>
      <c r="I290" s="2">
        <v>12540</v>
      </c>
      <c r="J290" s="2">
        <v>45575</v>
      </c>
      <c r="K290" s="2">
        <v>35072</v>
      </c>
      <c r="L290" s="2">
        <v>38031</v>
      </c>
      <c r="M290" s="2">
        <v>40761</v>
      </c>
      <c r="N290">
        <f t="shared" si="8"/>
        <v>0.49503275583397816</v>
      </c>
      <c r="O290">
        <v>0.40466587661881381</v>
      </c>
      <c r="P290">
        <f t="shared" si="9"/>
        <v>6</v>
      </c>
      <c r="Q290">
        <v>14</v>
      </c>
      <c r="R290" t="s">
        <v>6352</v>
      </c>
      <c r="S290" t="s">
        <v>8408</v>
      </c>
    </row>
    <row r="291" spans="1:19">
      <c r="A291">
        <v>126818</v>
      </c>
      <c r="B291" t="s">
        <v>3053</v>
      </c>
      <c r="C291" t="s">
        <v>3054</v>
      </c>
      <c r="D291" t="s">
        <v>249</v>
      </c>
      <c r="E291" t="s">
        <v>3055</v>
      </c>
      <c r="F291" s="10">
        <v>0.89590000000000003</v>
      </c>
      <c r="G291">
        <v>1234</v>
      </c>
      <c r="H291" s="2">
        <v>12896</v>
      </c>
      <c r="I291" s="2">
        <v>33751</v>
      </c>
      <c r="J291" s="2">
        <v>62288</v>
      </c>
      <c r="K291" s="2">
        <v>47821</v>
      </c>
      <c r="L291" s="2">
        <v>52869</v>
      </c>
      <c r="M291" s="2">
        <v>58388</v>
      </c>
      <c r="N291">
        <f t="shared" si="8"/>
        <v>0.54128195625887798</v>
      </c>
      <c r="O291">
        <v>0.3534428872391111</v>
      </c>
      <c r="P291">
        <f t="shared" si="9"/>
        <v>4</v>
      </c>
      <c r="Q291">
        <v>27</v>
      </c>
      <c r="R291" t="s">
        <v>6353</v>
      </c>
      <c r="S291" t="s">
        <v>8409</v>
      </c>
    </row>
    <row r="292" spans="1:19">
      <c r="A292">
        <v>126827</v>
      </c>
      <c r="B292" t="s">
        <v>3056</v>
      </c>
      <c r="C292" t="s">
        <v>251</v>
      </c>
      <c r="D292" t="s">
        <v>249</v>
      </c>
      <c r="E292" t="s">
        <v>3057</v>
      </c>
      <c r="F292" s="10">
        <v>0.93400000000000005</v>
      </c>
      <c r="G292">
        <v>1071</v>
      </c>
      <c r="H292" s="2">
        <v>12760</v>
      </c>
      <c r="I292" s="2">
        <v>12760</v>
      </c>
      <c r="J292" s="2">
        <v>52017</v>
      </c>
      <c r="K292" s="2">
        <v>33370</v>
      </c>
      <c r="L292" s="2">
        <v>32767</v>
      </c>
      <c r="M292" s="2">
        <v>36791</v>
      </c>
      <c r="N292">
        <f t="shared" si="8"/>
        <v>0.35526152826855339</v>
      </c>
      <c r="O292">
        <v>0.41744530634642218</v>
      </c>
      <c r="P292">
        <f t="shared" si="9"/>
        <v>23</v>
      </c>
      <c r="Q292">
        <v>10</v>
      </c>
      <c r="R292" t="s">
        <v>6354</v>
      </c>
      <c r="S292" t="s">
        <v>8410</v>
      </c>
    </row>
    <row r="293" spans="1:19">
      <c r="A293">
        <v>127060</v>
      </c>
      <c r="B293" t="s">
        <v>257</v>
      </c>
      <c r="C293" t="s">
        <v>248</v>
      </c>
      <c r="D293" t="s">
        <v>249</v>
      </c>
      <c r="E293" t="s">
        <v>258</v>
      </c>
      <c r="F293" s="10">
        <v>0.71189999999999998</v>
      </c>
      <c r="G293">
        <v>1344</v>
      </c>
      <c r="H293" s="2">
        <v>59340</v>
      </c>
      <c r="I293" s="2">
        <v>59340</v>
      </c>
      <c r="J293" s="2">
        <v>74242</v>
      </c>
      <c r="K293" s="2">
        <v>54037</v>
      </c>
      <c r="L293" s="2">
        <v>62079</v>
      </c>
      <c r="M293" s="2">
        <v>68764</v>
      </c>
      <c r="N293">
        <f t="shared" si="8"/>
        <v>0.53080481906869181</v>
      </c>
      <c r="O293">
        <v>0.39498142706581552</v>
      </c>
      <c r="P293">
        <f t="shared" si="9"/>
        <v>5</v>
      </c>
      <c r="Q293">
        <v>16</v>
      </c>
      <c r="R293" t="s">
        <v>6355</v>
      </c>
      <c r="S293" t="s">
        <v>8411</v>
      </c>
    </row>
    <row r="294" spans="1:19">
      <c r="A294">
        <v>127185</v>
      </c>
      <c r="B294" t="s">
        <v>259</v>
      </c>
      <c r="C294" t="s">
        <v>260</v>
      </c>
      <c r="D294" t="s">
        <v>249</v>
      </c>
      <c r="E294" t="s">
        <v>261</v>
      </c>
      <c r="F294" s="10">
        <v>0.93200000000000005</v>
      </c>
      <c r="G294">
        <v>1084</v>
      </c>
      <c r="H294" s="2">
        <v>9670</v>
      </c>
      <c r="I294" s="2">
        <v>20798</v>
      </c>
      <c r="J294" s="2">
        <v>46491</v>
      </c>
      <c r="K294" s="2">
        <v>35434</v>
      </c>
      <c r="L294" s="2">
        <v>40630</v>
      </c>
      <c r="M294" s="2">
        <v>41422</v>
      </c>
      <c r="N294">
        <f t="shared" si="8"/>
        <v>0.36909719268883889</v>
      </c>
      <c r="O294">
        <v>0.38245453793716011</v>
      </c>
      <c r="P294">
        <f t="shared" si="9"/>
        <v>21</v>
      </c>
      <c r="Q294">
        <v>19</v>
      </c>
      <c r="R294" t="s">
        <v>6356</v>
      </c>
      <c r="S294" t="s">
        <v>8412</v>
      </c>
    </row>
    <row r="295" spans="1:19">
      <c r="A295">
        <v>127556</v>
      </c>
      <c r="B295" t="s">
        <v>262</v>
      </c>
      <c r="C295" t="s">
        <v>263</v>
      </c>
      <c r="D295" t="s">
        <v>249</v>
      </c>
      <c r="E295" t="s">
        <v>264</v>
      </c>
      <c r="F295" s="10">
        <v>0.81389999999999996</v>
      </c>
      <c r="G295">
        <v>1070</v>
      </c>
      <c r="H295" s="2">
        <v>9712</v>
      </c>
      <c r="I295" s="2">
        <v>24312</v>
      </c>
      <c r="J295" s="2">
        <v>53835</v>
      </c>
      <c r="K295" s="2">
        <v>36748</v>
      </c>
      <c r="L295" s="2">
        <v>40563</v>
      </c>
      <c r="M295" s="2">
        <v>43389</v>
      </c>
      <c r="N295">
        <f t="shared" si="8"/>
        <v>0.41035362889375998</v>
      </c>
      <c r="O295">
        <v>0.39572638963257878</v>
      </c>
      <c r="P295">
        <f t="shared" si="9"/>
        <v>16</v>
      </c>
      <c r="Q295">
        <v>15</v>
      </c>
      <c r="R295" t="s">
        <v>6357</v>
      </c>
      <c r="S295" t="s">
        <v>8413</v>
      </c>
    </row>
    <row r="296" spans="1:19">
      <c r="A296">
        <v>127565</v>
      </c>
      <c r="B296" t="s">
        <v>265</v>
      </c>
      <c r="C296" t="s">
        <v>248</v>
      </c>
      <c r="D296" t="s">
        <v>249</v>
      </c>
      <c r="E296" t="s">
        <v>266</v>
      </c>
      <c r="F296" s="10">
        <v>0.99139999999999995</v>
      </c>
      <c r="G296">
        <v>1014</v>
      </c>
      <c r="H296" s="2">
        <v>10780</v>
      </c>
      <c r="I296" s="2">
        <v>29503</v>
      </c>
      <c r="J296" s="2">
        <v>56358</v>
      </c>
      <c r="K296" s="2">
        <v>42819</v>
      </c>
      <c r="L296" s="2">
        <v>45766</v>
      </c>
      <c r="M296" s="2">
        <v>49932</v>
      </c>
      <c r="N296">
        <f t="shared" si="8"/>
        <v>0.34696619338651591</v>
      </c>
      <c r="O296">
        <v>0.33275072952865281</v>
      </c>
      <c r="P296">
        <f t="shared" si="9"/>
        <v>24</v>
      </c>
      <c r="Q296">
        <v>29</v>
      </c>
      <c r="R296" t="s">
        <v>6358</v>
      </c>
      <c r="S296" t="s">
        <v>8414</v>
      </c>
    </row>
    <row r="297" spans="1:19">
      <c r="A297">
        <v>127653</v>
      </c>
      <c r="B297" t="s">
        <v>3059</v>
      </c>
      <c r="C297" t="s">
        <v>253</v>
      </c>
      <c r="D297" t="s">
        <v>249</v>
      </c>
      <c r="E297" t="s">
        <v>3060</v>
      </c>
      <c r="F297" s="10">
        <v>0.94</v>
      </c>
      <c r="G297">
        <v>1064</v>
      </c>
      <c r="H297" s="2">
        <v>34600</v>
      </c>
      <c r="I297" s="2">
        <v>34600</v>
      </c>
      <c r="J297" s="2">
        <v>27062</v>
      </c>
      <c r="K297" s="2">
        <v>25735</v>
      </c>
      <c r="L297" s="2">
        <v>25331</v>
      </c>
      <c r="M297" s="2">
        <v>24187</v>
      </c>
      <c r="N297">
        <f t="shared" si="8"/>
        <v>0.18363567522974672</v>
      </c>
      <c r="O297">
        <v>0.267990912694969</v>
      </c>
      <c r="P297">
        <f t="shared" si="9"/>
        <v>29</v>
      </c>
      <c r="Q297">
        <v>32</v>
      </c>
      <c r="R297" t="s">
        <v>6359</v>
      </c>
      <c r="S297" t="s">
        <v>8415</v>
      </c>
    </row>
    <row r="298" spans="1:19">
      <c r="A298">
        <v>127732</v>
      </c>
      <c r="B298" t="s">
        <v>3061</v>
      </c>
      <c r="C298" t="s">
        <v>3062</v>
      </c>
      <c r="D298" t="s">
        <v>249</v>
      </c>
      <c r="E298" t="s">
        <v>3063</v>
      </c>
      <c r="F298" s="10">
        <v>0.93400000000000005</v>
      </c>
      <c r="G298">
        <v>1179</v>
      </c>
      <c r="H298" s="2">
        <v>5582</v>
      </c>
      <c r="I298" s="2">
        <v>8045</v>
      </c>
      <c r="J298" s="2">
        <v>41446</v>
      </c>
      <c r="K298" s="2">
        <v>35063</v>
      </c>
      <c r="L298" s="2">
        <v>36724</v>
      </c>
      <c r="M298" s="2">
        <v>36884</v>
      </c>
      <c r="N298">
        <f t="shared" si="8"/>
        <v>0.43587364664379891</v>
      </c>
      <c r="O298">
        <v>0.41547966303423456</v>
      </c>
      <c r="P298">
        <f t="shared" si="9"/>
        <v>12</v>
      </c>
      <c r="Q298">
        <v>13</v>
      </c>
      <c r="R298" t="s">
        <v>6360</v>
      </c>
      <c r="S298" t="s">
        <v>8416</v>
      </c>
    </row>
    <row r="299" spans="1:19">
      <c r="A299">
        <v>127741</v>
      </c>
      <c r="B299" t="s">
        <v>267</v>
      </c>
      <c r="C299" t="s">
        <v>268</v>
      </c>
      <c r="D299" t="s">
        <v>249</v>
      </c>
      <c r="E299" t="s">
        <v>269</v>
      </c>
      <c r="F299" s="10">
        <v>0.86429999999999996</v>
      </c>
      <c r="G299">
        <v>1077</v>
      </c>
      <c r="H299" s="2">
        <v>12010</v>
      </c>
      <c r="I299" s="2">
        <v>26204</v>
      </c>
      <c r="J299" s="2">
        <v>51185</v>
      </c>
      <c r="K299" s="2">
        <v>41450</v>
      </c>
      <c r="L299" s="2">
        <v>46035</v>
      </c>
      <c r="M299" s="2">
        <v>48942</v>
      </c>
      <c r="N299">
        <f t="shared" si="8"/>
        <v>0.40074174417644887</v>
      </c>
      <c r="O299">
        <v>0.37664017637782576</v>
      </c>
      <c r="P299">
        <f t="shared" si="9"/>
        <v>17</v>
      </c>
      <c r="Q299">
        <v>22</v>
      </c>
      <c r="R299" t="s">
        <v>6361</v>
      </c>
      <c r="S299" t="s">
        <v>8417</v>
      </c>
    </row>
    <row r="300" spans="1:19">
      <c r="A300">
        <v>127778</v>
      </c>
      <c r="B300" t="s">
        <v>3064</v>
      </c>
      <c r="C300" t="s">
        <v>3065</v>
      </c>
      <c r="D300" t="s">
        <v>249</v>
      </c>
      <c r="E300" t="s">
        <v>3066</v>
      </c>
      <c r="F300" s="10">
        <v>0.93400000000000005</v>
      </c>
      <c r="G300">
        <v>1186</v>
      </c>
      <c r="H300" s="2">
        <v>4418</v>
      </c>
      <c r="I300" s="2">
        <v>7048</v>
      </c>
      <c r="J300" s="2">
        <v>39903</v>
      </c>
      <c r="K300" s="2">
        <v>30948</v>
      </c>
      <c r="L300" s="2">
        <v>32699</v>
      </c>
      <c r="M300" s="2">
        <v>36661</v>
      </c>
      <c r="N300">
        <f t="shared" si="8"/>
        <v>0.42966914044174881</v>
      </c>
      <c r="O300">
        <v>0.41654051341581622</v>
      </c>
      <c r="P300">
        <f t="shared" si="9"/>
        <v>14</v>
      </c>
      <c r="Q300">
        <v>11</v>
      </c>
      <c r="R300" t="s">
        <v>6362</v>
      </c>
      <c r="S300" t="s">
        <v>8418</v>
      </c>
    </row>
    <row r="301" spans="1:19">
      <c r="A301">
        <v>127820</v>
      </c>
      <c r="B301" t="s">
        <v>3067</v>
      </c>
      <c r="C301" t="s">
        <v>251</v>
      </c>
      <c r="D301" t="s">
        <v>249</v>
      </c>
      <c r="E301" t="s">
        <v>3068</v>
      </c>
      <c r="F301" s="10">
        <v>0.93400000000000005</v>
      </c>
      <c r="G301">
        <v>1243</v>
      </c>
      <c r="H301" s="2">
        <v>4302</v>
      </c>
      <c r="I301" s="2">
        <v>16534</v>
      </c>
      <c r="J301" s="2">
        <v>43288</v>
      </c>
      <c r="K301" s="2">
        <v>32900</v>
      </c>
      <c r="L301" s="2">
        <v>35704</v>
      </c>
      <c r="M301" s="2">
        <v>38217</v>
      </c>
      <c r="N301">
        <f t="shared" si="8"/>
        <v>0.48266596234466308</v>
      </c>
      <c r="O301">
        <v>0.38235465275874692</v>
      </c>
      <c r="P301">
        <f t="shared" si="9"/>
        <v>7</v>
      </c>
      <c r="Q301">
        <v>20</v>
      </c>
      <c r="R301" t="s">
        <v>6363</v>
      </c>
      <c r="S301" t="s">
        <v>8419</v>
      </c>
    </row>
    <row r="302" spans="1:19">
      <c r="A302">
        <v>127918</v>
      </c>
      <c r="B302" t="s">
        <v>3069</v>
      </c>
      <c r="C302" t="s">
        <v>248</v>
      </c>
      <c r="D302" t="s">
        <v>249</v>
      </c>
      <c r="E302" t="s">
        <v>3070</v>
      </c>
      <c r="F302" s="10">
        <v>0.87270000000000003</v>
      </c>
      <c r="G302">
        <v>1095</v>
      </c>
      <c r="H302" s="2">
        <v>43980</v>
      </c>
      <c r="I302" s="2">
        <v>43980</v>
      </c>
      <c r="J302" s="2">
        <v>72939</v>
      </c>
      <c r="K302" s="2">
        <v>60613</v>
      </c>
      <c r="L302" s="2">
        <v>65367</v>
      </c>
      <c r="M302" s="2">
        <v>67164</v>
      </c>
      <c r="N302">
        <f t="shared" si="8"/>
        <v>0.3952321374250784</v>
      </c>
      <c r="O302">
        <v>0.33499106464157319</v>
      </c>
      <c r="P302">
        <f t="shared" si="9"/>
        <v>19</v>
      </c>
      <c r="Q302">
        <v>28</v>
      </c>
      <c r="R302" t="s">
        <v>6364</v>
      </c>
      <c r="S302" t="s">
        <v>8420</v>
      </c>
    </row>
    <row r="303" spans="1:19">
      <c r="A303">
        <v>127945</v>
      </c>
      <c r="B303" t="s">
        <v>3071</v>
      </c>
      <c r="C303" t="s">
        <v>3049</v>
      </c>
      <c r="D303" t="s">
        <v>249</v>
      </c>
      <c r="E303" t="s">
        <v>3072</v>
      </c>
      <c r="F303" s="10">
        <v>0.93400000000000005</v>
      </c>
      <c r="G303">
        <v>1127</v>
      </c>
      <c r="H303" s="2">
        <v>23720</v>
      </c>
      <c r="I303" s="2">
        <v>23720</v>
      </c>
      <c r="J303" s="2">
        <v>44530</v>
      </c>
      <c r="K303" s="2">
        <v>34667</v>
      </c>
      <c r="L303" s="2">
        <v>32358</v>
      </c>
      <c r="M303" s="2">
        <v>40504</v>
      </c>
      <c r="N303">
        <f t="shared" si="8"/>
        <v>0.33717548945717518</v>
      </c>
      <c r="O303">
        <v>0.35363741550545802</v>
      </c>
      <c r="P303">
        <f t="shared" si="9"/>
        <v>27</v>
      </c>
      <c r="Q303">
        <v>26</v>
      </c>
      <c r="R303" t="s">
        <v>6365</v>
      </c>
      <c r="S303" t="s">
        <v>8421</v>
      </c>
    </row>
    <row r="304" spans="1:19">
      <c r="A304">
        <v>128106</v>
      </c>
      <c r="B304" t="s">
        <v>270</v>
      </c>
      <c r="C304" t="s">
        <v>271</v>
      </c>
      <c r="D304" t="s">
        <v>249</v>
      </c>
      <c r="E304" t="s">
        <v>272</v>
      </c>
      <c r="F304" s="10">
        <v>0.99839999999999995</v>
      </c>
      <c r="G304">
        <v>1005</v>
      </c>
      <c r="H304" s="2">
        <v>9401</v>
      </c>
      <c r="I304" s="2">
        <v>17242</v>
      </c>
      <c r="J304" s="2">
        <v>54133</v>
      </c>
      <c r="K304" s="2">
        <v>44071</v>
      </c>
      <c r="L304" s="2">
        <v>49128</v>
      </c>
      <c r="M304" s="2">
        <v>48674</v>
      </c>
      <c r="N304">
        <f t="shared" si="8"/>
        <v>0.34259313136187719</v>
      </c>
      <c r="O304">
        <v>0.37740789575027378</v>
      </c>
      <c r="P304">
        <f t="shared" si="9"/>
        <v>25</v>
      </c>
      <c r="Q304">
        <v>21</v>
      </c>
      <c r="R304" t="s">
        <v>6366</v>
      </c>
      <c r="S304" t="s">
        <v>8422</v>
      </c>
    </row>
    <row r="305" spans="1:19">
      <c r="A305">
        <v>128151</v>
      </c>
      <c r="B305" t="s">
        <v>3073</v>
      </c>
      <c r="C305" t="s">
        <v>486</v>
      </c>
      <c r="D305" t="s">
        <v>249</v>
      </c>
      <c r="E305" t="s">
        <v>3074</v>
      </c>
      <c r="F305" s="10">
        <v>0.93400000000000005</v>
      </c>
      <c r="G305">
        <v>1064</v>
      </c>
      <c r="H305" s="2">
        <v>4930</v>
      </c>
      <c r="I305" s="2">
        <v>8330</v>
      </c>
      <c r="J305" s="2">
        <v>32031</v>
      </c>
      <c r="K305" s="2">
        <v>32858</v>
      </c>
      <c r="L305" s="2">
        <v>34149</v>
      </c>
      <c r="M305" s="2">
        <v>32081</v>
      </c>
      <c r="N305">
        <f t="shared" si="8"/>
        <v>0.33108576976024967</v>
      </c>
      <c r="O305">
        <v>0.39415504369927745</v>
      </c>
      <c r="P305">
        <f t="shared" si="9"/>
        <v>28</v>
      </c>
      <c r="Q305">
        <v>17</v>
      </c>
      <c r="R305" t="s">
        <v>6367</v>
      </c>
      <c r="S305" t="s">
        <v>8423</v>
      </c>
    </row>
    <row r="306" spans="1:19">
      <c r="A306">
        <v>128258</v>
      </c>
      <c r="B306" t="s">
        <v>3075</v>
      </c>
      <c r="C306" t="s">
        <v>3076</v>
      </c>
      <c r="D306" t="s">
        <v>249</v>
      </c>
      <c r="E306" t="s">
        <v>3077</v>
      </c>
      <c r="F306" s="10">
        <v>0.93400000000000005</v>
      </c>
      <c r="G306">
        <v>1112</v>
      </c>
      <c r="H306" s="2">
        <v>4468</v>
      </c>
      <c r="I306" s="2">
        <v>7100</v>
      </c>
      <c r="J306" s="2">
        <v>41284</v>
      </c>
      <c r="K306" s="2">
        <v>30300</v>
      </c>
      <c r="L306" s="2">
        <v>34082</v>
      </c>
      <c r="M306" s="2">
        <v>33577</v>
      </c>
      <c r="N306">
        <f t="shared" si="8"/>
        <v>0.38048817736232571</v>
      </c>
      <c r="O306">
        <v>0.41925898043202658</v>
      </c>
      <c r="P306">
        <f t="shared" si="9"/>
        <v>20</v>
      </c>
      <c r="Q306">
        <v>8</v>
      </c>
      <c r="R306" t="s">
        <v>6368</v>
      </c>
      <c r="S306" t="s">
        <v>8424</v>
      </c>
    </row>
    <row r="307" spans="1:19">
      <c r="A307">
        <v>128391</v>
      </c>
      <c r="B307" t="s">
        <v>273</v>
      </c>
      <c r="C307" t="s">
        <v>274</v>
      </c>
      <c r="D307" t="s">
        <v>249</v>
      </c>
      <c r="E307" t="s">
        <v>275</v>
      </c>
      <c r="F307" s="10">
        <v>0.97470000000000001</v>
      </c>
      <c r="G307">
        <v>1130</v>
      </c>
      <c r="H307" s="2">
        <v>11083</v>
      </c>
      <c r="I307" s="2">
        <v>23683</v>
      </c>
      <c r="J307" s="2">
        <v>48723</v>
      </c>
      <c r="K307" s="2">
        <v>37870</v>
      </c>
      <c r="L307" s="2">
        <v>41031</v>
      </c>
      <c r="M307" s="2">
        <v>46955</v>
      </c>
      <c r="N307">
        <f t="shared" si="8"/>
        <v>0.39664782836492674</v>
      </c>
      <c r="O307">
        <v>0.38388484148660906</v>
      </c>
      <c r="P307">
        <f t="shared" si="9"/>
        <v>18</v>
      </c>
      <c r="Q307">
        <v>18</v>
      </c>
      <c r="R307" t="s">
        <v>6369</v>
      </c>
      <c r="S307" t="s">
        <v>8425</v>
      </c>
    </row>
    <row r="308" spans="1:19">
      <c r="A308">
        <v>128498</v>
      </c>
      <c r="B308" t="s">
        <v>3078</v>
      </c>
      <c r="C308" t="s">
        <v>313</v>
      </c>
      <c r="D308" t="s">
        <v>278</v>
      </c>
      <c r="E308" t="s">
        <v>3079</v>
      </c>
      <c r="F308" s="10">
        <v>0.64370000000000005</v>
      </c>
      <c r="G308">
        <v>1148</v>
      </c>
      <c r="H308" s="2">
        <v>39924</v>
      </c>
      <c r="I308" s="2">
        <v>39924</v>
      </c>
      <c r="J308" s="2">
        <v>60642</v>
      </c>
      <c r="K308" s="2">
        <v>43506</v>
      </c>
      <c r="L308" s="2">
        <v>57396</v>
      </c>
      <c r="M308" s="2">
        <v>52250</v>
      </c>
      <c r="N308">
        <f t="shared" si="8"/>
        <v>0.35570992872831819</v>
      </c>
      <c r="O308">
        <v>0.36081767871145898</v>
      </c>
      <c r="P308">
        <f t="shared" si="9"/>
        <v>18</v>
      </c>
      <c r="Q308">
        <v>26</v>
      </c>
      <c r="R308" t="s">
        <v>6370</v>
      </c>
      <c r="S308" t="s">
        <v>8426</v>
      </c>
    </row>
    <row r="309" spans="1:19">
      <c r="A309">
        <v>128744</v>
      </c>
      <c r="B309" t="s">
        <v>276</v>
      </c>
      <c r="C309" t="s">
        <v>277</v>
      </c>
      <c r="D309" t="s">
        <v>278</v>
      </c>
      <c r="E309" t="s">
        <v>279</v>
      </c>
      <c r="F309" s="10">
        <v>0.6431</v>
      </c>
      <c r="G309">
        <v>985</v>
      </c>
      <c r="H309" s="2">
        <v>35760</v>
      </c>
      <c r="I309" s="2">
        <v>35760</v>
      </c>
      <c r="J309" s="2">
        <v>57301</v>
      </c>
      <c r="K309" s="2">
        <v>41258</v>
      </c>
      <c r="L309" s="2">
        <v>42426</v>
      </c>
      <c r="M309" s="2">
        <v>51396</v>
      </c>
      <c r="N309">
        <f t="shared" si="8"/>
        <v>0.27091818827588771</v>
      </c>
      <c r="O309">
        <v>0.34981838888098521</v>
      </c>
      <c r="P309">
        <f t="shared" si="9"/>
        <v>29</v>
      </c>
      <c r="Q309">
        <v>28</v>
      </c>
      <c r="R309" t="s">
        <v>6371</v>
      </c>
      <c r="S309" t="s">
        <v>8427</v>
      </c>
    </row>
    <row r="310" spans="1:19">
      <c r="A310">
        <v>128771</v>
      </c>
      <c r="B310" t="s">
        <v>280</v>
      </c>
      <c r="C310" t="s">
        <v>281</v>
      </c>
      <c r="D310" t="s">
        <v>278</v>
      </c>
      <c r="E310" t="s">
        <v>282</v>
      </c>
      <c r="F310" s="10">
        <v>0.75529999999999997</v>
      </c>
      <c r="G310">
        <v>1091</v>
      </c>
      <c r="H310" s="2">
        <v>12460</v>
      </c>
      <c r="I310" s="2">
        <v>25736</v>
      </c>
      <c r="J310" s="2">
        <v>63695</v>
      </c>
      <c r="K310" s="2">
        <v>49656</v>
      </c>
      <c r="L310" s="2">
        <v>52858</v>
      </c>
      <c r="M310" s="2">
        <v>56799</v>
      </c>
      <c r="N310">
        <f t="shared" si="8"/>
        <v>0.4389109617526572</v>
      </c>
      <c r="O310">
        <v>0.42648308351403402</v>
      </c>
      <c r="P310">
        <f t="shared" si="9"/>
        <v>13</v>
      </c>
      <c r="Q310">
        <v>10</v>
      </c>
      <c r="R310" t="s">
        <v>6372</v>
      </c>
      <c r="S310" t="s">
        <v>8428</v>
      </c>
    </row>
    <row r="311" spans="1:19">
      <c r="A311">
        <v>128780</v>
      </c>
      <c r="B311" t="s">
        <v>3080</v>
      </c>
      <c r="C311" t="s">
        <v>281</v>
      </c>
      <c r="D311" t="s">
        <v>278</v>
      </c>
      <c r="E311" t="s">
        <v>3081</v>
      </c>
      <c r="F311" s="10">
        <v>0.93400000000000005</v>
      </c>
      <c r="G311">
        <v>1159</v>
      </c>
      <c r="H311" s="2">
        <v>8506</v>
      </c>
      <c r="I311" s="2">
        <v>8506</v>
      </c>
      <c r="J311" s="2">
        <v>59956</v>
      </c>
      <c r="K311" s="2">
        <v>51516</v>
      </c>
      <c r="L311" s="2">
        <v>60823</v>
      </c>
      <c r="M311" s="2">
        <v>57234</v>
      </c>
      <c r="N311">
        <f t="shared" si="8"/>
        <v>0.44878347064541435</v>
      </c>
      <c r="O311">
        <v>0.45294617695370121</v>
      </c>
      <c r="P311">
        <f t="shared" si="9"/>
        <v>11</v>
      </c>
      <c r="Q311">
        <v>6</v>
      </c>
      <c r="R311" t="s">
        <v>6373</v>
      </c>
      <c r="S311" t="s">
        <v>8429</v>
      </c>
    </row>
    <row r="312" spans="1:19">
      <c r="A312">
        <v>128902</v>
      </c>
      <c r="B312" t="s">
        <v>283</v>
      </c>
      <c r="C312" t="s">
        <v>284</v>
      </c>
      <c r="D312" t="s">
        <v>278</v>
      </c>
      <c r="E312" t="s">
        <v>285</v>
      </c>
      <c r="F312" s="10">
        <v>0.38279999999999997</v>
      </c>
      <c r="G312">
        <v>1412</v>
      </c>
      <c r="H312" s="2">
        <v>64812</v>
      </c>
      <c r="I312" s="2">
        <v>64812</v>
      </c>
      <c r="J312" s="2">
        <v>66752</v>
      </c>
      <c r="K312" s="2">
        <v>54310</v>
      </c>
      <c r="L312" s="2">
        <v>65310</v>
      </c>
      <c r="M312" s="2">
        <v>70044</v>
      </c>
      <c r="N312">
        <f t="shared" si="8"/>
        <v>0.49503587562794282</v>
      </c>
      <c r="O312">
        <v>0.42764750564513787</v>
      </c>
      <c r="P312">
        <f t="shared" si="9"/>
        <v>6</v>
      </c>
      <c r="Q312">
        <v>9</v>
      </c>
      <c r="R312" t="s">
        <v>6374</v>
      </c>
      <c r="S312" t="s">
        <v>8430</v>
      </c>
    </row>
    <row r="313" spans="1:19">
      <c r="A313">
        <v>129002</v>
      </c>
      <c r="B313" t="s">
        <v>3082</v>
      </c>
      <c r="C313" t="s">
        <v>301</v>
      </c>
      <c r="D313" t="s">
        <v>278</v>
      </c>
      <c r="E313" t="s">
        <v>3083</v>
      </c>
      <c r="F313" s="10">
        <v>0.93400000000000005</v>
      </c>
      <c r="G313">
        <v>1218</v>
      </c>
      <c r="H313" s="2">
        <v>14337</v>
      </c>
      <c r="I313" s="2">
        <v>14337</v>
      </c>
      <c r="J313" s="2">
        <v>39857</v>
      </c>
      <c r="K313" s="2">
        <v>34985</v>
      </c>
      <c r="L313" s="2">
        <v>39879</v>
      </c>
      <c r="M313" s="2">
        <v>41057</v>
      </c>
      <c r="N313">
        <f t="shared" si="8"/>
        <v>0.36716396013873542</v>
      </c>
      <c r="O313">
        <v>0.38462660214542299</v>
      </c>
      <c r="P313">
        <f t="shared" si="9"/>
        <v>17</v>
      </c>
      <c r="Q313">
        <v>16</v>
      </c>
      <c r="R313" t="s">
        <v>6375</v>
      </c>
      <c r="S313" t="s">
        <v>8431</v>
      </c>
    </row>
    <row r="314" spans="1:19">
      <c r="A314">
        <v>129020</v>
      </c>
      <c r="B314" t="s">
        <v>88</v>
      </c>
      <c r="C314" t="s">
        <v>286</v>
      </c>
      <c r="D314" t="s">
        <v>278</v>
      </c>
      <c r="E314" t="s">
        <v>287</v>
      </c>
      <c r="F314" s="10">
        <v>0.53949999999999998</v>
      </c>
      <c r="G314">
        <v>1338</v>
      </c>
      <c r="H314" s="2">
        <v>20366</v>
      </c>
      <c r="I314" s="2">
        <v>43034</v>
      </c>
      <c r="J314" s="2">
        <v>76632</v>
      </c>
      <c r="K314" s="2">
        <v>58770</v>
      </c>
      <c r="L314" s="2">
        <v>65342</v>
      </c>
      <c r="M314" s="2">
        <v>76076</v>
      </c>
      <c r="N314">
        <f t="shared" si="8"/>
        <v>0.64231167673471934</v>
      </c>
      <c r="O314">
        <v>0.49506946055140078</v>
      </c>
      <c r="P314">
        <f t="shared" si="9"/>
        <v>2</v>
      </c>
      <c r="Q314">
        <v>3</v>
      </c>
      <c r="R314" t="s">
        <v>6376</v>
      </c>
      <c r="S314" t="s">
        <v>8432</v>
      </c>
    </row>
    <row r="315" spans="1:19">
      <c r="A315">
        <v>129154</v>
      </c>
      <c r="B315" t="s">
        <v>3084</v>
      </c>
      <c r="C315" t="s">
        <v>3085</v>
      </c>
      <c r="D315" t="s">
        <v>278</v>
      </c>
      <c r="E315" t="s">
        <v>3086</v>
      </c>
      <c r="F315" s="10">
        <v>0.93400000000000005</v>
      </c>
      <c r="G315">
        <v>1091</v>
      </c>
      <c r="H315" s="2">
        <v>21198</v>
      </c>
      <c r="I315" s="2">
        <v>21198</v>
      </c>
      <c r="J315" s="2">
        <v>65520</v>
      </c>
      <c r="K315" s="2">
        <v>37107</v>
      </c>
      <c r="L315" s="2">
        <v>39280</v>
      </c>
      <c r="M315" s="2">
        <v>36227</v>
      </c>
      <c r="N315">
        <f t="shared" si="8"/>
        <v>0.33351986750504797</v>
      </c>
      <c r="O315">
        <v>0.40941386989868678</v>
      </c>
      <c r="P315">
        <f t="shared" si="9"/>
        <v>21</v>
      </c>
      <c r="Q315">
        <v>12</v>
      </c>
      <c r="R315" t="s">
        <v>6377</v>
      </c>
      <c r="S315" t="s">
        <v>8433</v>
      </c>
    </row>
    <row r="316" spans="1:19">
      <c r="A316">
        <v>129215</v>
      </c>
      <c r="B316" t="s">
        <v>288</v>
      </c>
      <c r="C316" t="s">
        <v>289</v>
      </c>
      <c r="D316" t="s">
        <v>278</v>
      </c>
      <c r="E316" t="s">
        <v>290</v>
      </c>
      <c r="F316" s="10">
        <v>0.80549999999999999</v>
      </c>
      <c r="G316">
        <v>1200</v>
      </c>
      <c r="H316" s="2">
        <v>13292</v>
      </c>
      <c r="I316" s="2">
        <v>16624</v>
      </c>
      <c r="J316" s="2">
        <v>55034</v>
      </c>
      <c r="K316" s="2">
        <v>46225</v>
      </c>
      <c r="L316" s="2">
        <v>49345</v>
      </c>
      <c r="M316" s="2">
        <v>52411</v>
      </c>
      <c r="N316">
        <f t="shared" si="8"/>
        <v>0.4547619159509273</v>
      </c>
      <c r="O316">
        <v>0.47737898386527094</v>
      </c>
      <c r="P316">
        <f t="shared" si="9"/>
        <v>9</v>
      </c>
      <c r="Q316">
        <v>4</v>
      </c>
      <c r="R316" t="s">
        <v>6378</v>
      </c>
      <c r="S316" t="s">
        <v>8434</v>
      </c>
    </row>
    <row r="317" spans="1:19">
      <c r="A317">
        <v>129242</v>
      </c>
      <c r="B317" t="s">
        <v>291</v>
      </c>
      <c r="C317" t="s">
        <v>292</v>
      </c>
      <c r="D317" t="s">
        <v>278</v>
      </c>
      <c r="E317" t="s">
        <v>293</v>
      </c>
      <c r="F317" s="10">
        <v>0.44979999999999998</v>
      </c>
      <c r="G317">
        <v>1323</v>
      </c>
      <c r="H317" s="2">
        <v>56360</v>
      </c>
      <c r="I317" s="2">
        <v>56360</v>
      </c>
      <c r="J317" s="2">
        <v>88011</v>
      </c>
      <c r="K317" s="2">
        <v>75433</v>
      </c>
      <c r="L317" s="2">
        <v>75426</v>
      </c>
      <c r="M317" s="2">
        <v>95393</v>
      </c>
      <c r="N317">
        <f t="shared" si="8"/>
        <v>0.57082764403869768</v>
      </c>
      <c r="O317">
        <v>0.4695182340669023</v>
      </c>
      <c r="P317">
        <f t="shared" si="9"/>
        <v>4</v>
      </c>
      <c r="Q317">
        <v>5</v>
      </c>
      <c r="R317" t="s">
        <v>6379</v>
      </c>
      <c r="S317" t="s">
        <v>8435</v>
      </c>
    </row>
    <row r="318" spans="1:19">
      <c r="A318">
        <v>129525</v>
      </c>
      <c r="B318" t="s">
        <v>294</v>
      </c>
      <c r="C318" t="s">
        <v>295</v>
      </c>
      <c r="D318" t="s">
        <v>278</v>
      </c>
      <c r="E318" t="s">
        <v>296</v>
      </c>
      <c r="F318" s="10">
        <v>0.83009999999999995</v>
      </c>
      <c r="G318">
        <v>1207</v>
      </c>
      <c r="H318" s="2">
        <v>47647</v>
      </c>
      <c r="I318" s="2">
        <v>47647</v>
      </c>
      <c r="J318" s="2">
        <v>64107</v>
      </c>
      <c r="K318" s="2">
        <v>41345</v>
      </c>
      <c r="L318" s="2">
        <v>50732</v>
      </c>
      <c r="M318" s="2">
        <v>63870</v>
      </c>
      <c r="N318">
        <f t="shared" si="8"/>
        <v>0.31569566897934537</v>
      </c>
      <c r="O318">
        <v>0.36001188867250622</v>
      </c>
      <c r="P318">
        <f t="shared" si="9"/>
        <v>24</v>
      </c>
      <c r="Q318">
        <v>27</v>
      </c>
      <c r="R318" t="s">
        <v>6380</v>
      </c>
      <c r="S318" t="s">
        <v>8436</v>
      </c>
    </row>
    <row r="319" spans="1:19">
      <c r="A319">
        <v>129774</v>
      </c>
      <c r="B319" t="s">
        <v>3087</v>
      </c>
      <c r="C319" t="s">
        <v>284</v>
      </c>
      <c r="D319" t="s">
        <v>278</v>
      </c>
      <c r="E319" t="s">
        <v>3088</v>
      </c>
      <c r="F319" s="10">
        <v>0.73360000000000003</v>
      </c>
      <c r="G319">
        <v>1169</v>
      </c>
      <c r="H319" s="2">
        <v>39050</v>
      </c>
      <c r="I319" s="2">
        <v>39050</v>
      </c>
      <c r="J319" s="2">
        <v>39559</v>
      </c>
      <c r="K319" s="2">
        <v>33031</v>
      </c>
      <c r="L319" s="2">
        <v>36644</v>
      </c>
      <c r="M319" s="2">
        <v>36205</v>
      </c>
      <c r="N319">
        <f t="shared" si="8"/>
        <v>0.27487900109876529</v>
      </c>
      <c r="O319">
        <v>0.30618109216591582</v>
      </c>
      <c r="P319">
        <f t="shared" si="9"/>
        <v>28</v>
      </c>
      <c r="Q319">
        <v>31</v>
      </c>
      <c r="R319" t="s">
        <v>6381</v>
      </c>
      <c r="S319" t="s">
        <v>8437</v>
      </c>
    </row>
    <row r="320" spans="1:19">
      <c r="A320">
        <v>129941</v>
      </c>
      <c r="B320" t="s">
        <v>297</v>
      </c>
      <c r="C320" t="s">
        <v>298</v>
      </c>
      <c r="D320" t="s">
        <v>278</v>
      </c>
      <c r="E320" t="s">
        <v>299</v>
      </c>
      <c r="F320" s="10">
        <v>0.80549999999999999</v>
      </c>
      <c r="G320">
        <v>1190</v>
      </c>
      <c r="H320" s="2">
        <v>45730</v>
      </c>
      <c r="I320" s="2">
        <v>45730</v>
      </c>
      <c r="J320" s="2">
        <v>62942</v>
      </c>
      <c r="K320" s="2">
        <v>49240</v>
      </c>
      <c r="L320" s="2">
        <v>52594</v>
      </c>
      <c r="M320" s="2">
        <v>58152</v>
      </c>
      <c r="N320">
        <f t="shared" si="8"/>
        <v>0.3377205552363185</v>
      </c>
      <c r="O320">
        <v>0.36379447278974603</v>
      </c>
      <c r="P320">
        <f t="shared" si="9"/>
        <v>20</v>
      </c>
      <c r="Q320">
        <v>25</v>
      </c>
      <c r="R320" t="s">
        <v>6382</v>
      </c>
      <c r="S320" t="s">
        <v>8438</v>
      </c>
    </row>
    <row r="321" spans="1:19">
      <c r="A321">
        <v>130174</v>
      </c>
      <c r="B321" t="s">
        <v>3089</v>
      </c>
      <c r="C321" t="s">
        <v>277</v>
      </c>
      <c r="D321" t="s">
        <v>278</v>
      </c>
      <c r="E321" t="s">
        <v>3083</v>
      </c>
      <c r="F321" s="10">
        <v>0.93400000000000005</v>
      </c>
      <c r="G321">
        <v>1150</v>
      </c>
      <c r="H321" s="2">
        <v>14349</v>
      </c>
      <c r="I321" s="2">
        <v>14349</v>
      </c>
      <c r="J321" s="2">
        <v>42645</v>
      </c>
      <c r="K321" s="2">
        <v>36524</v>
      </c>
      <c r="L321" s="2">
        <v>36571</v>
      </c>
      <c r="M321" s="2">
        <v>42787</v>
      </c>
      <c r="N321">
        <f t="shared" si="8"/>
        <v>0.34037326390364198</v>
      </c>
      <c r="O321">
        <v>0.39052056119760215</v>
      </c>
      <c r="P321">
        <f t="shared" si="9"/>
        <v>19</v>
      </c>
      <c r="Q321">
        <v>13</v>
      </c>
      <c r="R321" t="s">
        <v>6375</v>
      </c>
      <c r="S321" t="s">
        <v>8431</v>
      </c>
    </row>
    <row r="322" spans="1:19">
      <c r="A322">
        <v>130183</v>
      </c>
      <c r="B322" t="s">
        <v>3090</v>
      </c>
      <c r="C322" t="s">
        <v>2375</v>
      </c>
      <c r="D322" t="s">
        <v>278</v>
      </c>
      <c r="E322" t="s">
        <v>3091</v>
      </c>
      <c r="F322" s="10">
        <v>0.93400000000000005</v>
      </c>
      <c r="G322">
        <v>1058</v>
      </c>
      <c r="H322" s="2">
        <v>17100</v>
      </c>
      <c r="I322" s="2">
        <v>17100</v>
      </c>
      <c r="J322" s="2">
        <v>57301</v>
      </c>
      <c r="K322" s="2">
        <v>29592</v>
      </c>
      <c r="L322" s="2">
        <v>33770</v>
      </c>
      <c r="M322" s="2">
        <v>40615</v>
      </c>
      <c r="N322">
        <f t="shared" ref="N322:N385" si="10">IFERROR(
  0.25*(_xlfn.MAXIFS($H:$H,$D:$D,$D322)-H322)/(_xlfn.MAXIFS($H:$H,$D:$D,$D322)-_xlfn.MINIFS($H:$H,$D:$D,$D322)) +
  0.2*(_xlfn.MAXIFS($F:$F,$D:$D,$D322)-F322)/(_xlfn.MAXIFS($F:$F,$D:$D,$D322)-_xlfn.MINIFS($F:$F,$D:$D,$D322)) +
  0.3*(G322-_xlfn.MINIFS($G:$G,$D:$D,$D322))/(_xlfn.MAXIFS($G:$G,$D:$D,$D322)-_xlfn.MINIFS($G:$G,$D:$D,$D322)) +
  0.125*(J322-_xlfn.MINIFS($J:$J,$D:$D,$D322))/(_xlfn.MAXIFS($J:$J,$D:$D,$D322)-_xlfn.MINIFS($J:$J,$D:$D,$D322)) +
  0.125*(K322-_xlfn.MINIFS($K:$K,$D:$D,$D322))/(_xlfn.MAXIFS($K:$K,$D:$D,$D322)-_xlfn.MINIFS($K:$K,$D:$D,$D322)),
"")</f>
        <v>0.29448946173492074</v>
      </c>
      <c r="O322">
        <v>0.40977150230194181</v>
      </c>
      <c r="P322">
        <f t="shared" ref="P322:P385" si="11">1 + COUNTIFS($D$2:$D$2303, D322, $N$2:$N$2303, "&gt;" &amp; N322)</f>
        <v>26</v>
      </c>
      <c r="Q322">
        <v>11</v>
      </c>
      <c r="R322" t="s">
        <v>6383</v>
      </c>
      <c r="S322" t="s">
        <v>8439</v>
      </c>
    </row>
    <row r="323" spans="1:19">
      <c r="A323">
        <v>130226</v>
      </c>
      <c r="B323" t="s">
        <v>300</v>
      </c>
      <c r="C323" t="s">
        <v>301</v>
      </c>
      <c r="D323" t="s">
        <v>278</v>
      </c>
      <c r="E323" t="s">
        <v>302</v>
      </c>
      <c r="F323" s="10">
        <v>0.77</v>
      </c>
      <c r="G323">
        <v>1212</v>
      </c>
      <c r="H323" s="2">
        <v>53090</v>
      </c>
      <c r="I323" s="2">
        <v>53090</v>
      </c>
      <c r="J323" s="2">
        <v>79421</v>
      </c>
      <c r="K323" s="2">
        <v>65742</v>
      </c>
      <c r="L323" s="2">
        <v>74970</v>
      </c>
      <c r="M323" s="2">
        <v>81553</v>
      </c>
      <c r="N323">
        <f t="shared" si="10"/>
        <v>0.40715931825677448</v>
      </c>
      <c r="O323">
        <v>0.37963390368528305</v>
      </c>
      <c r="P323">
        <f t="shared" si="11"/>
        <v>15</v>
      </c>
      <c r="Q323">
        <v>21</v>
      </c>
      <c r="R323" t="s">
        <v>6384</v>
      </c>
      <c r="S323" t="s">
        <v>8440</v>
      </c>
    </row>
    <row r="324" spans="1:19">
      <c r="A324">
        <v>130253</v>
      </c>
      <c r="B324" t="s">
        <v>3092</v>
      </c>
      <c r="C324" t="s">
        <v>292</v>
      </c>
      <c r="D324" t="s">
        <v>278</v>
      </c>
      <c r="E324" t="s">
        <v>3093</v>
      </c>
      <c r="F324" s="10">
        <v>0.67679999999999996</v>
      </c>
      <c r="G324">
        <v>1227</v>
      </c>
      <c r="H324" s="2">
        <v>48460</v>
      </c>
      <c r="I324" s="2">
        <v>48460</v>
      </c>
      <c r="J324" s="2">
        <v>73671</v>
      </c>
      <c r="K324" s="2">
        <v>59090</v>
      </c>
      <c r="L324" s="2">
        <v>66367</v>
      </c>
      <c r="M324" s="2">
        <v>74642</v>
      </c>
      <c r="N324">
        <f t="shared" si="10"/>
        <v>0.42552187290757632</v>
      </c>
      <c r="O324">
        <v>0.34638251869984205</v>
      </c>
      <c r="P324">
        <f t="shared" si="11"/>
        <v>14</v>
      </c>
      <c r="Q324">
        <v>29</v>
      </c>
      <c r="R324" t="s">
        <v>6385</v>
      </c>
      <c r="S324" t="s">
        <v>8441</v>
      </c>
    </row>
    <row r="325" spans="1:19">
      <c r="A325">
        <v>130493</v>
      </c>
      <c r="B325" t="s">
        <v>3094</v>
      </c>
      <c r="C325" t="s">
        <v>313</v>
      </c>
      <c r="D325" t="s">
        <v>278</v>
      </c>
      <c r="E325" t="s">
        <v>3095</v>
      </c>
      <c r="F325" s="10">
        <v>0.81120000000000003</v>
      </c>
      <c r="G325">
        <v>1230</v>
      </c>
      <c r="H325" s="2">
        <v>12828</v>
      </c>
      <c r="I325" s="2">
        <v>26104</v>
      </c>
      <c r="J325" s="2">
        <v>58062</v>
      </c>
      <c r="K325" s="2">
        <v>44062</v>
      </c>
      <c r="L325" s="2">
        <v>50773</v>
      </c>
      <c r="M325" s="2">
        <v>55682</v>
      </c>
      <c r="N325">
        <f t="shared" si="10"/>
        <v>0.47327772693696724</v>
      </c>
      <c r="O325">
        <v>0.39051297306920096</v>
      </c>
      <c r="P325">
        <f t="shared" si="11"/>
        <v>7</v>
      </c>
      <c r="Q325">
        <v>14</v>
      </c>
      <c r="R325" t="s">
        <v>6386</v>
      </c>
      <c r="S325" t="s">
        <v>8442</v>
      </c>
    </row>
    <row r="326" spans="1:19">
      <c r="A326">
        <v>130590</v>
      </c>
      <c r="B326" t="s">
        <v>304</v>
      </c>
      <c r="C326" t="s">
        <v>305</v>
      </c>
      <c r="D326" t="s">
        <v>278</v>
      </c>
      <c r="E326" t="s">
        <v>306</v>
      </c>
      <c r="F326" s="10">
        <v>0.3352</v>
      </c>
      <c r="G326">
        <v>1396</v>
      </c>
      <c r="H326" s="2">
        <v>67420</v>
      </c>
      <c r="I326" s="2">
        <v>67420</v>
      </c>
      <c r="J326" s="2">
        <v>79872</v>
      </c>
      <c r="K326" s="2">
        <v>71516</v>
      </c>
      <c r="L326" s="2">
        <v>79677</v>
      </c>
      <c r="M326" s="2">
        <v>76456</v>
      </c>
      <c r="N326">
        <f t="shared" si="10"/>
        <v>0.56063563567735963</v>
      </c>
      <c r="O326">
        <v>0.44593700582424711</v>
      </c>
      <c r="P326">
        <f t="shared" si="11"/>
        <v>5</v>
      </c>
      <c r="Q326">
        <v>7</v>
      </c>
      <c r="R326" t="s">
        <v>6387</v>
      </c>
      <c r="S326" t="s">
        <v>8443</v>
      </c>
    </row>
    <row r="327" spans="1:19">
      <c r="A327">
        <v>130697</v>
      </c>
      <c r="B327" t="s">
        <v>307</v>
      </c>
      <c r="C327" t="s">
        <v>308</v>
      </c>
      <c r="D327" t="s">
        <v>278</v>
      </c>
      <c r="E327" t="s">
        <v>309</v>
      </c>
      <c r="F327" s="10">
        <v>0.17100000000000001</v>
      </c>
      <c r="G327">
        <v>1513</v>
      </c>
      <c r="H327" s="2">
        <v>67316</v>
      </c>
      <c r="I327" s="2">
        <v>67316</v>
      </c>
      <c r="J327" s="2">
        <v>73142</v>
      </c>
      <c r="K327" s="2">
        <v>59414</v>
      </c>
      <c r="L327" s="2">
        <v>61640</v>
      </c>
      <c r="M327" s="2">
        <v>72547</v>
      </c>
      <c r="N327">
        <f t="shared" si="10"/>
        <v>0.61519220659833285</v>
      </c>
      <c r="O327">
        <v>0.49651712736787057</v>
      </c>
      <c r="P327">
        <f t="shared" si="11"/>
        <v>3</v>
      </c>
      <c r="Q327">
        <v>2</v>
      </c>
      <c r="R327" t="s">
        <v>6388</v>
      </c>
      <c r="S327" t="s">
        <v>8444</v>
      </c>
    </row>
    <row r="328" spans="1:19">
      <c r="A328">
        <v>130776</v>
      </c>
      <c r="B328" t="s">
        <v>310</v>
      </c>
      <c r="C328" t="s">
        <v>311</v>
      </c>
      <c r="D328" t="s">
        <v>278</v>
      </c>
      <c r="E328" t="s">
        <v>312</v>
      </c>
      <c r="F328" s="10">
        <v>0.81359999999999999</v>
      </c>
      <c r="G328">
        <v>1044</v>
      </c>
      <c r="H328" s="2">
        <v>12763</v>
      </c>
      <c r="I328" s="2">
        <v>16095</v>
      </c>
      <c r="J328" s="2">
        <v>58873</v>
      </c>
      <c r="K328" s="2">
        <v>44788</v>
      </c>
      <c r="L328" s="2">
        <v>48489</v>
      </c>
      <c r="M328" s="2">
        <v>57005</v>
      </c>
      <c r="N328">
        <f t="shared" si="10"/>
        <v>0.37512208052685164</v>
      </c>
      <c r="O328">
        <v>0.43352744946348765</v>
      </c>
      <c r="P328">
        <f t="shared" si="11"/>
        <v>16</v>
      </c>
      <c r="Q328">
        <v>8</v>
      </c>
      <c r="R328" t="s">
        <v>6389</v>
      </c>
      <c r="S328" t="s">
        <v>8445</v>
      </c>
    </row>
    <row r="329" spans="1:19">
      <c r="A329">
        <v>130794</v>
      </c>
      <c r="B329" t="s">
        <v>57</v>
      </c>
      <c r="C329" t="s">
        <v>313</v>
      </c>
      <c r="D329" t="s">
        <v>278</v>
      </c>
      <c r="E329" t="s">
        <v>314</v>
      </c>
      <c r="F329" s="10">
        <v>4.4999999999999998E-2</v>
      </c>
      <c r="G329">
        <v>1534</v>
      </c>
      <c r="H329" s="2">
        <v>64700</v>
      </c>
      <c r="I329" s="2">
        <v>64700</v>
      </c>
      <c r="J329" s="2">
        <v>93562</v>
      </c>
      <c r="K329" s="2">
        <v>78106</v>
      </c>
      <c r="L329" s="2">
        <v>84763</v>
      </c>
      <c r="M329" s="2">
        <v>95961</v>
      </c>
      <c r="N329">
        <f t="shared" si="10"/>
        <v>0.76154224802254133</v>
      </c>
      <c r="O329">
        <v>0.5775407567832016</v>
      </c>
      <c r="P329">
        <f t="shared" si="11"/>
        <v>1</v>
      </c>
      <c r="Q329">
        <v>1</v>
      </c>
      <c r="R329" t="s">
        <v>6390</v>
      </c>
      <c r="S329" t="s">
        <v>8446</v>
      </c>
    </row>
    <row r="330" spans="1:19">
      <c r="A330">
        <v>130934</v>
      </c>
      <c r="B330" t="s">
        <v>315</v>
      </c>
      <c r="C330" t="s">
        <v>316</v>
      </c>
      <c r="D330" t="s">
        <v>317</v>
      </c>
      <c r="E330" t="s">
        <v>318</v>
      </c>
      <c r="F330" s="10">
        <v>0.61670000000000003</v>
      </c>
      <c r="G330">
        <v>984</v>
      </c>
      <c r="H330" s="2">
        <v>10314</v>
      </c>
      <c r="I330" s="2">
        <v>20250</v>
      </c>
      <c r="J330" s="2">
        <v>52996</v>
      </c>
      <c r="K330" s="2">
        <v>36569</v>
      </c>
      <c r="L330" s="2">
        <v>43818</v>
      </c>
      <c r="M330" s="2">
        <v>44793</v>
      </c>
      <c r="N330">
        <f t="shared" si="10"/>
        <v>0.55588380244015134</v>
      </c>
      <c r="O330">
        <v>0.41195563855555029</v>
      </c>
      <c r="P330">
        <f t="shared" si="11"/>
        <v>4</v>
      </c>
      <c r="Q330">
        <v>5</v>
      </c>
      <c r="R330" t="s">
        <v>6391</v>
      </c>
      <c r="S330" t="s">
        <v>8447</v>
      </c>
    </row>
    <row r="331" spans="1:19">
      <c r="A331">
        <v>130943</v>
      </c>
      <c r="B331" t="s">
        <v>79</v>
      </c>
      <c r="C331" t="s">
        <v>319</v>
      </c>
      <c r="D331" t="s">
        <v>317</v>
      </c>
      <c r="E331" t="s">
        <v>320</v>
      </c>
      <c r="F331" s="10">
        <v>0.65110000000000001</v>
      </c>
      <c r="G331">
        <v>1297</v>
      </c>
      <c r="H331" s="2">
        <v>16080</v>
      </c>
      <c r="I331" s="2">
        <v>39720</v>
      </c>
      <c r="J331" s="2">
        <v>75528</v>
      </c>
      <c r="K331" s="2">
        <v>59828</v>
      </c>
      <c r="L331" s="2">
        <v>64102</v>
      </c>
      <c r="M331" s="2">
        <v>71861</v>
      </c>
      <c r="N331">
        <f t="shared" si="10"/>
        <v>0.90259373743519689</v>
      </c>
      <c r="O331">
        <v>0.47647553444806323</v>
      </c>
      <c r="P331">
        <f t="shared" si="11"/>
        <v>1</v>
      </c>
      <c r="Q331">
        <v>1</v>
      </c>
      <c r="R331" t="s">
        <v>6392</v>
      </c>
      <c r="S331" t="s">
        <v>8448</v>
      </c>
    </row>
    <row r="332" spans="1:19">
      <c r="A332">
        <v>130989</v>
      </c>
      <c r="B332" t="s">
        <v>3096</v>
      </c>
      <c r="C332" t="s">
        <v>1550</v>
      </c>
      <c r="D332" t="s">
        <v>317</v>
      </c>
      <c r="E332" t="s">
        <v>3097</v>
      </c>
      <c r="F332" s="10">
        <v>0.76529999999999998</v>
      </c>
      <c r="G332">
        <v>1127</v>
      </c>
      <c r="H332" s="2">
        <v>13440</v>
      </c>
      <c r="I332" s="2">
        <v>13440</v>
      </c>
      <c r="J332" s="2">
        <v>56729</v>
      </c>
      <c r="K332" s="2">
        <v>41870</v>
      </c>
      <c r="L332" s="2">
        <v>53765</v>
      </c>
      <c r="M332" s="2">
        <v>48508</v>
      </c>
      <c r="N332">
        <f t="shared" si="10"/>
        <v>0.59037459001305181</v>
      </c>
      <c r="O332">
        <v>0.44983207844953849</v>
      </c>
      <c r="P332">
        <f t="shared" si="11"/>
        <v>3</v>
      </c>
      <c r="Q332">
        <v>2</v>
      </c>
      <c r="R332" t="s">
        <v>6393</v>
      </c>
      <c r="S332" t="s">
        <v>8449</v>
      </c>
    </row>
    <row r="333" spans="1:19">
      <c r="A333">
        <v>131113</v>
      </c>
      <c r="B333" t="s">
        <v>3098</v>
      </c>
      <c r="C333" t="s">
        <v>3099</v>
      </c>
      <c r="D333" t="s">
        <v>317</v>
      </c>
      <c r="E333" t="s">
        <v>3100</v>
      </c>
      <c r="F333" s="10">
        <v>0.93400000000000005</v>
      </c>
      <c r="G333">
        <v>1214</v>
      </c>
      <c r="H333" s="2">
        <v>12330</v>
      </c>
      <c r="I333" s="2">
        <v>12330</v>
      </c>
      <c r="J333" s="2">
        <v>61435</v>
      </c>
      <c r="K333" s="2">
        <v>46185</v>
      </c>
      <c r="L333" s="2">
        <v>47804</v>
      </c>
      <c r="M333" s="2">
        <v>51570</v>
      </c>
      <c r="N333">
        <f t="shared" si="10"/>
        <v>0.61076510403725981</v>
      </c>
      <c r="O333">
        <v>0.43940923557227018</v>
      </c>
      <c r="P333">
        <f t="shared" si="11"/>
        <v>2</v>
      </c>
      <c r="Q333">
        <v>4</v>
      </c>
      <c r="R333" t="s">
        <v>6394</v>
      </c>
      <c r="S333" t="s">
        <v>8450</v>
      </c>
    </row>
    <row r="334" spans="1:19">
      <c r="A334">
        <v>131159</v>
      </c>
      <c r="B334" t="s">
        <v>90</v>
      </c>
      <c r="C334" t="s">
        <v>47</v>
      </c>
      <c r="D334" t="s">
        <v>321</v>
      </c>
      <c r="E334" t="s">
        <v>322</v>
      </c>
      <c r="F334" s="10">
        <v>0.4738</v>
      </c>
      <c r="G334">
        <v>1392</v>
      </c>
      <c r="H334" s="2">
        <v>56543</v>
      </c>
      <c r="I334" s="2">
        <v>56543</v>
      </c>
      <c r="J334" s="2">
        <v>72598</v>
      </c>
      <c r="K334" s="2">
        <v>60487</v>
      </c>
      <c r="L334" s="2">
        <v>67155</v>
      </c>
      <c r="M334" s="2">
        <v>75354</v>
      </c>
      <c r="N334">
        <f t="shared" si="10"/>
        <v>0.54544503962418966</v>
      </c>
      <c r="O334">
        <v>0.45574746625180584</v>
      </c>
      <c r="P334">
        <f t="shared" si="11"/>
        <v>3</v>
      </c>
      <c r="Q334">
        <v>4</v>
      </c>
      <c r="R334" t="s">
        <v>6395</v>
      </c>
      <c r="S334" t="s">
        <v>8451</v>
      </c>
    </row>
    <row r="335" spans="1:19">
      <c r="A335">
        <v>131283</v>
      </c>
      <c r="B335" t="s">
        <v>3101</v>
      </c>
      <c r="C335" t="s">
        <v>47</v>
      </c>
      <c r="D335" t="s">
        <v>321</v>
      </c>
      <c r="E335" t="s">
        <v>3102</v>
      </c>
      <c r="F335" s="10">
        <v>0.83840000000000003</v>
      </c>
      <c r="G335">
        <v>1138</v>
      </c>
      <c r="H335" s="2">
        <v>55834</v>
      </c>
      <c r="I335" s="2">
        <v>55834</v>
      </c>
      <c r="J335" s="2">
        <v>73531</v>
      </c>
      <c r="K335" s="2">
        <v>59595</v>
      </c>
      <c r="L335" s="2">
        <v>65221</v>
      </c>
      <c r="M335" s="2">
        <v>76452</v>
      </c>
      <c r="N335">
        <f t="shared" si="10"/>
        <v>0.34387279604482196</v>
      </c>
      <c r="O335">
        <v>0.28965710412042983</v>
      </c>
      <c r="P335">
        <f t="shared" si="11"/>
        <v>8</v>
      </c>
      <c r="Q335">
        <v>12</v>
      </c>
      <c r="R335" t="s">
        <v>6396</v>
      </c>
      <c r="S335" t="s">
        <v>8452</v>
      </c>
    </row>
    <row r="336" spans="1:19">
      <c r="A336">
        <v>131399</v>
      </c>
      <c r="B336" t="s">
        <v>3103</v>
      </c>
      <c r="C336" t="s">
        <v>47</v>
      </c>
      <c r="D336" t="s">
        <v>321</v>
      </c>
      <c r="E336" t="s">
        <v>3104</v>
      </c>
      <c r="F336" s="10">
        <v>0.93400000000000005</v>
      </c>
      <c r="G336">
        <v>1238</v>
      </c>
      <c r="H336" s="2">
        <v>6152</v>
      </c>
      <c r="I336" s="2">
        <v>13004</v>
      </c>
      <c r="J336" s="2">
        <v>57652</v>
      </c>
      <c r="K336" s="2">
        <v>33730</v>
      </c>
      <c r="L336" s="2">
        <v>38069</v>
      </c>
      <c r="M336" s="2">
        <v>43310</v>
      </c>
      <c r="N336">
        <f t="shared" si="10"/>
        <v>0.47497598174820715</v>
      </c>
      <c r="O336">
        <v>0.42839878223367178</v>
      </c>
      <c r="P336">
        <f t="shared" si="11"/>
        <v>6</v>
      </c>
      <c r="Q336">
        <v>8</v>
      </c>
      <c r="R336" t="s">
        <v>6397</v>
      </c>
      <c r="S336" t="s">
        <v>8453</v>
      </c>
    </row>
    <row r="337" spans="1:19">
      <c r="A337">
        <v>131450</v>
      </c>
      <c r="B337" t="s">
        <v>323</v>
      </c>
      <c r="C337" t="s">
        <v>47</v>
      </c>
      <c r="D337" t="s">
        <v>321</v>
      </c>
      <c r="E337" t="s">
        <v>324</v>
      </c>
      <c r="F337" s="10">
        <v>0.60940000000000005</v>
      </c>
      <c r="G337">
        <v>857</v>
      </c>
      <c r="H337" s="2">
        <v>18382</v>
      </c>
      <c r="I337" s="2">
        <v>18382</v>
      </c>
      <c r="J337" s="2">
        <v>46065</v>
      </c>
      <c r="K337" s="2">
        <v>31467</v>
      </c>
      <c r="L337" s="2">
        <v>37240</v>
      </c>
      <c r="M337" s="2">
        <v>37101</v>
      </c>
      <c r="N337">
        <f t="shared" si="10"/>
        <v>0.28695538485490174</v>
      </c>
      <c r="O337">
        <v>0.36316548812722904</v>
      </c>
      <c r="P337">
        <f t="shared" si="11"/>
        <v>9</v>
      </c>
      <c r="Q337">
        <v>10</v>
      </c>
      <c r="R337" t="s">
        <v>6398</v>
      </c>
      <c r="S337" t="s">
        <v>8454</v>
      </c>
    </row>
    <row r="338" spans="1:19">
      <c r="A338">
        <v>131469</v>
      </c>
      <c r="B338" t="s">
        <v>81</v>
      </c>
      <c r="C338" t="s">
        <v>47</v>
      </c>
      <c r="D338" t="s">
        <v>321</v>
      </c>
      <c r="E338" t="s">
        <v>325</v>
      </c>
      <c r="F338" s="10">
        <v>0.43540000000000001</v>
      </c>
      <c r="G338">
        <v>1433</v>
      </c>
      <c r="H338" s="2">
        <v>64990</v>
      </c>
      <c r="I338" s="2">
        <v>64990</v>
      </c>
      <c r="J338" s="2">
        <v>91442</v>
      </c>
      <c r="K338" s="2">
        <v>66229</v>
      </c>
      <c r="L338" s="2">
        <v>78002</v>
      </c>
      <c r="M338" s="2">
        <v>87548</v>
      </c>
      <c r="N338">
        <f t="shared" si="10"/>
        <v>0.59551743339063457</v>
      </c>
      <c r="O338">
        <v>0.47879278344270998</v>
      </c>
      <c r="P338">
        <f t="shared" si="11"/>
        <v>2</v>
      </c>
      <c r="Q338">
        <v>3</v>
      </c>
      <c r="R338" t="s">
        <v>6399</v>
      </c>
      <c r="S338" t="s">
        <v>8455</v>
      </c>
    </row>
    <row r="339" spans="1:19">
      <c r="A339">
        <v>131496</v>
      </c>
      <c r="B339" t="s">
        <v>85</v>
      </c>
      <c r="C339" t="s">
        <v>47</v>
      </c>
      <c r="D339" t="s">
        <v>321</v>
      </c>
      <c r="E339" t="s">
        <v>326</v>
      </c>
      <c r="F339" s="10">
        <v>0.1308</v>
      </c>
      <c r="G339">
        <v>1494</v>
      </c>
      <c r="H339" s="2">
        <v>65081</v>
      </c>
      <c r="I339" s="2">
        <v>65081</v>
      </c>
      <c r="J339" s="2">
        <v>101620</v>
      </c>
      <c r="K339" s="2">
        <v>78439</v>
      </c>
      <c r="L339" s="2">
        <v>88372</v>
      </c>
      <c r="M339" s="2">
        <v>101797</v>
      </c>
      <c r="N339">
        <f t="shared" si="10"/>
        <v>0.75</v>
      </c>
      <c r="O339">
        <v>0.56657011626925524</v>
      </c>
      <c r="P339">
        <f t="shared" si="11"/>
        <v>1</v>
      </c>
      <c r="Q339">
        <v>1</v>
      </c>
      <c r="R339" t="s">
        <v>6400</v>
      </c>
      <c r="S339" t="s">
        <v>8456</v>
      </c>
    </row>
    <row r="340" spans="1:19">
      <c r="A340">
        <v>131520</v>
      </c>
      <c r="B340" t="s">
        <v>327</v>
      </c>
      <c r="C340" t="s">
        <v>47</v>
      </c>
      <c r="D340" t="s">
        <v>321</v>
      </c>
      <c r="E340" t="s">
        <v>328</v>
      </c>
      <c r="F340" s="10">
        <v>0.34889999999999999</v>
      </c>
      <c r="G340">
        <v>1205</v>
      </c>
      <c r="H340" s="2">
        <v>33344</v>
      </c>
      <c r="I340" s="2">
        <v>33344</v>
      </c>
      <c r="J340" s="2">
        <v>64373</v>
      </c>
      <c r="K340" s="2">
        <v>45187</v>
      </c>
      <c r="L340" s="2">
        <v>52703</v>
      </c>
      <c r="M340" s="2">
        <v>59441</v>
      </c>
      <c r="N340">
        <f t="shared" si="10"/>
        <v>0.52558247602231434</v>
      </c>
      <c r="O340">
        <v>0.49450927602288858</v>
      </c>
      <c r="P340">
        <f t="shared" si="11"/>
        <v>4</v>
      </c>
      <c r="Q340">
        <v>2</v>
      </c>
      <c r="R340" t="s">
        <v>6401</v>
      </c>
      <c r="S340" t="s">
        <v>8457</v>
      </c>
    </row>
    <row r="341" spans="1:19">
      <c r="A341">
        <v>131876</v>
      </c>
      <c r="B341" t="s">
        <v>3106</v>
      </c>
      <c r="C341" t="s">
        <v>47</v>
      </c>
      <c r="D341" t="s">
        <v>321</v>
      </c>
      <c r="E341" t="s">
        <v>3107</v>
      </c>
      <c r="F341" s="10">
        <v>0.9919</v>
      </c>
      <c r="G341">
        <v>1194</v>
      </c>
      <c r="H341" s="2">
        <v>26110</v>
      </c>
      <c r="I341" s="2">
        <v>26110</v>
      </c>
      <c r="J341" s="2">
        <v>62913</v>
      </c>
      <c r="K341" s="2">
        <v>40039</v>
      </c>
      <c r="L341" s="2">
        <v>45180</v>
      </c>
      <c r="M341" s="2">
        <v>46296</v>
      </c>
      <c r="N341">
        <f t="shared" si="10"/>
        <v>0.3847628698362669</v>
      </c>
      <c r="O341">
        <v>0.37372815568363249</v>
      </c>
      <c r="P341">
        <f t="shared" si="11"/>
        <v>7</v>
      </c>
      <c r="Q341">
        <v>9</v>
      </c>
      <c r="R341" t="s">
        <v>6402</v>
      </c>
      <c r="S341" t="s">
        <v>8458</v>
      </c>
    </row>
    <row r="342" spans="1:19">
      <c r="A342">
        <v>132471</v>
      </c>
      <c r="B342" t="s">
        <v>3108</v>
      </c>
      <c r="C342" t="s">
        <v>3109</v>
      </c>
      <c r="D342" t="s">
        <v>329</v>
      </c>
      <c r="E342" t="s">
        <v>3110</v>
      </c>
      <c r="F342" s="10">
        <v>0.5907</v>
      </c>
      <c r="G342">
        <v>1052</v>
      </c>
      <c r="H342" s="2">
        <v>33450</v>
      </c>
      <c r="I342" s="2">
        <v>33450</v>
      </c>
      <c r="J342" s="2">
        <v>62844</v>
      </c>
      <c r="K342" s="2">
        <v>47989</v>
      </c>
      <c r="L342" s="2">
        <v>47955</v>
      </c>
      <c r="M342" s="2">
        <v>54203</v>
      </c>
      <c r="N342">
        <f t="shared" si="10"/>
        <v>0.41397540698034446</v>
      </c>
      <c r="O342">
        <v>0.40172257904430186</v>
      </c>
      <c r="P342">
        <f t="shared" si="11"/>
        <v>58</v>
      </c>
      <c r="Q342">
        <v>83</v>
      </c>
      <c r="R342" t="s">
        <v>6403</v>
      </c>
      <c r="S342" t="s">
        <v>8459</v>
      </c>
    </row>
    <row r="343" spans="1:19">
      <c r="A343">
        <v>132602</v>
      </c>
      <c r="B343" t="s">
        <v>3111</v>
      </c>
      <c r="C343" t="s">
        <v>3112</v>
      </c>
      <c r="D343" t="s">
        <v>329</v>
      </c>
      <c r="E343" t="s">
        <v>3113</v>
      </c>
      <c r="F343" s="10">
        <v>0.99850000000000005</v>
      </c>
      <c r="G343">
        <v>913</v>
      </c>
      <c r="H343" s="2">
        <v>14794</v>
      </c>
      <c r="I343" s="2">
        <v>14794</v>
      </c>
      <c r="J343" s="2">
        <v>44885</v>
      </c>
      <c r="K343" s="2">
        <v>29210</v>
      </c>
      <c r="L343" s="2">
        <v>32627</v>
      </c>
      <c r="M343" s="2">
        <v>38237</v>
      </c>
      <c r="N343">
        <f t="shared" si="10"/>
        <v>0.25412177079066678</v>
      </c>
      <c r="O343">
        <v>0.33701859815422314</v>
      </c>
      <c r="P343">
        <f t="shared" si="11"/>
        <v>107</v>
      </c>
      <c r="Q343">
        <v>145</v>
      </c>
      <c r="R343" t="s">
        <v>6404</v>
      </c>
      <c r="S343" t="s">
        <v>8460</v>
      </c>
    </row>
    <row r="344" spans="1:19">
      <c r="A344">
        <v>132657</v>
      </c>
      <c r="B344" t="s">
        <v>330</v>
      </c>
      <c r="C344" t="s">
        <v>331</v>
      </c>
      <c r="D344" t="s">
        <v>329</v>
      </c>
      <c r="E344" t="s">
        <v>332</v>
      </c>
      <c r="F344" s="10">
        <v>0.73950000000000005</v>
      </c>
      <c r="G344">
        <v>1136</v>
      </c>
      <c r="H344" s="2">
        <v>42950</v>
      </c>
      <c r="I344" s="2">
        <v>42950</v>
      </c>
      <c r="J344" s="2">
        <v>51472</v>
      </c>
      <c r="K344" s="2">
        <v>37576</v>
      </c>
      <c r="L344" s="2">
        <v>41170</v>
      </c>
      <c r="M344" s="2">
        <v>45722</v>
      </c>
      <c r="N344">
        <f t="shared" si="10"/>
        <v>0.3506474950048275</v>
      </c>
      <c r="O344">
        <v>0.34297294878348161</v>
      </c>
      <c r="P344">
        <f t="shared" si="11"/>
        <v>90</v>
      </c>
      <c r="Q344">
        <v>144</v>
      </c>
      <c r="R344" t="s">
        <v>6405</v>
      </c>
      <c r="S344" t="s">
        <v>8461</v>
      </c>
    </row>
    <row r="345" spans="1:19">
      <c r="A345">
        <v>132693</v>
      </c>
      <c r="B345" t="s">
        <v>3114</v>
      </c>
      <c r="C345" t="s">
        <v>350</v>
      </c>
      <c r="D345" t="s">
        <v>329</v>
      </c>
      <c r="E345" t="s">
        <v>3115</v>
      </c>
      <c r="F345" s="10">
        <v>0.93400000000000005</v>
      </c>
      <c r="G345">
        <v>1246</v>
      </c>
      <c r="H345" s="2">
        <v>2496</v>
      </c>
      <c r="I345" s="2">
        <v>9739</v>
      </c>
      <c r="J345" s="2">
        <v>41674</v>
      </c>
      <c r="K345" s="2">
        <v>29858</v>
      </c>
      <c r="L345" s="2">
        <v>32590</v>
      </c>
      <c r="M345" s="2">
        <v>36306</v>
      </c>
      <c r="N345">
        <f t="shared" si="10"/>
        <v>0.51528880872237759</v>
      </c>
      <c r="O345">
        <v>0.40857179789339404</v>
      </c>
      <c r="P345">
        <f t="shared" si="11"/>
        <v>17</v>
      </c>
      <c r="Q345">
        <v>68</v>
      </c>
      <c r="R345" t="s">
        <v>6406</v>
      </c>
      <c r="S345" t="s">
        <v>8462</v>
      </c>
    </row>
    <row r="346" spans="1:19">
      <c r="A346">
        <v>132709</v>
      </c>
      <c r="B346" t="s">
        <v>3116</v>
      </c>
      <c r="C346" t="s">
        <v>365</v>
      </c>
      <c r="D346" t="s">
        <v>329</v>
      </c>
      <c r="E346" t="s">
        <v>3117</v>
      </c>
      <c r="F346" s="10">
        <v>0.93400000000000005</v>
      </c>
      <c r="G346">
        <v>1058</v>
      </c>
      <c r="H346" s="2">
        <v>2830</v>
      </c>
      <c r="I346" s="2">
        <v>8952</v>
      </c>
      <c r="J346" s="2">
        <v>46563</v>
      </c>
      <c r="K346" s="2">
        <v>32056</v>
      </c>
      <c r="L346" s="2">
        <v>36122</v>
      </c>
      <c r="M346" s="2">
        <v>39780</v>
      </c>
      <c r="N346">
        <f t="shared" si="10"/>
        <v>0.41446678964680561</v>
      </c>
      <c r="O346">
        <v>0.42243439873584343</v>
      </c>
      <c r="P346">
        <f t="shared" si="11"/>
        <v>57</v>
      </c>
      <c r="Q346">
        <v>45</v>
      </c>
      <c r="R346" t="s">
        <v>6407</v>
      </c>
      <c r="S346" t="s">
        <v>8463</v>
      </c>
    </row>
    <row r="347" spans="1:19">
      <c r="A347">
        <v>132842</v>
      </c>
      <c r="B347" t="s">
        <v>3118</v>
      </c>
      <c r="C347" t="s">
        <v>3109</v>
      </c>
      <c r="D347" t="s">
        <v>329</v>
      </c>
      <c r="E347" t="s">
        <v>3119</v>
      </c>
      <c r="F347" s="10">
        <v>1</v>
      </c>
      <c r="G347">
        <v>1064</v>
      </c>
      <c r="H347" s="2">
        <v>13128</v>
      </c>
      <c r="I347" s="2">
        <v>13128</v>
      </c>
      <c r="J347" s="2">
        <v>47501</v>
      </c>
      <c r="K347" s="2">
        <v>37147</v>
      </c>
      <c r="L347" s="2">
        <v>36246</v>
      </c>
      <c r="M347" s="2">
        <v>41451</v>
      </c>
      <c r="N347">
        <f t="shared" si="10"/>
        <v>0.36737062345705007</v>
      </c>
      <c r="O347">
        <v>0.3963071478277696</v>
      </c>
      <c r="P347">
        <f t="shared" si="11"/>
        <v>85</v>
      </c>
      <c r="Q347">
        <v>86</v>
      </c>
      <c r="R347" t="s">
        <v>6408</v>
      </c>
      <c r="S347" t="s">
        <v>8464</v>
      </c>
    </row>
    <row r="348" spans="1:19">
      <c r="A348">
        <v>132851</v>
      </c>
      <c r="B348" t="s">
        <v>3120</v>
      </c>
      <c r="C348" t="s">
        <v>3121</v>
      </c>
      <c r="D348" t="s">
        <v>329</v>
      </c>
      <c r="E348" t="s">
        <v>3122</v>
      </c>
      <c r="F348" s="10">
        <v>0.93400000000000005</v>
      </c>
      <c r="G348">
        <v>1066</v>
      </c>
      <c r="H348" s="2">
        <v>2710</v>
      </c>
      <c r="I348" s="2">
        <v>10517</v>
      </c>
      <c r="J348" s="2">
        <v>43717</v>
      </c>
      <c r="K348" s="2">
        <v>30130</v>
      </c>
      <c r="L348" s="2">
        <v>32924</v>
      </c>
      <c r="M348" s="2">
        <v>35808</v>
      </c>
      <c r="N348">
        <f t="shared" si="10"/>
        <v>0.41214822538139578</v>
      </c>
      <c r="O348">
        <v>0.40953327837393327</v>
      </c>
      <c r="P348">
        <f t="shared" si="11"/>
        <v>60</v>
      </c>
      <c r="Q348">
        <v>64</v>
      </c>
      <c r="R348" t="s">
        <v>6409</v>
      </c>
      <c r="S348" t="s">
        <v>8465</v>
      </c>
    </row>
    <row r="349" spans="1:19">
      <c r="A349">
        <v>132879</v>
      </c>
      <c r="B349" t="s">
        <v>333</v>
      </c>
      <c r="C349" t="s">
        <v>334</v>
      </c>
      <c r="D349" t="s">
        <v>329</v>
      </c>
      <c r="E349" t="s">
        <v>335</v>
      </c>
      <c r="F349" s="10">
        <v>0.23319999999999999</v>
      </c>
      <c r="G349">
        <v>940</v>
      </c>
      <c r="H349" s="2">
        <v>19658</v>
      </c>
      <c r="I349" s="2">
        <v>19658</v>
      </c>
      <c r="J349" s="2">
        <v>42748</v>
      </c>
      <c r="K349" s="2">
        <v>32147</v>
      </c>
      <c r="L349" s="2">
        <v>35764</v>
      </c>
      <c r="M349" s="2">
        <v>38008</v>
      </c>
      <c r="N349">
        <f t="shared" si="10"/>
        <v>0.43870284823576888</v>
      </c>
      <c r="O349">
        <v>0.43522101615011383</v>
      </c>
      <c r="P349">
        <f t="shared" si="11"/>
        <v>44</v>
      </c>
      <c r="Q349">
        <v>33</v>
      </c>
      <c r="R349" t="s">
        <v>6410</v>
      </c>
      <c r="S349" t="s">
        <v>8466</v>
      </c>
    </row>
    <row r="350" spans="1:19">
      <c r="A350">
        <v>132903</v>
      </c>
      <c r="B350" t="s">
        <v>78</v>
      </c>
      <c r="C350" t="s">
        <v>336</v>
      </c>
      <c r="D350" t="s">
        <v>329</v>
      </c>
      <c r="E350" t="s">
        <v>337</v>
      </c>
      <c r="F350" s="10">
        <v>0.3952</v>
      </c>
      <c r="G350">
        <v>1277</v>
      </c>
      <c r="H350" s="2">
        <v>6368</v>
      </c>
      <c r="I350" s="2">
        <v>22467</v>
      </c>
      <c r="J350" s="2">
        <v>58196</v>
      </c>
      <c r="K350" s="2">
        <v>45496</v>
      </c>
      <c r="L350" s="2">
        <v>50542</v>
      </c>
      <c r="M350" s="2">
        <v>54850</v>
      </c>
      <c r="N350">
        <f t="shared" si="10"/>
        <v>0.7004744071367105</v>
      </c>
      <c r="O350">
        <v>0.54639001264648712</v>
      </c>
      <c r="P350">
        <f t="shared" si="11"/>
        <v>3</v>
      </c>
      <c r="Q350">
        <v>7</v>
      </c>
      <c r="R350" t="s">
        <v>6411</v>
      </c>
      <c r="S350" t="s">
        <v>6055</v>
      </c>
    </row>
    <row r="351" spans="1:19">
      <c r="A351">
        <v>132976</v>
      </c>
      <c r="B351" t="s">
        <v>3123</v>
      </c>
      <c r="C351" t="s">
        <v>3124</v>
      </c>
      <c r="D351" t="s">
        <v>329</v>
      </c>
      <c r="E351" t="s">
        <v>3125</v>
      </c>
      <c r="F351" s="10">
        <v>0.93400000000000005</v>
      </c>
      <c r="G351">
        <v>1093</v>
      </c>
      <c r="H351" s="2">
        <v>3100</v>
      </c>
      <c r="I351" s="2">
        <v>12100</v>
      </c>
      <c r="J351" s="2">
        <v>36691</v>
      </c>
      <c r="K351" s="2">
        <v>32767</v>
      </c>
      <c r="L351" s="2">
        <v>33819</v>
      </c>
      <c r="M351" s="2">
        <v>38658</v>
      </c>
      <c r="N351">
        <f t="shared" si="10"/>
        <v>0.42065443379721412</v>
      </c>
      <c r="O351">
        <v>0.38763834847784884</v>
      </c>
      <c r="P351">
        <f t="shared" si="11"/>
        <v>54</v>
      </c>
      <c r="Q351">
        <v>92</v>
      </c>
      <c r="R351" t="s">
        <v>6412</v>
      </c>
      <c r="S351" t="s">
        <v>8467</v>
      </c>
    </row>
    <row r="352" spans="1:19">
      <c r="A352">
        <v>133021</v>
      </c>
      <c r="B352" t="s">
        <v>3126</v>
      </c>
      <c r="C352" t="s">
        <v>3127</v>
      </c>
      <c r="D352" t="s">
        <v>329</v>
      </c>
      <c r="E352" t="s">
        <v>3128</v>
      </c>
      <c r="F352" s="10">
        <v>0.93400000000000005</v>
      </c>
      <c r="G352">
        <v>1204</v>
      </c>
      <c r="H352" s="2">
        <v>3120</v>
      </c>
      <c r="I352" s="2">
        <v>8950</v>
      </c>
      <c r="J352" s="2">
        <v>44874</v>
      </c>
      <c r="K352" s="2">
        <v>31615</v>
      </c>
      <c r="L352" s="2">
        <v>32408</v>
      </c>
      <c r="M352" s="2">
        <v>37102</v>
      </c>
      <c r="N352">
        <f t="shared" si="10"/>
        <v>0.49567960779634496</v>
      </c>
      <c r="O352">
        <v>0.41884077390070973</v>
      </c>
      <c r="P352">
        <f t="shared" si="11"/>
        <v>22</v>
      </c>
      <c r="Q352">
        <v>48</v>
      </c>
      <c r="R352" t="s">
        <v>6413</v>
      </c>
      <c r="S352" t="s">
        <v>8468</v>
      </c>
    </row>
    <row r="353" spans="1:19">
      <c r="A353">
        <v>133386</v>
      </c>
      <c r="B353" t="s">
        <v>3129</v>
      </c>
      <c r="C353" t="s">
        <v>3112</v>
      </c>
      <c r="D353" t="s">
        <v>329</v>
      </c>
      <c r="E353" t="s">
        <v>3130</v>
      </c>
      <c r="F353" s="10">
        <v>0.93400000000000005</v>
      </c>
      <c r="G353">
        <v>1246</v>
      </c>
      <c r="H353" s="2">
        <v>3106</v>
      </c>
      <c r="I353" s="2">
        <v>11994</v>
      </c>
      <c r="J353" s="2">
        <v>44480</v>
      </c>
      <c r="K353" s="2">
        <v>29942</v>
      </c>
      <c r="L353" s="2">
        <v>32365</v>
      </c>
      <c r="M353" s="2">
        <v>35443</v>
      </c>
      <c r="N353">
        <f t="shared" si="10"/>
        <v>0.51689010381659717</v>
      </c>
      <c r="O353">
        <v>0.40471366343190418</v>
      </c>
      <c r="P353">
        <f t="shared" si="11"/>
        <v>16</v>
      </c>
      <c r="Q353">
        <v>78</v>
      </c>
      <c r="R353" t="s">
        <v>6414</v>
      </c>
      <c r="S353" t="s">
        <v>8469</v>
      </c>
    </row>
    <row r="354" spans="1:19">
      <c r="A354">
        <v>101116</v>
      </c>
      <c r="B354" t="s">
        <v>3131</v>
      </c>
      <c r="C354" t="s">
        <v>3132</v>
      </c>
      <c r="D354" t="s">
        <v>329</v>
      </c>
      <c r="E354" t="s">
        <v>3133</v>
      </c>
      <c r="F354" s="10">
        <v>0.93400000000000005</v>
      </c>
      <c r="G354">
        <v>1120</v>
      </c>
      <c r="H354" s="2">
        <v>18238</v>
      </c>
      <c r="I354" s="2">
        <v>18238</v>
      </c>
      <c r="J354" s="2">
        <v>59826</v>
      </c>
      <c r="K354" s="2">
        <v>28684</v>
      </c>
      <c r="L354" s="2">
        <v>29770</v>
      </c>
      <c r="M354" s="2">
        <v>35237</v>
      </c>
      <c r="N354">
        <f t="shared" si="10"/>
        <v>0.39744832130287605</v>
      </c>
      <c r="O354">
        <v>0.41018964199022201</v>
      </c>
      <c r="P354">
        <f t="shared" si="11"/>
        <v>68</v>
      </c>
      <c r="Q354">
        <v>61</v>
      </c>
      <c r="R354" t="s">
        <v>6077</v>
      </c>
      <c r="S354" t="s">
        <v>8134</v>
      </c>
    </row>
    <row r="355" spans="1:19">
      <c r="A355">
        <v>133508</v>
      </c>
      <c r="B355" t="s">
        <v>3134</v>
      </c>
      <c r="C355" t="s">
        <v>2373</v>
      </c>
      <c r="D355" t="s">
        <v>329</v>
      </c>
      <c r="E355" t="s">
        <v>3135</v>
      </c>
      <c r="F355" s="10">
        <v>0.93400000000000005</v>
      </c>
      <c r="G355">
        <v>1140</v>
      </c>
      <c r="H355" s="2">
        <v>3401</v>
      </c>
      <c r="I355" s="2">
        <v>12979</v>
      </c>
      <c r="J355" s="2">
        <v>50193</v>
      </c>
      <c r="K355" s="2">
        <v>34933</v>
      </c>
      <c r="L355" s="2">
        <v>37870</v>
      </c>
      <c r="M355" s="2">
        <v>40800</v>
      </c>
      <c r="N355">
        <f t="shared" si="10"/>
        <v>0.47047753324539893</v>
      </c>
      <c r="O355">
        <v>0.41259910481928408</v>
      </c>
      <c r="P355">
        <f t="shared" si="11"/>
        <v>34</v>
      </c>
      <c r="Q355">
        <v>58</v>
      </c>
      <c r="R355" t="s">
        <v>6415</v>
      </c>
      <c r="S355" t="s">
        <v>8470</v>
      </c>
    </row>
    <row r="356" spans="1:19">
      <c r="A356">
        <v>133526</v>
      </c>
      <c r="B356" t="s">
        <v>3136</v>
      </c>
      <c r="C356" t="s">
        <v>134</v>
      </c>
      <c r="D356" t="s">
        <v>329</v>
      </c>
      <c r="E356" t="s">
        <v>3137</v>
      </c>
      <c r="F356" s="10">
        <v>0.84809999999999997</v>
      </c>
      <c r="G356">
        <v>1174</v>
      </c>
      <c r="H356" s="2">
        <v>14878</v>
      </c>
      <c r="I356" s="2">
        <v>14878</v>
      </c>
      <c r="J356" s="2">
        <v>44939</v>
      </c>
      <c r="K356" s="2">
        <v>26715</v>
      </c>
      <c r="L356" s="2">
        <v>29275</v>
      </c>
      <c r="M356" s="2">
        <v>31453</v>
      </c>
      <c r="N356">
        <f t="shared" si="10"/>
        <v>0.43960524694994685</v>
      </c>
      <c r="O356">
        <v>0.40598924435058553</v>
      </c>
      <c r="P356">
        <f t="shared" si="11"/>
        <v>43</v>
      </c>
      <c r="Q356">
        <v>77</v>
      </c>
      <c r="R356" t="s">
        <v>6416</v>
      </c>
      <c r="S356" t="s">
        <v>8471</v>
      </c>
    </row>
    <row r="357" spans="1:19">
      <c r="A357">
        <v>104586</v>
      </c>
      <c r="B357" t="s">
        <v>3138</v>
      </c>
      <c r="C357" t="s">
        <v>3112</v>
      </c>
      <c r="D357" t="s">
        <v>329</v>
      </c>
      <c r="E357" t="s">
        <v>3139</v>
      </c>
      <c r="F357" s="10">
        <v>0.66279999999999994</v>
      </c>
      <c r="G357">
        <v>1256</v>
      </c>
      <c r="H357" s="2">
        <v>42304</v>
      </c>
      <c r="I357" s="2">
        <v>42304</v>
      </c>
      <c r="J357" s="2">
        <v>89839</v>
      </c>
      <c r="K357" s="2">
        <v>65864</v>
      </c>
      <c r="L357" s="2">
        <v>74337</v>
      </c>
      <c r="M357" s="2">
        <v>82012</v>
      </c>
      <c r="N357">
        <f t="shared" si="10"/>
        <v>0.54839529217834959</v>
      </c>
      <c r="O357">
        <v>0.48000000989767738</v>
      </c>
      <c r="P357">
        <f t="shared" si="11"/>
        <v>8</v>
      </c>
      <c r="Q357">
        <v>13</v>
      </c>
      <c r="R357" t="s">
        <v>6417</v>
      </c>
      <c r="S357" t="s">
        <v>8472</v>
      </c>
    </row>
    <row r="358" spans="1:19">
      <c r="A358">
        <v>133669</v>
      </c>
      <c r="B358" t="s">
        <v>341</v>
      </c>
      <c r="C358" t="s">
        <v>331</v>
      </c>
      <c r="D358" t="s">
        <v>329</v>
      </c>
      <c r="E358" t="s">
        <v>342</v>
      </c>
      <c r="F358" s="10">
        <v>0.73440000000000005</v>
      </c>
      <c r="G358">
        <v>1119</v>
      </c>
      <c r="H358" s="2">
        <v>4879</v>
      </c>
      <c r="I358" s="2">
        <v>17324</v>
      </c>
      <c r="J358" s="2">
        <v>56588</v>
      </c>
      <c r="K358" s="2">
        <v>44590</v>
      </c>
      <c r="L358" s="2">
        <v>50004</v>
      </c>
      <c r="M358" s="2">
        <v>53644</v>
      </c>
      <c r="N358">
        <f t="shared" si="10"/>
        <v>0.52699203767687286</v>
      </c>
      <c r="O358">
        <v>0.46071441591438461</v>
      </c>
      <c r="P358">
        <f t="shared" si="11"/>
        <v>14</v>
      </c>
      <c r="Q358">
        <v>15</v>
      </c>
      <c r="R358" t="s">
        <v>6418</v>
      </c>
      <c r="S358" t="s">
        <v>8473</v>
      </c>
    </row>
    <row r="359" spans="1:19">
      <c r="A359">
        <v>133702</v>
      </c>
      <c r="B359" t="s">
        <v>3140</v>
      </c>
      <c r="C359" t="s">
        <v>134</v>
      </c>
      <c r="D359" t="s">
        <v>329</v>
      </c>
      <c r="E359" t="s">
        <v>3141</v>
      </c>
      <c r="F359" s="10">
        <v>0.93400000000000005</v>
      </c>
      <c r="G359">
        <v>1084</v>
      </c>
      <c r="H359" s="2">
        <v>2878</v>
      </c>
      <c r="I359" s="2">
        <v>9992</v>
      </c>
      <c r="J359" s="2">
        <v>49819</v>
      </c>
      <c r="K359" s="2">
        <v>33522</v>
      </c>
      <c r="L359" s="2">
        <v>36890</v>
      </c>
      <c r="M359" s="2">
        <v>39024</v>
      </c>
      <c r="N359">
        <f t="shared" si="10"/>
        <v>0.43685219752168752</v>
      </c>
      <c r="O359">
        <v>0.4248394000249458</v>
      </c>
      <c r="P359">
        <f t="shared" si="11"/>
        <v>45</v>
      </c>
      <c r="Q359">
        <v>41</v>
      </c>
      <c r="R359" t="s">
        <v>6419</v>
      </c>
      <c r="S359" t="s">
        <v>8474</v>
      </c>
    </row>
    <row r="360" spans="1:19">
      <c r="A360">
        <v>133711</v>
      </c>
      <c r="B360" t="s">
        <v>343</v>
      </c>
      <c r="C360" t="s">
        <v>344</v>
      </c>
      <c r="D360" t="s">
        <v>329</v>
      </c>
      <c r="E360" t="s">
        <v>345</v>
      </c>
      <c r="F360" s="10">
        <v>0.78090000000000004</v>
      </c>
      <c r="G360">
        <v>1099</v>
      </c>
      <c r="H360" s="2">
        <v>26610</v>
      </c>
      <c r="I360" s="2">
        <v>26610</v>
      </c>
      <c r="J360" s="2">
        <v>47403</v>
      </c>
      <c r="K360" s="2">
        <v>40607</v>
      </c>
      <c r="L360" s="2">
        <v>43167</v>
      </c>
      <c r="M360" s="2">
        <v>46810</v>
      </c>
      <c r="N360">
        <f t="shared" si="10"/>
        <v>0.38907405040130449</v>
      </c>
      <c r="O360">
        <v>0.38680483873236582</v>
      </c>
      <c r="P360">
        <f t="shared" si="11"/>
        <v>74</v>
      </c>
      <c r="Q360">
        <v>94</v>
      </c>
      <c r="R360" t="s">
        <v>6420</v>
      </c>
      <c r="S360" t="s">
        <v>8475</v>
      </c>
    </row>
    <row r="361" spans="1:19">
      <c r="A361">
        <v>133809</v>
      </c>
      <c r="B361" t="s">
        <v>346</v>
      </c>
      <c r="C361" t="s">
        <v>347</v>
      </c>
      <c r="D361" t="s">
        <v>329</v>
      </c>
      <c r="E361" t="s">
        <v>348</v>
      </c>
      <c r="F361" s="10">
        <v>0.66449999999999998</v>
      </c>
      <c r="G361">
        <v>1068</v>
      </c>
      <c r="H361" s="2">
        <v>18920</v>
      </c>
      <c r="I361" s="2">
        <v>18920</v>
      </c>
      <c r="J361" s="2">
        <v>45937</v>
      </c>
      <c r="K361" s="2">
        <v>37076</v>
      </c>
      <c r="L361" s="2">
        <v>42240</v>
      </c>
      <c r="M361" s="2">
        <v>44859</v>
      </c>
      <c r="N361">
        <f t="shared" si="10"/>
        <v>0.4245007005337178</v>
      </c>
      <c r="O361">
        <v>0.42414565102766649</v>
      </c>
      <c r="P361">
        <f t="shared" si="11"/>
        <v>50</v>
      </c>
      <c r="Q361">
        <v>42</v>
      </c>
      <c r="R361" t="s">
        <v>6421</v>
      </c>
      <c r="S361" t="s">
        <v>8476</v>
      </c>
    </row>
    <row r="362" spans="1:19">
      <c r="A362">
        <v>133881</v>
      </c>
      <c r="B362" t="s">
        <v>349</v>
      </c>
      <c r="C362" t="s">
        <v>350</v>
      </c>
      <c r="D362" t="s">
        <v>329</v>
      </c>
      <c r="E362" t="s">
        <v>351</v>
      </c>
      <c r="F362" s="10">
        <v>0.62529999999999997</v>
      </c>
      <c r="G362">
        <v>1213</v>
      </c>
      <c r="H362" s="2">
        <v>44360</v>
      </c>
      <c r="I362" s="2">
        <v>44360</v>
      </c>
      <c r="J362" s="2">
        <v>80275</v>
      </c>
      <c r="K362" s="2">
        <v>36415</v>
      </c>
      <c r="L362" s="2">
        <v>37258</v>
      </c>
      <c r="M362" s="2">
        <v>53864</v>
      </c>
      <c r="N362">
        <f t="shared" si="10"/>
        <v>0.4578373911816554</v>
      </c>
      <c r="O362">
        <v>0.44160657310485602</v>
      </c>
      <c r="P362">
        <f t="shared" si="11"/>
        <v>37</v>
      </c>
      <c r="Q362">
        <v>28</v>
      </c>
      <c r="R362" t="s">
        <v>6422</v>
      </c>
      <c r="S362" t="s">
        <v>8477</v>
      </c>
    </row>
    <row r="363" spans="1:19">
      <c r="A363">
        <v>133960</v>
      </c>
      <c r="B363" t="s">
        <v>3144</v>
      </c>
      <c r="C363" t="s">
        <v>3145</v>
      </c>
      <c r="D363" t="s">
        <v>329</v>
      </c>
      <c r="E363" t="s">
        <v>3146</v>
      </c>
      <c r="F363" s="10">
        <v>0.93400000000000005</v>
      </c>
      <c r="G363">
        <v>1149</v>
      </c>
      <c r="H363" s="2">
        <v>3279</v>
      </c>
      <c r="I363" s="2">
        <v>13162</v>
      </c>
      <c r="J363" s="2">
        <v>48819</v>
      </c>
      <c r="K363" s="2">
        <v>31374</v>
      </c>
      <c r="L363" s="2">
        <v>36474</v>
      </c>
      <c r="M363" s="2">
        <v>36538</v>
      </c>
      <c r="N363">
        <f t="shared" si="10"/>
        <v>0.46804530096381619</v>
      </c>
      <c r="O363">
        <v>0.40886981468656192</v>
      </c>
      <c r="P363">
        <f t="shared" si="11"/>
        <v>35</v>
      </c>
      <c r="Q363">
        <v>67</v>
      </c>
      <c r="R363" t="s">
        <v>6423</v>
      </c>
      <c r="S363" t="s">
        <v>8478</v>
      </c>
    </row>
    <row r="364" spans="1:19">
      <c r="A364">
        <v>133979</v>
      </c>
      <c r="B364" t="s">
        <v>3147</v>
      </c>
      <c r="C364" t="s">
        <v>3148</v>
      </c>
      <c r="D364" t="s">
        <v>329</v>
      </c>
      <c r="E364" t="s">
        <v>3149</v>
      </c>
      <c r="F364" s="10">
        <v>0.74309999999999998</v>
      </c>
      <c r="G364">
        <v>1055</v>
      </c>
      <c r="H364" s="2">
        <v>19110</v>
      </c>
      <c r="I364" s="2">
        <v>19110</v>
      </c>
      <c r="J364" s="2">
        <v>46228</v>
      </c>
      <c r="K364" s="2">
        <v>27882</v>
      </c>
      <c r="L364" s="2">
        <v>31865</v>
      </c>
      <c r="M364" s="2">
        <v>36297</v>
      </c>
      <c r="N364">
        <f t="shared" si="10"/>
        <v>0.38106689332416144</v>
      </c>
      <c r="O364">
        <v>0.40601618302068432</v>
      </c>
      <c r="P364">
        <f t="shared" si="11"/>
        <v>78</v>
      </c>
      <c r="Q364">
        <v>76</v>
      </c>
      <c r="R364" t="s">
        <v>6424</v>
      </c>
      <c r="S364" t="s">
        <v>8479</v>
      </c>
    </row>
    <row r="365" spans="1:19">
      <c r="A365">
        <v>134079</v>
      </c>
      <c r="B365" t="s">
        <v>352</v>
      </c>
      <c r="C365" t="s">
        <v>353</v>
      </c>
      <c r="D365" t="s">
        <v>329</v>
      </c>
      <c r="E365" t="s">
        <v>354</v>
      </c>
      <c r="F365" s="10">
        <v>0.5907</v>
      </c>
      <c r="G365">
        <v>1263</v>
      </c>
      <c r="H365" s="2">
        <v>42360</v>
      </c>
      <c r="I365" s="2">
        <v>42360</v>
      </c>
      <c r="J365" s="2">
        <v>55528</v>
      </c>
      <c r="K365" s="2">
        <v>43834</v>
      </c>
      <c r="L365" s="2">
        <v>48520</v>
      </c>
      <c r="M365" s="2">
        <v>49449</v>
      </c>
      <c r="N365">
        <f t="shared" si="10"/>
        <v>0.48118553290388194</v>
      </c>
      <c r="O365">
        <v>0.4197751441574889</v>
      </c>
      <c r="P365">
        <f t="shared" si="11"/>
        <v>31</v>
      </c>
      <c r="Q365">
        <v>47</v>
      </c>
      <c r="R365" t="s">
        <v>6425</v>
      </c>
      <c r="S365" t="s">
        <v>8480</v>
      </c>
    </row>
    <row r="366" spans="1:19">
      <c r="A366">
        <v>134097</v>
      </c>
      <c r="B366" t="s">
        <v>77</v>
      </c>
      <c r="C366" t="s">
        <v>340</v>
      </c>
      <c r="D366" t="s">
        <v>329</v>
      </c>
      <c r="E366" t="s">
        <v>355</v>
      </c>
      <c r="F366" s="10">
        <v>0.25380000000000003</v>
      </c>
      <c r="G366">
        <v>1323</v>
      </c>
      <c r="H366" s="2">
        <v>5656</v>
      </c>
      <c r="I366" s="2">
        <v>18786</v>
      </c>
      <c r="J366" s="2">
        <v>61121</v>
      </c>
      <c r="K366" s="2">
        <v>47426</v>
      </c>
      <c r="L366" s="2">
        <v>53471</v>
      </c>
      <c r="M366" s="2">
        <v>57007</v>
      </c>
      <c r="N366">
        <f t="shared" si="10"/>
        <v>0.77293416704211537</v>
      </c>
      <c r="O366">
        <v>0.60557334315669331</v>
      </c>
      <c r="P366">
        <f t="shared" si="11"/>
        <v>2</v>
      </c>
      <c r="Q366">
        <v>2</v>
      </c>
      <c r="R366" t="s">
        <v>6426</v>
      </c>
      <c r="S366" t="s">
        <v>6056</v>
      </c>
    </row>
    <row r="367" spans="1:19">
      <c r="A367">
        <v>134130</v>
      </c>
      <c r="B367" t="s">
        <v>66</v>
      </c>
      <c r="C367" t="s">
        <v>356</v>
      </c>
      <c r="D367" t="s">
        <v>329</v>
      </c>
      <c r="E367" t="s">
        <v>357</v>
      </c>
      <c r="F367" s="10">
        <v>0.24030000000000001</v>
      </c>
      <c r="G367">
        <v>1397</v>
      </c>
      <c r="H367" s="2">
        <v>6381</v>
      </c>
      <c r="I367" s="2">
        <v>28659</v>
      </c>
      <c r="J367" s="2">
        <v>72379</v>
      </c>
      <c r="K367" s="2">
        <v>54871</v>
      </c>
      <c r="L367" s="2">
        <v>61712</v>
      </c>
      <c r="M367" s="2">
        <v>69468</v>
      </c>
      <c r="N367">
        <f t="shared" si="10"/>
        <v>0.8460507638893735</v>
      </c>
      <c r="O367">
        <v>0.61371941635012583</v>
      </c>
      <c r="P367">
        <f t="shared" si="11"/>
        <v>1</v>
      </c>
      <c r="Q367">
        <v>1</v>
      </c>
      <c r="R367" t="s">
        <v>6427</v>
      </c>
      <c r="S367" t="s">
        <v>6057</v>
      </c>
    </row>
    <row r="368" spans="1:19">
      <c r="A368">
        <v>134237</v>
      </c>
      <c r="B368" t="s">
        <v>3150</v>
      </c>
      <c r="C368" t="s">
        <v>371</v>
      </c>
      <c r="D368" t="s">
        <v>329</v>
      </c>
      <c r="E368" t="s">
        <v>3151</v>
      </c>
      <c r="F368" s="10">
        <v>0.93400000000000005</v>
      </c>
      <c r="G368">
        <v>1038</v>
      </c>
      <c r="H368" s="2">
        <v>26417</v>
      </c>
      <c r="I368" s="2">
        <v>26417</v>
      </c>
      <c r="J368" s="2">
        <v>39233</v>
      </c>
      <c r="K368" s="2">
        <v>28427</v>
      </c>
      <c r="L368" s="2">
        <v>33238</v>
      </c>
      <c r="M368" s="2">
        <v>43332</v>
      </c>
      <c r="N368">
        <f t="shared" si="10"/>
        <v>0.28323516986089869</v>
      </c>
      <c r="O368">
        <v>0.33056764811382611</v>
      </c>
      <c r="P368">
        <f t="shared" si="11"/>
        <v>105</v>
      </c>
      <c r="Q368">
        <v>147</v>
      </c>
      <c r="R368" t="s">
        <v>6428</v>
      </c>
      <c r="S368" t="s">
        <v>8481</v>
      </c>
    </row>
    <row r="369" spans="1:19">
      <c r="A369">
        <v>134343</v>
      </c>
      <c r="B369" t="s">
        <v>3152</v>
      </c>
      <c r="C369" t="s">
        <v>3153</v>
      </c>
      <c r="D369" t="s">
        <v>329</v>
      </c>
      <c r="E369" t="s">
        <v>3154</v>
      </c>
      <c r="F369" s="10">
        <v>0.93400000000000005</v>
      </c>
      <c r="G369">
        <v>1058</v>
      </c>
      <c r="H369" s="2">
        <v>2370</v>
      </c>
      <c r="I369" s="2">
        <v>8635</v>
      </c>
      <c r="J369" s="2">
        <v>49040</v>
      </c>
      <c r="K369" s="2">
        <v>31340</v>
      </c>
      <c r="L369" s="2">
        <v>33581</v>
      </c>
      <c r="M369" s="2">
        <v>35318</v>
      </c>
      <c r="N369">
        <f t="shared" si="10"/>
        <v>0.41883100787730687</v>
      </c>
      <c r="O369">
        <v>0.42910110090317588</v>
      </c>
      <c r="P369">
        <f t="shared" si="11"/>
        <v>56</v>
      </c>
      <c r="Q369">
        <v>36</v>
      </c>
      <c r="R369" t="s">
        <v>6429</v>
      </c>
      <c r="S369" t="s">
        <v>8482</v>
      </c>
    </row>
    <row r="370" spans="1:19">
      <c r="A370">
        <v>134608</v>
      </c>
      <c r="B370" t="s">
        <v>3156</v>
      </c>
      <c r="C370" t="s">
        <v>3157</v>
      </c>
      <c r="D370" t="s">
        <v>329</v>
      </c>
      <c r="E370" t="s">
        <v>3158</v>
      </c>
      <c r="F370" s="10">
        <v>0.93400000000000005</v>
      </c>
      <c r="G370">
        <v>1033</v>
      </c>
      <c r="H370" s="2">
        <v>2764</v>
      </c>
      <c r="I370" s="2">
        <v>10201</v>
      </c>
      <c r="J370" s="2">
        <v>42522</v>
      </c>
      <c r="K370" s="2">
        <v>30508</v>
      </c>
      <c r="L370" s="2">
        <v>32693</v>
      </c>
      <c r="M370" s="2">
        <v>35482</v>
      </c>
      <c r="N370">
        <f t="shared" si="10"/>
        <v>0.39145516969539018</v>
      </c>
      <c r="O370">
        <v>0.40836385348862825</v>
      </c>
      <c r="P370">
        <f t="shared" si="11"/>
        <v>72</v>
      </c>
      <c r="Q370">
        <v>69</v>
      </c>
      <c r="R370" t="s">
        <v>6430</v>
      </c>
      <c r="S370" t="s">
        <v>8483</v>
      </c>
    </row>
    <row r="371" spans="1:19">
      <c r="A371">
        <v>134945</v>
      </c>
      <c r="B371" t="s">
        <v>358</v>
      </c>
      <c r="C371" t="s">
        <v>134</v>
      </c>
      <c r="D371" t="s">
        <v>329</v>
      </c>
      <c r="E371" t="s">
        <v>359</v>
      </c>
      <c r="F371" s="10">
        <v>0.57289999999999996</v>
      </c>
      <c r="G371">
        <v>1211</v>
      </c>
      <c r="H371" s="2">
        <v>46180</v>
      </c>
      <c r="I371" s="2">
        <v>46180</v>
      </c>
      <c r="J371" s="2">
        <v>78212</v>
      </c>
      <c r="K371" s="2">
        <v>57035</v>
      </c>
      <c r="L371" s="2">
        <v>54760</v>
      </c>
      <c r="M371" s="2">
        <v>57255</v>
      </c>
      <c r="N371">
        <f t="shared" si="10"/>
        <v>0.49473940347060263</v>
      </c>
      <c r="O371">
        <v>0.43644121086822685</v>
      </c>
      <c r="P371">
        <f t="shared" si="11"/>
        <v>24</v>
      </c>
      <c r="Q371">
        <v>32</v>
      </c>
      <c r="R371" t="s">
        <v>6431</v>
      </c>
      <c r="S371" t="s">
        <v>8484</v>
      </c>
    </row>
    <row r="372" spans="1:19">
      <c r="A372">
        <v>135081</v>
      </c>
      <c r="B372" t="s">
        <v>3159</v>
      </c>
      <c r="C372" t="s">
        <v>365</v>
      </c>
      <c r="D372" t="s">
        <v>329</v>
      </c>
      <c r="E372" t="s">
        <v>3160</v>
      </c>
      <c r="F372" s="10">
        <v>0.97419999999999995</v>
      </c>
      <c r="G372">
        <v>1046</v>
      </c>
      <c r="H372" s="2">
        <v>24136</v>
      </c>
      <c r="I372" s="2">
        <v>24136</v>
      </c>
      <c r="J372" s="2">
        <v>46468</v>
      </c>
      <c r="K372" s="2">
        <v>35351</v>
      </c>
      <c r="L372" s="2">
        <v>35012</v>
      </c>
      <c r="M372" s="2">
        <v>37335</v>
      </c>
      <c r="N372">
        <f t="shared" si="10"/>
        <v>0.31068148407304613</v>
      </c>
      <c r="O372">
        <v>0.34992504456693357</v>
      </c>
      <c r="P372">
        <f t="shared" si="11"/>
        <v>101</v>
      </c>
      <c r="Q372">
        <v>131</v>
      </c>
      <c r="R372" t="s">
        <v>6432</v>
      </c>
      <c r="S372" t="s">
        <v>8485</v>
      </c>
    </row>
    <row r="373" spans="1:19">
      <c r="A373">
        <v>135160</v>
      </c>
      <c r="B373" t="s">
        <v>3161</v>
      </c>
      <c r="C373" t="s">
        <v>3162</v>
      </c>
      <c r="D373" t="s">
        <v>329</v>
      </c>
      <c r="E373" t="s">
        <v>3163</v>
      </c>
      <c r="F373" s="10">
        <v>0.93400000000000005</v>
      </c>
      <c r="G373">
        <v>1177</v>
      </c>
      <c r="H373" s="2">
        <v>3100</v>
      </c>
      <c r="I373" s="2">
        <v>11747</v>
      </c>
      <c r="J373" s="2">
        <v>48251</v>
      </c>
      <c r="K373" s="2">
        <v>31132</v>
      </c>
      <c r="L373" s="2">
        <v>32768</v>
      </c>
      <c r="M373" s="2">
        <v>34395</v>
      </c>
      <c r="N373">
        <f t="shared" si="10"/>
        <v>0.48400630705881831</v>
      </c>
      <c r="O373">
        <v>0.41383470784858067</v>
      </c>
      <c r="P373">
        <f t="shared" si="11"/>
        <v>28</v>
      </c>
      <c r="Q373">
        <v>54</v>
      </c>
      <c r="R373" t="s">
        <v>6433</v>
      </c>
      <c r="S373" t="s">
        <v>8486</v>
      </c>
    </row>
    <row r="374" spans="1:19">
      <c r="A374">
        <v>135188</v>
      </c>
      <c r="B374" t="s">
        <v>3164</v>
      </c>
      <c r="C374" t="s">
        <v>3165</v>
      </c>
      <c r="D374" t="s">
        <v>329</v>
      </c>
      <c r="E374" t="s">
        <v>3166</v>
      </c>
      <c r="F374" s="10">
        <v>0.93400000000000005</v>
      </c>
      <c r="G374">
        <v>1212</v>
      </c>
      <c r="H374" s="2">
        <v>3292</v>
      </c>
      <c r="I374" s="2">
        <v>13276</v>
      </c>
      <c r="J374" s="2">
        <v>44107</v>
      </c>
      <c r="K374" s="2">
        <v>32178</v>
      </c>
      <c r="L374" s="2">
        <v>34412</v>
      </c>
      <c r="M374" s="2">
        <v>34784</v>
      </c>
      <c r="N374">
        <f t="shared" si="10"/>
        <v>0.49949462881697293</v>
      </c>
      <c r="O374">
        <v>0.39832230709675853</v>
      </c>
      <c r="P374">
        <f t="shared" si="11"/>
        <v>21</v>
      </c>
      <c r="Q374">
        <v>85</v>
      </c>
      <c r="R374" t="s">
        <v>6434</v>
      </c>
      <c r="S374" t="s">
        <v>8487</v>
      </c>
    </row>
    <row r="375" spans="1:19">
      <c r="A375">
        <v>135364</v>
      </c>
      <c r="B375" t="s">
        <v>3167</v>
      </c>
      <c r="C375" t="s">
        <v>3168</v>
      </c>
      <c r="D375" t="s">
        <v>388</v>
      </c>
      <c r="E375" t="s">
        <v>3169</v>
      </c>
      <c r="F375" s="10">
        <v>0.34289999999999998</v>
      </c>
      <c r="G375">
        <v>1047</v>
      </c>
      <c r="H375" s="2">
        <v>10538</v>
      </c>
      <c r="I375" s="2">
        <v>10538</v>
      </c>
      <c r="J375" s="2">
        <v>56823</v>
      </c>
      <c r="K375" s="2">
        <v>38131</v>
      </c>
      <c r="L375" s="2">
        <v>37675</v>
      </c>
      <c r="M375" s="2">
        <v>49700</v>
      </c>
      <c r="N375">
        <f t="shared" si="10"/>
        <v>0.52041918901332196</v>
      </c>
      <c r="O375">
        <v>0.52605952239583365</v>
      </c>
      <c r="P375">
        <f t="shared" si="11"/>
        <v>5</v>
      </c>
      <c r="Q375">
        <v>5</v>
      </c>
      <c r="R375" t="s">
        <v>6435</v>
      </c>
      <c r="S375" t="s">
        <v>8488</v>
      </c>
    </row>
    <row r="376" spans="1:19">
      <c r="A376">
        <v>135391</v>
      </c>
      <c r="B376" t="s">
        <v>3170</v>
      </c>
      <c r="C376" t="s">
        <v>3171</v>
      </c>
      <c r="D376" t="s">
        <v>329</v>
      </c>
      <c r="E376" t="s">
        <v>3172</v>
      </c>
      <c r="F376" s="10">
        <v>0.93400000000000005</v>
      </c>
      <c r="G376">
        <v>1072</v>
      </c>
      <c r="H376" s="2">
        <v>3074</v>
      </c>
      <c r="I376" s="2">
        <v>11595</v>
      </c>
      <c r="J376" s="2">
        <v>46001</v>
      </c>
      <c r="K376" s="2">
        <v>32958</v>
      </c>
      <c r="L376" s="2">
        <v>35255</v>
      </c>
      <c r="M376" s="2">
        <v>36583</v>
      </c>
      <c r="N376">
        <f t="shared" si="10"/>
        <v>0.42238548978636253</v>
      </c>
      <c r="O376">
        <v>0.4096992997198009</v>
      </c>
      <c r="P376">
        <f t="shared" si="11"/>
        <v>53</v>
      </c>
      <c r="Q376">
        <v>63</v>
      </c>
      <c r="R376" t="s">
        <v>6436</v>
      </c>
      <c r="S376" t="s">
        <v>8489</v>
      </c>
    </row>
    <row r="377" spans="1:19">
      <c r="A377">
        <v>135717</v>
      </c>
      <c r="B377" t="s">
        <v>3173</v>
      </c>
      <c r="C377" t="s">
        <v>3109</v>
      </c>
      <c r="D377" t="s">
        <v>329</v>
      </c>
      <c r="E377" t="s">
        <v>3174</v>
      </c>
      <c r="F377" s="10">
        <v>0.93400000000000005</v>
      </c>
      <c r="G377">
        <v>1077</v>
      </c>
      <c r="H377" s="2">
        <v>2838</v>
      </c>
      <c r="I377" s="2">
        <v>9661</v>
      </c>
      <c r="J377" s="2">
        <v>48189</v>
      </c>
      <c r="K377" s="2">
        <v>31686</v>
      </c>
      <c r="L377" s="2">
        <v>35243</v>
      </c>
      <c r="M377" s="2">
        <v>39169</v>
      </c>
      <c r="N377">
        <f t="shared" si="10"/>
        <v>0.42731565491090717</v>
      </c>
      <c r="O377">
        <v>0.42280766645153367</v>
      </c>
      <c r="P377">
        <f t="shared" si="11"/>
        <v>46</v>
      </c>
      <c r="Q377">
        <v>44</v>
      </c>
      <c r="R377" t="s">
        <v>6437</v>
      </c>
      <c r="S377" t="s">
        <v>8490</v>
      </c>
    </row>
    <row r="378" spans="1:19">
      <c r="A378">
        <v>135726</v>
      </c>
      <c r="B378" t="s">
        <v>97</v>
      </c>
      <c r="C378" t="s">
        <v>360</v>
      </c>
      <c r="D378" t="s">
        <v>329</v>
      </c>
      <c r="E378" t="s">
        <v>361</v>
      </c>
      <c r="F378" s="10">
        <v>0.18509999999999999</v>
      </c>
      <c r="G378">
        <v>1416</v>
      </c>
      <c r="H378" s="2">
        <v>59926</v>
      </c>
      <c r="I378" s="2">
        <v>59926</v>
      </c>
      <c r="J378" s="2">
        <v>73338</v>
      </c>
      <c r="K378" s="2">
        <v>60672</v>
      </c>
      <c r="L378" s="2">
        <v>66216</v>
      </c>
      <c r="M378" s="2">
        <v>71739</v>
      </c>
      <c r="N378">
        <f t="shared" si="10"/>
        <v>0.64983186363394807</v>
      </c>
      <c r="O378">
        <v>0.49403867194519002</v>
      </c>
      <c r="P378">
        <f t="shared" si="11"/>
        <v>5</v>
      </c>
      <c r="Q378">
        <v>11</v>
      </c>
      <c r="R378" t="s">
        <v>6438</v>
      </c>
      <c r="S378" t="s">
        <v>8491</v>
      </c>
    </row>
    <row r="379" spans="1:19">
      <c r="A379">
        <v>136145</v>
      </c>
      <c r="B379" t="s">
        <v>3175</v>
      </c>
      <c r="C379" t="s">
        <v>1177</v>
      </c>
      <c r="D379" t="s">
        <v>329</v>
      </c>
      <c r="E379" t="s">
        <v>3176</v>
      </c>
      <c r="F379" s="10">
        <v>0.93400000000000005</v>
      </c>
      <c r="G379">
        <v>1043</v>
      </c>
      <c r="H379" s="2">
        <v>3054</v>
      </c>
      <c r="I379" s="2">
        <v>11400</v>
      </c>
      <c r="J379" s="2">
        <v>42591</v>
      </c>
      <c r="K379" s="2">
        <v>30110</v>
      </c>
      <c r="L379" s="2">
        <v>31653</v>
      </c>
      <c r="M379" s="2">
        <v>36323</v>
      </c>
      <c r="N379">
        <f t="shared" si="10"/>
        <v>0.3954702824295746</v>
      </c>
      <c r="O379">
        <v>0.40327749647453226</v>
      </c>
      <c r="P379">
        <f t="shared" si="11"/>
        <v>71</v>
      </c>
      <c r="Q379">
        <v>80</v>
      </c>
      <c r="R379" t="s">
        <v>6439</v>
      </c>
      <c r="S379" t="s">
        <v>8492</v>
      </c>
    </row>
    <row r="380" spans="1:19">
      <c r="A380">
        <v>136172</v>
      </c>
      <c r="B380" t="s">
        <v>362</v>
      </c>
      <c r="C380" t="s">
        <v>134</v>
      </c>
      <c r="D380" t="s">
        <v>329</v>
      </c>
      <c r="E380" t="s">
        <v>363</v>
      </c>
      <c r="F380" s="10">
        <v>0.62270000000000003</v>
      </c>
      <c r="G380">
        <v>1115</v>
      </c>
      <c r="H380" s="2">
        <v>6389</v>
      </c>
      <c r="I380" s="2">
        <v>20793</v>
      </c>
      <c r="J380" s="2">
        <v>55626</v>
      </c>
      <c r="K380" s="2">
        <v>44219</v>
      </c>
      <c r="L380" s="2">
        <v>49606</v>
      </c>
      <c r="M380" s="2">
        <v>52114</v>
      </c>
      <c r="N380">
        <f t="shared" si="10"/>
        <v>0.54344509816867281</v>
      </c>
      <c r="O380">
        <v>0.45891337346312183</v>
      </c>
      <c r="P380">
        <f t="shared" si="11"/>
        <v>9</v>
      </c>
      <c r="Q380">
        <v>16</v>
      </c>
      <c r="R380" t="s">
        <v>6440</v>
      </c>
      <c r="S380" t="s">
        <v>8493</v>
      </c>
    </row>
    <row r="381" spans="1:19">
      <c r="A381">
        <v>136215</v>
      </c>
      <c r="B381" t="s">
        <v>364</v>
      </c>
      <c r="C381" t="s">
        <v>365</v>
      </c>
      <c r="D381" t="s">
        <v>329</v>
      </c>
      <c r="E381" t="s">
        <v>366</v>
      </c>
      <c r="F381" s="10">
        <v>0.72670000000000001</v>
      </c>
      <c r="G381">
        <v>1182</v>
      </c>
      <c r="H381" s="2">
        <v>37080</v>
      </c>
      <c r="I381" s="2">
        <v>37080</v>
      </c>
      <c r="J381" s="2">
        <v>71403</v>
      </c>
      <c r="K381" s="2">
        <v>48167</v>
      </c>
      <c r="L381" s="2">
        <v>50854</v>
      </c>
      <c r="M381" s="2">
        <v>56055</v>
      </c>
      <c r="N381">
        <f t="shared" si="10"/>
        <v>0.45398289797752911</v>
      </c>
      <c r="O381">
        <v>0.42869201394846762</v>
      </c>
      <c r="P381">
        <f t="shared" si="11"/>
        <v>38</v>
      </c>
      <c r="Q381">
        <v>37</v>
      </c>
      <c r="R381" t="s">
        <v>6441</v>
      </c>
      <c r="S381" t="s">
        <v>8494</v>
      </c>
    </row>
    <row r="382" spans="1:19">
      <c r="A382">
        <v>136233</v>
      </c>
      <c r="B382" t="s">
        <v>3177</v>
      </c>
      <c r="C382" t="s">
        <v>3178</v>
      </c>
      <c r="D382" t="s">
        <v>329</v>
      </c>
      <c r="E382" t="s">
        <v>3179</v>
      </c>
      <c r="F382" s="10">
        <v>0.93400000000000005</v>
      </c>
      <c r="G382">
        <v>1055</v>
      </c>
      <c r="H382" s="2">
        <v>3246</v>
      </c>
      <c r="I382" s="2">
        <v>11625</v>
      </c>
      <c r="J382" s="2">
        <v>45816</v>
      </c>
      <c r="K382" s="2">
        <v>31393</v>
      </c>
      <c r="L382" s="2">
        <v>33195</v>
      </c>
      <c r="M382" s="2">
        <v>36862</v>
      </c>
      <c r="N382">
        <f t="shared" si="10"/>
        <v>0.4086452600076122</v>
      </c>
      <c r="O382">
        <v>0.40917377846188119</v>
      </c>
      <c r="P382">
        <f t="shared" si="11"/>
        <v>63</v>
      </c>
      <c r="Q382">
        <v>66</v>
      </c>
      <c r="R382" t="s">
        <v>6442</v>
      </c>
      <c r="S382" t="s">
        <v>8495</v>
      </c>
    </row>
    <row r="383" spans="1:19">
      <c r="A383">
        <v>136330</v>
      </c>
      <c r="B383" t="s">
        <v>367</v>
      </c>
      <c r="C383" t="s">
        <v>368</v>
      </c>
      <c r="D383" t="s">
        <v>329</v>
      </c>
      <c r="E383" t="s">
        <v>369</v>
      </c>
      <c r="F383" s="10">
        <v>0.88319999999999999</v>
      </c>
      <c r="G383">
        <v>1101</v>
      </c>
      <c r="H383" s="2">
        <v>37990</v>
      </c>
      <c r="I383" s="2">
        <v>37990</v>
      </c>
      <c r="J383" s="2">
        <v>48813</v>
      </c>
      <c r="K383" s="2">
        <v>38362</v>
      </c>
      <c r="L383" s="2">
        <v>43578</v>
      </c>
      <c r="M383" s="2">
        <v>49234</v>
      </c>
      <c r="N383">
        <f t="shared" si="10"/>
        <v>0.31385705838254951</v>
      </c>
      <c r="O383">
        <v>0.32547569989231007</v>
      </c>
      <c r="P383">
        <f t="shared" si="11"/>
        <v>99</v>
      </c>
      <c r="Q383">
        <v>157</v>
      </c>
      <c r="R383" t="s">
        <v>6443</v>
      </c>
      <c r="S383" t="s">
        <v>8496</v>
      </c>
    </row>
    <row r="384" spans="1:19">
      <c r="A384">
        <v>136358</v>
      </c>
      <c r="B384" t="s">
        <v>3180</v>
      </c>
      <c r="C384" t="s">
        <v>3181</v>
      </c>
      <c r="D384" t="s">
        <v>329</v>
      </c>
      <c r="E384" t="s">
        <v>3182</v>
      </c>
      <c r="F384" s="10">
        <v>0.93400000000000005</v>
      </c>
      <c r="G384">
        <v>1075</v>
      </c>
      <c r="H384" s="2">
        <v>3050</v>
      </c>
      <c r="I384" s="2">
        <v>10910</v>
      </c>
      <c r="J384" s="2">
        <v>47727</v>
      </c>
      <c r="K384" s="2">
        <v>32904</v>
      </c>
      <c r="L384" s="2">
        <v>36230</v>
      </c>
      <c r="M384" s="2">
        <v>40313</v>
      </c>
      <c r="N384">
        <f t="shared" si="10"/>
        <v>0.42667991785998327</v>
      </c>
      <c r="O384">
        <v>0.41637052989774503</v>
      </c>
      <c r="P384">
        <f t="shared" si="11"/>
        <v>47</v>
      </c>
      <c r="Q384">
        <v>52</v>
      </c>
      <c r="R384" t="s">
        <v>6444</v>
      </c>
      <c r="S384" t="s">
        <v>8497</v>
      </c>
    </row>
    <row r="385" spans="1:19">
      <c r="A385">
        <v>136400</v>
      </c>
      <c r="B385" t="s">
        <v>3183</v>
      </c>
      <c r="C385" t="s">
        <v>3184</v>
      </c>
      <c r="D385" t="s">
        <v>329</v>
      </c>
      <c r="E385" t="s">
        <v>3185</v>
      </c>
      <c r="F385" s="10">
        <v>0.93400000000000005</v>
      </c>
      <c r="G385">
        <v>1212</v>
      </c>
      <c r="H385" s="2">
        <v>3155</v>
      </c>
      <c r="I385" s="2">
        <v>12032</v>
      </c>
      <c r="J385" s="2">
        <v>48275</v>
      </c>
      <c r="K385" s="2">
        <v>31928</v>
      </c>
      <c r="L385" s="2">
        <v>34367</v>
      </c>
      <c r="M385" s="2">
        <v>36985</v>
      </c>
      <c r="N385">
        <f t="shared" si="10"/>
        <v>0.5057454418087528</v>
      </c>
      <c r="O385">
        <v>0.41264189758242864</v>
      </c>
      <c r="P385">
        <f t="shared" si="11"/>
        <v>19</v>
      </c>
      <c r="Q385">
        <v>56</v>
      </c>
      <c r="R385" t="s">
        <v>6445</v>
      </c>
      <c r="S385" t="s">
        <v>8498</v>
      </c>
    </row>
    <row r="386" spans="1:19">
      <c r="A386">
        <v>136473</v>
      </c>
      <c r="B386" t="s">
        <v>3186</v>
      </c>
      <c r="C386" t="s">
        <v>385</v>
      </c>
      <c r="D386" t="s">
        <v>329</v>
      </c>
      <c r="E386" t="s">
        <v>3187</v>
      </c>
      <c r="F386" s="10">
        <v>0.93400000000000005</v>
      </c>
      <c r="G386">
        <v>1181</v>
      </c>
      <c r="H386" s="2">
        <v>2348</v>
      </c>
      <c r="I386" s="2">
        <v>9407</v>
      </c>
      <c r="J386" s="2">
        <v>41353</v>
      </c>
      <c r="K386" s="2">
        <v>29307</v>
      </c>
      <c r="L386" s="2">
        <v>31955</v>
      </c>
      <c r="M386" s="2">
        <v>35945</v>
      </c>
      <c r="N386">
        <f t="shared" ref="N386:N449" si="12">IFERROR(
  0.25*(_xlfn.MAXIFS($H:$H,$D:$D,$D386)-H386)/(_xlfn.MAXIFS($H:$H,$D:$D,$D386)-_xlfn.MINIFS($H:$H,$D:$D,$D386)) +
  0.2*(_xlfn.MAXIFS($F:$F,$D:$D,$D386)-F386)/(_xlfn.MAXIFS($F:$F,$D:$D,$D386)-_xlfn.MINIFS($F:$F,$D:$D,$D386)) +
  0.3*(G386-_xlfn.MINIFS($G:$G,$D:$D,$D386))/(_xlfn.MAXIFS($G:$G,$D:$D,$D386)-_xlfn.MINIFS($G:$G,$D:$D,$D386)) +
  0.125*(J386-_xlfn.MINIFS($J:$J,$D:$D,$D386))/(_xlfn.MAXIFS($J:$J,$D:$D,$D386)-_xlfn.MINIFS($J:$J,$D:$D,$D386)) +
  0.125*(K386-_xlfn.MINIFS($K:$K,$D:$D,$D386))/(_xlfn.MAXIFS($K:$K,$D:$D,$D386)-_xlfn.MINIFS($K:$K,$D:$D,$D386)),
"")</f>
        <v>0.47633603996812424</v>
      </c>
      <c r="O386">
        <v>0.40933630739872517</v>
      </c>
      <c r="P386">
        <f t="shared" ref="P386:P449" si="13">1 + COUNTIFS($D$2:$D$2303, D386, $N$2:$N$2303, "&gt;" &amp; N386)</f>
        <v>33</v>
      </c>
      <c r="Q386">
        <v>65</v>
      </c>
      <c r="R386" t="s">
        <v>6446</v>
      </c>
      <c r="S386" t="s">
        <v>8499</v>
      </c>
    </row>
    <row r="387" spans="1:19">
      <c r="A387">
        <v>136516</v>
      </c>
      <c r="B387" t="s">
        <v>3189</v>
      </c>
      <c r="C387" t="s">
        <v>3190</v>
      </c>
      <c r="D387" t="s">
        <v>329</v>
      </c>
      <c r="E387" t="s">
        <v>3191</v>
      </c>
      <c r="F387" s="10">
        <v>0.93400000000000005</v>
      </c>
      <c r="G387">
        <v>1072</v>
      </c>
      <c r="H387" s="2">
        <v>3366</v>
      </c>
      <c r="I387" s="2">
        <v>12272</v>
      </c>
      <c r="J387" s="2">
        <v>48130</v>
      </c>
      <c r="K387" s="2">
        <v>32287</v>
      </c>
      <c r="L387" s="2">
        <v>34765</v>
      </c>
      <c r="M387" s="2">
        <v>38897</v>
      </c>
      <c r="N387">
        <f t="shared" si="12"/>
        <v>0.42305461615999113</v>
      </c>
      <c r="O387">
        <v>0.41128505934520276</v>
      </c>
      <c r="P387">
        <f t="shared" si="13"/>
        <v>52</v>
      </c>
      <c r="Q387">
        <v>60</v>
      </c>
      <c r="R387" t="s">
        <v>6447</v>
      </c>
      <c r="S387" t="s">
        <v>8500</v>
      </c>
    </row>
    <row r="388" spans="1:19">
      <c r="A388">
        <v>136765</v>
      </c>
      <c r="B388" t="s">
        <v>3192</v>
      </c>
      <c r="C388" t="s">
        <v>3190</v>
      </c>
      <c r="D388" t="s">
        <v>329</v>
      </c>
      <c r="E388" t="s">
        <v>3193</v>
      </c>
      <c r="F388" s="10">
        <v>0.93400000000000005</v>
      </c>
      <c r="G388">
        <v>1155</v>
      </c>
      <c r="H388" s="2">
        <v>3918</v>
      </c>
      <c r="I388" s="2">
        <v>10398</v>
      </c>
      <c r="J388" s="2">
        <v>30350</v>
      </c>
      <c r="K388" s="2">
        <v>30148</v>
      </c>
      <c r="L388" s="2">
        <v>28630</v>
      </c>
      <c r="M388" s="2">
        <v>31059</v>
      </c>
      <c r="N388">
        <f t="shared" si="12"/>
        <v>0.43964120107518806</v>
      </c>
      <c r="O388">
        <v>0.38154312578692062</v>
      </c>
      <c r="P388">
        <f t="shared" si="13"/>
        <v>42</v>
      </c>
      <c r="Q388">
        <v>103</v>
      </c>
      <c r="R388" t="s">
        <v>6448</v>
      </c>
      <c r="S388" t="s">
        <v>8501</v>
      </c>
    </row>
    <row r="389" spans="1:19">
      <c r="A389">
        <v>136774</v>
      </c>
      <c r="B389" t="s">
        <v>3194</v>
      </c>
      <c r="C389" t="s">
        <v>2364</v>
      </c>
      <c r="D389" t="s">
        <v>329</v>
      </c>
      <c r="E389" t="s">
        <v>3195</v>
      </c>
      <c r="F389" s="10">
        <v>0.67369999999999997</v>
      </c>
      <c r="G389">
        <v>1022</v>
      </c>
      <c r="H389" s="2">
        <v>55480</v>
      </c>
      <c r="I389" s="2">
        <v>55480</v>
      </c>
      <c r="J389" s="2">
        <v>53698</v>
      </c>
      <c r="K389" s="2">
        <v>38594</v>
      </c>
      <c r="L389" s="2">
        <v>39804</v>
      </c>
      <c r="M389" s="2">
        <v>47921</v>
      </c>
      <c r="N389">
        <f t="shared" si="12"/>
        <v>0.25050325206173335</v>
      </c>
      <c r="O389">
        <v>0.27360680741024118</v>
      </c>
      <c r="P389">
        <f t="shared" si="13"/>
        <v>108</v>
      </c>
      <c r="Q389">
        <v>165</v>
      </c>
      <c r="R389" t="s">
        <v>6449</v>
      </c>
      <c r="S389" t="s">
        <v>8502</v>
      </c>
    </row>
    <row r="390" spans="1:19">
      <c r="A390">
        <v>136950</v>
      </c>
      <c r="B390" t="s">
        <v>370</v>
      </c>
      <c r="C390" t="s">
        <v>371</v>
      </c>
      <c r="D390" t="s">
        <v>329</v>
      </c>
      <c r="E390" t="s">
        <v>372</v>
      </c>
      <c r="F390" s="10">
        <v>0.40560000000000002</v>
      </c>
      <c r="G390">
        <v>1304</v>
      </c>
      <c r="H390" s="2">
        <v>58300</v>
      </c>
      <c r="I390" s="2">
        <v>58300</v>
      </c>
      <c r="J390" s="2">
        <v>58887</v>
      </c>
      <c r="K390" s="2">
        <v>42072</v>
      </c>
      <c r="L390" s="2">
        <v>50565</v>
      </c>
      <c r="M390" s="2">
        <v>56485</v>
      </c>
      <c r="N390">
        <f t="shared" si="12"/>
        <v>0.48329791063152244</v>
      </c>
      <c r="O390">
        <v>0.39909230318229572</v>
      </c>
      <c r="P390">
        <f t="shared" si="13"/>
        <v>29</v>
      </c>
      <c r="Q390">
        <v>84</v>
      </c>
      <c r="R390" t="s">
        <v>6450</v>
      </c>
      <c r="S390" t="s">
        <v>8503</v>
      </c>
    </row>
    <row r="391" spans="1:19">
      <c r="A391">
        <v>137078</v>
      </c>
      <c r="B391" t="s">
        <v>3197</v>
      </c>
      <c r="C391" t="s">
        <v>3155</v>
      </c>
      <c r="D391" t="s">
        <v>329</v>
      </c>
      <c r="E391" t="s">
        <v>3198</v>
      </c>
      <c r="F391" s="10">
        <v>0.93400000000000005</v>
      </c>
      <c r="G391">
        <v>1095</v>
      </c>
      <c r="H391" s="2">
        <v>2682</v>
      </c>
      <c r="I391" s="2">
        <v>9286</v>
      </c>
      <c r="J391" s="2">
        <v>52194</v>
      </c>
      <c r="K391" s="2">
        <v>33360</v>
      </c>
      <c r="L391" s="2">
        <v>36657</v>
      </c>
      <c r="M391" s="2">
        <v>41583</v>
      </c>
      <c r="N391">
        <f t="shared" si="12"/>
        <v>0.44734976137458443</v>
      </c>
      <c r="O391">
        <v>0.43298650173787223</v>
      </c>
      <c r="P391">
        <f t="shared" si="13"/>
        <v>41</v>
      </c>
      <c r="Q391">
        <v>34</v>
      </c>
      <c r="R391" t="s">
        <v>6451</v>
      </c>
      <c r="S391" t="s">
        <v>8504</v>
      </c>
    </row>
    <row r="392" spans="1:19">
      <c r="A392">
        <v>137096</v>
      </c>
      <c r="B392" t="s">
        <v>3199</v>
      </c>
      <c r="C392" t="s">
        <v>356</v>
      </c>
      <c r="D392" t="s">
        <v>329</v>
      </c>
      <c r="E392" t="s">
        <v>3200</v>
      </c>
      <c r="F392" s="10">
        <v>0.93400000000000005</v>
      </c>
      <c r="G392">
        <v>1237</v>
      </c>
      <c r="H392" s="2">
        <v>2563</v>
      </c>
      <c r="I392" s="2">
        <v>9189</v>
      </c>
      <c r="J392" s="2">
        <v>48475</v>
      </c>
      <c r="K392" s="2">
        <v>33220</v>
      </c>
      <c r="L392" s="2">
        <v>35490</v>
      </c>
      <c r="M392" s="2">
        <v>41929</v>
      </c>
      <c r="N392">
        <f t="shared" si="12"/>
        <v>0.52554948608387153</v>
      </c>
      <c r="O392">
        <v>0.42547789234543498</v>
      </c>
      <c r="P392">
        <f t="shared" si="13"/>
        <v>15</v>
      </c>
      <c r="Q392">
        <v>40</v>
      </c>
      <c r="R392" t="s">
        <v>6452</v>
      </c>
      <c r="S392" t="s">
        <v>8505</v>
      </c>
    </row>
    <row r="393" spans="1:19">
      <c r="A393">
        <v>137209</v>
      </c>
      <c r="B393" t="s">
        <v>3201</v>
      </c>
      <c r="C393" t="s">
        <v>3202</v>
      </c>
      <c r="D393" t="s">
        <v>329</v>
      </c>
      <c r="E393" t="s">
        <v>3203</v>
      </c>
      <c r="F393" s="10">
        <v>0.93400000000000005</v>
      </c>
      <c r="G393">
        <v>1244</v>
      </c>
      <c r="H393" s="2">
        <v>3227</v>
      </c>
      <c r="I393" s="2">
        <v>11447</v>
      </c>
      <c r="J393" s="2">
        <v>49463</v>
      </c>
      <c r="K393" s="2">
        <v>33547</v>
      </c>
      <c r="L393" s="2">
        <v>35978</v>
      </c>
      <c r="M393" s="2">
        <v>40799</v>
      </c>
      <c r="N393">
        <f t="shared" si="12"/>
        <v>0.52879362499276061</v>
      </c>
      <c r="O393">
        <v>0.41772917308315427</v>
      </c>
      <c r="P393">
        <f t="shared" si="13"/>
        <v>13</v>
      </c>
      <c r="Q393">
        <v>50</v>
      </c>
      <c r="R393" t="s">
        <v>6453</v>
      </c>
      <c r="S393" t="s">
        <v>8506</v>
      </c>
    </row>
    <row r="394" spans="1:19">
      <c r="A394">
        <v>137315</v>
      </c>
      <c r="B394" t="s">
        <v>3206</v>
      </c>
      <c r="C394" t="s">
        <v>3207</v>
      </c>
      <c r="D394" t="s">
        <v>329</v>
      </c>
      <c r="E394" t="s">
        <v>3208</v>
      </c>
      <c r="F394" s="10">
        <v>0.93400000000000005</v>
      </c>
      <c r="G394">
        <v>1031</v>
      </c>
      <c r="H394" s="2">
        <v>3165</v>
      </c>
      <c r="I394" s="2">
        <v>11859</v>
      </c>
      <c r="J394" s="2">
        <v>43676</v>
      </c>
      <c r="K394" s="2">
        <v>30671</v>
      </c>
      <c r="L394" s="2">
        <v>33375</v>
      </c>
      <c r="M394" s="2">
        <v>35828</v>
      </c>
      <c r="N394">
        <f t="shared" si="12"/>
        <v>0.39051279782600634</v>
      </c>
      <c r="O394">
        <v>0.40358812816859946</v>
      </c>
      <c r="P394">
        <f t="shared" si="13"/>
        <v>73</v>
      </c>
      <c r="Q394">
        <v>79</v>
      </c>
      <c r="R394" t="s">
        <v>6454</v>
      </c>
      <c r="S394" t="s">
        <v>8507</v>
      </c>
    </row>
    <row r="395" spans="1:19">
      <c r="A395">
        <v>137351</v>
      </c>
      <c r="B395" t="s">
        <v>84</v>
      </c>
      <c r="C395" t="s">
        <v>373</v>
      </c>
      <c r="D395" t="s">
        <v>329</v>
      </c>
      <c r="E395" t="s">
        <v>374</v>
      </c>
      <c r="F395" s="10">
        <v>0.40960000000000002</v>
      </c>
      <c r="G395">
        <v>1235</v>
      </c>
      <c r="H395" s="2">
        <v>6410</v>
      </c>
      <c r="I395" s="2">
        <v>17324</v>
      </c>
      <c r="J395" s="2">
        <v>57660</v>
      </c>
      <c r="K395" s="2">
        <v>45961</v>
      </c>
      <c r="L395" s="2">
        <v>50455</v>
      </c>
      <c r="M395" s="2">
        <v>54364</v>
      </c>
      <c r="N395">
        <f t="shared" si="12"/>
        <v>0.67213150880932293</v>
      </c>
      <c r="O395">
        <v>0.5512303494913452</v>
      </c>
      <c r="P395">
        <f t="shared" si="13"/>
        <v>4</v>
      </c>
      <c r="Q395">
        <v>6</v>
      </c>
      <c r="R395" t="s">
        <v>6455</v>
      </c>
      <c r="S395" t="s">
        <v>8508</v>
      </c>
    </row>
    <row r="396" spans="1:19">
      <c r="A396">
        <v>137476</v>
      </c>
      <c r="B396" t="s">
        <v>3209</v>
      </c>
      <c r="C396" t="s">
        <v>3148</v>
      </c>
      <c r="D396" t="s">
        <v>329</v>
      </c>
      <c r="E396" t="s">
        <v>3210</v>
      </c>
      <c r="F396" s="10">
        <v>0.99399999999999999</v>
      </c>
      <c r="G396">
        <v>1053</v>
      </c>
      <c r="H396" s="2">
        <v>34770</v>
      </c>
      <c r="I396" s="2">
        <v>34770</v>
      </c>
      <c r="J396" s="2">
        <v>58255</v>
      </c>
      <c r="K396" s="2">
        <v>39808</v>
      </c>
      <c r="L396" s="2">
        <v>49543</v>
      </c>
      <c r="M396" s="2">
        <v>55391</v>
      </c>
      <c r="N396">
        <f t="shared" si="12"/>
        <v>0.2888037181998469</v>
      </c>
      <c r="O396">
        <v>0.32567833307006344</v>
      </c>
      <c r="P396">
        <f t="shared" si="13"/>
        <v>104</v>
      </c>
      <c r="Q396">
        <v>148</v>
      </c>
      <c r="R396" t="s">
        <v>6456</v>
      </c>
      <c r="S396" t="s">
        <v>8509</v>
      </c>
    </row>
    <row r="397" spans="1:19">
      <c r="A397">
        <v>137546</v>
      </c>
      <c r="B397" t="s">
        <v>375</v>
      </c>
      <c r="C397" t="s">
        <v>376</v>
      </c>
      <c r="D397" t="s">
        <v>329</v>
      </c>
      <c r="E397" t="s">
        <v>377</v>
      </c>
      <c r="F397" s="10">
        <v>0.86429999999999996</v>
      </c>
      <c r="G397">
        <v>1208</v>
      </c>
      <c r="H397" s="2">
        <v>55220</v>
      </c>
      <c r="I397" s="2">
        <v>55220</v>
      </c>
      <c r="J397" s="2">
        <v>54413</v>
      </c>
      <c r="K397" s="2">
        <v>42075</v>
      </c>
      <c r="L397" s="2">
        <v>45368</v>
      </c>
      <c r="M397" s="2">
        <v>50835</v>
      </c>
      <c r="N397">
        <f t="shared" si="12"/>
        <v>0.32119655120666385</v>
      </c>
      <c r="O397">
        <v>0.30149137237929602</v>
      </c>
      <c r="P397">
        <f t="shared" si="13"/>
        <v>98</v>
      </c>
      <c r="Q397">
        <v>163</v>
      </c>
      <c r="R397" t="s">
        <v>6457</v>
      </c>
      <c r="S397" t="s">
        <v>8510</v>
      </c>
    </row>
    <row r="398" spans="1:19">
      <c r="A398">
        <v>137564</v>
      </c>
      <c r="B398" t="s">
        <v>3211</v>
      </c>
      <c r="C398" t="s">
        <v>353</v>
      </c>
      <c r="D398" t="s">
        <v>329</v>
      </c>
      <c r="E398" t="s">
        <v>3212</v>
      </c>
      <c r="F398" s="10">
        <v>0.7429</v>
      </c>
      <c r="G398">
        <v>1058</v>
      </c>
      <c r="H398" s="2">
        <v>31732</v>
      </c>
      <c r="I398" s="2">
        <v>31732</v>
      </c>
      <c r="J398" s="2">
        <v>43308</v>
      </c>
      <c r="K398" s="2">
        <v>34707</v>
      </c>
      <c r="L398" s="2">
        <v>39913</v>
      </c>
      <c r="M398" s="2">
        <v>42006</v>
      </c>
      <c r="N398">
        <f t="shared" si="12"/>
        <v>0.33576404547823002</v>
      </c>
      <c r="O398">
        <v>0.34472446567895854</v>
      </c>
      <c r="P398">
        <f t="shared" si="13"/>
        <v>96</v>
      </c>
      <c r="Q398">
        <v>136</v>
      </c>
      <c r="R398" t="s">
        <v>6458</v>
      </c>
      <c r="S398" t="s">
        <v>8511</v>
      </c>
    </row>
    <row r="399" spans="1:19">
      <c r="A399">
        <v>137847</v>
      </c>
      <c r="B399" t="s">
        <v>3213</v>
      </c>
      <c r="C399" t="s">
        <v>373</v>
      </c>
      <c r="D399" t="s">
        <v>329</v>
      </c>
      <c r="E399" t="s">
        <v>3214</v>
      </c>
      <c r="F399" s="10">
        <v>0.4093</v>
      </c>
      <c r="G399">
        <v>1241</v>
      </c>
      <c r="H399" s="2">
        <v>33424</v>
      </c>
      <c r="I399" s="2">
        <v>33424</v>
      </c>
      <c r="J399" s="2">
        <v>60046</v>
      </c>
      <c r="K399" s="2">
        <v>46754</v>
      </c>
      <c r="L399" s="2">
        <v>52582</v>
      </c>
      <c r="M399" s="2">
        <v>57297</v>
      </c>
      <c r="N399">
        <f t="shared" si="12"/>
        <v>0.56331281701360947</v>
      </c>
      <c r="O399">
        <v>0.42307840035000038</v>
      </c>
      <c r="P399">
        <f t="shared" si="13"/>
        <v>6</v>
      </c>
      <c r="Q399">
        <v>43</v>
      </c>
      <c r="R399" t="s">
        <v>6459</v>
      </c>
      <c r="S399" t="s">
        <v>8512</v>
      </c>
    </row>
    <row r="400" spans="1:19">
      <c r="A400">
        <v>137962</v>
      </c>
      <c r="B400" t="s">
        <v>378</v>
      </c>
      <c r="C400" t="s">
        <v>379</v>
      </c>
      <c r="D400" t="s">
        <v>329</v>
      </c>
      <c r="E400" t="s">
        <v>380</v>
      </c>
      <c r="F400" s="10">
        <v>0.96299999999999997</v>
      </c>
      <c r="G400">
        <v>905</v>
      </c>
      <c r="H400" s="2">
        <v>16300</v>
      </c>
      <c r="I400" s="2">
        <v>16300</v>
      </c>
      <c r="J400" s="2">
        <v>39888</v>
      </c>
      <c r="K400" s="2">
        <v>29686</v>
      </c>
      <c r="L400" s="2">
        <v>31352</v>
      </c>
      <c r="M400" s="2">
        <v>37862</v>
      </c>
      <c r="N400">
        <f t="shared" si="12"/>
        <v>0.2451268529517196</v>
      </c>
      <c r="O400">
        <v>0.32238748820086377</v>
      </c>
      <c r="P400">
        <f t="shared" si="13"/>
        <v>109</v>
      </c>
      <c r="Q400">
        <v>161</v>
      </c>
      <c r="R400" t="s">
        <v>6460</v>
      </c>
      <c r="S400" t="s">
        <v>8513</v>
      </c>
    </row>
    <row r="401" spans="1:19">
      <c r="A401">
        <v>138187</v>
      </c>
      <c r="B401" t="s">
        <v>3215</v>
      </c>
      <c r="C401" t="s">
        <v>336</v>
      </c>
      <c r="D401" t="s">
        <v>329</v>
      </c>
      <c r="E401" t="s">
        <v>3216</v>
      </c>
      <c r="F401" s="10">
        <v>0.93400000000000005</v>
      </c>
      <c r="G401">
        <v>1204</v>
      </c>
      <c r="H401" s="2">
        <v>2474</v>
      </c>
      <c r="I401" s="2">
        <v>9383</v>
      </c>
      <c r="J401" s="2">
        <v>42946</v>
      </c>
      <c r="K401" s="2">
        <v>31253</v>
      </c>
      <c r="L401" s="2">
        <v>35367</v>
      </c>
      <c r="M401" s="2">
        <v>39326</v>
      </c>
      <c r="N401">
        <f t="shared" si="12"/>
        <v>0.49503118776748217</v>
      </c>
      <c r="O401">
        <v>0.41283866784233436</v>
      </c>
      <c r="P401">
        <f t="shared" si="13"/>
        <v>23</v>
      </c>
      <c r="Q401">
        <v>55</v>
      </c>
      <c r="R401" t="s">
        <v>6461</v>
      </c>
      <c r="S401" t="s">
        <v>8514</v>
      </c>
    </row>
    <row r="402" spans="1:19">
      <c r="A402">
        <v>138275</v>
      </c>
      <c r="B402" t="s">
        <v>381</v>
      </c>
      <c r="C402" t="s">
        <v>382</v>
      </c>
      <c r="D402" t="s">
        <v>329</v>
      </c>
      <c r="E402" t="s">
        <v>383</v>
      </c>
      <c r="F402" s="10">
        <v>0.47789999999999999</v>
      </c>
      <c r="G402">
        <v>937</v>
      </c>
      <c r="H402" s="2">
        <v>28160</v>
      </c>
      <c r="I402" s="2">
        <v>28160</v>
      </c>
      <c r="J402" s="2">
        <v>47531</v>
      </c>
      <c r="K402" s="2">
        <v>35014</v>
      </c>
      <c r="L402" s="2">
        <v>41042</v>
      </c>
      <c r="M402" s="2">
        <v>44658</v>
      </c>
      <c r="N402">
        <f t="shared" si="12"/>
        <v>0.35198738149038461</v>
      </c>
      <c r="O402">
        <v>0.37058512507829822</v>
      </c>
      <c r="P402">
        <f t="shared" si="13"/>
        <v>89</v>
      </c>
      <c r="Q402">
        <v>107</v>
      </c>
      <c r="R402" t="s">
        <v>6462</v>
      </c>
      <c r="S402" t="s">
        <v>8515</v>
      </c>
    </row>
    <row r="403" spans="1:19">
      <c r="A403">
        <v>138309</v>
      </c>
      <c r="B403" t="s">
        <v>3218</v>
      </c>
      <c r="C403" t="s">
        <v>3121</v>
      </c>
      <c r="D403" t="s">
        <v>329</v>
      </c>
      <c r="E403" t="s">
        <v>3219</v>
      </c>
      <c r="F403" s="10">
        <v>0.93400000000000005</v>
      </c>
      <c r="G403">
        <v>1144</v>
      </c>
      <c r="H403" s="2">
        <v>15117</v>
      </c>
      <c r="I403" s="2">
        <v>15117</v>
      </c>
      <c r="J403" s="2">
        <v>51660</v>
      </c>
      <c r="K403" s="2">
        <v>35866</v>
      </c>
      <c r="L403" s="2">
        <v>34181</v>
      </c>
      <c r="M403" s="2">
        <v>37168</v>
      </c>
      <c r="N403">
        <f t="shared" si="12"/>
        <v>0.42573564167089373</v>
      </c>
      <c r="O403">
        <v>0.40639580122042707</v>
      </c>
      <c r="P403">
        <f t="shared" si="13"/>
        <v>49</v>
      </c>
      <c r="Q403">
        <v>71</v>
      </c>
      <c r="R403" t="s">
        <v>6463</v>
      </c>
      <c r="S403" t="s">
        <v>8516</v>
      </c>
    </row>
    <row r="404" spans="1:19">
      <c r="A404">
        <v>138354</v>
      </c>
      <c r="B404" t="s">
        <v>384</v>
      </c>
      <c r="C404" t="s">
        <v>385</v>
      </c>
      <c r="D404" t="s">
        <v>329</v>
      </c>
      <c r="E404" t="s">
        <v>386</v>
      </c>
      <c r="F404" s="10">
        <v>0.56869999999999998</v>
      </c>
      <c r="G404">
        <v>1137</v>
      </c>
      <c r="H404" s="2">
        <v>6360</v>
      </c>
      <c r="I404" s="2">
        <v>19241</v>
      </c>
      <c r="J404" s="2">
        <v>52238</v>
      </c>
      <c r="K404" s="2">
        <v>37283</v>
      </c>
      <c r="L404" s="2">
        <v>43255</v>
      </c>
      <c r="M404" s="2">
        <v>45884</v>
      </c>
      <c r="N404">
        <f t="shared" si="12"/>
        <v>0.55263180036422299</v>
      </c>
      <c r="O404">
        <v>0.47405485820266136</v>
      </c>
      <c r="P404">
        <f t="shared" si="13"/>
        <v>7</v>
      </c>
      <c r="Q404">
        <v>14</v>
      </c>
      <c r="R404" t="s">
        <v>6464</v>
      </c>
      <c r="S404" t="s">
        <v>8517</v>
      </c>
    </row>
    <row r="405" spans="1:19">
      <c r="A405">
        <v>138600</v>
      </c>
      <c r="B405" t="s">
        <v>389</v>
      </c>
      <c r="C405" t="s">
        <v>390</v>
      </c>
      <c r="D405" t="s">
        <v>388</v>
      </c>
      <c r="E405" t="s">
        <v>391</v>
      </c>
      <c r="F405" s="10">
        <v>0.67310000000000003</v>
      </c>
      <c r="G405">
        <v>1296</v>
      </c>
      <c r="H405" s="2">
        <v>48150</v>
      </c>
      <c r="I405" s="2">
        <v>48150</v>
      </c>
      <c r="J405" s="2">
        <v>50787</v>
      </c>
      <c r="K405" s="2">
        <v>38722</v>
      </c>
      <c r="L405" s="2">
        <v>47130</v>
      </c>
      <c r="M405" s="2">
        <v>49314</v>
      </c>
      <c r="N405">
        <f t="shared" si="12"/>
        <v>0.39000087951756951</v>
      </c>
      <c r="O405">
        <v>0.38327035909896368</v>
      </c>
      <c r="P405">
        <f t="shared" si="13"/>
        <v>51</v>
      </c>
      <c r="Q405">
        <v>88</v>
      </c>
      <c r="R405" t="s">
        <v>6465</v>
      </c>
      <c r="S405" t="s">
        <v>8518</v>
      </c>
    </row>
    <row r="406" spans="1:19">
      <c r="A406">
        <v>138655</v>
      </c>
      <c r="B406" t="s">
        <v>3220</v>
      </c>
      <c r="C406" t="s">
        <v>3221</v>
      </c>
      <c r="D406" t="s">
        <v>388</v>
      </c>
      <c r="E406" t="s">
        <v>3222</v>
      </c>
      <c r="F406" s="10">
        <v>0.93400000000000005</v>
      </c>
      <c r="G406">
        <v>1067</v>
      </c>
      <c r="H406" s="2">
        <v>11330</v>
      </c>
      <c r="I406" s="2">
        <v>11330</v>
      </c>
      <c r="J406" s="2">
        <v>31377</v>
      </c>
      <c r="K406" s="2">
        <v>25194</v>
      </c>
      <c r="L406" s="2">
        <v>25413</v>
      </c>
      <c r="M406" s="2">
        <v>26448</v>
      </c>
      <c r="N406">
        <f t="shared" si="12"/>
        <v>0.32267993475488593</v>
      </c>
      <c r="O406">
        <v>0.37966545256584427</v>
      </c>
      <c r="P406">
        <f t="shared" si="13"/>
        <v>88</v>
      </c>
      <c r="Q406">
        <v>92</v>
      </c>
      <c r="R406" t="s">
        <v>6466</v>
      </c>
      <c r="S406" t="s">
        <v>8519</v>
      </c>
    </row>
    <row r="407" spans="1:19">
      <c r="A407">
        <v>138655</v>
      </c>
      <c r="B407" t="s">
        <v>3223</v>
      </c>
      <c r="C407" t="s">
        <v>402</v>
      </c>
      <c r="D407" t="s">
        <v>388</v>
      </c>
      <c r="E407" t="s">
        <v>3224</v>
      </c>
      <c r="F407" s="10">
        <v>0.93400000000000005</v>
      </c>
      <c r="G407">
        <v>1070</v>
      </c>
      <c r="H407" s="2">
        <v>11210</v>
      </c>
      <c r="I407" s="2">
        <v>11210</v>
      </c>
      <c r="J407" s="2">
        <v>31377</v>
      </c>
      <c r="K407" s="2">
        <v>25194</v>
      </c>
      <c r="L407" s="2">
        <v>25413</v>
      </c>
      <c r="M407" s="2">
        <v>26448</v>
      </c>
      <c r="N407">
        <f t="shared" si="12"/>
        <v>0.32458358631817019</v>
      </c>
      <c r="O407">
        <v>0.38018924130438636</v>
      </c>
      <c r="P407">
        <f t="shared" si="13"/>
        <v>84</v>
      </c>
      <c r="Q407">
        <v>90</v>
      </c>
      <c r="R407" t="s">
        <v>6467</v>
      </c>
      <c r="S407" t="s">
        <v>8520</v>
      </c>
    </row>
    <row r="408" spans="1:19">
      <c r="A408">
        <v>138682</v>
      </c>
      <c r="B408" t="s">
        <v>3225</v>
      </c>
      <c r="C408" t="s">
        <v>1241</v>
      </c>
      <c r="D408" t="s">
        <v>388</v>
      </c>
      <c r="E408" t="s">
        <v>3226</v>
      </c>
      <c r="F408" s="10">
        <v>0.93400000000000005</v>
      </c>
      <c r="G408">
        <v>1103</v>
      </c>
      <c r="H408" s="2">
        <v>3196</v>
      </c>
      <c r="I408" s="2">
        <v>5596</v>
      </c>
      <c r="J408" s="2">
        <v>32188</v>
      </c>
      <c r="K408" s="2">
        <v>25187</v>
      </c>
      <c r="L408" s="2">
        <v>25930</v>
      </c>
      <c r="M408" s="2">
        <v>28389</v>
      </c>
      <c r="N408">
        <f t="shared" si="12"/>
        <v>0.37572209080839303</v>
      </c>
      <c r="O408">
        <v>0.40642355187981316</v>
      </c>
      <c r="P408">
        <f t="shared" si="13"/>
        <v>59</v>
      </c>
      <c r="Q408">
        <v>64</v>
      </c>
      <c r="R408" t="s">
        <v>6468</v>
      </c>
      <c r="S408" t="s">
        <v>8521</v>
      </c>
    </row>
    <row r="409" spans="1:19">
      <c r="A409">
        <v>138716</v>
      </c>
      <c r="B409" t="s">
        <v>3227</v>
      </c>
      <c r="C409" t="s">
        <v>1241</v>
      </c>
      <c r="D409" t="s">
        <v>388</v>
      </c>
      <c r="E409" t="s">
        <v>3228</v>
      </c>
      <c r="F409" s="10">
        <v>0.93400000000000005</v>
      </c>
      <c r="G409">
        <v>1051</v>
      </c>
      <c r="H409" s="2">
        <v>5934</v>
      </c>
      <c r="I409" s="2">
        <v>16656</v>
      </c>
      <c r="J409" s="2">
        <v>46266</v>
      </c>
      <c r="K409" s="2">
        <v>31698</v>
      </c>
      <c r="L409" s="2">
        <v>34250</v>
      </c>
      <c r="M409" s="2">
        <v>37063</v>
      </c>
      <c r="N409">
        <f t="shared" si="12"/>
        <v>0.37740622507021138</v>
      </c>
      <c r="O409">
        <v>0.38817371037135606</v>
      </c>
      <c r="P409">
        <f t="shared" si="13"/>
        <v>58</v>
      </c>
      <c r="Q409">
        <v>86</v>
      </c>
      <c r="R409" t="s">
        <v>6469</v>
      </c>
      <c r="S409" t="s">
        <v>8522</v>
      </c>
    </row>
    <row r="410" spans="1:19">
      <c r="A410">
        <v>138761</v>
      </c>
      <c r="B410" t="s">
        <v>3229</v>
      </c>
      <c r="C410" t="s">
        <v>3230</v>
      </c>
      <c r="D410" t="s">
        <v>388</v>
      </c>
      <c r="E410" t="s">
        <v>3231</v>
      </c>
      <c r="F410" s="10">
        <v>0.51149999999999995</v>
      </c>
      <c r="G410">
        <v>1041</v>
      </c>
      <c r="H410" s="2">
        <v>19126</v>
      </c>
      <c r="I410" s="2">
        <v>19126</v>
      </c>
      <c r="J410" s="2">
        <v>36747</v>
      </c>
      <c r="K410" s="2">
        <v>30385</v>
      </c>
      <c r="L410" s="2">
        <v>31651</v>
      </c>
      <c r="M410" s="2">
        <v>35432</v>
      </c>
      <c r="N410">
        <f t="shared" si="12"/>
        <v>0.39233728866619028</v>
      </c>
      <c r="O410">
        <v>0.42046495647460724</v>
      </c>
      <c r="P410">
        <f t="shared" si="13"/>
        <v>47</v>
      </c>
      <c r="Q410">
        <v>36</v>
      </c>
      <c r="R410" t="s">
        <v>6470</v>
      </c>
      <c r="S410" t="s">
        <v>8523</v>
      </c>
    </row>
    <row r="411" spans="1:19">
      <c r="A411">
        <v>138840</v>
      </c>
      <c r="B411" t="s">
        <v>3232</v>
      </c>
      <c r="C411" t="s">
        <v>407</v>
      </c>
      <c r="D411" t="s">
        <v>388</v>
      </c>
      <c r="E411" t="s">
        <v>3233</v>
      </c>
      <c r="F411" s="10">
        <v>0.93400000000000005</v>
      </c>
      <c r="G411">
        <v>1119</v>
      </c>
      <c r="H411" s="2">
        <v>3164</v>
      </c>
      <c r="I411" s="2">
        <v>5564</v>
      </c>
      <c r="J411" s="2">
        <v>33242</v>
      </c>
      <c r="K411" s="2">
        <v>25358</v>
      </c>
      <c r="L411" s="2">
        <v>25646</v>
      </c>
      <c r="M411" s="2">
        <v>27435</v>
      </c>
      <c r="N411">
        <f t="shared" si="12"/>
        <v>0.38540418384535513</v>
      </c>
      <c r="O411">
        <v>0.40881123467806302</v>
      </c>
      <c r="P411">
        <f t="shared" si="13"/>
        <v>55</v>
      </c>
      <c r="Q411">
        <v>62</v>
      </c>
      <c r="R411" t="s">
        <v>6471</v>
      </c>
      <c r="S411" t="s">
        <v>8524</v>
      </c>
    </row>
    <row r="412" spans="1:19">
      <c r="A412">
        <v>138868</v>
      </c>
      <c r="B412" t="s">
        <v>392</v>
      </c>
      <c r="C412" t="s">
        <v>393</v>
      </c>
      <c r="D412" t="s">
        <v>388</v>
      </c>
      <c r="E412" t="s">
        <v>394</v>
      </c>
      <c r="F412" s="10">
        <v>0.67510000000000003</v>
      </c>
      <c r="G412">
        <v>1059</v>
      </c>
      <c r="H412" s="2">
        <v>22300</v>
      </c>
      <c r="I412" s="2">
        <v>22300</v>
      </c>
      <c r="J412" s="2">
        <v>42134</v>
      </c>
      <c r="K412" s="2">
        <v>33999</v>
      </c>
      <c r="L412" s="2">
        <v>35996</v>
      </c>
      <c r="M412" s="2">
        <v>39459</v>
      </c>
      <c r="N412">
        <f t="shared" si="12"/>
        <v>0.36678278483496646</v>
      </c>
      <c r="O412">
        <v>0.39662570988300416</v>
      </c>
      <c r="P412">
        <f t="shared" si="13"/>
        <v>64</v>
      </c>
      <c r="Q412">
        <v>75</v>
      </c>
      <c r="R412" t="s">
        <v>6472</v>
      </c>
      <c r="S412" t="s">
        <v>8525</v>
      </c>
    </row>
    <row r="413" spans="1:19">
      <c r="A413">
        <v>138901</v>
      </c>
      <c r="B413" t="s">
        <v>3234</v>
      </c>
      <c r="C413" t="s">
        <v>407</v>
      </c>
      <c r="D413" t="s">
        <v>388</v>
      </c>
      <c r="E413" t="s">
        <v>3235</v>
      </c>
      <c r="F413" s="10">
        <v>0.93400000000000005</v>
      </c>
      <c r="G413">
        <v>1113</v>
      </c>
      <c r="H413" s="2">
        <v>3105</v>
      </c>
      <c r="I413" s="2">
        <v>9731</v>
      </c>
      <c r="J413" s="2">
        <v>34848</v>
      </c>
      <c r="K413" s="2">
        <v>25801</v>
      </c>
      <c r="L413" s="2">
        <v>27972</v>
      </c>
      <c r="M413" s="2">
        <v>33501</v>
      </c>
      <c r="N413">
        <f t="shared" si="12"/>
        <v>0.38653891793060852</v>
      </c>
      <c r="O413">
        <v>0.39404800025485986</v>
      </c>
      <c r="P413">
        <f t="shared" si="13"/>
        <v>54</v>
      </c>
      <c r="Q413">
        <v>78</v>
      </c>
      <c r="R413" t="s">
        <v>6473</v>
      </c>
      <c r="S413" t="s">
        <v>8526</v>
      </c>
    </row>
    <row r="414" spans="1:19">
      <c r="A414">
        <v>138947</v>
      </c>
      <c r="B414" t="s">
        <v>3236</v>
      </c>
      <c r="C414" t="s">
        <v>407</v>
      </c>
      <c r="D414" t="s">
        <v>388</v>
      </c>
      <c r="E414" t="s">
        <v>3237</v>
      </c>
      <c r="F414" s="10">
        <v>0.64629999999999999</v>
      </c>
      <c r="G414">
        <v>1085</v>
      </c>
      <c r="H414" s="2">
        <v>26446</v>
      </c>
      <c r="I414" s="2">
        <v>26446</v>
      </c>
      <c r="J414" s="2">
        <v>46256</v>
      </c>
      <c r="K414" s="2">
        <v>30788</v>
      </c>
      <c r="L414" s="2">
        <v>35757</v>
      </c>
      <c r="M414" s="2">
        <v>41968</v>
      </c>
      <c r="N414">
        <f t="shared" si="12"/>
        <v>0.3677430148937269</v>
      </c>
      <c r="O414">
        <v>0.38857495079034238</v>
      </c>
      <c r="P414">
        <f t="shared" si="13"/>
        <v>63</v>
      </c>
      <c r="Q414">
        <v>84</v>
      </c>
      <c r="R414" t="s">
        <v>6474</v>
      </c>
      <c r="S414" t="s">
        <v>8527</v>
      </c>
    </row>
    <row r="415" spans="1:19">
      <c r="A415">
        <v>138956</v>
      </c>
      <c r="B415" t="s">
        <v>3238</v>
      </c>
      <c r="C415" t="s">
        <v>2401</v>
      </c>
      <c r="D415" t="s">
        <v>388</v>
      </c>
      <c r="E415" t="s">
        <v>3239</v>
      </c>
      <c r="F415" s="10">
        <v>0.93400000000000005</v>
      </c>
      <c r="G415">
        <v>1158</v>
      </c>
      <c r="H415" s="2">
        <v>4022</v>
      </c>
      <c r="I415" s="2">
        <v>7022</v>
      </c>
      <c r="J415" s="2">
        <v>38389</v>
      </c>
      <c r="K415" s="2">
        <v>28488</v>
      </c>
      <c r="L415" s="2">
        <v>29373</v>
      </c>
      <c r="M415" s="2">
        <v>30458</v>
      </c>
      <c r="N415">
        <f t="shared" si="12"/>
        <v>0.41501603752997135</v>
      </c>
      <c r="O415">
        <v>0.41342489207338939</v>
      </c>
      <c r="P415">
        <f t="shared" si="13"/>
        <v>34</v>
      </c>
      <c r="Q415">
        <v>52</v>
      </c>
      <c r="R415" t="s">
        <v>6475</v>
      </c>
      <c r="S415" t="s">
        <v>8528</v>
      </c>
    </row>
    <row r="416" spans="1:19">
      <c r="A416">
        <v>139144</v>
      </c>
      <c r="B416" t="s">
        <v>395</v>
      </c>
      <c r="C416" t="s">
        <v>396</v>
      </c>
      <c r="D416" t="s">
        <v>388</v>
      </c>
      <c r="E416" t="s">
        <v>397</v>
      </c>
      <c r="F416" s="10">
        <v>0.61850000000000005</v>
      </c>
      <c r="G416">
        <v>1223</v>
      </c>
      <c r="H416" s="2">
        <v>40416</v>
      </c>
      <c r="I416" s="2">
        <v>40416</v>
      </c>
      <c r="J416" s="2">
        <v>51866</v>
      </c>
      <c r="K416" s="2">
        <v>41221</v>
      </c>
      <c r="L416" s="2">
        <v>45720</v>
      </c>
      <c r="M416" s="2">
        <v>47499</v>
      </c>
      <c r="N416">
        <f t="shared" si="12"/>
        <v>0.40893545340288218</v>
      </c>
      <c r="O416">
        <v>0.40265610970203902</v>
      </c>
      <c r="P416">
        <f t="shared" si="13"/>
        <v>38</v>
      </c>
      <c r="Q416">
        <v>71</v>
      </c>
      <c r="R416" t="s">
        <v>6476</v>
      </c>
      <c r="S416" t="s">
        <v>8529</v>
      </c>
    </row>
    <row r="417" spans="1:19">
      <c r="A417">
        <v>139199</v>
      </c>
      <c r="B417" t="s">
        <v>3240</v>
      </c>
      <c r="C417" t="s">
        <v>356</v>
      </c>
      <c r="D417" t="s">
        <v>388</v>
      </c>
      <c r="E417" t="s">
        <v>3241</v>
      </c>
      <c r="F417" s="10">
        <v>0.86960000000000004</v>
      </c>
      <c r="G417">
        <v>1087</v>
      </c>
      <c r="H417" s="2">
        <v>33275</v>
      </c>
      <c r="I417" s="2">
        <v>33275</v>
      </c>
      <c r="J417" s="2">
        <v>57264</v>
      </c>
      <c r="K417" s="2">
        <v>40275</v>
      </c>
      <c r="L417" s="2">
        <v>47591</v>
      </c>
      <c r="M417" s="2">
        <v>49629</v>
      </c>
      <c r="N417">
        <f t="shared" si="12"/>
        <v>0.32739286436469089</v>
      </c>
      <c r="O417">
        <v>0.36135241027447373</v>
      </c>
      <c r="P417">
        <f t="shared" si="13"/>
        <v>82</v>
      </c>
      <c r="Q417">
        <v>102</v>
      </c>
      <c r="R417" t="s">
        <v>6477</v>
      </c>
      <c r="S417" t="s">
        <v>8530</v>
      </c>
    </row>
    <row r="418" spans="1:19">
      <c r="A418">
        <v>139205</v>
      </c>
      <c r="B418" t="s">
        <v>3242</v>
      </c>
      <c r="C418" t="s">
        <v>624</v>
      </c>
      <c r="D418" t="s">
        <v>388</v>
      </c>
      <c r="E418" t="s">
        <v>3243</v>
      </c>
      <c r="F418" s="10">
        <v>0.86350000000000005</v>
      </c>
      <c r="G418">
        <v>1055</v>
      </c>
      <c r="H418" s="2">
        <v>21696</v>
      </c>
      <c r="I418" s="2">
        <v>21696</v>
      </c>
      <c r="J418" s="2">
        <v>44089</v>
      </c>
      <c r="K418" s="2">
        <v>36016</v>
      </c>
      <c r="L418" s="2">
        <v>35029</v>
      </c>
      <c r="M418" s="2">
        <v>41541</v>
      </c>
      <c r="N418">
        <f t="shared" si="12"/>
        <v>0.33257294670427417</v>
      </c>
      <c r="O418">
        <v>0.37210640628480551</v>
      </c>
      <c r="P418">
        <f t="shared" si="13"/>
        <v>80</v>
      </c>
      <c r="Q418">
        <v>96</v>
      </c>
      <c r="R418" t="s">
        <v>6478</v>
      </c>
      <c r="S418" t="s">
        <v>8531</v>
      </c>
    </row>
    <row r="419" spans="1:19">
      <c r="A419">
        <v>139250</v>
      </c>
      <c r="B419" t="s">
        <v>398</v>
      </c>
      <c r="C419" t="s">
        <v>399</v>
      </c>
      <c r="D419" t="s">
        <v>388</v>
      </c>
      <c r="E419" t="s">
        <v>400</v>
      </c>
      <c r="F419" s="10">
        <v>0.98509999999999998</v>
      </c>
      <c r="G419">
        <v>1001</v>
      </c>
      <c r="H419" s="2">
        <v>3483</v>
      </c>
      <c r="I419" s="2">
        <v>10389</v>
      </c>
      <c r="J419" s="2">
        <v>47995</v>
      </c>
      <c r="K419" s="2">
        <v>32824</v>
      </c>
      <c r="L419" s="2">
        <v>34673</v>
      </c>
      <c r="M419" s="2">
        <v>35266</v>
      </c>
      <c r="N419">
        <f t="shared" si="12"/>
        <v>0.35861410419432677</v>
      </c>
      <c r="O419">
        <v>0.39486187190530081</v>
      </c>
      <c r="P419">
        <f t="shared" si="13"/>
        <v>68</v>
      </c>
      <c r="Q419">
        <v>76</v>
      </c>
      <c r="R419" t="s">
        <v>6479</v>
      </c>
      <c r="S419" t="s">
        <v>8532</v>
      </c>
    </row>
    <row r="420" spans="1:19">
      <c r="A420">
        <v>139278</v>
      </c>
      <c r="B420" t="s">
        <v>3244</v>
      </c>
      <c r="C420" t="s">
        <v>1978</v>
      </c>
      <c r="D420" t="s">
        <v>388</v>
      </c>
      <c r="E420" t="s">
        <v>3245</v>
      </c>
      <c r="F420" s="10">
        <v>0.93400000000000005</v>
      </c>
      <c r="G420">
        <v>1021</v>
      </c>
      <c r="H420" s="2">
        <v>3122</v>
      </c>
      <c r="I420" s="2">
        <v>5522</v>
      </c>
      <c r="J420" s="2">
        <v>38844</v>
      </c>
      <c r="K420" s="2">
        <v>28994</v>
      </c>
      <c r="L420" s="2">
        <v>31436</v>
      </c>
      <c r="M420" s="2">
        <v>32694</v>
      </c>
      <c r="N420">
        <f t="shared" si="12"/>
        <v>0.35739391566439715</v>
      </c>
      <c r="O420">
        <v>0.42094269024216213</v>
      </c>
      <c r="P420">
        <f t="shared" si="13"/>
        <v>69</v>
      </c>
      <c r="Q420">
        <v>35</v>
      </c>
      <c r="R420" t="s">
        <v>6480</v>
      </c>
      <c r="S420" t="s">
        <v>8533</v>
      </c>
    </row>
    <row r="421" spans="1:19">
      <c r="A421">
        <v>139311</v>
      </c>
      <c r="B421" t="s">
        <v>401</v>
      </c>
      <c r="C421" t="s">
        <v>402</v>
      </c>
      <c r="D421" t="s">
        <v>388</v>
      </c>
      <c r="E421" t="s">
        <v>403</v>
      </c>
      <c r="F421" s="10">
        <v>0.70589999999999997</v>
      </c>
      <c r="G421">
        <v>973</v>
      </c>
      <c r="H421" s="2">
        <v>5068</v>
      </c>
      <c r="I421" s="2">
        <v>15790</v>
      </c>
      <c r="J421" s="2">
        <v>54640</v>
      </c>
      <c r="K421" s="2">
        <v>39229</v>
      </c>
      <c r="L421" s="2">
        <v>43703</v>
      </c>
      <c r="M421" s="2">
        <v>45569</v>
      </c>
      <c r="N421">
        <f t="shared" si="12"/>
        <v>0.42647941593901573</v>
      </c>
      <c r="O421">
        <v>0.41780290316940694</v>
      </c>
      <c r="P421">
        <f t="shared" si="13"/>
        <v>29</v>
      </c>
      <c r="Q421">
        <v>45</v>
      </c>
      <c r="R421" t="s">
        <v>6481</v>
      </c>
      <c r="S421" t="s">
        <v>8534</v>
      </c>
    </row>
    <row r="422" spans="1:19">
      <c r="A422">
        <v>139357</v>
      </c>
      <c r="B422" t="s">
        <v>3246</v>
      </c>
      <c r="C422" t="s">
        <v>405</v>
      </c>
      <c r="D422" t="s">
        <v>388</v>
      </c>
      <c r="E422" t="s">
        <v>3247</v>
      </c>
      <c r="F422" s="10">
        <v>0.93400000000000005</v>
      </c>
      <c r="G422">
        <v>1048</v>
      </c>
      <c r="H422" s="2">
        <v>3042</v>
      </c>
      <c r="I422" s="2">
        <v>5442</v>
      </c>
      <c r="J422" s="2">
        <v>39405</v>
      </c>
      <c r="K422" s="2">
        <v>28422</v>
      </c>
      <c r="L422" s="2">
        <v>29396</v>
      </c>
      <c r="M422" s="2">
        <v>31952</v>
      </c>
      <c r="N422">
        <f t="shared" si="12"/>
        <v>0.36997902609126876</v>
      </c>
      <c r="O422">
        <v>0.42248840195134729</v>
      </c>
      <c r="P422">
        <f t="shared" si="13"/>
        <v>62</v>
      </c>
      <c r="Q422">
        <v>32</v>
      </c>
      <c r="R422" t="s">
        <v>6482</v>
      </c>
      <c r="S422" t="s">
        <v>8535</v>
      </c>
    </row>
    <row r="423" spans="1:19">
      <c r="A423">
        <v>139366</v>
      </c>
      <c r="B423" t="s">
        <v>404</v>
      </c>
      <c r="C423" t="s">
        <v>405</v>
      </c>
      <c r="D423" t="s">
        <v>388</v>
      </c>
      <c r="E423" t="s">
        <v>406</v>
      </c>
      <c r="F423" s="10">
        <v>0.99239999999999995</v>
      </c>
      <c r="G423">
        <v>994</v>
      </c>
      <c r="H423" s="2">
        <v>5751</v>
      </c>
      <c r="I423" s="2">
        <v>16805</v>
      </c>
      <c r="J423" s="2">
        <v>53931</v>
      </c>
      <c r="K423" s="2">
        <v>35220</v>
      </c>
      <c r="L423" s="2">
        <v>38333</v>
      </c>
      <c r="M423" s="2">
        <v>43204</v>
      </c>
      <c r="N423">
        <f t="shared" si="12"/>
        <v>0.3590515152312771</v>
      </c>
      <c r="O423">
        <v>0.37603793350297871</v>
      </c>
      <c r="P423">
        <f t="shared" si="13"/>
        <v>67</v>
      </c>
      <c r="Q423">
        <v>94</v>
      </c>
      <c r="R423" t="s">
        <v>6483</v>
      </c>
      <c r="S423" t="s">
        <v>8536</v>
      </c>
    </row>
    <row r="424" spans="1:19">
      <c r="A424">
        <v>139384</v>
      </c>
      <c r="B424" t="s">
        <v>3248</v>
      </c>
      <c r="C424" t="s">
        <v>444</v>
      </c>
      <c r="D424" t="s">
        <v>388</v>
      </c>
      <c r="E424" t="s">
        <v>3249</v>
      </c>
      <c r="F424" s="10">
        <v>0.93400000000000005</v>
      </c>
      <c r="G424">
        <v>1202</v>
      </c>
      <c r="H424" s="2">
        <v>3132</v>
      </c>
      <c r="I424" s="2">
        <v>5532</v>
      </c>
      <c r="J424" s="2">
        <v>39311</v>
      </c>
      <c r="K424" s="2">
        <v>29289</v>
      </c>
      <c r="L424" s="2">
        <v>31263</v>
      </c>
      <c r="M424" s="2">
        <v>32012</v>
      </c>
      <c r="N424">
        <f t="shared" si="12"/>
        <v>0.44242738183404096</v>
      </c>
      <c r="O424">
        <v>0.4218950741115558</v>
      </c>
      <c r="P424">
        <f t="shared" si="13"/>
        <v>22</v>
      </c>
      <c r="Q424">
        <v>34</v>
      </c>
      <c r="R424" t="s">
        <v>6484</v>
      </c>
      <c r="S424" t="s">
        <v>8537</v>
      </c>
    </row>
    <row r="425" spans="1:19">
      <c r="A425">
        <v>139393</v>
      </c>
      <c r="B425" t="s">
        <v>3250</v>
      </c>
      <c r="C425" t="s">
        <v>3251</v>
      </c>
      <c r="D425" t="s">
        <v>388</v>
      </c>
      <c r="E425" t="s">
        <v>3252</v>
      </c>
      <c r="F425" s="10">
        <v>0.81759999999999999</v>
      </c>
      <c r="G425">
        <v>1254</v>
      </c>
      <c r="H425" s="2">
        <v>40464</v>
      </c>
      <c r="I425" s="2">
        <v>40464</v>
      </c>
      <c r="J425" s="2">
        <v>43240</v>
      </c>
      <c r="K425" s="2">
        <v>37290</v>
      </c>
      <c r="L425" s="2">
        <v>43961</v>
      </c>
      <c r="M425" s="2">
        <v>49143</v>
      </c>
      <c r="N425">
        <f t="shared" si="12"/>
        <v>0.35528578541524036</v>
      </c>
      <c r="O425">
        <v>0.36474236133370569</v>
      </c>
      <c r="P425">
        <f t="shared" si="13"/>
        <v>72</v>
      </c>
      <c r="Q425">
        <v>100</v>
      </c>
      <c r="R425" t="s">
        <v>6485</v>
      </c>
      <c r="S425" t="s">
        <v>8538</v>
      </c>
    </row>
    <row r="426" spans="1:19">
      <c r="A426">
        <v>139463</v>
      </c>
      <c r="B426" t="s">
        <v>3253</v>
      </c>
      <c r="C426" t="s">
        <v>3254</v>
      </c>
      <c r="D426" t="s">
        <v>388</v>
      </c>
      <c r="E426" t="s">
        <v>3255</v>
      </c>
      <c r="F426" s="10">
        <v>0.93400000000000005</v>
      </c>
      <c r="G426">
        <v>1073</v>
      </c>
      <c r="H426" s="2">
        <v>3283</v>
      </c>
      <c r="I426" s="2">
        <v>10189</v>
      </c>
      <c r="J426" s="2">
        <v>46933</v>
      </c>
      <c r="K426" s="2">
        <v>33932</v>
      </c>
      <c r="L426" s="2">
        <v>34502</v>
      </c>
      <c r="M426" s="2">
        <v>39230</v>
      </c>
      <c r="N426">
        <f t="shared" si="12"/>
        <v>0.40479077346930881</v>
      </c>
      <c r="O426">
        <v>0.41782415796927341</v>
      </c>
      <c r="P426">
        <f t="shared" si="13"/>
        <v>43</v>
      </c>
      <c r="Q426">
        <v>44</v>
      </c>
      <c r="R426" t="s">
        <v>6486</v>
      </c>
      <c r="S426" t="s">
        <v>8539</v>
      </c>
    </row>
    <row r="427" spans="1:19">
      <c r="A427">
        <v>101116</v>
      </c>
      <c r="B427" t="s">
        <v>3256</v>
      </c>
      <c r="C427" t="s">
        <v>3257</v>
      </c>
      <c r="D427" t="s">
        <v>388</v>
      </c>
      <c r="E427" t="s">
        <v>3258</v>
      </c>
      <c r="F427" s="10">
        <v>0.93400000000000005</v>
      </c>
      <c r="G427">
        <v>1027</v>
      </c>
      <c r="H427" s="2">
        <v>18238</v>
      </c>
      <c r="I427" s="2">
        <v>18238</v>
      </c>
      <c r="J427" s="2">
        <v>59826</v>
      </c>
      <c r="K427" s="2">
        <v>28684</v>
      </c>
      <c r="L427" s="2">
        <v>29770</v>
      </c>
      <c r="M427" s="2">
        <v>35237</v>
      </c>
      <c r="N427">
        <f t="shared" si="12"/>
        <v>0.33006931173929416</v>
      </c>
      <c r="O427">
        <v>0.41018964199022201</v>
      </c>
      <c r="P427">
        <f t="shared" si="13"/>
        <v>81</v>
      </c>
      <c r="Q427">
        <v>61</v>
      </c>
      <c r="R427" t="s">
        <v>6077</v>
      </c>
      <c r="S427" t="s">
        <v>8134</v>
      </c>
    </row>
    <row r="428" spans="1:19">
      <c r="A428">
        <v>139621</v>
      </c>
      <c r="B428" t="s">
        <v>3259</v>
      </c>
      <c r="C428" t="s">
        <v>3260</v>
      </c>
      <c r="D428" t="s">
        <v>388</v>
      </c>
      <c r="E428" t="s">
        <v>3261</v>
      </c>
      <c r="F428" s="10">
        <v>0.93400000000000005</v>
      </c>
      <c r="G428">
        <v>1212</v>
      </c>
      <c r="H428" s="2">
        <v>2736</v>
      </c>
      <c r="I428" s="2">
        <v>9088</v>
      </c>
      <c r="J428" s="2">
        <v>35763</v>
      </c>
      <c r="K428" s="2">
        <v>28918</v>
      </c>
      <c r="L428" s="2">
        <v>32022</v>
      </c>
      <c r="M428" s="2">
        <v>35773</v>
      </c>
      <c r="N428">
        <f t="shared" si="12"/>
        <v>0.44195117158780312</v>
      </c>
      <c r="O428">
        <v>0.3988061769503497</v>
      </c>
      <c r="P428">
        <f t="shared" si="13"/>
        <v>23</v>
      </c>
      <c r="Q428">
        <v>74</v>
      </c>
      <c r="R428" t="s">
        <v>6487</v>
      </c>
      <c r="S428" t="s">
        <v>8540</v>
      </c>
    </row>
    <row r="429" spans="1:19">
      <c r="A429">
        <v>139630</v>
      </c>
      <c r="B429" t="s">
        <v>3262</v>
      </c>
      <c r="C429" t="s">
        <v>3263</v>
      </c>
      <c r="D429" t="s">
        <v>388</v>
      </c>
      <c r="E429" t="s">
        <v>3264</v>
      </c>
      <c r="F429" s="10">
        <v>0.53359999999999996</v>
      </c>
      <c r="G429">
        <v>1218</v>
      </c>
      <c r="H429" s="2">
        <v>23664</v>
      </c>
      <c r="I429" s="2">
        <v>23664</v>
      </c>
      <c r="J429" s="2">
        <v>48374</v>
      </c>
      <c r="K429" s="2">
        <v>31108</v>
      </c>
      <c r="L429" s="2">
        <v>33559</v>
      </c>
      <c r="M429" s="2">
        <v>39143</v>
      </c>
      <c r="N429">
        <f t="shared" si="12"/>
        <v>0.47089343965022545</v>
      </c>
      <c r="O429">
        <v>0.42214045964310681</v>
      </c>
      <c r="P429">
        <f t="shared" si="13"/>
        <v>15</v>
      </c>
      <c r="Q429">
        <v>33</v>
      </c>
      <c r="R429" t="s">
        <v>6488</v>
      </c>
      <c r="S429" t="s">
        <v>8541</v>
      </c>
    </row>
    <row r="430" spans="1:19">
      <c r="A430">
        <v>139658</v>
      </c>
      <c r="B430" t="s">
        <v>87</v>
      </c>
      <c r="C430" t="s">
        <v>407</v>
      </c>
      <c r="D430" t="s">
        <v>388</v>
      </c>
      <c r="E430" t="s">
        <v>408</v>
      </c>
      <c r="F430" s="10">
        <v>0.111</v>
      </c>
      <c r="G430">
        <v>1507</v>
      </c>
      <c r="H430" s="2">
        <v>60774</v>
      </c>
      <c r="I430" s="2">
        <v>60774</v>
      </c>
      <c r="J430" s="2">
        <v>83826</v>
      </c>
      <c r="K430" s="2">
        <v>68643</v>
      </c>
      <c r="L430" s="2">
        <v>70316</v>
      </c>
      <c r="M430" s="2">
        <v>81802</v>
      </c>
      <c r="N430">
        <f t="shared" si="12"/>
        <v>0.67853833110554729</v>
      </c>
      <c r="O430">
        <v>0.55481593264084605</v>
      </c>
      <c r="P430">
        <f t="shared" si="13"/>
        <v>2</v>
      </c>
      <c r="Q430">
        <v>2</v>
      </c>
      <c r="R430" t="s">
        <v>6489</v>
      </c>
      <c r="S430" t="s">
        <v>8542</v>
      </c>
    </row>
    <row r="431" spans="1:19">
      <c r="A431">
        <v>139700</v>
      </c>
      <c r="B431" t="s">
        <v>3265</v>
      </c>
      <c r="C431" t="s">
        <v>444</v>
      </c>
      <c r="D431" t="s">
        <v>388</v>
      </c>
      <c r="E431" t="s">
        <v>3266</v>
      </c>
      <c r="F431" s="10">
        <v>0.93400000000000005</v>
      </c>
      <c r="G431">
        <v>1218</v>
      </c>
      <c r="H431" s="2">
        <v>2944</v>
      </c>
      <c r="I431" s="2">
        <v>9296</v>
      </c>
      <c r="J431" s="2">
        <v>43383</v>
      </c>
      <c r="K431" s="2">
        <v>34419</v>
      </c>
      <c r="L431" s="2">
        <v>37025</v>
      </c>
      <c r="M431" s="2">
        <v>40769</v>
      </c>
      <c r="N431">
        <f t="shared" si="12"/>
        <v>0.46825990701376324</v>
      </c>
      <c r="O431">
        <v>0.41415046262385935</v>
      </c>
      <c r="P431">
        <f t="shared" si="13"/>
        <v>16</v>
      </c>
      <c r="Q431">
        <v>49</v>
      </c>
      <c r="R431" t="s">
        <v>6490</v>
      </c>
      <c r="S431" t="s">
        <v>8543</v>
      </c>
    </row>
    <row r="432" spans="1:19">
      <c r="A432">
        <v>139719</v>
      </c>
      <c r="B432" t="s">
        <v>409</v>
      </c>
      <c r="C432" t="s">
        <v>410</v>
      </c>
      <c r="D432" t="s">
        <v>388</v>
      </c>
      <c r="E432" t="s">
        <v>411</v>
      </c>
      <c r="F432" s="10">
        <v>0.628</v>
      </c>
      <c r="G432">
        <v>864</v>
      </c>
      <c r="H432" s="2">
        <v>5392</v>
      </c>
      <c r="I432" s="2">
        <v>16114</v>
      </c>
      <c r="J432" s="2">
        <v>43997</v>
      </c>
      <c r="K432" s="2">
        <v>27657</v>
      </c>
      <c r="L432" s="2">
        <v>32474</v>
      </c>
      <c r="M432" s="2">
        <v>36389</v>
      </c>
      <c r="N432">
        <f t="shared" si="12"/>
        <v>0.35003052901094306</v>
      </c>
      <c r="O432">
        <v>0.36824859318149328</v>
      </c>
      <c r="P432">
        <f t="shared" si="13"/>
        <v>75</v>
      </c>
      <c r="Q432">
        <v>97</v>
      </c>
      <c r="R432" t="s">
        <v>6491</v>
      </c>
      <c r="S432" t="s">
        <v>8544</v>
      </c>
    </row>
    <row r="433" spans="1:19">
      <c r="A433">
        <v>139755</v>
      </c>
      <c r="B433" t="s">
        <v>412</v>
      </c>
      <c r="C433" t="s">
        <v>407</v>
      </c>
      <c r="D433" t="s">
        <v>388</v>
      </c>
      <c r="E433" t="s">
        <v>413</v>
      </c>
      <c r="F433" s="10">
        <v>0.1646</v>
      </c>
      <c r="G433">
        <v>1447</v>
      </c>
      <c r="H433" s="2">
        <v>11764</v>
      </c>
      <c r="I433" s="2">
        <v>32876</v>
      </c>
      <c r="J433" s="2">
        <v>104923</v>
      </c>
      <c r="K433" s="2">
        <v>84375</v>
      </c>
      <c r="L433" s="2">
        <v>89869</v>
      </c>
      <c r="M433" s="2">
        <v>96375</v>
      </c>
      <c r="N433">
        <f t="shared" si="12"/>
        <v>0.91851343980995592</v>
      </c>
      <c r="O433">
        <v>0.69310849142131936</v>
      </c>
      <c r="P433">
        <f t="shared" si="13"/>
        <v>1</v>
      </c>
      <c r="Q433">
        <v>1</v>
      </c>
      <c r="R433" t="s">
        <v>6492</v>
      </c>
      <c r="S433" t="s">
        <v>8545</v>
      </c>
    </row>
    <row r="434" spans="1:19">
      <c r="A434">
        <v>139764</v>
      </c>
      <c r="B434" t="s">
        <v>414</v>
      </c>
      <c r="C434" t="s">
        <v>415</v>
      </c>
      <c r="D434" t="s">
        <v>388</v>
      </c>
      <c r="E434" t="s">
        <v>416</v>
      </c>
      <c r="F434" s="10">
        <v>0.77159999999999995</v>
      </c>
      <c r="G434">
        <v>998</v>
      </c>
      <c r="H434" s="2">
        <v>4980</v>
      </c>
      <c r="I434" s="2">
        <v>15702</v>
      </c>
      <c r="J434" s="2">
        <v>55128</v>
      </c>
      <c r="K434" s="2">
        <v>41235</v>
      </c>
      <c r="L434" s="2">
        <v>42741</v>
      </c>
      <c r="M434" s="2">
        <v>44541</v>
      </c>
      <c r="N434">
        <f t="shared" si="12"/>
        <v>0.42861149265963616</v>
      </c>
      <c r="O434">
        <v>0.41788782370736499</v>
      </c>
      <c r="P434">
        <f t="shared" si="13"/>
        <v>28</v>
      </c>
      <c r="Q434">
        <v>43</v>
      </c>
      <c r="R434" t="s">
        <v>6493</v>
      </c>
      <c r="S434" t="s">
        <v>8546</v>
      </c>
    </row>
    <row r="435" spans="1:19">
      <c r="A435">
        <v>139861</v>
      </c>
      <c r="B435" t="s">
        <v>417</v>
      </c>
      <c r="C435" t="s">
        <v>418</v>
      </c>
      <c r="D435" t="s">
        <v>388</v>
      </c>
      <c r="E435" t="s">
        <v>419</v>
      </c>
      <c r="F435" s="10">
        <v>0.87770000000000004</v>
      </c>
      <c r="G435">
        <v>1150</v>
      </c>
      <c r="H435" s="2">
        <v>8998</v>
      </c>
      <c r="I435" s="2">
        <v>28178</v>
      </c>
      <c r="J435" s="2">
        <v>59457</v>
      </c>
      <c r="K435" s="2">
        <v>47063</v>
      </c>
      <c r="L435" s="2">
        <v>51041</v>
      </c>
      <c r="M435" s="2">
        <v>54288</v>
      </c>
      <c r="N435">
        <f t="shared" si="12"/>
        <v>0.47715456274054774</v>
      </c>
      <c r="O435">
        <v>0.40852040500466374</v>
      </c>
      <c r="P435">
        <f t="shared" si="13"/>
        <v>14</v>
      </c>
      <c r="Q435">
        <v>63</v>
      </c>
      <c r="R435" t="s">
        <v>6494</v>
      </c>
      <c r="S435" t="s">
        <v>8547</v>
      </c>
    </row>
    <row r="436" spans="1:19">
      <c r="A436">
        <v>139931</v>
      </c>
      <c r="B436" t="s">
        <v>420</v>
      </c>
      <c r="C436" t="s">
        <v>421</v>
      </c>
      <c r="D436" t="s">
        <v>388</v>
      </c>
      <c r="E436" t="s">
        <v>422</v>
      </c>
      <c r="F436" s="10">
        <v>0.89629999999999999</v>
      </c>
      <c r="G436">
        <v>1057</v>
      </c>
      <c r="H436" s="2">
        <v>5905</v>
      </c>
      <c r="I436" s="2">
        <v>16959</v>
      </c>
      <c r="J436" s="2">
        <v>57677</v>
      </c>
      <c r="K436" s="2">
        <v>42367</v>
      </c>
      <c r="L436" s="2">
        <v>46389</v>
      </c>
      <c r="M436" s="2">
        <v>50829</v>
      </c>
      <c r="N436">
        <f t="shared" si="12"/>
        <v>0.43046771071771228</v>
      </c>
      <c r="O436">
        <v>0.41922809539855449</v>
      </c>
      <c r="P436">
        <f t="shared" si="13"/>
        <v>27</v>
      </c>
      <c r="Q436">
        <v>40</v>
      </c>
      <c r="R436" t="s">
        <v>6495</v>
      </c>
      <c r="S436" t="s">
        <v>8548</v>
      </c>
    </row>
    <row r="437" spans="1:19">
      <c r="A437">
        <v>139940</v>
      </c>
      <c r="B437" t="s">
        <v>94</v>
      </c>
      <c r="C437" t="s">
        <v>407</v>
      </c>
      <c r="D437" t="s">
        <v>388</v>
      </c>
      <c r="E437" t="s">
        <v>423</v>
      </c>
      <c r="F437" s="10">
        <v>0.62280000000000002</v>
      </c>
      <c r="G437">
        <v>1149</v>
      </c>
      <c r="H437" s="2">
        <v>8478</v>
      </c>
      <c r="I437" s="2">
        <v>23709</v>
      </c>
      <c r="J437" s="2">
        <v>56218</v>
      </c>
      <c r="K437" s="2">
        <v>35468</v>
      </c>
      <c r="L437" s="2">
        <v>40311</v>
      </c>
      <c r="M437" s="2">
        <v>44812</v>
      </c>
      <c r="N437">
        <f t="shared" si="12"/>
        <v>0.50672345648003769</v>
      </c>
      <c r="O437">
        <v>0.45901332562244712</v>
      </c>
      <c r="P437">
        <f t="shared" si="13"/>
        <v>8</v>
      </c>
      <c r="Q437">
        <v>11</v>
      </c>
      <c r="R437" t="s">
        <v>6496</v>
      </c>
      <c r="S437" t="s">
        <v>8549</v>
      </c>
    </row>
    <row r="438" spans="1:19">
      <c r="A438">
        <v>139959</v>
      </c>
      <c r="B438" t="s">
        <v>424</v>
      </c>
      <c r="C438" t="s">
        <v>425</v>
      </c>
      <c r="D438" t="s">
        <v>388</v>
      </c>
      <c r="E438" t="s">
        <v>426</v>
      </c>
      <c r="F438" s="10">
        <v>0.372</v>
      </c>
      <c r="G438">
        <v>1301</v>
      </c>
      <c r="H438" s="2">
        <v>11180</v>
      </c>
      <c r="I438" s="2">
        <v>30220</v>
      </c>
      <c r="J438" s="2">
        <v>66487</v>
      </c>
      <c r="K438" s="2">
        <v>52437</v>
      </c>
      <c r="L438" s="2">
        <v>59820</v>
      </c>
      <c r="M438" s="2">
        <v>63405</v>
      </c>
      <c r="N438">
        <f t="shared" si="12"/>
        <v>0.674782011571192</v>
      </c>
      <c r="O438">
        <v>0.54188659913310744</v>
      </c>
      <c r="P438">
        <f t="shared" si="13"/>
        <v>3</v>
      </c>
      <c r="Q438">
        <v>4</v>
      </c>
      <c r="R438" t="s">
        <v>6497</v>
      </c>
      <c r="S438" t="s">
        <v>8550</v>
      </c>
    </row>
    <row r="439" spans="1:19">
      <c r="A439">
        <v>139968</v>
      </c>
      <c r="B439" t="s">
        <v>427</v>
      </c>
      <c r="C439" t="s">
        <v>428</v>
      </c>
      <c r="D439" t="s">
        <v>388</v>
      </c>
      <c r="E439" t="s">
        <v>429</v>
      </c>
      <c r="F439" s="10">
        <v>0.86780000000000002</v>
      </c>
      <c r="G439">
        <v>950</v>
      </c>
      <c r="H439" s="2">
        <v>3475</v>
      </c>
      <c r="I439" s="2">
        <v>10381</v>
      </c>
      <c r="J439" s="2">
        <v>44842</v>
      </c>
      <c r="K439" s="2">
        <v>32102</v>
      </c>
      <c r="L439" s="2">
        <v>32586</v>
      </c>
      <c r="M439" s="2">
        <v>36490</v>
      </c>
      <c r="N439">
        <f t="shared" si="12"/>
        <v>0.35466584169522175</v>
      </c>
      <c r="O439">
        <v>0.38839639703899376</v>
      </c>
      <c r="P439">
        <f t="shared" si="13"/>
        <v>74</v>
      </c>
      <c r="Q439">
        <v>85</v>
      </c>
      <c r="R439" t="s">
        <v>6498</v>
      </c>
      <c r="S439" t="s">
        <v>8551</v>
      </c>
    </row>
    <row r="440" spans="1:19">
      <c r="A440">
        <v>139986</v>
      </c>
      <c r="B440" t="s">
        <v>3267</v>
      </c>
      <c r="C440" t="s">
        <v>3268</v>
      </c>
      <c r="D440" t="s">
        <v>388</v>
      </c>
      <c r="E440" t="s">
        <v>3269</v>
      </c>
      <c r="F440" s="10">
        <v>0.93400000000000005</v>
      </c>
      <c r="G440">
        <v>1154</v>
      </c>
      <c r="H440" s="2">
        <v>3126</v>
      </c>
      <c r="I440" s="2">
        <v>5526</v>
      </c>
      <c r="J440" s="2">
        <v>37631</v>
      </c>
      <c r="K440" s="2">
        <v>29567</v>
      </c>
      <c r="L440" s="2">
        <v>31658</v>
      </c>
      <c r="M440" s="2">
        <v>31867</v>
      </c>
      <c r="N440">
        <f t="shared" si="12"/>
        <v>0.41799005224073127</v>
      </c>
      <c r="O440">
        <v>0.41833810439649721</v>
      </c>
      <c r="P440">
        <f t="shared" si="13"/>
        <v>32</v>
      </c>
      <c r="Q440">
        <v>41</v>
      </c>
      <c r="R440" t="s">
        <v>6499</v>
      </c>
      <c r="S440" t="s">
        <v>8552</v>
      </c>
    </row>
    <row r="441" spans="1:19">
      <c r="A441">
        <v>139995</v>
      </c>
      <c r="B441" t="s">
        <v>3270</v>
      </c>
      <c r="C441" t="s">
        <v>390</v>
      </c>
      <c r="D441" t="s">
        <v>388</v>
      </c>
      <c r="E441" t="s">
        <v>3271</v>
      </c>
      <c r="F441" s="10">
        <v>0.93400000000000005</v>
      </c>
      <c r="G441">
        <v>1062</v>
      </c>
      <c r="H441" s="2">
        <v>21000</v>
      </c>
      <c r="I441" s="2">
        <v>21000</v>
      </c>
      <c r="J441" s="2">
        <v>45374</v>
      </c>
      <c r="K441" s="2">
        <v>32120</v>
      </c>
      <c r="L441" s="2">
        <v>35677</v>
      </c>
      <c r="M441" s="2">
        <v>37289</v>
      </c>
      <c r="N441">
        <f t="shared" si="12"/>
        <v>0.31695845499475411</v>
      </c>
      <c r="O441">
        <v>0.36731007115305314</v>
      </c>
      <c r="P441">
        <f t="shared" si="13"/>
        <v>90</v>
      </c>
      <c r="Q441">
        <v>98</v>
      </c>
      <c r="R441" t="s">
        <v>6500</v>
      </c>
      <c r="S441" t="s">
        <v>8553</v>
      </c>
    </row>
    <row r="442" spans="1:19">
      <c r="A442">
        <v>140003</v>
      </c>
      <c r="B442" t="s">
        <v>3272</v>
      </c>
      <c r="C442" t="s">
        <v>3273</v>
      </c>
      <c r="D442" t="s">
        <v>388</v>
      </c>
      <c r="E442" t="s">
        <v>3274</v>
      </c>
      <c r="F442" s="10">
        <v>0.93400000000000005</v>
      </c>
      <c r="G442">
        <v>1153</v>
      </c>
      <c r="H442" s="2">
        <v>10850</v>
      </c>
      <c r="I442" s="2">
        <v>10850</v>
      </c>
      <c r="J442" s="2">
        <v>31524</v>
      </c>
      <c r="K442" s="2">
        <v>31265</v>
      </c>
      <c r="L442" s="2">
        <v>27074</v>
      </c>
      <c r="M442" s="2">
        <v>29124</v>
      </c>
      <c r="N442">
        <f t="shared" si="12"/>
        <v>0.37742052239831969</v>
      </c>
      <c r="O442">
        <v>0.38207413394581147</v>
      </c>
      <c r="P442">
        <f t="shared" si="13"/>
        <v>57</v>
      </c>
      <c r="Q442">
        <v>89</v>
      </c>
      <c r="R442" t="s">
        <v>6501</v>
      </c>
      <c r="S442" t="s">
        <v>8554</v>
      </c>
    </row>
    <row r="443" spans="1:19">
      <c r="A443">
        <v>140012</v>
      </c>
      <c r="B443" t="s">
        <v>3275</v>
      </c>
      <c r="C443" t="s">
        <v>1203</v>
      </c>
      <c r="D443" t="s">
        <v>388</v>
      </c>
      <c r="E443" t="s">
        <v>3276</v>
      </c>
      <c r="F443" s="10">
        <v>0.93400000000000005</v>
      </c>
      <c r="G443">
        <v>1078</v>
      </c>
      <c r="H443" s="2">
        <v>3356</v>
      </c>
      <c r="I443" s="2">
        <v>5756</v>
      </c>
      <c r="J443" s="2">
        <v>45567</v>
      </c>
      <c r="K443" s="2">
        <v>34693</v>
      </c>
      <c r="L443" s="2">
        <v>39733</v>
      </c>
      <c r="M443" s="2">
        <v>39308</v>
      </c>
      <c r="N443">
        <f t="shared" si="12"/>
        <v>0.40605403913820387</v>
      </c>
      <c r="O443">
        <v>0.43426033730843328</v>
      </c>
      <c r="P443">
        <f t="shared" si="13"/>
        <v>40</v>
      </c>
      <c r="Q443">
        <v>25</v>
      </c>
      <c r="R443" t="s">
        <v>6502</v>
      </c>
      <c r="S443" t="s">
        <v>8555</v>
      </c>
    </row>
    <row r="444" spans="1:19">
      <c r="A444">
        <v>140234</v>
      </c>
      <c r="B444" t="s">
        <v>3277</v>
      </c>
      <c r="C444" t="s">
        <v>3278</v>
      </c>
      <c r="D444" t="s">
        <v>388</v>
      </c>
      <c r="E444" t="s">
        <v>3279</v>
      </c>
      <c r="F444" s="10">
        <v>0.6321</v>
      </c>
      <c r="G444">
        <v>1112</v>
      </c>
      <c r="H444" s="2">
        <v>34540</v>
      </c>
      <c r="I444" s="2">
        <v>34540</v>
      </c>
      <c r="J444" s="2">
        <v>56632</v>
      </c>
      <c r="K444" s="2">
        <v>42637</v>
      </c>
      <c r="L444" s="2">
        <v>45438</v>
      </c>
      <c r="M444" s="2">
        <v>49042</v>
      </c>
      <c r="N444">
        <f t="shared" si="12"/>
        <v>0.39092464087654272</v>
      </c>
      <c r="O444">
        <v>0.3775056738048449</v>
      </c>
      <c r="P444">
        <f t="shared" si="13"/>
        <v>50</v>
      </c>
      <c r="Q444">
        <v>93</v>
      </c>
      <c r="R444" t="s">
        <v>6503</v>
      </c>
      <c r="S444" t="s">
        <v>8556</v>
      </c>
    </row>
    <row r="445" spans="1:19">
      <c r="A445">
        <v>140243</v>
      </c>
      <c r="B445" t="s">
        <v>3280</v>
      </c>
      <c r="C445" t="s">
        <v>356</v>
      </c>
      <c r="D445" t="s">
        <v>388</v>
      </c>
      <c r="E445" t="s">
        <v>3281</v>
      </c>
      <c r="F445" s="10">
        <v>0.93400000000000005</v>
      </c>
      <c r="G445">
        <v>1093</v>
      </c>
      <c r="H445" s="2">
        <v>3716</v>
      </c>
      <c r="I445" s="2">
        <v>6716</v>
      </c>
      <c r="J445" s="2">
        <v>37484</v>
      </c>
      <c r="K445" s="2">
        <v>32573</v>
      </c>
      <c r="L445" s="2">
        <v>32742</v>
      </c>
      <c r="M445" s="2">
        <v>34229</v>
      </c>
      <c r="N445">
        <f t="shared" si="12"/>
        <v>0.39327481284715393</v>
      </c>
      <c r="O445">
        <v>0.41283033964682236</v>
      </c>
      <c r="P445">
        <f t="shared" si="13"/>
        <v>46</v>
      </c>
      <c r="Q445">
        <v>54</v>
      </c>
      <c r="R445" t="s">
        <v>6504</v>
      </c>
      <c r="S445" t="s">
        <v>8557</v>
      </c>
    </row>
    <row r="446" spans="1:19">
      <c r="A446">
        <v>140252</v>
      </c>
      <c r="B446" t="s">
        <v>430</v>
      </c>
      <c r="C446" t="s">
        <v>431</v>
      </c>
      <c r="D446" t="s">
        <v>388</v>
      </c>
      <c r="E446" t="s">
        <v>432</v>
      </c>
      <c r="F446" s="10">
        <v>0.93810000000000004</v>
      </c>
      <c r="G446">
        <v>994</v>
      </c>
      <c r="H446" s="2">
        <v>15036</v>
      </c>
      <c r="I446" s="2">
        <v>15036</v>
      </c>
      <c r="J446" s="2">
        <v>53729</v>
      </c>
      <c r="K446" s="2">
        <v>36691</v>
      </c>
      <c r="L446" s="2">
        <v>41216</v>
      </c>
      <c r="M446" s="2">
        <v>45512</v>
      </c>
      <c r="N446">
        <f t="shared" si="12"/>
        <v>0.33403035791980074</v>
      </c>
      <c r="O446">
        <v>0.39147362025895077</v>
      </c>
      <c r="P446">
        <f t="shared" si="13"/>
        <v>79</v>
      </c>
      <c r="Q446">
        <v>82</v>
      </c>
      <c r="R446" t="s">
        <v>6505</v>
      </c>
      <c r="S446" t="s">
        <v>8558</v>
      </c>
    </row>
    <row r="447" spans="1:19">
      <c r="A447">
        <v>140331</v>
      </c>
      <c r="B447" t="s">
        <v>3282</v>
      </c>
      <c r="C447" t="s">
        <v>431</v>
      </c>
      <c r="D447" t="s">
        <v>388</v>
      </c>
      <c r="E447" t="s">
        <v>3283</v>
      </c>
      <c r="F447" s="10">
        <v>0.93400000000000005</v>
      </c>
      <c r="G447">
        <v>1113</v>
      </c>
      <c r="H447" s="2">
        <v>3252</v>
      </c>
      <c r="I447" s="2">
        <v>5652</v>
      </c>
      <c r="J447" s="2">
        <v>44469</v>
      </c>
      <c r="K447" s="2">
        <v>30236</v>
      </c>
      <c r="L447" s="2">
        <v>32674</v>
      </c>
      <c r="M447" s="2">
        <v>33506</v>
      </c>
      <c r="N447">
        <f t="shared" si="12"/>
        <v>0.41151319497968436</v>
      </c>
      <c r="O447">
        <v>0.43237243710274109</v>
      </c>
      <c r="P447">
        <f t="shared" si="13"/>
        <v>36</v>
      </c>
      <c r="Q447">
        <v>26</v>
      </c>
      <c r="R447" t="s">
        <v>6506</v>
      </c>
      <c r="S447" t="s">
        <v>8559</v>
      </c>
    </row>
    <row r="448" spans="1:19">
      <c r="A448">
        <v>101365</v>
      </c>
      <c r="B448" t="s">
        <v>3284</v>
      </c>
      <c r="C448" t="s">
        <v>407</v>
      </c>
      <c r="D448" t="s">
        <v>388</v>
      </c>
      <c r="E448" t="s">
        <v>2443</v>
      </c>
      <c r="F448" s="10">
        <v>0.94120000000000004</v>
      </c>
      <c r="G448">
        <v>1033</v>
      </c>
      <c r="H448" s="2">
        <v>13420</v>
      </c>
      <c r="I448" s="2">
        <v>13420</v>
      </c>
      <c r="J448" s="2">
        <v>48660</v>
      </c>
      <c r="K448" s="2">
        <v>33074</v>
      </c>
      <c r="L448" s="2">
        <v>32367</v>
      </c>
      <c r="M448" s="2">
        <v>34238</v>
      </c>
      <c r="N448">
        <f t="shared" si="12"/>
        <v>0.342156096592034</v>
      </c>
      <c r="O448">
        <v>0.40632454847895483</v>
      </c>
      <c r="P448">
        <f t="shared" si="13"/>
        <v>78</v>
      </c>
      <c r="Q448">
        <v>65</v>
      </c>
      <c r="R448" t="s">
        <v>6079</v>
      </c>
      <c r="S448" t="s">
        <v>8136</v>
      </c>
    </row>
    <row r="449" spans="1:19">
      <c r="A449">
        <v>140447</v>
      </c>
      <c r="B449" t="s">
        <v>433</v>
      </c>
      <c r="C449" t="s">
        <v>434</v>
      </c>
      <c r="D449" t="s">
        <v>388</v>
      </c>
      <c r="E449" t="s">
        <v>435</v>
      </c>
      <c r="F449" s="10">
        <v>0.66459999999999997</v>
      </c>
      <c r="G449">
        <v>1280</v>
      </c>
      <c r="H449" s="2">
        <v>40890</v>
      </c>
      <c r="I449" s="2">
        <v>40890</v>
      </c>
      <c r="J449" s="2">
        <v>63074</v>
      </c>
      <c r="K449" s="2">
        <v>46626</v>
      </c>
      <c r="L449" s="2">
        <v>50136</v>
      </c>
      <c r="M449" s="2">
        <v>52487</v>
      </c>
      <c r="N449">
        <f t="shared" si="12"/>
        <v>0.45317289313880982</v>
      </c>
      <c r="O449">
        <v>0.43699110346466036</v>
      </c>
      <c r="P449">
        <f t="shared" si="13"/>
        <v>18</v>
      </c>
      <c r="Q449">
        <v>24</v>
      </c>
      <c r="R449" t="s">
        <v>6507</v>
      </c>
      <c r="S449" t="s">
        <v>8560</v>
      </c>
    </row>
    <row r="450" spans="1:19">
      <c r="A450">
        <v>140553</v>
      </c>
      <c r="B450" t="s">
        <v>436</v>
      </c>
      <c r="C450" t="s">
        <v>407</v>
      </c>
      <c r="D450" t="s">
        <v>388</v>
      </c>
      <c r="E450" t="s">
        <v>437</v>
      </c>
      <c r="F450" s="10">
        <v>0.51390000000000002</v>
      </c>
      <c r="G450">
        <v>1215</v>
      </c>
      <c r="H450" s="2">
        <v>31725</v>
      </c>
      <c r="I450" s="2">
        <v>31725</v>
      </c>
      <c r="J450" s="2">
        <v>62234</v>
      </c>
      <c r="K450" s="2">
        <v>39252</v>
      </c>
      <c r="L450" s="2">
        <v>44961</v>
      </c>
      <c r="M450" s="2">
        <v>51947</v>
      </c>
      <c r="N450">
        <f t="shared" ref="N450:N513" si="14">IFERROR(
  0.25*(_xlfn.MAXIFS($H:$H,$D:$D,$D450)-H450)/(_xlfn.MAXIFS($H:$H,$D:$D,$D450)-_xlfn.MINIFS($H:$H,$D:$D,$D450)) +
  0.2*(_xlfn.MAXIFS($F:$F,$D:$D,$D450)-F450)/(_xlfn.MAXIFS($F:$F,$D:$D,$D450)-_xlfn.MINIFS($F:$F,$D:$D,$D450)) +
  0.3*(G450-_xlfn.MINIFS($G:$G,$D:$D,$D450))/(_xlfn.MAXIFS($G:$G,$D:$D,$D450)-_xlfn.MINIFS($G:$G,$D:$D,$D450)) +
  0.125*(J450-_xlfn.MINIFS($J:$J,$D:$D,$D450))/(_xlfn.MAXIFS($J:$J,$D:$D,$D450)-_xlfn.MINIFS($J:$J,$D:$D,$D450)) +
  0.125*(K450-_xlfn.MINIFS($K:$K,$D:$D,$D450))/(_xlfn.MAXIFS($K:$K,$D:$D,$D450)-_xlfn.MINIFS($K:$K,$D:$D,$D450)),
"")</f>
        <v>0.47977972111435829</v>
      </c>
      <c r="O450">
        <v>0.41947101413542154</v>
      </c>
      <c r="P450">
        <f t="shared" ref="P450:P513" si="15">1 + COUNTIFS($D$2:$D$2303, D450, $N$2:$N$2303, "&gt;" &amp; N450)</f>
        <v>12</v>
      </c>
      <c r="Q450">
        <v>38</v>
      </c>
      <c r="R450" t="s">
        <v>6508</v>
      </c>
      <c r="S450" t="s">
        <v>8561</v>
      </c>
    </row>
    <row r="451" spans="1:19">
      <c r="A451">
        <v>140678</v>
      </c>
      <c r="B451" t="s">
        <v>3285</v>
      </c>
      <c r="C451" t="s">
        <v>3286</v>
      </c>
      <c r="D451" t="s">
        <v>388</v>
      </c>
      <c r="E451" t="s">
        <v>3287</v>
      </c>
      <c r="F451" s="10">
        <v>0.93400000000000005</v>
      </c>
      <c r="G451">
        <v>1083</v>
      </c>
      <c r="H451" s="2">
        <v>3162</v>
      </c>
      <c r="I451" s="2">
        <v>5562</v>
      </c>
      <c r="J451" s="2">
        <v>41082</v>
      </c>
      <c r="K451" s="2">
        <v>28500</v>
      </c>
      <c r="L451" s="2">
        <v>28539</v>
      </c>
      <c r="M451" s="2">
        <v>28604</v>
      </c>
      <c r="N451">
        <f t="shared" si="14"/>
        <v>0.38865389631014025</v>
      </c>
      <c r="O451">
        <v>0.42554137386630508</v>
      </c>
      <c r="P451">
        <f t="shared" si="15"/>
        <v>53</v>
      </c>
      <c r="Q451">
        <v>29</v>
      </c>
      <c r="R451" t="s">
        <v>6509</v>
      </c>
      <c r="S451" t="s">
        <v>8562</v>
      </c>
    </row>
    <row r="452" spans="1:19">
      <c r="A452">
        <v>140696</v>
      </c>
      <c r="B452" t="s">
        <v>438</v>
      </c>
      <c r="C452" t="s">
        <v>407</v>
      </c>
      <c r="D452" t="s">
        <v>388</v>
      </c>
      <c r="E452" t="s">
        <v>439</v>
      </c>
      <c r="F452" s="10">
        <v>0.60060000000000002</v>
      </c>
      <c r="G452">
        <v>1230</v>
      </c>
      <c r="H452" s="2">
        <v>45806</v>
      </c>
      <c r="I452" s="2">
        <v>45806</v>
      </c>
      <c r="J452" s="2">
        <v>53234</v>
      </c>
      <c r="K452" s="2">
        <v>39475</v>
      </c>
      <c r="L452" s="2">
        <v>47973</v>
      </c>
      <c r="M452" s="2">
        <v>49918</v>
      </c>
      <c r="N452">
        <f t="shared" si="14"/>
        <v>0.39167241613358089</v>
      </c>
      <c r="O452">
        <v>0.38711617702394896</v>
      </c>
      <c r="P452">
        <f t="shared" si="15"/>
        <v>48</v>
      </c>
      <c r="Q452">
        <v>87</v>
      </c>
      <c r="R452" t="s">
        <v>6510</v>
      </c>
      <c r="S452" t="s">
        <v>8563</v>
      </c>
    </row>
    <row r="453" spans="1:19">
      <c r="A453">
        <v>140720</v>
      </c>
      <c r="B453" t="s">
        <v>3288</v>
      </c>
      <c r="C453" t="s">
        <v>2401</v>
      </c>
      <c r="D453" t="s">
        <v>388</v>
      </c>
      <c r="E453" t="s">
        <v>3289</v>
      </c>
      <c r="F453" s="10">
        <v>0.83360000000000001</v>
      </c>
      <c r="G453">
        <v>1079</v>
      </c>
      <c r="H453" s="2">
        <v>14596</v>
      </c>
      <c r="I453" s="2">
        <v>14596</v>
      </c>
      <c r="J453" s="2">
        <v>37597</v>
      </c>
      <c r="K453" s="2">
        <v>24478</v>
      </c>
      <c r="L453" s="2">
        <v>29050</v>
      </c>
      <c r="M453" s="2">
        <v>32374</v>
      </c>
      <c r="N453">
        <f t="shared" si="14"/>
        <v>0.34588170960868303</v>
      </c>
      <c r="O453">
        <v>0.39373588925885072</v>
      </c>
      <c r="P453">
        <f t="shared" si="15"/>
        <v>76</v>
      </c>
      <c r="Q453">
        <v>79</v>
      </c>
      <c r="R453" t="s">
        <v>6511</v>
      </c>
      <c r="S453" t="s">
        <v>8564</v>
      </c>
    </row>
    <row r="454" spans="1:19">
      <c r="A454">
        <v>140818</v>
      </c>
      <c r="B454" t="s">
        <v>440</v>
      </c>
      <c r="C454" t="s">
        <v>441</v>
      </c>
      <c r="D454" t="s">
        <v>388</v>
      </c>
      <c r="E454" t="s">
        <v>442</v>
      </c>
      <c r="F454" s="10">
        <v>0.9284</v>
      </c>
      <c r="G454">
        <v>1074</v>
      </c>
      <c r="H454" s="2">
        <v>30680</v>
      </c>
      <c r="I454" s="2">
        <v>30680</v>
      </c>
      <c r="J454" s="2">
        <v>55613</v>
      </c>
      <c r="K454" s="2">
        <v>43392</v>
      </c>
      <c r="L454" s="2">
        <v>43278</v>
      </c>
      <c r="M454" s="2">
        <v>48097</v>
      </c>
      <c r="N454">
        <f t="shared" si="14"/>
        <v>0.32299783119276365</v>
      </c>
      <c r="O454">
        <v>0.35591024182995845</v>
      </c>
      <c r="P454">
        <f t="shared" si="15"/>
        <v>87</v>
      </c>
      <c r="Q454">
        <v>104</v>
      </c>
      <c r="R454" t="s">
        <v>6512</v>
      </c>
      <c r="S454" t="s">
        <v>8565</v>
      </c>
    </row>
    <row r="455" spans="1:19">
      <c r="A455">
        <v>140872</v>
      </c>
      <c r="B455" t="s">
        <v>3290</v>
      </c>
      <c r="C455" t="s">
        <v>3291</v>
      </c>
      <c r="D455" t="s">
        <v>388</v>
      </c>
      <c r="E455" t="s">
        <v>3292</v>
      </c>
      <c r="F455" s="10">
        <v>0.55159999999999998</v>
      </c>
      <c r="G455">
        <v>1249</v>
      </c>
      <c r="H455" s="2">
        <v>28420</v>
      </c>
      <c r="I455" s="2">
        <v>28420</v>
      </c>
      <c r="J455" s="2">
        <v>50373</v>
      </c>
      <c r="K455" s="2">
        <v>37952</v>
      </c>
      <c r="L455" s="2">
        <v>41764</v>
      </c>
      <c r="M455" s="2">
        <v>44242</v>
      </c>
      <c r="N455">
        <f t="shared" si="14"/>
        <v>0.47835698795103193</v>
      </c>
      <c r="O455">
        <v>0.40294449879651795</v>
      </c>
      <c r="P455">
        <f t="shared" si="15"/>
        <v>13</v>
      </c>
      <c r="Q455">
        <v>69</v>
      </c>
      <c r="R455" t="s">
        <v>6514</v>
      </c>
      <c r="S455" t="s">
        <v>8567</v>
      </c>
    </row>
    <row r="456" spans="1:19">
      <c r="A456">
        <v>140942</v>
      </c>
      <c r="B456" t="s">
        <v>3293</v>
      </c>
      <c r="C456" t="s">
        <v>3257</v>
      </c>
      <c r="D456" t="s">
        <v>388</v>
      </c>
      <c r="E456" t="s">
        <v>3294</v>
      </c>
      <c r="F456" s="10">
        <v>0.93400000000000005</v>
      </c>
      <c r="G456">
        <v>1118</v>
      </c>
      <c r="H456" s="2">
        <v>3072</v>
      </c>
      <c r="I456" s="2">
        <v>5472</v>
      </c>
      <c r="J456" s="2">
        <v>37416</v>
      </c>
      <c r="K456" s="2">
        <v>28110</v>
      </c>
      <c r="L456" s="2">
        <v>29102</v>
      </c>
      <c r="M456" s="2">
        <v>29513</v>
      </c>
      <c r="N456">
        <f t="shared" si="14"/>
        <v>0.39817561834406601</v>
      </c>
      <c r="O456">
        <v>0.41811525027070007</v>
      </c>
      <c r="P456">
        <f t="shared" si="15"/>
        <v>44</v>
      </c>
      <c r="Q456">
        <v>42</v>
      </c>
      <c r="R456" t="s">
        <v>6515</v>
      </c>
      <c r="S456" t="s">
        <v>8568</v>
      </c>
    </row>
    <row r="457" spans="1:19">
      <c r="A457">
        <v>140951</v>
      </c>
      <c r="B457" t="s">
        <v>3295</v>
      </c>
      <c r="C457" t="s">
        <v>3257</v>
      </c>
      <c r="D457" t="s">
        <v>388</v>
      </c>
      <c r="E457" t="s">
        <v>3296</v>
      </c>
      <c r="F457" s="10">
        <v>0.83679999999999999</v>
      </c>
      <c r="G457">
        <v>1178</v>
      </c>
      <c r="H457" s="2">
        <v>40595</v>
      </c>
      <c r="I457" s="2">
        <v>40595</v>
      </c>
      <c r="J457" s="2">
        <v>48615</v>
      </c>
      <c r="K457" s="2">
        <v>36709</v>
      </c>
      <c r="L457" s="2">
        <v>41673</v>
      </c>
      <c r="M457" s="2">
        <v>45661</v>
      </c>
      <c r="N457">
        <f t="shared" si="14"/>
        <v>0.32318280588534143</v>
      </c>
      <c r="O457">
        <v>0.34686897649788323</v>
      </c>
      <c r="P457">
        <f t="shared" si="15"/>
        <v>86</v>
      </c>
      <c r="Q457">
        <v>107</v>
      </c>
      <c r="R457" t="s">
        <v>6516</v>
      </c>
      <c r="S457" t="s">
        <v>8569</v>
      </c>
    </row>
    <row r="458" spans="1:19">
      <c r="A458">
        <v>140960</v>
      </c>
      <c r="B458" t="s">
        <v>3297</v>
      </c>
      <c r="C458" t="s">
        <v>3257</v>
      </c>
      <c r="D458" t="s">
        <v>388</v>
      </c>
      <c r="E458" t="s">
        <v>3298</v>
      </c>
      <c r="F458" s="10">
        <v>0.93400000000000005</v>
      </c>
      <c r="G458">
        <v>1242</v>
      </c>
      <c r="H458" s="2">
        <v>5498</v>
      </c>
      <c r="I458" s="2">
        <v>16218</v>
      </c>
      <c r="J458" s="2">
        <v>47474</v>
      </c>
      <c r="K458" s="2">
        <v>29158</v>
      </c>
      <c r="L458" s="2">
        <v>34409</v>
      </c>
      <c r="M458" s="2">
        <v>39332</v>
      </c>
      <c r="N458">
        <f t="shared" si="14"/>
        <v>0.46432635187100801</v>
      </c>
      <c r="O458">
        <v>0.3926620013239388</v>
      </c>
      <c r="P458">
        <f t="shared" si="15"/>
        <v>17</v>
      </c>
      <c r="Q458">
        <v>81</v>
      </c>
      <c r="R458" t="s">
        <v>6517</v>
      </c>
      <c r="S458" t="s">
        <v>8570</v>
      </c>
    </row>
    <row r="459" spans="1:19">
      <c r="A459">
        <v>140988</v>
      </c>
      <c r="B459" t="s">
        <v>443</v>
      </c>
      <c r="C459" t="s">
        <v>444</v>
      </c>
      <c r="D459" t="s">
        <v>388</v>
      </c>
      <c r="E459" t="s">
        <v>445</v>
      </c>
      <c r="F459" s="10">
        <v>0.96930000000000005</v>
      </c>
      <c r="G459">
        <v>1075</v>
      </c>
      <c r="H459" s="2">
        <v>24044</v>
      </c>
      <c r="I459" s="2">
        <v>24044</v>
      </c>
      <c r="J459" s="2">
        <v>49722</v>
      </c>
      <c r="K459" s="2">
        <v>40366</v>
      </c>
      <c r="L459" s="2">
        <v>40357</v>
      </c>
      <c r="M459" s="2">
        <v>44832</v>
      </c>
      <c r="N459">
        <f t="shared" si="14"/>
        <v>0.32649213544339584</v>
      </c>
      <c r="O459">
        <v>0.36651684033331455</v>
      </c>
      <c r="P459">
        <f t="shared" si="15"/>
        <v>83</v>
      </c>
      <c r="Q459">
        <v>99</v>
      </c>
      <c r="R459" t="s">
        <v>6518</v>
      </c>
      <c r="S459" t="s">
        <v>8571</v>
      </c>
    </row>
    <row r="460" spans="1:19">
      <c r="A460">
        <v>141006</v>
      </c>
      <c r="B460" t="s">
        <v>3299</v>
      </c>
      <c r="C460" t="s">
        <v>415</v>
      </c>
      <c r="D460" t="s">
        <v>388</v>
      </c>
      <c r="E460" t="s">
        <v>3300</v>
      </c>
      <c r="F460" s="10">
        <v>0.93400000000000005</v>
      </c>
      <c r="G460">
        <v>1056</v>
      </c>
      <c r="H460" s="2">
        <v>3782</v>
      </c>
      <c r="I460" s="2">
        <v>6782</v>
      </c>
      <c r="J460" s="2">
        <v>37249</v>
      </c>
      <c r="K460" s="2">
        <v>25605</v>
      </c>
      <c r="L460" s="2">
        <v>26719</v>
      </c>
      <c r="M460" s="2">
        <v>27077</v>
      </c>
      <c r="N460">
        <f t="shared" si="14"/>
        <v>0.36094624091350308</v>
      </c>
      <c r="O460">
        <v>0.41204104012591192</v>
      </c>
      <c r="P460">
        <f t="shared" si="15"/>
        <v>65</v>
      </c>
      <c r="Q460">
        <v>56</v>
      </c>
      <c r="R460" t="s">
        <v>6519</v>
      </c>
      <c r="S460" t="s">
        <v>8572</v>
      </c>
    </row>
    <row r="461" spans="1:19">
      <c r="A461">
        <v>141060</v>
      </c>
      <c r="B461" t="s">
        <v>446</v>
      </c>
      <c r="C461" t="s">
        <v>407</v>
      </c>
      <c r="D461" t="s">
        <v>388</v>
      </c>
      <c r="E461" t="s">
        <v>447</v>
      </c>
      <c r="F461" s="10">
        <v>0.34089999999999998</v>
      </c>
      <c r="G461">
        <v>1184</v>
      </c>
      <c r="H461" s="2">
        <v>30058</v>
      </c>
      <c r="I461" s="2">
        <v>30058</v>
      </c>
      <c r="J461" s="2">
        <v>57376</v>
      </c>
      <c r="K461" s="2">
        <v>44112</v>
      </c>
      <c r="L461" s="2">
        <v>52635</v>
      </c>
      <c r="M461" s="2">
        <v>57578</v>
      </c>
      <c r="N461">
        <f t="shared" si="14"/>
        <v>0.51353738661775516</v>
      </c>
      <c r="O461">
        <v>0.4879763377893207</v>
      </c>
      <c r="P461">
        <f t="shared" si="15"/>
        <v>7</v>
      </c>
      <c r="Q461">
        <v>7</v>
      </c>
      <c r="R461" t="s">
        <v>6520</v>
      </c>
      <c r="S461" t="s">
        <v>8573</v>
      </c>
    </row>
    <row r="462" spans="1:19">
      <c r="A462">
        <v>141167</v>
      </c>
      <c r="B462" t="s">
        <v>448</v>
      </c>
      <c r="C462" t="s">
        <v>449</v>
      </c>
      <c r="D462" t="s">
        <v>388</v>
      </c>
      <c r="E462" t="s">
        <v>450</v>
      </c>
      <c r="F462" s="10">
        <v>0.43159999999999998</v>
      </c>
      <c r="G462">
        <v>1037</v>
      </c>
      <c r="H462" s="2">
        <v>11640</v>
      </c>
      <c r="I462" s="2">
        <v>11640</v>
      </c>
      <c r="J462" s="2">
        <v>57547</v>
      </c>
      <c r="K462" s="2">
        <v>44755</v>
      </c>
      <c r="L462" s="2">
        <v>44253</v>
      </c>
      <c r="M462" s="2">
        <v>44231</v>
      </c>
      <c r="N462">
        <f t="shared" si="14"/>
        <v>0.5060972893657677</v>
      </c>
      <c r="O462">
        <v>0.50506077386590342</v>
      </c>
      <c r="P462">
        <f t="shared" si="15"/>
        <v>9</v>
      </c>
      <c r="Q462">
        <v>6</v>
      </c>
      <c r="R462" t="s">
        <v>6521</v>
      </c>
      <c r="S462" t="s">
        <v>8574</v>
      </c>
    </row>
    <row r="463" spans="1:19">
      <c r="A463">
        <v>141185</v>
      </c>
      <c r="B463" t="s">
        <v>451</v>
      </c>
      <c r="C463" t="s">
        <v>452</v>
      </c>
      <c r="D463" t="s">
        <v>388</v>
      </c>
      <c r="E463" t="s">
        <v>453</v>
      </c>
      <c r="F463" s="10">
        <v>0.6381</v>
      </c>
      <c r="G463">
        <v>1155</v>
      </c>
      <c r="H463" s="2">
        <v>23250</v>
      </c>
      <c r="I463" s="2">
        <v>23250</v>
      </c>
      <c r="J463" s="2">
        <v>39025</v>
      </c>
      <c r="K463" s="2">
        <v>32637</v>
      </c>
      <c r="L463" s="2">
        <v>33476</v>
      </c>
      <c r="M463" s="2">
        <v>37975</v>
      </c>
      <c r="N463">
        <f t="shared" si="14"/>
        <v>0.40728566492618751</v>
      </c>
      <c r="O463">
        <v>0.42409561945613405</v>
      </c>
      <c r="P463">
        <f t="shared" si="15"/>
        <v>39</v>
      </c>
      <c r="Q463">
        <v>30</v>
      </c>
      <c r="R463" t="s">
        <v>6522</v>
      </c>
      <c r="S463" t="s">
        <v>8575</v>
      </c>
    </row>
    <row r="464" spans="1:19">
      <c r="A464">
        <v>141237</v>
      </c>
      <c r="B464" t="s">
        <v>3301</v>
      </c>
      <c r="C464" t="s">
        <v>1056</v>
      </c>
      <c r="D464" t="s">
        <v>388</v>
      </c>
      <c r="E464" t="s">
        <v>3302</v>
      </c>
      <c r="F464" s="10">
        <v>0.90680000000000005</v>
      </c>
      <c r="G464">
        <v>1140</v>
      </c>
      <c r="H464" s="2">
        <v>25568</v>
      </c>
      <c r="I464" s="2">
        <v>25568</v>
      </c>
      <c r="J464" s="2">
        <v>49887</v>
      </c>
      <c r="K464" s="2">
        <v>36078</v>
      </c>
      <c r="L464" s="2">
        <v>41540</v>
      </c>
      <c r="M464" s="2">
        <v>38798</v>
      </c>
      <c r="N464">
        <f t="shared" si="14"/>
        <v>0.35540265173845231</v>
      </c>
      <c r="O464">
        <v>0.36107665439452075</v>
      </c>
      <c r="P464">
        <f t="shared" si="15"/>
        <v>71</v>
      </c>
      <c r="Q464">
        <v>103</v>
      </c>
      <c r="R464" t="s">
        <v>6523</v>
      </c>
      <c r="S464" t="s">
        <v>8576</v>
      </c>
    </row>
    <row r="465" spans="1:19">
      <c r="A465">
        <v>141255</v>
      </c>
      <c r="B465" t="s">
        <v>3303</v>
      </c>
      <c r="C465" t="s">
        <v>455</v>
      </c>
      <c r="D465" t="s">
        <v>388</v>
      </c>
      <c r="E465" t="s">
        <v>3304</v>
      </c>
      <c r="F465" s="10">
        <v>0.93400000000000005</v>
      </c>
      <c r="G465">
        <v>1230</v>
      </c>
      <c r="H465" s="2">
        <v>3212</v>
      </c>
      <c r="I465" s="2">
        <v>5612</v>
      </c>
      <c r="J465" s="2">
        <v>34712</v>
      </c>
      <c r="K465" s="2">
        <v>26224</v>
      </c>
      <c r="L465" s="2">
        <v>26922</v>
      </c>
      <c r="M465" s="2">
        <v>28199</v>
      </c>
      <c r="N465">
        <f t="shared" si="14"/>
        <v>0.44081283549782746</v>
      </c>
      <c r="O465">
        <v>0.41173698344063359</v>
      </c>
      <c r="P465">
        <f t="shared" si="15"/>
        <v>24</v>
      </c>
      <c r="Q465">
        <v>57</v>
      </c>
      <c r="R465" t="s">
        <v>6524</v>
      </c>
      <c r="S465" t="s">
        <v>8577</v>
      </c>
    </row>
    <row r="466" spans="1:19">
      <c r="A466">
        <v>141264</v>
      </c>
      <c r="B466" t="s">
        <v>454</v>
      </c>
      <c r="C466" t="s">
        <v>455</v>
      </c>
      <c r="D466" t="s">
        <v>388</v>
      </c>
      <c r="E466" t="s">
        <v>456</v>
      </c>
      <c r="F466" s="10">
        <v>0.83489999999999998</v>
      </c>
      <c r="G466">
        <v>1037</v>
      </c>
      <c r="H466" s="2">
        <v>6007</v>
      </c>
      <c r="I466" s="2">
        <v>17062</v>
      </c>
      <c r="J466" s="2">
        <v>49333</v>
      </c>
      <c r="K466" s="2">
        <v>37512</v>
      </c>
      <c r="L466" s="2">
        <v>42607</v>
      </c>
      <c r="M466" s="2">
        <v>46357</v>
      </c>
      <c r="N466">
        <f t="shared" si="14"/>
        <v>0.41031887733730665</v>
      </c>
      <c r="O466">
        <v>0.40338016384229292</v>
      </c>
      <c r="P466">
        <f t="shared" si="15"/>
        <v>37</v>
      </c>
      <c r="Q466">
        <v>68</v>
      </c>
      <c r="R466" t="s">
        <v>6525</v>
      </c>
      <c r="S466" t="s">
        <v>8578</v>
      </c>
    </row>
    <row r="467" spans="1:19">
      <c r="A467">
        <v>141325</v>
      </c>
      <c r="B467" t="s">
        <v>457</v>
      </c>
      <c r="C467" t="s">
        <v>434</v>
      </c>
      <c r="D467" t="s">
        <v>388</v>
      </c>
      <c r="E467" t="s">
        <v>458</v>
      </c>
      <c r="F467" s="10">
        <v>0.62070000000000003</v>
      </c>
      <c r="G467">
        <v>905</v>
      </c>
      <c r="H467" s="2">
        <v>27650</v>
      </c>
      <c r="I467" s="2">
        <v>27650</v>
      </c>
      <c r="J467" s="2">
        <v>51294</v>
      </c>
      <c r="K467" s="2">
        <v>29657</v>
      </c>
      <c r="L467" s="2">
        <v>35073</v>
      </c>
      <c r="M467" s="2">
        <v>37674</v>
      </c>
      <c r="N467">
        <f t="shared" si="14"/>
        <v>0.29132841237630691</v>
      </c>
      <c r="O467">
        <v>0.34851789458967652</v>
      </c>
      <c r="P467">
        <f t="shared" si="15"/>
        <v>91</v>
      </c>
      <c r="Q467">
        <v>106</v>
      </c>
      <c r="R467" t="s">
        <v>6526</v>
      </c>
      <c r="S467" t="s">
        <v>8579</v>
      </c>
    </row>
    <row r="468" spans="1:19">
      <c r="A468">
        <v>141334</v>
      </c>
      <c r="B468" t="s">
        <v>459</v>
      </c>
      <c r="C468" t="s">
        <v>460</v>
      </c>
      <c r="D468" t="s">
        <v>388</v>
      </c>
      <c r="E468" t="s">
        <v>461</v>
      </c>
      <c r="F468" s="10">
        <v>0.49370000000000003</v>
      </c>
      <c r="G468">
        <v>1044</v>
      </c>
      <c r="H468" s="2">
        <v>5971</v>
      </c>
      <c r="I468" s="2">
        <v>17024</v>
      </c>
      <c r="J468" s="2">
        <v>53160</v>
      </c>
      <c r="K468" s="2">
        <v>38654</v>
      </c>
      <c r="L468" s="2">
        <v>42687</v>
      </c>
      <c r="M468" s="2">
        <v>47080</v>
      </c>
      <c r="N468">
        <f t="shared" si="14"/>
        <v>0.49955689878290566</v>
      </c>
      <c r="O468">
        <v>0.46527257769636093</v>
      </c>
      <c r="P468">
        <f t="shared" si="15"/>
        <v>10</v>
      </c>
      <c r="Q468">
        <v>10</v>
      </c>
      <c r="R468" t="s">
        <v>6527</v>
      </c>
      <c r="S468" t="s">
        <v>8580</v>
      </c>
    </row>
    <row r="469" spans="1:19">
      <c r="A469">
        <v>141361</v>
      </c>
      <c r="B469" t="s">
        <v>3305</v>
      </c>
      <c r="C469" t="s">
        <v>3306</v>
      </c>
      <c r="D469" t="s">
        <v>388</v>
      </c>
      <c r="E469" t="s">
        <v>3307</v>
      </c>
      <c r="F469" s="10">
        <v>0.64019999999999999</v>
      </c>
      <c r="G469">
        <v>1027</v>
      </c>
      <c r="H469" s="2">
        <v>32305</v>
      </c>
      <c r="I469" s="2">
        <v>32305</v>
      </c>
      <c r="J469" s="2">
        <v>46494</v>
      </c>
      <c r="K469" s="2">
        <v>33738</v>
      </c>
      <c r="L469" s="2">
        <v>40525</v>
      </c>
      <c r="M469" s="2">
        <v>43368</v>
      </c>
      <c r="N469">
        <f t="shared" si="14"/>
        <v>0.32363156067555776</v>
      </c>
      <c r="O469">
        <v>0.3644235798442213</v>
      </c>
      <c r="P469">
        <f t="shared" si="15"/>
        <v>85</v>
      </c>
      <c r="Q469">
        <v>101</v>
      </c>
      <c r="R469" t="s">
        <v>6528</v>
      </c>
      <c r="S469" t="s">
        <v>8581</v>
      </c>
    </row>
    <row r="470" spans="1:19">
      <c r="A470">
        <v>141486</v>
      </c>
      <c r="B470" t="s">
        <v>3308</v>
      </c>
      <c r="C470" t="s">
        <v>467</v>
      </c>
      <c r="D470" t="s">
        <v>464</v>
      </c>
      <c r="E470" t="s">
        <v>3309</v>
      </c>
      <c r="F470" s="10">
        <v>0.92630000000000001</v>
      </c>
      <c r="G470">
        <v>1155</v>
      </c>
      <c r="H470" s="2">
        <v>29970</v>
      </c>
      <c r="I470" s="2">
        <v>29970</v>
      </c>
      <c r="J470" s="2">
        <v>60457</v>
      </c>
      <c r="K470" s="2">
        <v>44658</v>
      </c>
      <c r="L470" s="2">
        <v>47371</v>
      </c>
      <c r="M470" s="2">
        <v>44509</v>
      </c>
      <c r="N470">
        <f t="shared" si="14"/>
        <v>0.49682105303018392</v>
      </c>
      <c r="O470">
        <v>0.39724432327953529</v>
      </c>
      <c r="P470">
        <f t="shared" si="15"/>
        <v>4</v>
      </c>
      <c r="Q470">
        <v>6</v>
      </c>
      <c r="R470" t="s">
        <v>6529</v>
      </c>
      <c r="S470" t="s">
        <v>8582</v>
      </c>
    </row>
    <row r="471" spans="1:19">
      <c r="A471">
        <v>141565</v>
      </c>
      <c r="B471" t="s">
        <v>462</v>
      </c>
      <c r="C471" t="s">
        <v>463</v>
      </c>
      <c r="D471" t="s">
        <v>464</v>
      </c>
      <c r="E471" t="s">
        <v>465</v>
      </c>
      <c r="F471" s="10">
        <v>0.89770000000000005</v>
      </c>
      <c r="G471">
        <v>1025</v>
      </c>
      <c r="H471" s="2">
        <v>7838</v>
      </c>
      <c r="I471" s="2">
        <v>20798</v>
      </c>
      <c r="J471" s="2">
        <v>48548</v>
      </c>
      <c r="K471" s="2">
        <v>37197</v>
      </c>
      <c r="L471" s="2">
        <v>42866</v>
      </c>
      <c r="M471" s="2">
        <v>45518</v>
      </c>
      <c r="N471">
        <f t="shared" si="14"/>
        <v>0.37259825954902503</v>
      </c>
      <c r="O471">
        <v>0.37189140721810254</v>
      </c>
      <c r="P471">
        <f t="shared" si="15"/>
        <v>6</v>
      </c>
      <c r="Q471">
        <v>7</v>
      </c>
      <c r="R471" t="s">
        <v>6530</v>
      </c>
      <c r="S471" t="s">
        <v>8583</v>
      </c>
    </row>
    <row r="472" spans="1:19">
      <c r="A472">
        <v>141574</v>
      </c>
      <c r="B472" t="s">
        <v>466</v>
      </c>
      <c r="C472" t="s">
        <v>467</v>
      </c>
      <c r="D472" t="s">
        <v>464</v>
      </c>
      <c r="E472" t="s">
        <v>468</v>
      </c>
      <c r="F472" s="10">
        <v>0.69689999999999996</v>
      </c>
      <c r="G472">
        <v>1157</v>
      </c>
      <c r="H472" s="2">
        <v>12186</v>
      </c>
      <c r="I472" s="2">
        <v>34218</v>
      </c>
      <c r="J472" s="2">
        <v>58896</v>
      </c>
      <c r="K472" s="2">
        <v>44651</v>
      </c>
      <c r="L472" s="2">
        <v>50197</v>
      </c>
      <c r="M472" s="2">
        <v>56055</v>
      </c>
      <c r="N472">
        <f t="shared" si="14"/>
        <v>0.71831100441969997</v>
      </c>
      <c r="O472">
        <v>0.41046404879983922</v>
      </c>
      <c r="P472">
        <f t="shared" si="15"/>
        <v>1</v>
      </c>
      <c r="Q472">
        <v>5</v>
      </c>
      <c r="R472" t="s">
        <v>6531</v>
      </c>
      <c r="S472" t="s">
        <v>8584</v>
      </c>
    </row>
    <row r="473" spans="1:19">
      <c r="A473">
        <v>141644</v>
      </c>
      <c r="B473" t="s">
        <v>469</v>
      </c>
      <c r="C473" t="s">
        <v>467</v>
      </c>
      <c r="D473" t="s">
        <v>464</v>
      </c>
      <c r="E473" t="s">
        <v>470</v>
      </c>
      <c r="F473" s="10">
        <v>0.8448</v>
      </c>
      <c r="G473">
        <v>1180</v>
      </c>
      <c r="H473" s="2">
        <v>33020</v>
      </c>
      <c r="I473" s="2">
        <v>33020</v>
      </c>
      <c r="J473" s="2">
        <v>65242</v>
      </c>
      <c r="K473" s="2">
        <v>47645</v>
      </c>
      <c r="L473" s="2">
        <v>51215</v>
      </c>
      <c r="M473" s="2">
        <v>55349</v>
      </c>
      <c r="N473">
        <f t="shared" si="14"/>
        <v>0.58852416421271436</v>
      </c>
      <c r="O473">
        <v>0.41487695096895166</v>
      </c>
      <c r="P473">
        <f t="shared" si="15"/>
        <v>3</v>
      </c>
      <c r="Q473">
        <v>4</v>
      </c>
      <c r="R473" t="s">
        <v>6532</v>
      </c>
      <c r="S473" t="s">
        <v>8585</v>
      </c>
    </row>
    <row r="474" spans="1:19">
      <c r="A474">
        <v>141839</v>
      </c>
      <c r="B474" t="s">
        <v>3310</v>
      </c>
      <c r="C474" t="s">
        <v>3311</v>
      </c>
      <c r="D474" t="s">
        <v>464</v>
      </c>
      <c r="E474" t="s">
        <v>3312</v>
      </c>
      <c r="F474" s="10">
        <v>0.93400000000000005</v>
      </c>
      <c r="G474">
        <v>1089</v>
      </c>
      <c r="H474" s="2">
        <v>3284</v>
      </c>
      <c r="I474" s="2">
        <v>8420</v>
      </c>
      <c r="J474" s="2">
        <v>46386</v>
      </c>
      <c r="K474" s="2">
        <v>29998</v>
      </c>
      <c r="L474" s="2">
        <v>30638</v>
      </c>
      <c r="M474" s="2">
        <v>35922</v>
      </c>
      <c r="N474">
        <f t="shared" si="14"/>
        <v>0.42573762919337138</v>
      </c>
      <c r="O474">
        <v>0.42437901739939121</v>
      </c>
      <c r="P474">
        <f t="shared" si="15"/>
        <v>5</v>
      </c>
      <c r="Q474">
        <v>3</v>
      </c>
      <c r="R474" t="s">
        <v>6533</v>
      </c>
      <c r="S474" t="s">
        <v>8586</v>
      </c>
    </row>
    <row r="475" spans="1:19">
      <c r="A475">
        <v>141981</v>
      </c>
      <c r="B475" t="s">
        <v>471</v>
      </c>
      <c r="C475" t="s">
        <v>472</v>
      </c>
      <c r="D475" t="s">
        <v>464</v>
      </c>
      <c r="E475" t="s">
        <v>473</v>
      </c>
      <c r="F475" s="10">
        <v>0.95599999999999996</v>
      </c>
      <c r="G475">
        <v>973</v>
      </c>
      <c r="H475" s="2">
        <v>7584</v>
      </c>
      <c r="I475" s="2">
        <v>20544</v>
      </c>
      <c r="J475" s="2">
        <v>52678</v>
      </c>
      <c r="K475" s="2">
        <v>42865</v>
      </c>
      <c r="L475" s="2">
        <v>46379</v>
      </c>
      <c r="M475" s="2">
        <v>52531</v>
      </c>
      <c r="N475">
        <f t="shared" si="14"/>
        <v>0.34670094883328639</v>
      </c>
      <c r="O475">
        <v>0.35535252130118949</v>
      </c>
      <c r="P475">
        <f t="shared" si="15"/>
        <v>7</v>
      </c>
      <c r="Q475">
        <v>8</v>
      </c>
      <c r="R475" t="s">
        <v>6534</v>
      </c>
      <c r="S475" t="s">
        <v>8587</v>
      </c>
    </row>
    <row r="476" spans="1:19">
      <c r="A476">
        <v>142115</v>
      </c>
      <c r="B476" t="s">
        <v>3313</v>
      </c>
      <c r="C476" t="s">
        <v>474</v>
      </c>
      <c r="D476" t="s">
        <v>475</v>
      </c>
      <c r="E476" t="s">
        <v>3314</v>
      </c>
      <c r="F476" s="10">
        <v>0.83960000000000001</v>
      </c>
      <c r="G476">
        <v>1203</v>
      </c>
      <c r="H476" s="2">
        <v>8782</v>
      </c>
      <c r="I476" s="2">
        <v>26976</v>
      </c>
      <c r="J476" s="2">
        <v>59573</v>
      </c>
      <c r="K476" s="2">
        <v>42436</v>
      </c>
      <c r="L476" s="2">
        <v>44461</v>
      </c>
      <c r="M476" s="2">
        <v>46869</v>
      </c>
      <c r="N476">
        <f t="shared" si="14"/>
        <v>0.75671838537859182</v>
      </c>
      <c r="O476">
        <v>0.38566948530642009</v>
      </c>
      <c r="P476">
        <f t="shared" si="15"/>
        <v>1</v>
      </c>
      <c r="Q476">
        <v>9</v>
      </c>
      <c r="R476" t="s">
        <v>6535</v>
      </c>
      <c r="S476" t="s">
        <v>8588</v>
      </c>
    </row>
    <row r="477" spans="1:19">
      <c r="A477">
        <v>142179</v>
      </c>
      <c r="B477" t="s">
        <v>3315</v>
      </c>
      <c r="C477" t="s">
        <v>3316</v>
      </c>
      <c r="D477" t="s">
        <v>475</v>
      </c>
      <c r="E477" t="s">
        <v>3317</v>
      </c>
      <c r="F477" s="10">
        <v>0.93400000000000005</v>
      </c>
      <c r="G477">
        <v>1153</v>
      </c>
      <c r="H477" s="2">
        <v>3390</v>
      </c>
      <c r="I477" s="2">
        <v>6750</v>
      </c>
      <c r="J477" s="2">
        <v>49133</v>
      </c>
      <c r="K477" s="2">
        <v>34997</v>
      </c>
      <c r="L477" s="2">
        <v>38046</v>
      </c>
      <c r="M477" s="2">
        <v>37344</v>
      </c>
      <c r="N477">
        <f t="shared" si="14"/>
        <v>0.50069015551734308</v>
      </c>
      <c r="O477">
        <v>0.43752730245749805</v>
      </c>
      <c r="P477">
        <f t="shared" si="15"/>
        <v>8</v>
      </c>
      <c r="Q477">
        <v>2</v>
      </c>
      <c r="R477" t="s">
        <v>6536</v>
      </c>
      <c r="S477" t="s">
        <v>8589</v>
      </c>
    </row>
    <row r="478" spans="1:19">
      <c r="A478">
        <v>142276</v>
      </c>
      <c r="B478" t="s">
        <v>3318</v>
      </c>
      <c r="C478" t="s">
        <v>3319</v>
      </c>
      <c r="D478" t="s">
        <v>475</v>
      </c>
      <c r="E478" t="s">
        <v>3320</v>
      </c>
      <c r="F478" s="10">
        <v>0.93400000000000005</v>
      </c>
      <c r="G478">
        <v>1227</v>
      </c>
      <c r="H478" s="2">
        <v>8356</v>
      </c>
      <c r="I478" s="2">
        <v>27466</v>
      </c>
      <c r="J478" s="2">
        <v>53592</v>
      </c>
      <c r="K478" s="2">
        <v>37498</v>
      </c>
      <c r="L478" s="2">
        <v>39962</v>
      </c>
      <c r="M478" s="2">
        <v>45062</v>
      </c>
      <c r="N478">
        <f t="shared" si="14"/>
        <v>0.67428470545657315</v>
      </c>
      <c r="O478">
        <v>0.35661420814307176</v>
      </c>
      <c r="P478">
        <f t="shared" si="15"/>
        <v>2</v>
      </c>
      <c r="Q478">
        <v>12</v>
      </c>
      <c r="R478" t="s">
        <v>6537</v>
      </c>
      <c r="S478" t="s">
        <v>8590</v>
      </c>
    </row>
    <row r="479" spans="1:19">
      <c r="A479">
        <v>142285</v>
      </c>
      <c r="B479" t="s">
        <v>476</v>
      </c>
      <c r="C479" t="s">
        <v>477</v>
      </c>
      <c r="D479" t="s">
        <v>475</v>
      </c>
      <c r="E479" t="s">
        <v>478</v>
      </c>
      <c r="F479" s="10">
        <v>0.79090000000000005</v>
      </c>
      <c r="G479">
        <v>1088</v>
      </c>
      <c r="H479" s="2">
        <v>8816</v>
      </c>
      <c r="I479" s="2">
        <v>29784</v>
      </c>
      <c r="J479" s="2">
        <v>56204</v>
      </c>
      <c r="K479" s="2">
        <v>41951</v>
      </c>
      <c r="L479" s="2">
        <v>46674</v>
      </c>
      <c r="M479" s="2">
        <v>51325</v>
      </c>
      <c r="N479">
        <f t="shared" si="14"/>
        <v>0.51453078156245347</v>
      </c>
      <c r="O479">
        <v>0.38647509431665922</v>
      </c>
      <c r="P479">
        <f t="shared" si="15"/>
        <v>7</v>
      </c>
      <c r="Q479">
        <v>8</v>
      </c>
      <c r="R479" t="s">
        <v>6538</v>
      </c>
      <c r="S479" t="s">
        <v>8591</v>
      </c>
    </row>
    <row r="480" spans="1:19">
      <c r="A480">
        <v>142294</v>
      </c>
      <c r="B480" t="s">
        <v>479</v>
      </c>
      <c r="C480" t="s">
        <v>480</v>
      </c>
      <c r="D480" t="s">
        <v>475</v>
      </c>
      <c r="E480" t="s">
        <v>481</v>
      </c>
      <c r="F480" s="10">
        <v>0.47220000000000001</v>
      </c>
      <c r="G480">
        <v>1166</v>
      </c>
      <c r="H480" s="2">
        <v>36030</v>
      </c>
      <c r="I480" s="2">
        <v>36030</v>
      </c>
      <c r="J480" s="2">
        <v>49796</v>
      </c>
      <c r="K480" s="2">
        <v>40425</v>
      </c>
      <c r="L480" s="2">
        <v>42743</v>
      </c>
      <c r="M480" s="2">
        <v>48012</v>
      </c>
      <c r="N480">
        <f t="shared" si="14"/>
        <v>0.54747556064528968</v>
      </c>
      <c r="O480">
        <v>0.41991645520329873</v>
      </c>
      <c r="P480">
        <f t="shared" si="15"/>
        <v>6</v>
      </c>
      <c r="Q480">
        <v>5</v>
      </c>
      <c r="R480" t="s">
        <v>6539</v>
      </c>
      <c r="S480" t="s">
        <v>8592</v>
      </c>
    </row>
    <row r="481" spans="1:19">
      <c r="A481">
        <v>142328</v>
      </c>
      <c r="B481" t="s">
        <v>3321</v>
      </c>
      <c r="C481" t="s">
        <v>775</v>
      </c>
      <c r="D481" t="s">
        <v>475</v>
      </c>
      <c r="E481" t="s">
        <v>3322</v>
      </c>
      <c r="F481" s="10">
        <v>0.89780000000000004</v>
      </c>
      <c r="G481">
        <v>1167</v>
      </c>
      <c r="H481" s="2">
        <v>7388</v>
      </c>
      <c r="I481" s="2">
        <v>21386</v>
      </c>
      <c r="J481" s="2">
        <v>53633</v>
      </c>
      <c r="K481" s="2">
        <v>38299</v>
      </c>
      <c r="L481" s="2">
        <v>40326</v>
      </c>
      <c r="M481" s="2">
        <v>44343</v>
      </c>
      <c r="N481">
        <f t="shared" si="14"/>
        <v>0.58341180871460707</v>
      </c>
      <c r="O481">
        <v>0.38867028370851031</v>
      </c>
      <c r="P481">
        <f t="shared" si="15"/>
        <v>3</v>
      </c>
      <c r="Q481">
        <v>7</v>
      </c>
      <c r="R481" t="s">
        <v>6540</v>
      </c>
      <c r="S481" t="s">
        <v>8593</v>
      </c>
    </row>
    <row r="482" spans="1:19">
      <c r="A482">
        <v>142443</v>
      </c>
      <c r="B482" t="s">
        <v>3324</v>
      </c>
      <c r="C482" t="s">
        <v>3325</v>
      </c>
      <c r="D482" t="s">
        <v>475</v>
      </c>
      <c r="E482" t="s">
        <v>3326</v>
      </c>
      <c r="F482" s="10">
        <v>0.93400000000000005</v>
      </c>
      <c r="G482">
        <v>1216</v>
      </c>
      <c r="H482" s="2">
        <v>3396</v>
      </c>
      <c r="I482" s="2">
        <v>8736</v>
      </c>
      <c r="J482" s="2">
        <v>46155</v>
      </c>
      <c r="K482" s="2">
        <v>31362</v>
      </c>
      <c r="L482" s="2">
        <v>34717</v>
      </c>
      <c r="M482" s="2">
        <v>38340</v>
      </c>
      <c r="N482">
        <f t="shared" si="14"/>
        <v>0.56755755109790651</v>
      </c>
      <c r="O482">
        <v>0.42250702267116558</v>
      </c>
      <c r="P482">
        <f t="shared" si="15"/>
        <v>5</v>
      </c>
      <c r="Q482">
        <v>4</v>
      </c>
      <c r="R482" t="s">
        <v>6541</v>
      </c>
      <c r="S482" t="s">
        <v>8594</v>
      </c>
    </row>
    <row r="483" spans="1:19">
      <c r="A483">
        <v>142461</v>
      </c>
      <c r="B483" t="s">
        <v>3327</v>
      </c>
      <c r="C483" t="s">
        <v>3328</v>
      </c>
      <c r="D483" t="s">
        <v>475</v>
      </c>
      <c r="E483" t="s">
        <v>3329</v>
      </c>
      <c r="F483" s="10">
        <v>0.62949999999999995</v>
      </c>
      <c r="G483">
        <v>1184</v>
      </c>
      <c r="H483" s="2">
        <v>39370</v>
      </c>
      <c r="I483" s="2">
        <v>39370</v>
      </c>
      <c r="J483" s="2">
        <v>56213</v>
      </c>
      <c r="K483" s="2">
        <v>43353</v>
      </c>
      <c r="L483" s="2">
        <v>45717</v>
      </c>
      <c r="M483" s="2">
        <v>46841</v>
      </c>
      <c r="N483">
        <f t="shared" si="14"/>
        <v>0.57529000338301772</v>
      </c>
      <c r="O483">
        <v>0.40155984709883347</v>
      </c>
      <c r="P483">
        <f t="shared" si="15"/>
        <v>4</v>
      </c>
      <c r="Q483">
        <v>6</v>
      </c>
      <c r="R483" t="s">
        <v>6542</v>
      </c>
      <c r="S483" t="s">
        <v>8595</v>
      </c>
    </row>
    <row r="484" spans="1:19">
      <c r="A484">
        <v>142522</v>
      </c>
      <c r="B484" t="s">
        <v>482</v>
      </c>
      <c r="C484" t="s">
        <v>483</v>
      </c>
      <c r="D484" t="s">
        <v>475</v>
      </c>
      <c r="E484" t="s">
        <v>484</v>
      </c>
      <c r="F484" s="10">
        <v>0.96950000000000003</v>
      </c>
      <c r="G484">
        <v>1123</v>
      </c>
      <c r="H484" s="2">
        <v>4656</v>
      </c>
      <c r="I484" s="2">
        <v>4656</v>
      </c>
      <c r="J484" s="2">
        <v>54925</v>
      </c>
      <c r="K484" s="2">
        <v>38741</v>
      </c>
      <c r="L484" s="2">
        <v>44621</v>
      </c>
      <c r="M484" s="2">
        <v>52551</v>
      </c>
      <c r="N484">
        <f t="shared" si="14"/>
        <v>0.49912363745558119</v>
      </c>
      <c r="O484">
        <v>0.47855954390607791</v>
      </c>
      <c r="P484">
        <f t="shared" si="15"/>
        <v>9</v>
      </c>
      <c r="Q484">
        <v>1</v>
      </c>
      <c r="R484" t="s">
        <v>6543</v>
      </c>
      <c r="S484" t="s">
        <v>8596</v>
      </c>
    </row>
    <row r="485" spans="1:19">
      <c r="A485">
        <v>142559</v>
      </c>
      <c r="B485" t="s">
        <v>3330</v>
      </c>
      <c r="C485" t="s">
        <v>3323</v>
      </c>
      <c r="D485" t="s">
        <v>475</v>
      </c>
      <c r="E485" t="s">
        <v>3331</v>
      </c>
      <c r="F485" s="10">
        <v>0.93400000000000005</v>
      </c>
      <c r="G485">
        <v>1078</v>
      </c>
      <c r="H485" s="2">
        <v>3360</v>
      </c>
      <c r="I485" s="2">
        <v>6840</v>
      </c>
      <c r="J485" s="2">
        <v>42686</v>
      </c>
      <c r="K485" s="2">
        <v>32691</v>
      </c>
      <c r="L485" s="2">
        <v>35684</v>
      </c>
      <c r="M485" s="2">
        <v>38007</v>
      </c>
      <c r="N485">
        <f t="shared" si="14"/>
        <v>0.27813123692558278</v>
      </c>
      <c r="O485">
        <v>0.42338408765784641</v>
      </c>
      <c r="P485">
        <f t="shared" si="15"/>
        <v>10</v>
      </c>
      <c r="Q485">
        <v>3</v>
      </c>
      <c r="R485" t="s">
        <v>6544</v>
      </c>
      <c r="S485" t="s">
        <v>8597</v>
      </c>
    </row>
    <row r="486" spans="1:19">
      <c r="A486">
        <v>142887</v>
      </c>
      <c r="B486" t="s">
        <v>3332</v>
      </c>
      <c r="C486" t="s">
        <v>492</v>
      </c>
      <c r="D486" t="s">
        <v>487</v>
      </c>
      <c r="E486" t="s">
        <v>3333</v>
      </c>
      <c r="F486" s="10">
        <v>0.93400000000000005</v>
      </c>
      <c r="G486">
        <v>1211</v>
      </c>
      <c r="H486" s="2">
        <v>39510</v>
      </c>
      <c r="I486" s="2">
        <v>39510</v>
      </c>
      <c r="J486" s="2">
        <v>35506</v>
      </c>
      <c r="K486" s="2">
        <v>28229</v>
      </c>
      <c r="L486" s="2">
        <v>30266</v>
      </c>
      <c r="M486" s="2">
        <v>36788</v>
      </c>
      <c r="N486">
        <f t="shared" si="14"/>
        <v>0.28142837208797877</v>
      </c>
      <c r="O486">
        <v>0.26546886388067226</v>
      </c>
      <c r="P486">
        <f t="shared" si="15"/>
        <v>91</v>
      </c>
      <c r="Q486">
        <v>110</v>
      </c>
      <c r="R486" t="s">
        <v>6545</v>
      </c>
      <c r="S486" t="s">
        <v>8598</v>
      </c>
    </row>
    <row r="487" spans="1:19">
      <c r="A487">
        <v>143048</v>
      </c>
      <c r="B487" t="s">
        <v>3334</v>
      </c>
      <c r="C487" t="s">
        <v>492</v>
      </c>
      <c r="D487" t="s">
        <v>487</v>
      </c>
      <c r="E487" t="s">
        <v>3335</v>
      </c>
      <c r="F487" s="10">
        <v>0.76419999999999999</v>
      </c>
      <c r="G487">
        <v>1202</v>
      </c>
      <c r="H487" s="2">
        <v>54530</v>
      </c>
      <c r="I487" s="2">
        <v>54530</v>
      </c>
      <c r="J487" s="2">
        <v>36070</v>
      </c>
      <c r="K487" s="2">
        <v>31533</v>
      </c>
      <c r="L487" s="2">
        <v>38055</v>
      </c>
      <c r="M487" s="2">
        <v>40727</v>
      </c>
      <c r="N487">
        <f t="shared" si="14"/>
        <v>0.26284777337243093</v>
      </c>
      <c r="O487">
        <v>0.22658089115512625</v>
      </c>
      <c r="P487">
        <f t="shared" si="15"/>
        <v>94</v>
      </c>
      <c r="Q487">
        <v>111</v>
      </c>
      <c r="R487" t="s">
        <v>6546</v>
      </c>
      <c r="S487" t="s">
        <v>8599</v>
      </c>
    </row>
    <row r="488" spans="1:19">
      <c r="A488">
        <v>143084</v>
      </c>
      <c r="B488" t="s">
        <v>3336</v>
      </c>
      <c r="C488" t="s">
        <v>3337</v>
      </c>
      <c r="D488" t="s">
        <v>487</v>
      </c>
      <c r="E488" t="s">
        <v>3338</v>
      </c>
      <c r="F488" s="10">
        <v>0.67649999999999999</v>
      </c>
      <c r="G488">
        <v>1133</v>
      </c>
      <c r="H488" s="2">
        <v>49834</v>
      </c>
      <c r="I488" s="2">
        <v>49834</v>
      </c>
      <c r="J488" s="2">
        <v>58348</v>
      </c>
      <c r="K488" s="2">
        <v>49016</v>
      </c>
      <c r="L488" s="2">
        <v>55678</v>
      </c>
      <c r="M488" s="2">
        <v>61991</v>
      </c>
      <c r="N488">
        <f t="shared" si="14"/>
        <v>0.33788398455954732</v>
      </c>
      <c r="O488">
        <v>0.33601849497985786</v>
      </c>
      <c r="P488">
        <f t="shared" si="15"/>
        <v>76</v>
      </c>
      <c r="Q488">
        <v>104</v>
      </c>
      <c r="R488" t="s">
        <v>6547</v>
      </c>
      <c r="S488" t="s">
        <v>8600</v>
      </c>
    </row>
    <row r="489" spans="1:19">
      <c r="A489">
        <v>143118</v>
      </c>
      <c r="B489" t="s">
        <v>485</v>
      </c>
      <c r="C489" t="s">
        <v>486</v>
      </c>
      <c r="D489" t="s">
        <v>487</v>
      </c>
      <c r="E489" t="s">
        <v>488</v>
      </c>
      <c r="F489" s="10">
        <v>0.85140000000000005</v>
      </c>
      <c r="G489">
        <v>1072</v>
      </c>
      <c r="H489" s="2">
        <v>28220</v>
      </c>
      <c r="I489" s="2">
        <v>28220</v>
      </c>
      <c r="J489" s="2">
        <v>61808</v>
      </c>
      <c r="K489" s="2">
        <v>48078</v>
      </c>
      <c r="L489" s="2">
        <v>51943</v>
      </c>
      <c r="M489" s="2">
        <v>53159</v>
      </c>
      <c r="N489">
        <f t="shared" si="14"/>
        <v>0.3556809091099446</v>
      </c>
      <c r="O489">
        <v>0.39072961143293733</v>
      </c>
      <c r="P489">
        <f t="shared" si="15"/>
        <v>68</v>
      </c>
      <c r="Q489">
        <v>71</v>
      </c>
      <c r="R489" t="s">
        <v>6548</v>
      </c>
      <c r="S489" t="s">
        <v>8601</v>
      </c>
    </row>
    <row r="490" spans="1:19">
      <c r="A490">
        <v>143215</v>
      </c>
      <c r="B490" t="s">
        <v>3339</v>
      </c>
      <c r="C490" t="s">
        <v>3340</v>
      </c>
      <c r="D490" t="s">
        <v>487</v>
      </c>
      <c r="E490" t="s">
        <v>3341</v>
      </c>
      <c r="F490" s="10">
        <v>0.93400000000000005</v>
      </c>
      <c r="G490">
        <v>1083</v>
      </c>
      <c r="H490" s="2">
        <v>3870</v>
      </c>
      <c r="I490" s="2">
        <v>6210</v>
      </c>
      <c r="J490" s="2">
        <v>43207</v>
      </c>
      <c r="K490" s="2">
        <v>29006</v>
      </c>
      <c r="L490" s="2">
        <v>31938</v>
      </c>
      <c r="M490" s="2">
        <v>33643</v>
      </c>
      <c r="N490">
        <f t="shared" si="14"/>
        <v>0.36533064921234465</v>
      </c>
      <c r="O490">
        <v>0.42724518443887383</v>
      </c>
      <c r="P490">
        <f t="shared" si="15"/>
        <v>62</v>
      </c>
      <c r="Q490">
        <v>24</v>
      </c>
      <c r="R490" t="s">
        <v>6549</v>
      </c>
      <c r="S490" t="s">
        <v>8602</v>
      </c>
    </row>
    <row r="491" spans="1:19">
      <c r="A491">
        <v>143279</v>
      </c>
      <c r="B491" t="s">
        <v>3342</v>
      </c>
      <c r="C491" t="s">
        <v>3343</v>
      </c>
      <c r="D491" t="s">
        <v>487</v>
      </c>
      <c r="E491" t="s">
        <v>3344</v>
      </c>
      <c r="F491" s="10">
        <v>0.93400000000000005</v>
      </c>
      <c r="G491">
        <v>1133</v>
      </c>
      <c r="H491" s="2">
        <v>4920</v>
      </c>
      <c r="I491" s="2">
        <v>8100</v>
      </c>
      <c r="J491" s="2">
        <v>41233</v>
      </c>
      <c r="K491" s="2">
        <v>31259</v>
      </c>
      <c r="L491" s="2">
        <v>32974</v>
      </c>
      <c r="M491" s="2">
        <v>35769</v>
      </c>
      <c r="N491">
        <f t="shared" si="14"/>
        <v>0.38949752323160985</v>
      </c>
      <c r="O491">
        <v>0.41478529980325229</v>
      </c>
      <c r="P491">
        <f t="shared" si="15"/>
        <v>46</v>
      </c>
      <c r="Q491">
        <v>37</v>
      </c>
      <c r="R491" t="s">
        <v>6550</v>
      </c>
      <c r="S491" t="s">
        <v>8603</v>
      </c>
    </row>
    <row r="492" spans="1:19">
      <c r="A492">
        <v>143288</v>
      </c>
      <c r="B492" t="s">
        <v>3345</v>
      </c>
      <c r="C492" t="s">
        <v>3346</v>
      </c>
      <c r="D492" t="s">
        <v>487</v>
      </c>
      <c r="E492" t="s">
        <v>3347</v>
      </c>
      <c r="F492" s="10">
        <v>0.8014</v>
      </c>
      <c r="G492">
        <v>1131</v>
      </c>
      <c r="H492" s="2">
        <v>26758</v>
      </c>
      <c r="I492" s="2">
        <v>26758</v>
      </c>
      <c r="J492" s="2">
        <v>49562</v>
      </c>
      <c r="K492" s="2">
        <v>35852</v>
      </c>
      <c r="L492" s="2">
        <v>41247</v>
      </c>
      <c r="M492" s="2">
        <v>41589</v>
      </c>
      <c r="N492">
        <f t="shared" si="14"/>
        <v>0.35585462748096525</v>
      </c>
      <c r="O492">
        <v>0.37099924540136175</v>
      </c>
      <c r="P492">
        <f t="shared" si="15"/>
        <v>67</v>
      </c>
      <c r="Q492">
        <v>86</v>
      </c>
      <c r="R492" t="s">
        <v>6551</v>
      </c>
      <c r="S492" t="s">
        <v>8604</v>
      </c>
    </row>
    <row r="493" spans="1:19">
      <c r="A493">
        <v>143358</v>
      </c>
      <c r="B493" t="s">
        <v>489</v>
      </c>
      <c r="C493" t="s">
        <v>490</v>
      </c>
      <c r="D493" t="s">
        <v>487</v>
      </c>
      <c r="E493" t="s">
        <v>491</v>
      </c>
      <c r="F493" s="10">
        <v>0.76659999999999995</v>
      </c>
      <c r="G493">
        <v>1237</v>
      </c>
      <c r="H493" s="2">
        <v>39680</v>
      </c>
      <c r="I493" s="2">
        <v>39680</v>
      </c>
      <c r="J493" s="2">
        <v>67615</v>
      </c>
      <c r="K493" s="2">
        <v>55849</v>
      </c>
      <c r="L493" s="2">
        <v>58614</v>
      </c>
      <c r="M493" s="2">
        <v>66315</v>
      </c>
      <c r="N493">
        <f t="shared" si="14"/>
        <v>0.442935305045976</v>
      </c>
      <c r="O493">
        <v>0.42201205721937335</v>
      </c>
      <c r="P493">
        <f t="shared" si="15"/>
        <v>15</v>
      </c>
      <c r="Q493">
        <v>27</v>
      </c>
      <c r="R493" t="s">
        <v>6552</v>
      </c>
      <c r="S493" t="s">
        <v>8605</v>
      </c>
    </row>
    <row r="494" spans="1:19">
      <c r="A494">
        <v>143613</v>
      </c>
      <c r="B494" t="s">
        <v>3348</v>
      </c>
      <c r="C494" t="s">
        <v>519</v>
      </c>
      <c r="D494" t="s">
        <v>487</v>
      </c>
      <c r="E494" t="s">
        <v>3349</v>
      </c>
      <c r="F494" s="10">
        <v>0.93400000000000005</v>
      </c>
      <c r="G494">
        <v>1215</v>
      </c>
      <c r="H494" s="2">
        <v>5300</v>
      </c>
      <c r="I494" s="2">
        <v>8810</v>
      </c>
      <c r="J494" s="2">
        <v>44862</v>
      </c>
      <c r="K494" s="2">
        <v>28683</v>
      </c>
      <c r="L494" s="2">
        <v>30887</v>
      </c>
      <c r="M494" s="2">
        <v>36447</v>
      </c>
      <c r="N494">
        <f t="shared" si="14"/>
        <v>0.43122312411351188</v>
      </c>
      <c r="O494">
        <v>0.41942626676839945</v>
      </c>
      <c r="P494">
        <f t="shared" si="15"/>
        <v>21</v>
      </c>
      <c r="Q494">
        <v>29</v>
      </c>
      <c r="R494" t="s">
        <v>6553</v>
      </c>
      <c r="S494" t="s">
        <v>8606</v>
      </c>
    </row>
    <row r="495" spans="1:19">
      <c r="A495">
        <v>144005</v>
      </c>
      <c r="B495" t="s">
        <v>3350</v>
      </c>
      <c r="C495" t="s">
        <v>492</v>
      </c>
      <c r="D495" t="s">
        <v>487</v>
      </c>
      <c r="E495" t="s">
        <v>3351</v>
      </c>
      <c r="F495" s="10">
        <v>0.4052</v>
      </c>
      <c r="G495">
        <v>1169</v>
      </c>
      <c r="H495" s="2">
        <v>12754</v>
      </c>
      <c r="I495" s="2">
        <v>12754</v>
      </c>
      <c r="J495" s="2">
        <v>50497</v>
      </c>
      <c r="K495" s="2">
        <v>34820</v>
      </c>
      <c r="L495" s="2">
        <v>36743</v>
      </c>
      <c r="M495" s="2">
        <v>43759</v>
      </c>
      <c r="N495">
        <f t="shared" si="14"/>
        <v>0.51217533740342236</v>
      </c>
      <c r="O495">
        <v>0.4935495898839336</v>
      </c>
      <c r="P495">
        <f t="shared" si="15"/>
        <v>7</v>
      </c>
      <c r="Q495">
        <v>5</v>
      </c>
      <c r="R495" t="s">
        <v>6554</v>
      </c>
      <c r="S495" t="s">
        <v>8607</v>
      </c>
    </row>
    <row r="496" spans="1:19">
      <c r="A496">
        <v>144050</v>
      </c>
      <c r="B496" t="s">
        <v>63</v>
      </c>
      <c r="C496" t="s">
        <v>492</v>
      </c>
      <c r="D496" t="s">
        <v>487</v>
      </c>
      <c r="E496" t="s">
        <v>493</v>
      </c>
      <c r="F496" s="10">
        <v>4.7899999999999998E-2</v>
      </c>
      <c r="G496">
        <v>1554</v>
      </c>
      <c r="H496" s="2">
        <v>66939</v>
      </c>
      <c r="I496" s="2">
        <v>66939</v>
      </c>
      <c r="J496" s="2">
        <v>103328</v>
      </c>
      <c r="K496" s="2">
        <v>70086</v>
      </c>
      <c r="L496" s="2">
        <v>77865</v>
      </c>
      <c r="M496" s="2">
        <v>78439</v>
      </c>
      <c r="N496">
        <f t="shared" si="14"/>
        <v>0.74487846443627226</v>
      </c>
      <c r="O496">
        <v>0.5949739664077992</v>
      </c>
      <c r="P496">
        <f t="shared" si="15"/>
        <v>1</v>
      </c>
      <c r="Q496">
        <v>1</v>
      </c>
      <c r="R496" t="s">
        <v>6555</v>
      </c>
      <c r="S496" t="s">
        <v>8608</v>
      </c>
    </row>
    <row r="497" spans="1:19">
      <c r="A497">
        <v>144157</v>
      </c>
      <c r="B497" t="s">
        <v>3352</v>
      </c>
      <c r="C497" t="s">
        <v>492</v>
      </c>
      <c r="D497" t="s">
        <v>487</v>
      </c>
      <c r="E497" t="s">
        <v>3353</v>
      </c>
      <c r="F497" s="10">
        <v>0.93400000000000005</v>
      </c>
      <c r="G497">
        <v>1190</v>
      </c>
      <c r="H497" s="2">
        <v>4380</v>
      </c>
      <c r="I497" s="2">
        <v>14430</v>
      </c>
      <c r="J497" s="2">
        <v>32665</v>
      </c>
      <c r="K497" s="2">
        <v>22650</v>
      </c>
      <c r="L497" s="2">
        <v>25918</v>
      </c>
      <c r="M497" s="2">
        <v>27595</v>
      </c>
      <c r="N497">
        <f t="shared" si="14"/>
        <v>0.38856194691204943</v>
      </c>
      <c r="O497">
        <v>0.3688813321700285</v>
      </c>
      <c r="P497">
        <f t="shared" si="15"/>
        <v>48</v>
      </c>
      <c r="Q497">
        <v>88</v>
      </c>
      <c r="R497" t="s">
        <v>6556</v>
      </c>
      <c r="S497" t="s">
        <v>8609</v>
      </c>
    </row>
    <row r="498" spans="1:19">
      <c r="A498">
        <v>144166</v>
      </c>
      <c r="B498" t="s">
        <v>3354</v>
      </c>
      <c r="C498" t="s">
        <v>492</v>
      </c>
      <c r="D498" t="s">
        <v>487</v>
      </c>
      <c r="E498" t="s">
        <v>3355</v>
      </c>
      <c r="F498" s="10">
        <v>0.93400000000000005</v>
      </c>
      <c r="G498">
        <v>1068</v>
      </c>
      <c r="H498" s="2">
        <v>4380</v>
      </c>
      <c r="I498" s="2">
        <v>14430</v>
      </c>
      <c r="J498" s="2">
        <v>43180</v>
      </c>
      <c r="K498" s="2">
        <v>26742</v>
      </c>
      <c r="L498" s="2">
        <v>28748</v>
      </c>
      <c r="M498" s="2">
        <v>31328</v>
      </c>
      <c r="N498">
        <f t="shared" si="14"/>
        <v>0.35035263898782087</v>
      </c>
      <c r="O498">
        <v>0.39130806936236728</v>
      </c>
      <c r="P498">
        <f t="shared" si="15"/>
        <v>72</v>
      </c>
      <c r="Q498">
        <v>66</v>
      </c>
      <c r="R498" t="s">
        <v>6556</v>
      </c>
      <c r="S498" t="s">
        <v>8609</v>
      </c>
    </row>
    <row r="499" spans="1:19">
      <c r="A499">
        <v>144175</v>
      </c>
      <c r="B499" t="s">
        <v>3356</v>
      </c>
      <c r="C499" t="s">
        <v>492</v>
      </c>
      <c r="D499" t="s">
        <v>487</v>
      </c>
      <c r="E499" t="s">
        <v>3357</v>
      </c>
      <c r="F499" s="10">
        <v>0.93400000000000005</v>
      </c>
      <c r="G499">
        <v>1023</v>
      </c>
      <c r="H499" s="2">
        <v>4380</v>
      </c>
      <c r="I499" s="2">
        <v>14430</v>
      </c>
      <c r="J499" s="2">
        <v>33225</v>
      </c>
      <c r="K499" s="2">
        <v>23346</v>
      </c>
      <c r="L499" s="2">
        <v>27081</v>
      </c>
      <c r="M499" s="2">
        <v>27458</v>
      </c>
      <c r="N499">
        <f t="shared" si="14"/>
        <v>0.30312396844645889</v>
      </c>
      <c r="O499">
        <v>0.37007571855402366</v>
      </c>
      <c r="P499">
        <f t="shared" si="15"/>
        <v>86</v>
      </c>
      <c r="Q499">
        <v>87</v>
      </c>
      <c r="R499" t="s">
        <v>6556</v>
      </c>
      <c r="S499" t="s">
        <v>8609</v>
      </c>
    </row>
    <row r="500" spans="1:19">
      <c r="A500">
        <v>144184</v>
      </c>
      <c r="B500" t="s">
        <v>3358</v>
      </c>
      <c r="C500" t="s">
        <v>492</v>
      </c>
      <c r="D500" t="s">
        <v>487</v>
      </c>
      <c r="E500" t="s">
        <v>3359</v>
      </c>
      <c r="F500" s="10">
        <v>0.93400000000000005</v>
      </c>
      <c r="G500">
        <v>1187</v>
      </c>
      <c r="H500" s="2">
        <v>4380</v>
      </c>
      <c r="I500" s="2">
        <v>14430</v>
      </c>
      <c r="J500" s="2">
        <v>45050</v>
      </c>
      <c r="K500" s="2">
        <v>28915</v>
      </c>
      <c r="L500" s="2">
        <v>31480</v>
      </c>
      <c r="M500" s="2">
        <v>32719</v>
      </c>
      <c r="N500">
        <f t="shared" si="14"/>
        <v>0.42084912035939076</v>
      </c>
      <c r="O500">
        <v>0.39529646675177998</v>
      </c>
      <c r="P500">
        <f t="shared" si="15"/>
        <v>27</v>
      </c>
      <c r="Q500">
        <v>63</v>
      </c>
      <c r="R500" t="s">
        <v>6556</v>
      </c>
      <c r="S500" t="s">
        <v>8609</v>
      </c>
    </row>
    <row r="501" spans="1:19">
      <c r="A501">
        <v>144193</v>
      </c>
      <c r="B501" t="s">
        <v>3360</v>
      </c>
      <c r="C501" t="s">
        <v>492</v>
      </c>
      <c r="D501" t="s">
        <v>487</v>
      </c>
      <c r="E501" t="s">
        <v>3361</v>
      </c>
      <c r="F501" s="10">
        <v>0.93400000000000005</v>
      </c>
      <c r="G501">
        <v>1144</v>
      </c>
      <c r="H501" s="2">
        <v>4380</v>
      </c>
      <c r="I501" s="2">
        <v>14430</v>
      </c>
      <c r="J501" s="2">
        <v>44922</v>
      </c>
      <c r="K501" s="2">
        <v>30069</v>
      </c>
      <c r="L501" s="2">
        <v>33735</v>
      </c>
      <c r="M501" s="2">
        <v>36836</v>
      </c>
      <c r="N501">
        <f t="shared" si="14"/>
        <v>0.40060039908505363</v>
      </c>
      <c r="O501">
        <v>0.39502346414972389</v>
      </c>
      <c r="P501">
        <f t="shared" si="15"/>
        <v>39</v>
      </c>
      <c r="Q501">
        <v>64</v>
      </c>
      <c r="R501" t="s">
        <v>6557</v>
      </c>
      <c r="S501" t="s">
        <v>8610</v>
      </c>
    </row>
    <row r="502" spans="1:19">
      <c r="A502">
        <v>144209</v>
      </c>
      <c r="B502" t="s">
        <v>3362</v>
      </c>
      <c r="C502" t="s">
        <v>492</v>
      </c>
      <c r="D502" t="s">
        <v>487</v>
      </c>
      <c r="E502" t="s">
        <v>3363</v>
      </c>
      <c r="F502" s="10">
        <v>0.93400000000000005</v>
      </c>
      <c r="G502">
        <v>1034</v>
      </c>
      <c r="H502" s="2">
        <v>4380</v>
      </c>
      <c r="I502" s="2">
        <v>14430</v>
      </c>
      <c r="J502" s="2">
        <v>42636</v>
      </c>
      <c r="K502" s="2">
        <v>28293</v>
      </c>
      <c r="L502" s="2">
        <v>32024</v>
      </c>
      <c r="M502" s="2">
        <v>34157</v>
      </c>
      <c r="N502">
        <f t="shared" si="14"/>
        <v>0.3350653145446445</v>
      </c>
      <c r="O502">
        <v>0.39014780830362916</v>
      </c>
      <c r="P502">
        <f t="shared" si="15"/>
        <v>78</v>
      </c>
      <c r="Q502">
        <v>72</v>
      </c>
      <c r="R502" t="s">
        <v>6556</v>
      </c>
      <c r="S502" t="s">
        <v>8609</v>
      </c>
    </row>
    <row r="503" spans="1:19">
      <c r="A503">
        <v>144218</v>
      </c>
      <c r="B503" t="s">
        <v>3364</v>
      </c>
      <c r="C503" t="s">
        <v>492</v>
      </c>
      <c r="D503" t="s">
        <v>487</v>
      </c>
      <c r="E503" t="s">
        <v>3365</v>
      </c>
      <c r="F503" s="10">
        <v>0.93400000000000005</v>
      </c>
      <c r="G503">
        <v>1136</v>
      </c>
      <c r="H503" s="2">
        <v>4380</v>
      </c>
      <c r="I503" s="2">
        <v>14430</v>
      </c>
      <c r="J503" s="2">
        <v>48058</v>
      </c>
      <c r="K503" s="2">
        <v>33155</v>
      </c>
      <c r="L503" s="2">
        <v>36181</v>
      </c>
      <c r="M503" s="2">
        <v>38908</v>
      </c>
      <c r="N503">
        <f t="shared" si="14"/>
        <v>0.4083278255168355</v>
      </c>
      <c r="O503">
        <v>0.40171202790009719</v>
      </c>
      <c r="P503">
        <f t="shared" si="15"/>
        <v>36</v>
      </c>
      <c r="Q503">
        <v>55</v>
      </c>
      <c r="R503" t="s">
        <v>6557</v>
      </c>
      <c r="S503" t="s">
        <v>8610</v>
      </c>
    </row>
    <row r="504" spans="1:19">
      <c r="A504">
        <v>144281</v>
      </c>
      <c r="B504" t="s">
        <v>3366</v>
      </c>
      <c r="C504" t="s">
        <v>492</v>
      </c>
      <c r="D504" t="s">
        <v>487</v>
      </c>
      <c r="E504" t="s">
        <v>3367</v>
      </c>
      <c r="F504" s="10">
        <v>0.91169999999999995</v>
      </c>
      <c r="G504">
        <v>1087</v>
      </c>
      <c r="H504" s="2">
        <v>32520</v>
      </c>
      <c r="I504" s="2">
        <v>32520</v>
      </c>
      <c r="J504" s="2">
        <v>41854</v>
      </c>
      <c r="K504" s="2">
        <v>32593</v>
      </c>
      <c r="L504" s="2">
        <v>36988</v>
      </c>
      <c r="M504" s="2">
        <v>41963</v>
      </c>
      <c r="N504">
        <f t="shared" si="14"/>
        <v>0.26770280647694655</v>
      </c>
      <c r="O504">
        <v>0.31286378069646814</v>
      </c>
      <c r="P504">
        <f t="shared" si="15"/>
        <v>92</v>
      </c>
      <c r="Q504">
        <v>109</v>
      </c>
      <c r="R504" t="s">
        <v>6558</v>
      </c>
      <c r="S504" t="s">
        <v>8611</v>
      </c>
    </row>
    <row r="505" spans="1:19">
      <c r="A505">
        <v>144351</v>
      </c>
      <c r="B505" t="s">
        <v>3368</v>
      </c>
      <c r="C505" t="s">
        <v>545</v>
      </c>
      <c r="D505" t="s">
        <v>487</v>
      </c>
      <c r="E505" t="s">
        <v>3369</v>
      </c>
      <c r="F505" s="10">
        <v>0.93359999999999999</v>
      </c>
      <c r="G505">
        <v>1027</v>
      </c>
      <c r="H505" s="2">
        <v>36258</v>
      </c>
      <c r="I505" s="2">
        <v>36258</v>
      </c>
      <c r="J505" s="2">
        <v>59330</v>
      </c>
      <c r="K505" s="2">
        <v>41421</v>
      </c>
      <c r="L505" s="2">
        <v>47207</v>
      </c>
      <c r="M505" s="2">
        <v>51219</v>
      </c>
      <c r="N505">
        <f t="shared" si="14"/>
        <v>0.26489267700099572</v>
      </c>
      <c r="O505">
        <v>0.33053614800284631</v>
      </c>
      <c r="P505">
        <f t="shared" si="15"/>
        <v>93</v>
      </c>
      <c r="Q505">
        <v>105</v>
      </c>
      <c r="R505" t="s">
        <v>6559</v>
      </c>
      <c r="S505" t="s">
        <v>8612</v>
      </c>
    </row>
    <row r="506" spans="1:19">
      <c r="A506">
        <v>144740</v>
      </c>
      <c r="B506" t="s">
        <v>494</v>
      </c>
      <c r="C506" t="s">
        <v>492</v>
      </c>
      <c r="D506" t="s">
        <v>487</v>
      </c>
      <c r="E506" t="s">
        <v>495</v>
      </c>
      <c r="F506" s="10">
        <v>0.73529999999999995</v>
      </c>
      <c r="G506">
        <v>1254</v>
      </c>
      <c r="H506" s="2">
        <v>44460</v>
      </c>
      <c r="I506" s="2">
        <v>44460</v>
      </c>
      <c r="J506" s="2">
        <v>70714</v>
      </c>
      <c r="K506" s="2">
        <v>54399</v>
      </c>
      <c r="L506" s="2">
        <v>60865</v>
      </c>
      <c r="M506" s="2">
        <v>67245</v>
      </c>
      <c r="N506">
        <f t="shared" si="14"/>
        <v>0.44176315985813297</v>
      </c>
      <c r="O506">
        <v>0.41824264547219009</v>
      </c>
      <c r="P506">
        <f t="shared" si="15"/>
        <v>16</v>
      </c>
      <c r="Q506">
        <v>32</v>
      </c>
      <c r="R506" t="s">
        <v>6560</v>
      </c>
      <c r="S506" t="s">
        <v>8613</v>
      </c>
    </row>
    <row r="507" spans="1:19">
      <c r="A507">
        <v>144865</v>
      </c>
      <c r="B507" t="s">
        <v>3371</v>
      </c>
      <c r="C507" t="s">
        <v>3372</v>
      </c>
      <c r="D507" t="s">
        <v>487</v>
      </c>
      <c r="E507" t="s">
        <v>3373</v>
      </c>
      <c r="F507" s="10">
        <v>0.93400000000000005</v>
      </c>
      <c r="G507">
        <v>1088</v>
      </c>
      <c r="H507" s="2">
        <v>4320</v>
      </c>
      <c r="I507" s="2">
        <v>12510</v>
      </c>
      <c r="J507" s="2">
        <v>52118</v>
      </c>
      <c r="K507" s="2">
        <v>36679</v>
      </c>
      <c r="L507" s="2">
        <v>40715</v>
      </c>
      <c r="M507" s="2">
        <v>45341</v>
      </c>
      <c r="N507">
        <f t="shared" si="14"/>
        <v>0.39769428971397658</v>
      </c>
      <c r="O507">
        <v>0.41875194900073642</v>
      </c>
      <c r="P507">
        <f t="shared" si="15"/>
        <v>40</v>
      </c>
      <c r="Q507">
        <v>30</v>
      </c>
      <c r="R507" t="s">
        <v>6561</v>
      </c>
      <c r="S507" t="s">
        <v>8614</v>
      </c>
    </row>
    <row r="508" spans="1:19">
      <c r="A508">
        <v>144883</v>
      </c>
      <c r="B508" t="s">
        <v>3374</v>
      </c>
      <c r="C508" t="s">
        <v>492</v>
      </c>
      <c r="D508" t="s">
        <v>487</v>
      </c>
      <c r="E508" t="s">
        <v>3375</v>
      </c>
      <c r="F508" s="10">
        <v>0.93400000000000005</v>
      </c>
      <c r="G508">
        <v>1130</v>
      </c>
      <c r="H508" s="2">
        <v>26100</v>
      </c>
      <c r="I508" s="2">
        <v>26100</v>
      </c>
      <c r="J508" s="2">
        <v>45989</v>
      </c>
      <c r="K508" s="2">
        <v>23280</v>
      </c>
      <c r="L508" s="2">
        <v>27610</v>
      </c>
      <c r="M508" s="2">
        <v>30381</v>
      </c>
      <c r="N508">
        <f t="shared" si="14"/>
        <v>0.29609905978137602</v>
      </c>
      <c r="O508">
        <v>0.34636074195457922</v>
      </c>
      <c r="P508">
        <f t="shared" si="15"/>
        <v>89</v>
      </c>
      <c r="Q508">
        <v>99</v>
      </c>
      <c r="R508" t="s">
        <v>6562</v>
      </c>
      <c r="S508" t="s">
        <v>8615</v>
      </c>
    </row>
    <row r="509" spans="1:19">
      <c r="A509">
        <v>144892</v>
      </c>
      <c r="B509" t="s">
        <v>496</v>
      </c>
      <c r="C509" t="s">
        <v>497</v>
      </c>
      <c r="D509" t="s">
        <v>487</v>
      </c>
      <c r="E509" t="s">
        <v>498</v>
      </c>
      <c r="F509" s="10">
        <v>0.67749999999999999</v>
      </c>
      <c r="G509">
        <v>1010</v>
      </c>
      <c r="H509" s="2">
        <v>13403</v>
      </c>
      <c r="I509" s="2">
        <v>15879</v>
      </c>
      <c r="J509" s="2">
        <v>52419</v>
      </c>
      <c r="K509" s="2">
        <v>41743</v>
      </c>
      <c r="L509" s="2">
        <v>45842</v>
      </c>
      <c r="M509" s="2">
        <v>50741</v>
      </c>
      <c r="N509">
        <f t="shared" si="14"/>
        <v>0.38739204368087171</v>
      </c>
      <c r="O509">
        <v>0.4295395846459289</v>
      </c>
      <c r="P509">
        <f t="shared" si="15"/>
        <v>49</v>
      </c>
      <c r="Q509">
        <v>23</v>
      </c>
      <c r="R509" t="s">
        <v>6563</v>
      </c>
      <c r="S509" t="s">
        <v>8616</v>
      </c>
    </row>
    <row r="510" spans="1:19">
      <c r="A510">
        <v>144962</v>
      </c>
      <c r="B510" t="s">
        <v>499</v>
      </c>
      <c r="C510" t="s">
        <v>500</v>
      </c>
      <c r="D510" t="s">
        <v>487</v>
      </c>
      <c r="E510" t="s">
        <v>501</v>
      </c>
      <c r="F510" s="10">
        <v>0.75739999999999996</v>
      </c>
      <c r="G510">
        <v>1116</v>
      </c>
      <c r="H510" s="2">
        <v>41628</v>
      </c>
      <c r="I510" s="2">
        <v>41628</v>
      </c>
      <c r="J510" s="2">
        <v>64263</v>
      </c>
      <c r="K510" s="2">
        <v>51238</v>
      </c>
      <c r="L510" s="2">
        <v>55608</v>
      </c>
      <c r="M510" s="2">
        <v>58657</v>
      </c>
      <c r="N510">
        <f t="shared" si="14"/>
        <v>0.35798114617125054</v>
      </c>
      <c r="O510">
        <v>0.36652743032908464</v>
      </c>
      <c r="P510">
        <f t="shared" si="15"/>
        <v>65</v>
      </c>
      <c r="Q510">
        <v>92</v>
      </c>
      <c r="R510" t="s">
        <v>6564</v>
      </c>
      <c r="S510" t="s">
        <v>8617</v>
      </c>
    </row>
    <row r="511" spans="1:19">
      <c r="A511">
        <v>144971</v>
      </c>
      <c r="B511" t="s">
        <v>3376</v>
      </c>
      <c r="C511" t="s">
        <v>2935</v>
      </c>
      <c r="D511" t="s">
        <v>487</v>
      </c>
      <c r="E511" t="s">
        <v>3377</v>
      </c>
      <c r="F511" s="10">
        <v>0.88470000000000004</v>
      </c>
      <c r="G511">
        <v>1220</v>
      </c>
      <c r="H511" s="2">
        <v>28400</v>
      </c>
      <c r="I511" s="2">
        <v>28400</v>
      </c>
      <c r="J511" s="2">
        <v>47962</v>
      </c>
      <c r="K511" s="2">
        <v>38268</v>
      </c>
      <c r="L511" s="2">
        <v>43699</v>
      </c>
      <c r="M511" s="2">
        <v>44812</v>
      </c>
      <c r="N511">
        <f t="shared" si="14"/>
        <v>0.38173455069713425</v>
      </c>
      <c r="O511">
        <v>0.34792453696994313</v>
      </c>
      <c r="P511">
        <f t="shared" si="15"/>
        <v>52</v>
      </c>
      <c r="Q511">
        <v>97</v>
      </c>
      <c r="R511" t="s">
        <v>6565</v>
      </c>
      <c r="S511" t="s">
        <v>8618</v>
      </c>
    </row>
    <row r="512" spans="1:19">
      <c r="A512">
        <v>145239</v>
      </c>
      <c r="B512" t="s">
        <v>3378</v>
      </c>
      <c r="C512" t="s">
        <v>3379</v>
      </c>
      <c r="D512" t="s">
        <v>487</v>
      </c>
      <c r="E512" t="s">
        <v>3380</v>
      </c>
      <c r="F512" s="10">
        <v>0.76559999999999995</v>
      </c>
      <c r="G512">
        <v>1086</v>
      </c>
      <c r="H512" s="2">
        <v>17190</v>
      </c>
      <c r="I512" s="2">
        <v>17190</v>
      </c>
      <c r="J512" s="2">
        <v>43104</v>
      </c>
      <c r="K512" s="2">
        <v>35091</v>
      </c>
      <c r="L512" s="2">
        <v>38315</v>
      </c>
      <c r="M512" s="2">
        <v>36162</v>
      </c>
      <c r="N512">
        <f t="shared" si="14"/>
        <v>0.36448504627239436</v>
      </c>
      <c r="O512">
        <v>0.40435883308092774</v>
      </c>
      <c r="P512">
        <f t="shared" si="15"/>
        <v>63</v>
      </c>
      <c r="Q512">
        <v>50</v>
      </c>
      <c r="R512" t="s">
        <v>6566</v>
      </c>
      <c r="S512" t="s">
        <v>8619</v>
      </c>
    </row>
    <row r="513" spans="1:19">
      <c r="A513">
        <v>145336</v>
      </c>
      <c r="B513" t="s">
        <v>3381</v>
      </c>
      <c r="C513" t="s">
        <v>1761</v>
      </c>
      <c r="D513" t="s">
        <v>487</v>
      </c>
      <c r="E513" t="s">
        <v>3382</v>
      </c>
      <c r="F513" s="10">
        <v>0.93400000000000005</v>
      </c>
      <c r="G513">
        <v>1097</v>
      </c>
      <c r="H513" s="2">
        <v>11320</v>
      </c>
      <c r="I513" s="2">
        <v>11320</v>
      </c>
      <c r="J513" s="2">
        <v>55584</v>
      </c>
      <c r="K513" s="2">
        <v>46424</v>
      </c>
      <c r="L513" s="2">
        <v>51297</v>
      </c>
      <c r="M513" s="2">
        <v>52665</v>
      </c>
      <c r="N513">
        <f t="shared" si="14"/>
        <v>0.40288059740222704</v>
      </c>
      <c r="O513">
        <v>0.43133858590841145</v>
      </c>
      <c r="P513">
        <f t="shared" si="15"/>
        <v>38</v>
      </c>
      <c r="Q513">
        <v>19</v>
      </c>
      <c r="R513" t="s">
        <v>6567</v>
      </c>
      <c r="S513" t="s">
        <v>8620</v>
      </c>
    </row>
    <row r="514" spans="1:19">
      <c r="A514">
        <v>145372</v>
      </c>
      <c r="B514" t="s">
        <v>502</v>
      </c>
      <c r="C514" t="s">
        <v>503</v>
      </c>
      <c r="D514" t="s">
        <v>487</v>
      </c>
      <c r="E514" t="s">
        <v>504</v>
      </c>
      <c r="F514" s="10">
        <v>0.95369999999999999</v>
      </c>
      <c r="G514">
        <v>1034</v>
      </c>
      <c r="H514" s="2">
        <v>30598</v>
      </c>
      <c r="I514" s="2">
        <v>30598</v>
      </c>
      <c r="J514" s="2">
        <v>44559</v>
      </c>
      <c r="K514" s="2">
        <v>38514</v>
      </c>
      <c r="L514" s="2">
        <v>41587</v>
      </c>
      <c r="M514" s="2">
        <v>44195</v>
      </c>
      <c r="N514">
        <f t="shared" ref="N514:N577" si="16">IFERROR(
  0.25*(_xlfn.MAXIFS($H:$H,$D:$D,$D514)-H514)/(_xlfn.MAXIFS($H:$H,$D:$D,$D514)-_xlfn.MINIFS($H:$H,$D:$D,$D514)) +
  0.2*(_xlfn.MAXIFS($F:$F,$D:$D,$D514)-F514)/(_xlfn.MAXIFS($F:$F,$D:$D,$D514)-_xlfn.MINIFS($F:$F,$D:$D,$D514)) +
  0.3*(G514-_xlfn.MINIFS($G:$G,$D:$D,$D514))/(_xlfn.MAXIFS($G:$G,$D:$D,$D514)-_xlfn.MINIFS($G:$G,$D:$D,$D514)) +
  0.125*(J514-_xlfn.MINIFS($J:$J,$D:$D,$D514))/(_xlfn.MAXIFS($J:$J,$D:$D,$D514)-_xlfn.MINIFS($J:$J,$D:$D,$D514)) +
  0.125*(K514-_xlfn.MINIFS($K:$K,$D:$D,$D514))/(_xlfn.MAXIFS($K:$K,$D:$D,$D514)-_xlfn.MINIFS($K:$K,$D:$D,$D514)),
"")</f>
        <v>0.25599008190945499</v>
      </c>
      <c r="O514">
        <v>0.31527285184605974</v>
      </c>
      <c r="P514">
        <f t="shared" ref="P514:P577" si="17">1 + COUNTIFS($D$2:$D$2303, D514, $N$2:$N$2303, "&gt;" &amp; N514)</f>
        <v>95</v>
      </c>
      <c r="Q514">
        <v>107</v>
      </c>
      <c r="R514" t="s">
        <v>6568</v>
      </c>
      <c r="S514" t="s">
        <v>8621</v>
      </c>
    </row>
    <row r="515" spans="1:19">
      <c r="A515">
        <v>145497</v>
      </c>
      <c r="B515" t="s">
        <v>3383</v>
      </c>
      <c r="C515" t="s">
        <v>3384</v>
      </c>
      <c r="D515" t="s">
        <v>487</v>
      </c>
      <c r="E515" t="s">
        <v>3385</v>
      </c>
      <c r="F515" s="10">
        <v>0.92</v>
      </c>
      <c r="G515">
        <v>1117</v>
      </c>
      <c r="H515" s="2">
        <v>14700</v>
      </c>
      <c r="I515" s="2">
        <v>14700</v>
      </c>
      <c r="J515" s="2">
        <v>47563</v>
      </c>
      <c r="K515" s="2">
        <v>31188</v>
      </c>
      <c r="L515" s="2">
        <v>29235</v>
      </c>
      <c r="M515" s="2">
        <v>28130</v>
      </c>
      <c r="N515">
        <f t="shared" si="16"/>
        <v>0.35633632023583328</v>
      </c>
      <c r="O515">
        <v>0.40157775098823872</v>
      </c>
      <c r="P515">
        <f t="shared" si="17"/>
        <v>66</v>
      </c>
      <c r="Q515">
        <v>56</v>
      </c>
      <c r="R515" t="s">
        <v>6569</v>
      </c>
      <c r="S515" t="s">
        <v>8622</v>
      </c>
    </row>
    <row r="516" spans="1:19">
      <c r="A516">
        <v>145600</v>
      </c>
      <c r="B516" t="s">
        <v>505</v>
      </c>
      <c r="C516" t="s">
        <v>492</v>
      </c>
      <c r="D516" t="s">
        <v>487</v>
      </c>
      <c r="E516" t="s">
        <v>506</v>
      </c>
      <c r="F516" s="10">
        <v>0.78500000000000003</v>
      </c>
      <c r="G516">
        <v>1242</v>
      </c>
      <c r="H516" s="2">
        <v>14338</v>
      </c>
      <c r="I516" s="2">
        <v>29360</v>
      </c>
      <c r="J516" s="2">
        <v>71439</v>
      </c>
      <c r="K516" s="2">
        <v>52246</v>
      </c>
      <c r="L516" s="2">
        <v>59492</v>
      </c>
      <c r="M516" s="2">
        <v>64108</v>
      </c>
      <c r="N516">
        <f t="shared" si="16"/>
        <v>0.53730227992275814</v>
      </c>
      <c r="O516">
        <v>0.47415683874562475</v>
      </c>
      <c r="P516">
        <f t="shared" si="17"/>
        <v>4</v>
      </c>
      <c r="Q516">
        <v>6</v>
      </c>
      <c r="R516" t="s">
        <v>6570</v>
      </c>
      <c r="S516" t="s">
        <v>8623</v>
      </c>
    </row>
    <row r="517" spans="1:19">
      <c r="A517">
        <v>145619</v>
      </c>
      <c r="B517" t="s">
        <v>3386</v>
      </c>
      <c r="C517" t="s">
        <v>2406</v>
      </c>
      <c r="D517" t="s">
        <v>487</v>
      </c>
      <c r="E517" t="s">
        <v>3387</v>
      </c>
      <c r="F517" s="10">
        <v>0.7722</v>
      </c>
      <c r="G517">
        <v>1044</v>
      </c>
      <c r="H517" s="2">
        <v>34290</v>
      </c>
      <c r="I517" s="2">
        <v>34290</v>
      </c>
      <c r="J517" s="2">
        <v>66132</v>
      </c>
      <c r="K517" s="2">
        <v>47725</v>
      </c>
      <c r="L517" s="2">
        <v>53408</v>
      </c>
      <c r="M517" s="2">
        <v>61453</v>
      </c>
      <c r="N517">
        <f t="shared" si="16"/>
        <v>0.3403403601308474</v>
      </c>
      <c r="O517">
        <v>0.37784381221482183</v>
      </c>
      <c r="P517">
        <f t="shared" si="17"/>
        <v>75</v>
      </c>
      <c r="Q517">
        <v>80</v>
      </c>
      <c r="R517" t="s">
        <v>6571</v>
      </c>
      <c r="S517" t="s">
        <v>8624</v>
      </c>
    </row>
    <row r="518" spans="1:19">
      <c r="A518">
        <v>145637</v>
      </c>
      <c r="B518" t="s">
        <v>3388</v>
      </c>
      <c r="C518" t="s">
        <v>3389</v>
      </c>
      <c r="D518" t="s">
        <v>487</v>
      </c>
      <c r="E518" t="s">
        <v>3390</v>
      </c>
      <c r="F518" s="10">
        <v>0.43690000000000001</v>
      </c>
      <c r="G518">
        <v>1418</v>
      </c>
      <c r="H518" s="2">
        <v>16004</v>
      </c>
      <c r="I518" s="2">
        <v>34501</v>
      </c>
      <c r="J518" s="2">
        <v>78662</v>
      </c>
      <c r="K518" s="2">
        <v>63509</v>
      </c>
      <c r="L518" s="2">
        <v>71529</v>
      </c>
      <c r="M518" s="2">
        <v>77368</v>
      </c>
      <c r="N518">
        <f t="shared" si="16"/>
        <v>0.73345618258906442</v>
      </c>
      <c r="O518">
        <v>0.57928281181315255</v>
      </c>
      <c r="P518">
        <f t="shared" si="17"/>
        <v>2</v>
      </c>
      <c r="Q518">
        <v>2</v>
      </c>
      <c r="R518" t="s">
        <v>6572</v>
      </c>
      <c r="S518" t="s">
        <v>8625</v>
      </c>
    </row>
    <row r="519" spans="1:19">
      <c r="A519">
        <v>145646</v>
      </c>
      <c r="B519" t="s">
        <v>507</v>
      </c>
      <c r="C519" t="s">
        <v>508</v>
      </c>
      <c r="D519" t="s">
        <v>487</v>
      </c>
      <c r="E519" t="s">
        <v>509</v>
      </c>
      <c r="F519" s="10">
        <v>0.45169999999999999</v>
      </c>
      <c r="G519">
        <v>1242</v>
      </c>
      <c r="H519" s="2">
        <v>55704</v>
      </c>
      <c r="I519" s="2">
        <v>55704</v>
      </c>
      <c r="J519" s="2">
        <v>66515</v>
      </c>
      <c r="K519" s="2">
        <v>57097</v>
      </c>
      <c r="L519" s="2">
        <v>61577</v>
      </c>
      <c r="M519" s="2">
        <v>66591</v>
      </c>
      <c r="N519">
        <f t="shared" si="16"/>
        <v>0.45106503568842587</v>
      </c>
      <c r="O519">
        <v>0.3986606821631673</v>
      </c>
      <c r="P519">
        <f t="shared" si="17"/>
        <v>13</v>
      </c>
      <c r="Q519">
        <v>58</v>
      </c>
      <c r="R519" t="s">
        <v>6573</v>
      </c>
      <c r="S519" t="s">
        <v>8626</v>
      </c>
    </row>
    <row r="520" spans="1:19">
      <c r="A520">
        <v>145682</v>
      </c>
      <c r="B520" t="s">
        <v>3391</v>
      </c>
      <c r="C520" t="s">
        <v>3392</v>
      </c>
      <c r="D520" t="s">
        <v>487</v>
      </c>
      <c r="E520" t="s">
        <v>3393</v>
      </c>
      <c r="F520" s="10">
        <v>0.93400000000000005</v>
      </c>
      <c r="G520">
        <v>1121</v>
      </c>
      <c r="H520" s="2">
        <v>4650</v>
      </c>
      <c r="I520" s="2">
        <v>11700</v>
      </c>
      <c r="J520" s="2">
        <v>46821</v>
      </c>
      <c r="K520" s="2">
        <v>29273</v>
      </c>
      <c r="L520" s="2">
        <v>32085</v>
      </c>
      <c r="M520" s="2">
        <v>34798</v>
      </c>
      <c r="N520">
        <f t="shared" si="16"/>
        <v>0.38870945773692461</v>
      </c>
      <c r="O520">
        <v>0.41098990749299813</v>
      </c>
      <c r="P520">
        <f t="shared" si="17"/>
        <v>47</v>
      </c>
      <c r="Q520">
        <v>45</v>
      </c>
      <c r="R520" t="s">
        <v>6574</v>
      </c>
      <c r="S520" t="s">
        <v>8627</v>
      </c>
    </row>
    <row r="521" spans="1:19">
      <c r="A521">
        <v>145691</v>
      </c>
      <c r="B521" t="s">
        <v>510</v>
      </c>
      <c r="C521" t="s">
        <v>134</v>
      </c>
      <c r="D521" t="s">
        <v>487</v>
      </c>
      <c r="E521" t="s">
        <v>511</v>
      </c>
      <c r="F521" s="10">
        <v>0.74670000000000003</v>
      </c>
      <c r="G521">
        <v>1082</v>
      </c>
      <c r="H521" s="2">
        <v>37470</v>
      </c>
      <c r="I521" s="2">
        <v>37470</v>
      </c>
      <c r="J521" s="2">
        <v>50547</v>
      </c>
      <c r="K521" s="2">
        <v>42806</v>
      </c>
      <c r="L521" s="2">
        <v>48462</v>
      </c>
      <c r="M521" s="2">
        <v>51953</v>
      </c>
      <c r="N521">
        <f t="shared" si="16"/>
        <v>0.31748631050499887</v>
      </c>
      <c r="O521">
        <v>0.34544739357161075</v>
      </c>
      <c r="P521">
        <f t="shared" si="17"/>
        <v>83</v>
      </c>
      <c r="Q521">
        <v>100</v>
      </c>
      <c r="R521" t="s">
        <v>6575</v>
      </c>
      <c r="S521" t="s">
        <v>8628</v>
      </c>
    </row>
    <row r="522" spans="1:19">
      <c r="A522">
        <v>145707</v>
      </c>
      <c r="B522" t="s">
        <v>3394</v>
      </c>
      <c r="C522" t="s">
        <v>3395</v>
      </c>
      <c r="D522" t="s">
        <v>487</v>
      </c>
      <c r="E522" t="s">
        <v>3396</v>
      </c>
      <c r="F522" s="10">
        <v>0.93400000000000005</v>
      </c>
      <c r="G522">
        <v>1094</v>
      </c>
      <c r="H522" s="2">
        <v>4390</v>
      </c>
      <c r="I522" s="2">
        <v>12340</v>
      </c>
      <c r="J522" s="2">
        <v>38867</v>
      </c>
      <c r="K522" s="2">
        <v>30485</v>
      </c>
      <c r="L522" s="2">
        <v>32690</v>
      </c>
      <c r="M522" s="2">
        <v>34766</v>
      </c>
      <c r="N522">
        <f t="shared" si="16"/>
        <v>0.36549006290865793</v>
      </c>
      <c r="O522">
        <v>0.39123181523571748</v>
      </c>
      <c r="P522">
        <f t="shared" si="17"/>
        <v>61</v>
      </c>
      <c r="Q522">
        <v>67</v>
      </c>
      <c r="R522" t="s">
        <v>6576</v>
      </c>
      <c r="S522" t="s">
        <v>8629</v>
      </c>
    </row>
    <row r="523" spans="1:19">
      <c r="A523">
        <v>145725</v>
      </c>
      <c r="B523" t="s">
        <v>75</v>
      </c>
      <c r="C523" t="s">
        <v>492</v>
      </c>
      <c r="D523" t="s">
        <v>487</v>
      </c>
      <c r="E523" t="s">
        <v>512</v>
      </c>
      <c r="F523" s="10">
        <v>0.55420000000000003</v>
      </c>
      <c r="G523">
        <v>1296</v>
      </c>
      <c r="H523" s="2">
        <v>51763</v>
      </c>
      <c r="I523" s="2">
        <v>51763</v>
      </c>
      <c r="J523" s="2">
        <v>86006</v>
      </c>
      <c r="K523" s="2">
        <v>68517</v>
      </c>
      <c r="L523" s="2">
        <v>73894</v>
      </c>
      <c r="M523" s="2">
        <v>82793</v>
      </c>
      <c r="N523">
        <f t="shared" si="16"/>
        <v>0.52992273945102963</v>
      </c>
      <c r="O523">
        <v>0.46045119255184797</v>
      </c>
      <c r="P523">
        <f t="shared" si="17"/>
        <v>5</v>
      </c>
      <c r="Q523">
        <v>8</v>
      </c>
      <c r="R523" t="s">
        <v>6577</v>
      </c>
      <c r="S523" t="s">
        <v>8630</v>
      </c>
    </row>
    <row r="524" spans="1:19">
      <c r="A524">
        <v>145813</v>
      </c>
      <c r="B524" t="s">
        <v>513</v>
      </c>
      <c r="C524" t="s">
        <v>107</v>
      </c>
      <c r="D524" t="s">
        <v>487</v>
      </c>
      <c r="E524" t="s">
        <v>514</v>
      </c>
      <c r="F524" s="10">
        <v>0.8901</v>
      </c>
      <c r="G524">
        <v>1127</v>
      </c>
      <c r="H524" s="2">
        <v>16021</v>
      </c>
      <c r="I524" s="2">
        <v>28086</v>
      </c>
      <c r="J524" s="2">
        <v>61006</v>
      </c>
      <c r="K524" s="2">
        <v>50073</v>
      </c>
      <c r="L524" s="2">
        <v>55213</v>
      </c>
      <c r="M524" s="2">
        <v>58781</v>
      </c>
      <c r="N524">
        <f t="shared" si="16"/>
        <v>0.4266523637780415</v>
      </c>
      <c r="O524">
        <v>0.40253194695638317</v>
      </c>
      <c r="P524">
        <f t="shared" si="17"/>
        <v>23</v>
      </c>
      <c r="Q524">
        <v>52</v>
      </c>
      <c r="R524" t="s">
        <v>6578</v>
      </c>
      <c r="S524" t="s">
        <v>8631</v>
      </c>
    </row>
    <row r="525" spans="1:19">
      <c r="A525">
        <v>146205</v>
      </c>
      <c r="B525" t="s">
        <v>3397</v>
      </c>
      <c r="C525" t="s">
        <v>3398</v>
      </c>
      <c r="D525" t="s">
        <v>487</v>
      </c>
      <c r="E525" t="s">
        <v>3399</v>
      </c>
      <c r="F525" s="10">
        <v>0.93400000000000005</v>
      </c>
      <c r="G525">
        <v>1199</v>
      </c>
      <c r="H525" s="2">
        <v>4630</v>
      </c>
      <c r="I525" s="2">
        <v>7540</v>
      </c>
      <c r="J525" s="2">
        <v>37816</v>
      </c>
      <c r="K525" s="2">
        <v>27055</v>
      </c>
      <c r="L525" s="2">
        <v>29550</v>
      </c>
      <c r="M525" s="2">
        <v>31782</v>
      </c>
      <c r="N525">
        <f t="shared" si="16"/>
        <v>0.41045625334965158</v>
      </c>
      <c r="O525">
        <v>0.40994175747458272</v>
      </c>
      <c r="P525">
        <f t="shared" si="17"/>
        <v>32</v>
      </c>
      <c r="Q525">
        <v>47</v>
      </c>
      <c r="R525" t="s">
        <v>6579</v>
      </c>
      <c r="S525" t="s">
        <v>8632</v>
      </c>
    </row>
    <row r="526" spans="1:19">
      <c r="A526">
        <v>146296</v>
      </c>
      <c r="B526" t="s">
        <v>3400</v>
      </c>
      <c r="C526" t="s">
        <v>548</v>
      </c>
      <c r="D526" t="s">
        <v>487</v>
      </c>
      <c r="E526" t="s">
        <v>3401</v>
      </c>
      <c r="F526" s="10">
        <v>0.93400000000000005</v>
      </c>
      <c r="G526">
        <v>1073</v>
      </c>
      <c r="H526" s="2">
        <v>4530</v>
      </c>
      <c r="I526" s="2">
        <v>13800</v>
      </c>
      <c r="J526" s="2">
        <v>54065</v>
      </c>
      <c r="K526" s="2">
        <v>33765</v>
      </c>
      <c r="L526" s="2">
        <v>37479</v>
      </c>
      <c r="M526" s="2">
        <v>38215</v>
      </c>
      <c r="N526">
        <f t="shared" si="16"/>
        <v>0.38557236269538991</v>
      </c>
      <c r="O526">
        <v>0.41727384557862057</v>
      </c>
      <c r="P526">
        <f t="shared" si="17"/>
        <v>50</v>
      </c>
      <c r="Q526">
        <v>33</v>
      </c>
      <c r="R526" t="s">
        <v>6580</v>
      </c>
      <c r="S526" t="s">
        <v>8633</v>
      </c>
    </row>
    <row r="527" spans="1:19">
      <c r="A527">
        <v>146339</v>
      </c>
      <c r="B527" t="s">
        <v>515</v>
      </c>
      <c r="C527" t="s">
        <v>516</v>
      </c>
      <c r="D527" t="s">
        <v>487</v>
      </c>
      <c r="E527" t="s">
        <v>517</v>
      </c>
      <c r="F527" s="10">
        <v>0.63119999999999998</v>
      </c>
      <c r="G527">
        <v>985</v>
      </c>
      <c r="H527" s="2">
        <v>30910</v>
      </c>
      <c r="I527" s="2">
        <v>30910</v>
      </c>
      <c r="J527" s="2">
        <v>55286</v>
      </c>
      <c r="K527" s="2">
        <v>44116</v>
      </c>
      <c r="L527" s="2">
        <v>50404</v>
      </c>
      <c r="M527" s="2">
        <v>51562</v>
      </c>
      <c r="N527">
        <f t="shared" si="16"/>
        <v>0.32647086846787565</v>
      </c>
      <c r="O527">
        <v>0.36847552558084173</v>
      </c>
      <c r="P527">
        <f t="shared" si="17"/>
        <v>82</v>
      </c>
      <c r="Q527">
        <v>89</v>
      </c>
      <c r="R527" t="s">
        <v>6581</v>
      </c>
      <c r="S527" t="s">
        <v>8634</v>
      </c>
    </row>
    <row r="528" spans="1:19">
      <c r="A528">
        <v>146366</v>
      </c>
      <c r="B528" t="s">
        <v>3402</v>
      </c>
      <c r="C528" t="s">
        <v>3403</v>
      </c>
      <c r="D528" t="s">
        <v>487</v>
      </c>
      <c r="E528" t="s">
        <v>3404</v>
      </c>
      <c r="F528" s="10">
        <v>0.93400000000000005</v>
      </c>
      <c r="G528">
        <v>1048</v>
      </c>
      <c r="H528" s="2">
        <v>4800</v>
      </c>
      <c r="I528" s="2">
        <v>12570</v>
      </c>
      <c r="J528" s="2">
        <v>44312</v>
      </c>
      <c r="K528" s="2">
        <v>31561</v>
      </c>
      <c r="L528" s="2">
        <v>33985</v>
      </c>
      <c r="M528" s="2">
        <v>34989</v>
      </c>
      <c r="N528">
        <f t="shared" si="16"/>
        <v>0.35082668535527883</v>
      </c>
      <c r="O528">
        <v>0.40184116157170346</v>
      </c>
      <c r="P528">
        <f t="shared" si="17"/>
        <v>71</v>
      </c>
      <c r="Q528">
        <v>54</v>
      </c>
      <c r="R528" t="s">
        <v>6582</v>
      </c>
      <c r="S528" t="s">
        <v>8635</v>
      </c>
    </row>
    <row r="529" spans="1:19">
      <c r="A529">
        <v>146418</v>
      </c>
      <c r="B529" t="s">
        <v>3405</v>
      </c>
      <c r="C529" t="s">
        <v>3406</v>
      </c>
      <c r="D529" t="s">
        <v>487</v>
      </c>
      <c r="E529" t="s">
        <v>3407</v>
      </c>
      <c r="F529" s="10">
        <v>0.93400000000000005</v>
      </c>
      <c r="G529">
        <v>1248</v>
      </c>
      <c r="H529" s="2">
        <v>4980</v>
      </c>
      <c r="I529" s="2">
        <v>13800</v>
      </c>
      <c r="J529" s="2">
        <v>47285</v>
      </c>
      <c r="K529" s="2">
        <v>32125</v>
      </c>
      <c r="L529" s="2">
        <v>34595</v>
      </c>
      <c r="M529" s="2">
        <v>40064</v>
      </c>
      <c r="N529">
        <f t="shared" si="16"/>
        <v>0.46141879890665444</v>
      </c>
      <c r="O529">
        <v>0.40281323900096411</v>
      </c>
      <c r="P529">
        <f t="shared" si="17"/>
        <v>10</v>
      </c>
      <c r="Q529">
        <v>51</v>
      </c>
      <c r="R529" t="s">
        <v>6583</v>
      </c>
      <c r="S529" t="s">
        <v>8636</v>
      </c>
    </row>
    <row r="530" spans="1:19">
      <c r="A530">
        <v>146427</v>
      </c>
      <c r="B530" t="s">
        <v>518</v>
      </c>
      <c r="C530" t="s">
        <v>519</v>
      </c>
      <c r="D530" t="s">
        <v>487</v>
      </c>
      <c r="E530" t="s">
        <v>520</v>
      </c>
      <c r="F530" s="10">
        <v>0.71130000000000004</v>
      </c>
      <c r="G530">
        <v>1250</v>
      </c>
      <c r="H530" s="2">
        <v>55587</v>
      </c>
      <c r="I530" s="2">
        <v>55587</v>
      </c>
      <c r="J530" s="2">
        <v>47902</v>
      </c>
      <c r="K530" s="2">
        <v>38260</v>
      </c>
      <c r="L530" s="2">
        <v>46521</v>
      </c>
      <c r="M530" s="2">
        <v>51471</v>
      </c>
      <c r="N530">
        <f t="shared" si="16"/>
        <v>0.32917121486485063</v>
      </c>
      <c r="O530">
        <v>0.32325775438553156</v>
      </c>
      <c r="P530">
        <f t="shared" si="17"/>
        <v>80</v>
      </c>
      <c r="Q530">
        <v>106</v>
      </c>
      <c r="R530" t="s">
        <v>6584</v>
      </c>
      <c r="S530" t="s">
        <v>8637</v>
      </c>
    </row>
    <row r="531" spans="1:19">
      <c r="A531">
        <v>146472</v>
      </c>
      <c r="B531" t="s">
        <v>3408</v>
      </c>
      <c r="C531" t="s">
        <v>3409</v>
      </c>
      <c r="D531" t="s">
        <v>487</v>
      </c>
      <c r="E531" t="s">
        <v>3410</v>
      </c>
      <c r="F531" s="10">
        <v>0.93400000000000005</v>
      </c>
      <c r="G531">
        <v>1232</v>
      </c>
      <c r="H531" s="2">
        <v>4494</v>
      </c>
      <c r="I531" s="2">
        <v>14036</v>
      </c>
      <c r="J531" s="2">
        <v>48905</v>
      </c>
      <c r="K531" s="2">
        <v>33855</v>
      </c>
      <c r="L531" s="2">
        <v>38070</v>
      </c>
      <c r="M531" s="2">
        <v>40885</v>
      </c>
      <c r="N531">
        <f t="shared" si="16"/>
        <v>0.46134023684085629</v>
      </c>
      <c r="O531">
        <v>0.40523831033076985</v>
      </c>
      <c r="P531">
        <f t="shared" si="17"/>
        <v>11</v>
      </c>
      <c r="Q531">
        <v>49</v>
      </c>
      <c r="R531" t="s">
        <v>6585</v>
      </c>
      <c r="S531" t="s">
        <v>8638</v>
      </c>
    </row>
    <row r="532" spans="1:19">
      <c r="A532">
        <v>146481</v>
      </c>
      <c r="B532" t="s">
        <v>521</v>
      </c>
      <c r="C532" t="s">
        <v>522</v>
      </c>
      <c r="D532" t="s">
        <v>487</v>
      </c>
      <c r="E532" t="s">
        <v>523</v>
      </c>
      <c r="F532" s="10">
        <v>0.59409999999999996</v>
      </c>
      <c r="G532">
        <v>1309</v>
      </c>
      <c r="H532" s="2">
        <v>54202</v>
      </c>
      <c r="I532" s="2">
        <v>54202</v>
      </c>
      <c r="J532" s="2">
        <v>61366</v>
      </c>
      <c r="K532" s="2">
        <v>48499</v>
      </c>
      <c r="L532" s="2">
        <v>54125</v>
      </c>
      <c r="M532" s="2">
        <v>66559</v>
      </c>
      <c r="N532">
        <f t="shared" si="16"/>
        <v>0.43467882463089785</v>
      </c>
      <c r="O532">
        <v>0.39569497846072094</v>
      </c>
      <c r="P532">
        <f t="shared" si="17"/>
        <v>18</v>
      </c>
      <c r="Q532">
        <v>62</v>
      </c>
      <c r="R532" t="s">
        <v>6586</v>
      </c>
      <c r="S532" t="s">
        <v>8639</v>
      </c>
    </row>
    <row r="533" spans="1:19">
      <c r="A533">
        <v>146506</v>
      </c>
      <c r="B533" t="s">
        <v>3411</v>
      </c>
      <c r="C533" t="s">
        <v>3412</v>
      </c>
      <c r="D533" t="s">
        <v>487</v>
      </c>
      <c r="E533" t="s">
        <v>3413</v>
      </c>
      <c r="F533" s="10">
        <v>0.93400000000000005</v>
      </c>
      <c r="G533">
        <v>1194</v>
      </c>
      <c r="H533" s="2">
        <v>4280</v>
      </c>
      <c r="I533" s="2">
        <v>13906</v>
      </c>
      <c r="J533" s="2">
        <v>41173</v>
      </c>
      <c r="K533" s="2">
        <v>32624</v>
      </c>
      <c r="L533" s="2">
        <v>34801</v>
      </c>
      <c r="M533" s="2">
        <v>35519</v>
      </c>
      <c r="N533">
        <f t="shared" si="16"/>
        <v>0.42703144110671731</v>
      </c>
      <c r="O533">
        <v>0.38931468470040886</v>
      </c>
      <c r="P533">
        <f t="shared" si="17"/>
        <v>22</v>
      </c>
      <c r="Q533">
        <v>73</v>
      </c>
      <c r="R533" t="s">
        <v>6587</v>
      </c>
      <c r="S533" t="s">
        <v>8640</v>
      </c>
    </row>
    <row r="534" spans="1:19">
      <c r="A534">
        <v>146612</v>
      </c>
      <c r="B534" t="s">
        <v>524</v>
      </c>
      <c r="C534" t="s">
        <v>525</v>
      </c>
      <c r="D534" t="s">
        <v>487</v>
      </c>
      <c r="E534" t="s">
        <v>526</v>
      </c>
      <c r="F534" s="10">
        <v>0.72729999999999995</v>
      </c>
      <c r="G534">
        <v>1117</v>
      </c>
      <c r="H534" s="2">
        <v>37882</v>
      </c>
      <c r="I534" s="2">
        <v>37882</v>
      </c>
      <c r="J534" s="2">
        <v>65878</v>
      </c>
      <c r="K534" s="2">
        <v>51812</v>
      </c>
      <c r="L534" s="2">
        <v>57306</v>
      </c>
      <c r="M534" s="2">
        <v>61393</v>
      </c>
      <c r="N534">
        <f t="shared" si="16"/>
        <v>0.38312289577847303</v>
      </c>
      <c r="O534">
        <v>0.39117849325707782</v>
      </c>
      <c r="P534">
        <f t="shared" si="17"/>
        <v>51</v>
      </c>
      <c r="Q534">
        <v>70</v>
      </c>
      <c r="R534" t="s">
        <v>6588</v>
      </c>
      <c r="S534" t="s">
        <v>8641</v>
      </c>
    </row>
    <row r="535" spans="1:19">
      <c r="A535">
        <v>146719</v>
      </c>
      <c r="B535" t="s">
        <v>527</v>
      </c>
      <c r="C535" t="s">
        <v>492</v>
      </c>
      <c r="D535" t="s">
        <v>487</v>
      </c>
      <c r="E535" t="s">
        <v>528</v>
      </c>
      <c r="F535" s="10">
        <v>0.81389999999999996</v>
      </c>
      <c r="G535">
        <v>1283</v>
      </c>
      <c r="H535" s="2">
        <v>51716</v>
      </c>
      <c r="I535" s="2">
        <v>51716</v>
      </c>
      <c r="J535" s="2">
        <v>70419</v>
      </c>
      <c r="K535" s="2">
        <v>55895</v>
      </c>
      <c r="L535" s="2">
        <v>62192</v>
      </c>
      <c r="M535" s="2">
        <v>66791</v>
      </c>
      <c r="N535">
        <f t="shared" si="16"/>
        <v>0.41546405849296847</v>
      </c>
      <c r="O535">
        <v>0.38402908492676913</v>
      </c>
      <c r="P535">
        <f t="shared" si="17"/>
        <v>29</v>
      </c>
      <c r="Q535">
        <v>77</v>
      </c>
      <c r="R535" t="s">
        <v>6589</v>
      </c>
      <c r="S535" t="s">
        <v>8642</v>
      </c>
    </row>
    <row r="536" spans="1:19">
      <c r="A536">
        <v>146816</v>
      </c>
      <c r="B536" t="s">
        <v>3414</v>
      </c>
      <c r="C536" t="s">
        <v>492</v>
      </c>
      <c r="D536" t="s">
        <v>487</v>
      </c>
      <c r="E536" t="s">
        <v>3415</v>
      </c>
      <c r="F536" s="10">
        <v>0.93400000000000005</v>
      </c>
      <c r="G536">
        <v>1038</v>
      </c>
      <c r="H536" s="2">
        <v>12700</v>
      </c>
      <c r="I536" s="2">
        <v>12700</v>
      </c>
      <c r="J536" s="2">
        <v>28559</v>
      </c>
      <c r="K536" s="2">
        <v>34477</v>
      </c>
      <c r="L536" s="2">
        <v>28554</v>
      </c>
      <c r="M536" s="2">
        <v>34903</v>
      </c>
      <c r="N536">
        <f t="shared" si="16"/>
        <v>0.29648201496810023</v>
      </c>
      <c r="O536">
        <v>0.36767520822326483</v>
      </c>
      <c r="P536">
        <f t="shared" si="17"/>
        <v>88</v>
      </c>
      <c r="Q536">
        <v>90</v>
      </c>
      <c r="R536" t="s">
        <v>6590</v>
      </c>
      <c r="S536" t="s">
        <v>8643</v>
      </c>
    </row>
    <row r="537" spans="1:19">
      <c r="A537">
        <v>147004</v>
      </c>
      <c r="B537" t="s">
        <v>3416</v>
      </c>
      <c r="C537" t="s">
        <v>3370</v>
      </c>
      <c r="D537" t="s">
        <v>487</v>
      </c>
      <c r="E537" t="s">
        <v>3417</v>
      </c>
      <c r="F537" s="10">
        <v>0.93400000000000005</v>
      </c>
      <c r="G537">
        <v>1188</v>
      </c>
      <c r="H537" s="2">
        <v>4012</v>
      </c>
      <c r="I537" s="2">
        <v>14885</v>
      </c>
      <c r="J537" s="2">
        <v>48703</v>
      </c>
      <c r="K537" s="2">
        <v>36017</v>
      </c>
      <c r="L537" s="2">
        <v>40082</v>
      </c>
      <c r="M537" s="2">
        <v>42560</v>
      </c>
      <c r="N537">
        <f t="shared" si="16"/>
        <v>0.44456266912175529</v>
      </c>
      <c r="O537">
        <v>0.4011016727742146</v>
      </c>
      <c r="P537">
        <f t="shared" si="17"/>
        <v>14</v>
      </c>
      <c r="Q537">
        <v>57</v>
      </c>
      <c r="R537" t="s">
        <v>6591</v>
      </c>
      <c r="S537" t="s">
        <v>8644</v>
      </c>
    </row>
    <row r="538" spans="1:19">
      <c r="A538">
        <v>147013</v>
      </c>
      <c r="B538" t="s">
        <v>3418</v>
      </c>
      <c r="C538" t="s">
        <v>3419</v>
      </c>
      <c r="D538" t="s">
        <v>487</v>
      </c>
      <c r="E538" t="s">
        <v>3420</v>
      </c>
      <c r="F538" s="10">
        <v>0.63880000000000003</v>
      </c>
      <c r="G538">
        <v>1068</v>
      </c>
      <c r="H538" s="2">
        <v>34070</v>
      </c>
      <c r="I538" s="2">
        <v>34070</v>
      </c>
      <c r="J538" s="2">
        <v>59757</v>
      </c>
      <c r="K538" s="2">
        <v>45102</v>
      </c>
      <c r="L538" s="2">
        <v>50218</v>
      </c>
      <c r="M538" s="2">
        <v>51819</v>
      </c>
      <c r="N538">
        <f t="shared" si="16"/>
        <v>0.36575854689444998</v>
      </c>
      <c r="O538">
        <v>0.3852172822867273</v>
      </c>
      <c r="P538">
        <f t="shared" si="17"/>
        <v>60</v>
      </c>
      <c r="Q538">
        <v>76</v>
      </c>
      <c r="R538" t="s">
        <v>6592</v>
      </c>
      <c r="S538" t="s">
        <v>8645</v>
      </c>
    </row>
    <row r="539" spans="1:19">
      <c r="A539">
        <v>147244</v>
      </c>
      <c r="B539" t="s">
        <v>529</v>
      </c>
      <c r="C539" t="s">
        <v>390</v>
      </c>
      <c r="D539" t="s">
        <v>487</v>
      </c>
      <c r="E539" t="s">
        <v>530</v>
      </c>
      <c r="F539" s="10">
        <v>0.54049999999999998</v>
      </c>
      <c r="G539">
        <v>1070</v>
      </c>
      <c r="H539" s="2">
        <v>26892</v>
      </c>
      <c r="I539" s="2">
        <v>43670</v>
      </c>
      <c r="J539" s="2">
        <v>51792</v>
      </c>
      <c r="K539" s="2">
        <v>41778</v>
      </c>
      <c r="L539" s="2">
        <v>45223</v>
      </c>
      <c r="M539" s="2">
        <v>46513</v>
      </c>
      <c r="N539">
        <f t="shared" si="16"/>
        <v>0.3948951701119533</v>
      </c>
      <c r="O539">
        <v>0.3410711697238541</v>
      </c>
      <c r="P539">
        <f t="shared" si="17"/>
        <v>41</v>
      </c>
      <c r="Q539">
        <v>102</v>
      </c>
      <c r="R539" t="s">
        <v>6593</v>
      </c>
      <c r="S539" t="s">
        <v>8646</v>
      </c>
    </row>
    <row r="540" spans="1:19">
      <c r="A540">
        <v>147341</v>
      </c>
      <c r="B540" t="s">
        <v>531</v>
      </c>
      <c r="C540" t="s">
        <v>532</v>
      </c>
      <c r="D540" t="s">
        <v>487</v>
      </c>
      <c r="E540" t="s">
        <v>533</v>
      </c>
      <c r="F540" s="10">
        <v>0.86619999999999997</v>
      </c>
      <c r="G540">
        <v>1128</v>
      </c>
      <c r="H540" s="2">
        <v>43520</v>
      </c>
      <c r="I540" s="2">
        <v>43520</v>
      </c>
      <c r="J540" s="2">
        <v>49373</v>
      </c>
      <c r="K540" s="2">
        <v>39553</v>
      </c>
      <c r="L540" s="2">
        <v>43782</v>
      </c>
      <c r="M540" s="2">
        <v>49661</v>
      </c>
      <c r="N540">
        <f t="shared" si="16"/>
        <v>0.2841303985542612</v>
      </c>
      <c r="O540">
        <v>0.31427834052792614</v>
      </c>
      <c r="P540">
        <f t="shared" si="17"/>
        <v>90</v>
      </c>
      <c r="Q540">
        <v>108</v>
      </c>
      <c r="R540" t="s">
        <v>6594</v>
      </c>
      <c r="S540" t="s">
        <v>8647</v>
      </c>
    </row>
    <row r="541" spans="1:19">
      <c r="A541">
        <v>147396</v>
      </c>
      <c r="B541" t="s">
        <v>3421</v>
      </c>
      <c r="C541" t="s">
        <v>3422</v>
      </c>
      <c r="D541" t="s">
        <v>487</v>
      </c>
      <c r="E541" t="s">
        <v>3423</v>
      </c>
      <c r="F541" s="10">
        <v>0.93400000000000005</v>
      </c>
      <c r="G541">
        <v>1068</v>
      </c>
      <c r="H541" s="2">
        <v>19900</v>
      </c>
      <c r="I541" s="2">
        <v>19900</v>
      </c>
      <c r="J541" s="2">
        <v>47328</v>
      </c>
      <c r="K541" s="2">
        <v>48963</v>
      </c>
      <c r="L541" s="2">
        <v>55448</v>
      </c>
      <c r="M541" s="2">
        <v>55623</v>
      </c>
      <c r="N541">
        <f t="shared" si="16"/>
        <v>0.34706899322494739</v>
      </c>
      <c r="O541">
        <v>0.37627902327003449</v>
      </c>
      <c r="P541">
        <f t="shared" si="17"/>
        <v>73</v>
      </c>
      <c r="Q541">
        <v>81</v>
      </c>
      <c r="R541" t="s">
        <v>6595</v>
      </c>
      <c r="S541" t="s">
        <v>8648</v>
      </c>
    </row>
    <row r="542" spans="1:19">
      <c r="A542">
        <v>147411</v>
      </c>
      <c r="B542" t="s">
        <v>3424</v>
      </c>
      <c r="C542" t="s">
        <v>3425</v>
      </c>
      <c r="D542" t="s">
        <v>487</v>
      </c>
      <c r="E542" t="s">
        <v>3426</v>
      </c>
      <c r="F542" s="10">
        <v>0.93400000000000005</v>
      </c>
      <c r="G542">
        <v>1146</v>
      </c>
      <c r="H542" s="2">
        <v>4884</v>
      </c>
      <c r="I542" s="2">
        <v>11028</v>
      </c>
      <c r="J542" s="2">
        <v>46967</v>
      </c>
      <c r="K542" s="2">
        <v>35250</v>
      </c>
      <c r="L542" s="2">
        <v>37621</v>
      </c>
      <c r="M542" s="2">
        <v>38409</v>
      </c>
      <c r="N542">
        <f t="shared" si="16"/>
        <v>0.41460267531109452</v>
      </c>
      <c r="O542">
        <v>0.41423451802180411</v>
      </c>
      <c r="P542">
        <f t="shared" si="17"/>
        <v>30</v>
      </c>
      <c r="Q542">
        <v>38</v>
      </c>
      <c r="R542" t="s">
        <v>6596</v>
      </c>
      <c r="S542" t="s">
        <v>8649</v>
      </c>
    </row>
    <row r="543" spans="1:19">
      <c r="A543">
        <v>147536</v>
      </c>
      <c r="B543" t="s">
        <v>3427</v>
      </c>
      <c r="C543" t="s">
        <v>492</v>
      </c>
      <c r="D543" t="s">
        <v>487</v>
      </c>
      <c r="E543" t="s">
        <v>3428</v>
      </c>
      <c r="F543" s="10">
        <v>0.93120000000000003</v>
      </c>
      <c r="G543">
        <v>1149</v>
      </c>
      <c r="H543" s="2">
        <v>12345</v>
      </c>
      <c r="I543" s="2">
        <v>12345</v>
      </c>
      <c r="J543" s="2">
        <v>52470</v>
      </c>
      <c r="K543" s="2">
        <v>38833</v>
      </c>
      <c r="L543" s="2">
        <v>41824</v>
      </c>
      <c r="M543" s="2">
        <v>44968</v>
      </c>
      <c r="N543">
        <f t="shared" si="16"/>
        <v>0.40488662864866087</v>
      </c>
      <c r="O543">
        <v>0.420642915671886</v>
      </c>
      <c r="P543">
        <f t="shared" si="17"/>
        <v>37</v>
      </c>
      <c r="Q543">
        <v>28</v>
      </c>
      <c r="R543" t="s">
        <v>6597</v>
      </c>
      <c r="S543" t="s">
        <v>8650</v>
      </c>
    </row>
    <row r="544" spans="1:19">
      <c r="A544">
        <v>147660</v>
      </c>
      <c r="B544" t="s">
        <v>3430</v>
      </c>
      <c r="C544" t="s">
        <v>3431</v>
      </c>
      <c r="D544" t="s">
        <v>487</v>
      </c>
      <c r="E544" t="s">
        <v>3432</v>
      </c>
      <c r="F544" s="10">
        <v>0.58309999999999995</v>
      </c>
      <c r="G544">
        <v>1165</v>
      </c>
      <c r="H544" s="2">
        <v>44394</v>
      </c>
      <c r="I544" s="2">
        <v>44394</v>
      </c>
      <c r="J544" s="2">
        <v>58756</v>
      </c>
      <c r="K544" s="2">
        <v>47336</v>
      </c>
      <c r="L544" s="2">
        <v>51451</v>
      </c>
      <c r="M544" s="2">
        <v>57787</v>
      </c>
      <c r="N544">
        <f t="shared" si="16"/>
        <v>0.39217431302190431</v>
      </c>
      <c r="O544">
        <v>0.38554296281579559</v>
      </c>
      <c r="P544">
        <f t="shared" si="17"/>
        <v>43</v>
      </c>
      <c r="Q544">
        <v>75</v>
      </c>
      <c r="R544" t="s">
        <v>6598</v>
      </c>
      <c r="S544" t="s">
        <v>8651</v>
      </c>
    </row>
    <row r="545" spans="1:19">
      <c r="A545">
        <v>147679</v>
      </c>
      <c r="B545" t="s">
        <v>3433</v>
      </c>
      <c r="C545" t="s">
        <v>492</v>
      </c>
      <c r="D545" t="s">
        <v>487</v>
      </c>
      <c r="E545" t="s">
        <v>3434</v>
      </c>
      <c r="F545" s="10">
        <v>0.72840000000000005</v>
      </c>
      <c r="G545">
        <v>1030</v>
      </c>
      <c r="H545" s="2">
        <v>35325</v>
      </c>
      <c r="I545" s="2">
        <v>35325</v>
      </c>
      <c r="J545" s="2">
        <v>59703</v>
      </c>
      <c r="K545" s="2">
        <v>47121</v>
      </c>
      <c r="L545" s="2">
        <v>52431</v>
      </c>
      <c r="M545" s="2">
        <v>55242</v>
      </c>
      <c r="N545">
        <f t="shared" si="16"/>
        <v>0.3265464414472129</v>
      </c>
      <c r="O545">
        <v>0.36618415209006516</v>
      </c>
      <c r="P545">
        <f t="shared" si="17"/>
        <v>81</v>
      </c>
      <c r="Q545">
        <v>93</v>
      </c>
      <c r="R545" t="s">
        <v>6599</v>
      </c>
      <c r="S545" t="s">
        <v>8652</v>
      </c>
    </row>
    <row r="546" spans="1:19">
      <c r="A546">
        <v>147703</v>
      </c>
      <c r="B546" t="s">
        <v>3435</v>
      </c>
      <c r="C546" t="s">
        <v>3436</v>
      </c>
      <c r="D546" t="s">
        <v>487</v>
      </c>
      <c r="E546" t="s">
        <v>3437</v>
      </c>
      <c r="F546" s="10">
        <v>0.70450000000000002</v>
      </c>
      <c r="G546">
        <v>1224</v>
      </c>
      <c r="H546" s="2">
        <v>12700</v>
      </c>
      <c r="I546" s="2">
        <v>12700</v>
      </c>
      <c r="J546" s="2">
        <v>61432</v>
      </c>
      <c r="K546" s="2">
        <v>44600</v>
      </c>
      <c r="L546" s="2">
        <v>50832</v>
      </c>
      <c r="M546" s="2">
        <v>55380</v>
      </c>
      <c r="N546">
        <f t="shared" si="16"/>
        <v>0.51788683185894269</v>
      </c>
      <c r="O546">
        <v>0.47221282179661289</v>
      </c>
      <c r="P546">
        <f t="shared" si="17"/>
        <v>6</v>
      </c>
      <c r="Q546">
        <v>7</v>
      </c>
      <c r="R546" t="s">
        <v>6600</v>
      </c>
      <c r="S546" t="s">
        <v>8653</v>
      </c>
    </row>
    <row r="547" spans="1:19">
      <c r="A547">
        <v>147767</v>
      </c>
      <c r="B547" t="s">
        <v>58</v>
      </c>
      <c r="C547" t="s">
        <v>534</v>
      </c>
      <c r="D547" t="s">
        <v>487</v>
      </c>
      <c r="E547" t="s">
        <v>535</v>
      </c>
      <c r="F547" s="10">
        <v>7.1499999999999994E-2</v>
      </c>
      <c r="G547">
        <v>1526</v>
      </c>
      <c r="H547" s="2">
        <v>65997</v>
      </c>
      <c r="I547" s="2">
        <v>65997</v>
      </c>
      <c r="J547" s="2">
        <v>95985</v>
      </c>
      <c r="K547" s="2">
        <v>72370</v>
      </c>
      <c r="L547" s="2">
        <v>78939</v>
      </c>
      <c r="M547" s="2">
        <v>85796</v>
      </c>
      <c r="N547">
        <f t="shared" si="16"/>
        <v>0.72218232289180173</v>
      </c>
      <c r="O547">
        <v>0.57034753180407294</v>
      </c>
      <c r="P547">
        <f t="shared" si="17"/>
        <v>3</v>
      </c>
      <c r="Q547">
        <v>3</v>
      </c>
      <c r="R547" t="s">
        <v>6601</v>
      </c>
      <c r="S547" t="s">
        <v>8654</v>
      </c>
    </row>
    <row r="548" spans="1:19">
      <c r="A548">
        <v>147776</v>
      </c>
      <c r="B548" t="s">
        <v>3438</v>
      </c>
      <c r="C548" t="s">
        <v>492</v>
      </c>
      <c r="D548" t="s">
        <v>487</v>
      </c>
      <c r="E548" t="s">
        <v>3439</v>
      </c>
      <c r="F548" s="10">
        <v>0.70399999999999996</v>
      </c>
      <c r="G548">
        <v>1204</v>
      </c>
      <c r="H548" s="2">
        <v>12383</v>
      </c>
      <c r="I548" s="2">
        <v>22726</v>
      </c>
      <c r="J548" s="2">
        <v>56675</v>
      </c>
      <c r="K548" s="2">
        <v>41196</v>
      </c>
      <c r="L548" s="2">
        <v>46410</v>
      </c>
      <c r="M548" s="2">
        <v>50312</v>
      </c>
      <c r="N548">
        <f t="shared" si="16"/>
        <v>0.49344106950723493</v>
      </c>
      <c r="O548">
        <v>0.41837938692594501</v>
      </c>
      <c r="P548">
        <f t="shared" si="17"/>
        <v>8</v>
      </c>
      <c r="Q548">
        <v>31</v>
      </c>
      <c r="R548" t="s">
        <v>6602</v>
      </c>
      <c r="S548" t="s">
        <v>8655</v>
      </c>
    </row>
    <row r="549" spans="1:19">
      <c r="A549">
        <v>147800</v>
      </c>
      <c r="B549" t="s">
        <v>3440</v>
      </c>
      <c r="C549" t="s">
        <v>3441</v>
      </c>
      <c r="D549" t="s">
        <v>487</v>
      </c>
      <c r="E549" t="s">
        <v>3442</v>
      </c>
      <c r="F549" s="10">
        <v>0.93400000000000005</v>
      </c>
      <c r="G549">
        <v>1131</v>
      </c>
      <c r="H549" s="2">
        <v>3985</v>
      </c>
      <c r="I549" s="2">
        <v>12462</v>
      </c>
      <c r="J549" s="2">
        <v>54269</v>
      </c>
      <c r="K549" s="2">
        <v>36821</v>
      </c>
      <c r="L549" s="2">
        <v>40298</v>
      </c>
      <c r="M549" s="2">
        <v>45626</v>
      </c>
      <c r="N549">
        <f t="shared" si="16"/>
        <v>0.4253758631097756</v>
      </c>
      <c r="O549">
        <v>0.42354918791039209</v>
      </c>
      <c r="P549">
        <f t="shared" si="17"/>
        <v>25</v>
      </c>
      <c r="Q549">
        <v>26</v>
      </c>
      <c r="R549" t="s">
        <v>6603</v>
      </c>
      <c r="S549" t="s">
        <v>8656</v>
      </c>
    </row>
    <row r="550" spans="1:19">
      <c r="A550">
        <v>147828</v>
      </c>
      <c r="B550" t="s">
        <v>3443</v>
      </c>
      <c r="C550" t="s">
        <v>3444</v>
      </c>
      <c r="D550" t="s">
        <v>487</v>
      </c>
      <c r="E550" t="s">
        <v>3445</v>
      </c>
      <c r="F550" s="10">
        <v>0.66900000000000004</v>
      </c>
      <c r="G550">
        <v>1103</v>
      </c>
      <c r="H550" s="2">
        <v>37940</v>
      </c>
      <c r="I550" s="2">
        <v>37940</v>
      </c>
      <c r="J550" s="2">
        <v>61936</v>
      </c>
      <c r="K550" s="2">
        <v>45553</v>
      </c>
      <c r="L550" s="2">
        <v>46264</v>
      </c>
      <c r="M550" s="2">
        <v>50851</v>
      </c>
      <c r="N550">
        <f t="shared" si="16"/>
        <v>0.36743514481038686</v>
      </c>
      <c r="O550">
        <v>0.38649430931934858</v>
      </c>
      <c r="P550">
        <f t="shared" si="17"/>
        <v>59</v>
      </c>
      <c r="Q550">
        <v>74</v>
      </c>
      <c r="R550" t="s">
        <v>6604</v>
      </c>
      <c r="S550" t="s">
        <v>8657</v>
      </c>
    </row>
    <row r="551" spans="1:19">
      <c r="A551">
        <v>147916</v>
      </c>
      <c r="B551" t="s">
        <v>3446</v>
      </c>
      <c r="C551" t="s">
        <v>3389</v>
      </c>
      <c r="D551" t="s">
        <v>487</v>
      </c>
      <c r="E551" t="s">
        <v>3447</v>
      </c>
      <c r="F551" s="10">
        <v>0.93400000000000005</v>
      </c>
      <c r="G551">
        <v>1165</v>
      </c>
      <c r="H551" s="2">
        <v>4284</v>
      </c>
      <c r="I551" s="2">
        <v>13266</v>
      </c>
      <c r="J551" s="2">
        <v>44160</v>
      </c>
      <c r="K551" s="2">
        <v>30367</v>
      </c>
      <c r="L551" s="2">
        <v>34337</v>
      </c>
      <c r="M551" s="2">
        <v>38874</v>
      </c>
      <c r="N551">
        <f t="shared" si="16"/>
        <v>0.41147152038263429</v>
      </c>
      <c r="O551">
        <v>0.39847899629821748</v>
      </c>
      <c r="P551">
        <f t="shared" si="17"/>
        <v>31</v>
      </c>
      <c r="Q551">
        <v>59</v>
      </c>
      <c r="R551" t="s">
        <v>6605</v>
      </c>
      <c r="S551" t="s">
        <v>8658</v>
      </c>
    </row>
    <row r="552" spans="1:19">
      <c r="A552">
        <v>148007</v>
      </c>
      <c r="B552" t="s">
        <v>3448</v>
      </c>
      <c r="C552" t="s">
        <v>3449</v>
      </c>
      <c r="D552" t="s">
        <v>487</v>
      </c>
      <c r="E552" t="s">
        <v>3450</v>
      </c>
      <c r="F552" s="10">
        <v>0.93400000000000005</v>
      </c>
      <c r="G552">
        <v>1097</v>
      </c>
      <c r="H552" s="2">
        <v>4176</v>
      </c>
      <c r="I552" s="2">
        <v>11064</v>
      </c>
      <c r="J552" s="2">
        <v>48170</v>
      </c>
      <c r="K552" s="2">
        <v>28545</v>
      </c>
      <c r="L552" s="2">
        <v>32613</v>
      </c>
      <c r="M552" s="2">
        <v>35027</v>
      </c>
      <c r="N552">
        <f t="shared" si="16"/>
        <v>0.37842882821518814</v>
      </c>
      <c r="O552">
        <v>0.41664317929300265</v>
      </c>
      <c r="P552">
        <f t="shared" si="17"/>
        <v>54</v>
      </c>
      <c r="Q552">
        <v>35</v>
      </c>
      <c r="R552" t="s">
        <v>6606</v>
      </c>
      <c r="S552" t="s">
        <v>8659</v>
      </c>
    </row>
    <row r="553" spans="1:19">
      <c r="A553">
        <v>148131</v>
      </c>
      <c r="B553" t="s">
        <v>536</v>
      </c>
      <c r="C553" t="s">
        <v>537</v>
      </c>
      <c r="D553" t="s">
        <v>487</v>
      </c>
      <c r="E553" t="s">
        <v>538</v>
      </c>
      <c r="F553" s="10">
        <v>0.49890000000000001</v>
      </c>
      <c r="G553">
        <v>1157</v>
      </c>
      <c r="H553" s="2">
        <v>35740</v>
      </c>
      <c r="I553" s="2">
        <v>35740</v>
      </c>
      <c r="J553" s="2">
        <v>50581</v>
      </c>
      <c r="K553" s="2">
        <v>40092</v>
      </c>
      <c r="L553" s="2">
        <v>44356</v>
      </c>
      <c r="M553" s="2">
        <v>47879</v>
      </c>
      <c r="N553">
        <f t="shared" si="16"/>
        <v>0.40964210412762192</v>
      </c>
      <c r="O553">
        <v>0.41578615666316282</v>
      </c>
      <c r="P553">
        <f t="shared" si="17"/>
        <v>33</v>
      </c>
      <c r="Q553">
        <v>36</v>
      </c>
      <c r="R553" t="s">
        <v>6607</v>
      </c>
      <c r="S553" t="s">
        <v>8660</v>
      </c>
    </row>
    <row r="554" spans="1:19">
      <c r="A554">
        <v>148256</v>
      </c>
      <c r="B554" t="s">
        <v>3451</v>
      </c>
      <c r="C554" t="s">
        <v>3452</v>
      </c>
      <c r="D554" t="s">
        <v>487</v>
      </c>
      <c r="E554" t="s">
        <v>3453</v>
      </c>
      <c r="F554" s="10">
        <v>0.93400000000000005</v>
      </c>
      <c r="G554">
        <v>1198</v>
      </c>
      <c r="H554" s="2">
        <v>4500</v>
      </c>
      <c r="I554" s="2">
        <v>7800</v>
      </c>
      <c r="J554" s="2">
        <v>39750</v>
      </c>
      <c r="K554" s="2">
        <v>29590</v>
      </c>
      <c r="L554" s="2">
        <v>31808</v>
      </c>
      <c r="M554" s="2">
        <v>35169</v>
      </c>
      <c r="N554">
        <f t="shared" si="16"/>
        <v>0.41920945082568023</v>
      </c>
      <c r="O554">
        <v>0.4129317805648488</v>
      </c>
      <c r="P554">
        <f t="shared" si="17"/>
        <v>28</v>
      </c>
      <c r="Q554">
        <v>43</v>
      </c>
      <c r="R554" t="s">
        <v>6608</v>
      </c>
      <c r="S554" t="s">
        <v>8661</v>
      </c>
    </row>
    <row r="555" spans="1:19">
      <c r="A555">
        <v>148380</v>
      </c>
      <c r="B555" t="s">
        <v>3454</v>
      </c>
      <c r="C555" t="s">
        <v>540</v>
      </c>
      <c r="D555" t="s">
        <v>487</v>
      </c>
      <c r="E555" t="s">
        <v>3455</v>
      </c>
      <c r="F555" s="10">
        <v>0.93400000000000005</v>
      </c>
      <c r="G555">
        <v>1189</v>
      </c>
      <c r="H555" s="2">
        <v>4274</v>
      </c>
      <c r="I555" s="2">
        <v>21344</v>
      </c>
      <c r="J555" s="2">
        <v>46150</v>
      </c>
      <c r="K555" s="2">
        <v>32785</v>
      </c>
      <c r="L555" s="2">
        <v>34998</v>
      </c>
      <c r="M555" s="2">
        <v>37576</v>
      </c>
      <c r="N555">
        <f t="shared" si="16"/>
        <v>0.43274789325169349</v>
      </c>
      <c r="O555">
        <v>0.36746362171086389</v>
      </c>
      <c r="P555">
        <f t="shared" si="17"/>
        <v>20</v>
      </c>
      <c r="Q555">
        <v>91</v>
      </c>
      <c r="R555" t="s">
        <v>6609</v>
      </c>
      <c r="S555" t="s">
        <v>8662</v>
      </c>
    </row>
    <row r="556" spans="1:19">
      <c r="A556">
        <v>148405</v>
      </c>
      <c r="B556" t="s">
        <v>539</v>
      </c>
      <c r="C556" t="s">
        <v>540</v>
      </c>
      <c r="D556" t="s">
        <v>487</v>
      </c>
      <c r="E556" t="s">
        <v>541</v>
      </c>
      <c r="F556" s="10">
        <v>0.57230000000000003</v>
      </c>
      <c r="G556">
        <v>984</v>
      </c>
      <c r="H556" s="2">
        <v>37300</v>
      </c>
      <c r="I556" s="2">
        <v>37300</v>
      </c>
      <c r="J556" s="2">
        <v>58298</v>
      </c>
      <c r="K556" s="2">
        <v>43113</v>
      </c>
      <c r="L556" s="2">
        <v>47180</v>
      </c>
      <c r="M556" s="2">
        <v>52541</v>
      </c>
      <c r="N556">
        <f t="shared" si="16"/>
        <v>0.31628774457466996</v>
      </c>
      <c r="O556">
        <v>0.3555022682780643</v>
      </c>
      <c r="P556">
        <f t="shared" si="17"/>
        <v>84</v>
      </c>
      <c r="Q556">
        <v>95</v>
      </c>
      <c r="R556" t="s">
        <v>6610</v>
      </c>
      <c r="S556" t="s">
        <v>8663</v>
      </c>
    </row>
    <row r="557" spans="1:19">
      <c r="A557">
        <v>148487</v>
      </c>
      <c r="B557" t="s">
        <v>542</v>
      </c>
      <c r="C557" t="s">
        <v>492</v>
      </c>
      <c r="D557" t="s">
        <v>487</v>
      </c>
      <c r="E557" t="s">
        <v>543</v>
      </c>
      <c r="F557" s="10">
        <v>0.94269999999999998</v>
      </c>
      <c r="G557">
        <v>1000</v>
      </c>
      <c r="H557" s="2">
        <v>20280</v>
      </c>
      <c r="I557" s="2">
        <v>20280</v>
      </c>
      <c r="J557" s="2">
        <v>55619</v>
      </c>
      <c r="K557" s="2">
        <v>40184</v>
      </c>
      <c r="L557" s="2">
        <v>41937</v>
      </c>
      <c r="M557" s="2">
        <v>45701</v>
      </c>
      <c r="N557">
        <f t="shared" si="16"/>
        <v>0.30157023574450931</v>
      </c>
      <c r="O557">
        <v>0.3739687031608892</v>
      </c>
      <c r="P557">
        <f t="shared" si="17"/>
        <v>87</v>
      </c>
      <c r="Q557">
        <v>84</v>
      </c>
      <c r="R557" t="s">
        <v>6611</v>
      </c>
      <c r="S557" t="s">
        <v>8664</v>
      </c>
    </row>
    <row r="558" spans="1:19">
      <c r="A558">
        <v>148496</v>
      </c>
      <c r="B558" t="s">
        <v>544</v>
      </c>
      <c r="C558" t="s">
        <v>545</v>
      </c>
      <c r="D558" t="s">
        <v>487</v>
      </c>
      <c r="E558" t="s">
        <v>546</v>
      </c>
      <c r="F558" s="10">
        <v>0.79800000000000004</v>
      </c>
      <c r="G558">
        <v>1022</v>
      </c>
      <c r="H558" s="2">
        <v>37844</v>
      </c>
      <c r="I558" s="2">
        <v>37844</v>
      </c>
      <c r="J558" s="2">
        <v>62723</v>
      </c>
      <c r="K558" s="2">
        <v>48414</v>
      </c>
      <c r="L558" s="2">
        <v>51266</v>
      </c>
      <c r="M558" s="2">
        <v>56955</v>
      </c>
      <c r="N558">
        <f t="shared" si="16"/>
        <v>0.30574983596894822</v>
      </c>
      <c r="O558">
        <v>0.34165332388795067</v>
      </c>
      <c r="P558">
        <f t="shared" si="17"/>
        <v>85</v>
      </c>
      <c r="Q558">
        <v>101</v>
      </c>
      <c r="R558" t="s">
        <v>6612</v>
      </c>
      <c r="S558" t="s">
        <v>8665</v>
      </c>
    </row>
    <row r="559" spans="1:19">
      <c r="A559">
        <v>148584</v>
      </c>
      <c r="B559" t="s">
        <v>547</v>
      </c>
      <c r="C559" t="s">
        <v>548</v>
      </c>
      <c r="D559" t="s">
        <v>487</v>
      </c>
      <c r="E559" t="s">
        <v>549</v>
      </c>
      <c r="F559" s="10">
        <v>0.63929999999999998</v>
      </c>
      <c r="G559">
        <v>1055</v>
      </c>
      <c r="H559" s="2">
        <v>37000</v>
      </c>
      <c r="I559" s="2">
        <v>37000</v>
      </c>
      <c r="J559" s="2">
        <v>69559</v>
      </c>
      <c r="K559" s="2">
        <v>52912</v>
      </c>
      <c r="L559" s="2">
        <v>55873</v>
      </c>
      <c r="M559" s="2">
        <v>60919</v>
      </c>
      <c r="N559">
        <f t="shared" si="16"/>
        <v>0.38072898096004026</v>
      </c>
      <c r="O559">
        <v>0.39496213191476837</v>
      </c>
      <c r="P559">
        <f t="shared" si="17"/>
        <v>53</v>
      </c>
      <c r="Q559">
        <v>65</v>
      </c>
      <c r="R559" t="s">
        <v>6613</v>
      </c>
      <c r="S559" t="s">
        <v>8666</v>
      </c>
    </row>
    <row r="560" spans="1:19">
      <c r="A560">
        <v>148654</v>
      </c>
      <c r="B560" t="s">
        <v>550</v>
      </c>
      <c r="C560" t="s">
        <v>551</v>
      </c>
      <c r="D560" t="s">
        <v>487</v>
      </c>
      <c r="E560" t="s">
        <v>552</v>
      </c>
      <c r="F560" s="10">
        <v>0.84370000000000001</v>
      </c>
      <c r="G560">
        <v>1118</v>
      </c>
      <c r="H560" s="2">
        <v>12252</v>
      </c>
      <c r="I560" s="2">
        <v>22017</v>
      </c>
      <c r="J560" s="2">
        <v>62698</v>
      </c>
      <c r="K560" s="2">
        <v>46532</v>
      </c>
      <c r="L560" s="2">
        <v>49661</v>
      </c>
      <c r="M560" s="2">
        <v>52925</v>
      </c>
      <c r="N560">
        <f t="shared" si="16"/>
        <v>0.4409394362891137</v>
      </c>
      <c r="O560">
        <v>0.43652592045871158</v>
      </c>
      <c r="P560">
        <f t="shared" si="17"/>
        <v>17</v>
      </c>
      <c r="Q560">
        <v>17</v>
      </c>
      <c r="R560" t="s">
        <v>6614</v>
      </c>
      <c r="S560" t="s">
        <v>8667</v>
      </c>
    </row>
    <row r="561" spans="1:19">
      <c r="A561">
        <v>148876</v>
      </c>
      <c r="B561" t="s">
        <v>3457</v>
      </c>
      <c r="C561" t="s">
        <v>492</v>
      </c>
      <c r="D561" t="s">
        <v>487</v>
      </c>
      <c r="E561" t="s">
        <v>3458</v>
      </c>
      <c r="F561" s="10">
        <v>0.93400000000000005</v>
      </c>
      <c r="G561">
        <v>1118</v>
      </c>
      <c r="H561" s="2">
        <v>13288</v>
      </c>
      <c r="I561" s="2">
        <v>13288</v>
      </c>
      <c r="J561" s="2">
        <v>36624</v>
      </c>
      <c r="K561" s="2">
        <v>28566</v>
      </c>
      <c r="L561" s="2">
        <v>30968</v>
      </c>
      <c r="M561" s="2">
        <v>32284</v>
      </c>
      <c r="N561">
        <f t="shared" si="16"/>
        <v>0.33597421962821084</v>
      </c>
      <c r="O561">
        <v>0.38230994016676811</v>
      </c>
      <c r="P561">
        <f t="shared" si="17"/>
        <v>77</v>
      </c>
      <c r="Q561">
        <v>78</v>
      </c>
      <c r="R561" t="s">
        <v>6615</v>
      </c>
      <c r="S561" t="s">
        <v>8668</v>
      </c>
    </row>
    <row r="562" spans="1:19">
      <c r="A562">
        <v>148937</v>
      </c>
      <c r="B562" t="s">
        <v>3459</v>
      </c>
      <c r="C562" t="s">
        <v>3460</v>
      </c>
      <c r="D562" t="s">
        <v>487</v>
      </c>
      <c r="E562" t="s">
        <v>3461</v>
      </c>
      <c r="F562" s="10">
        <v>0.93400000000000005</v>
      </c>
      <c r="G562">
        <v>1069</v>
      </c>
      <c r="H562" s="2">
        <v>4320</v>
      </c>
      <c r="I562" s="2">
        <v>6540</v>
      </c>
      <c r="J562" s="2">
        <v>45606</v>
      </c>
      <c r="K562" s="2">
        <v>26952</v>
      </c>
      <c r="L562" s="2">
        <v>28796</v>
      </c>
      <c r="M562" s="2">
        <v>31803</v>
      </c>
      <c r="N562">
        <f t="shared" si="16"/>
        <v>0.35546278285267313</v>
      </c>
      <c r="O562">
        <v>0.43092143136360539</v>
      </c>
      <c r="P562">
        <f t="shared" si="17"/>
        <v>69</v>
      </c>
      <c r="Q562">
        <v>21</v>
      </c>
      <c r="R562" t="s">
        <v>6616</v>
      </c>
      <c r="S562" t="s">
        <v>8669</v>
      </c>
    </row>
    <row r="563" spans="1:19">
      <c r="A563">
        <v>149222</v>
      </c>
      <c r="B563" t="s">
        <v>553</v>
      </c>
      <c r="C563" t="s">
        <v>554</v>
      </c>
      <c r="D563" t="s">
        <v>487</v>
      </c>
      <c r="E563" t="s">
        <v>555</v>
      </c>
      <c r="F563" s="10">
        <v>0.90439999999999998</v>
      </c>
      <c r="G563">
        <v>1060</v>
      </c>
      <c r="H563" s="2">
        <v>13244</v>
      </c>
      <c r="I563" s="2">
        <v>13244</v>
      </c>
      <c r="J563" s="2">
        <v>55667</v>
      </c>
      <c r="K563" s="2">
        <v>41805</v>
      </c>
      <c r="L563" s="2">
        <v>46733</v>
      </c>
      <c r="M563" s="2">
        <v>50562</v>
      </c>
      <c r="N563">
        <f t="shared" si="16"/>
        <v>0.37199317705424778</v>
      </c>
      <c r="O563">
        <v>0.43096352614229888</v>
      </c>
      <c r="P563">
        <f t="shared" si="17"/>
        <v>58</v>
      </c>
      <c r="Q563">
        <v>20</v>
      </c>
      <c r="R563" t="s">
        <v>6617</v>
      </c>
      <c r="S563" t="s">
        <v>8670</v>
      </c>
    </row>
    <row r="564" spans="1:19">
      <c r="A564">
        <v>149231</v>
      </c>
      <c r="B564" t="s">
        <v>556</v>
      </c>
      <c r="C564" t="s">
        <v>557</v>
      </c>
      <c r="D564" t="s">
        <v>487</v>
      </c>
      <c r="E564" t="s">
        <v>558</v>
      </c>
      <c r="F564" s="10">
        <v>0.97209999999999996</v>
      </c>
      <c r="G564">
        <v>1063</v>
      </c>
      <c r="H564" s="2">
        <v>12922</v>
      </c>
      <c r="I564" s="2">
        <v>12922</v>
      </c>
      <c r="J564" s="2">
        <v>61499</v>
      </c>
      <c r="K564" s="2">
        <v>43850</v>
      </c>
      <c r="L564" s="2">
        <v>49110</v>
      </c>
      <c r="M564" s="2">
        <v>54293</v>
      </c>
      <c r="N564">
        <f t="shared" si="16"/>
        <v>0.37450820325870793</v>
      </c>
      <c r="O564">
        <v>0.43567450534535501</v>
      </c>
      <c r="P564">
        <f t="shared" si="17"/>
        <v>57</v>
      </c>
      <c r="Q564">
        <v>18</v>
      </c>
      <c r="R564" t="s">
        <v>6618</v>
      </c>
      <c r="S564" t="s">
        <v>8671</v>
      </c>
    </row>
    <row r="565" spans="1:19">
      <c r="A565">
        <v>149310</v>
      </c>
      <c r="B565" t="s">
        <v>3463</v>
      </c>
      <c r="C565" t="s">
        <v>492</v>
      </c>
      <c r="D565" t="s">
        <v>487</v>
      </c>
      <c r="E565" t="s">
        <v>3464</v>
      </c>
      <c r="F565" s="10">
        <v>0.89290000000000003</v>
      </c>
      <c r="G565">
        <v>1215</v>
      </c>
      <c r="H565" s="2">
        <v>12000</v>
      </c>
      <c r="I565" s="2">
        <v>12000</v>
      </c>
      <c r="J565" s="2">
        <v>29431</v>
      </c>
      <c r="K565" s="2">
        <v>16625</v>
      </c>
      <c r="L565" s="2">
        <v>24254</v>
      </c>
      <c r="M565" s="2">
        <v>24348</v>
      </c>
      <c r="N565">
        <f t="shared" si="16"/>
        <v>0.36233312230668441</v>
      </c>
      <c r="O565">
        <v>0.37875547275793398</v>
      </c>
      <c r="P565">
        <f t="shared" si="17"/>
        <v>64</v>
      </c>
      <c r="Q565">
        <v>79</v>
      </c>
      <c r="R565" t="s">
        <v>6619</v>
      </c>
      <c r="S565" t="s">
        <v>8672</v>
      </c>
    </row>
    <row r="566" spans="1:19">
      <c r="A566">
        <v>149365</v>
      </c>
      <c r="B566" t="s">
        <v>3465</v>
      </c>
      <c r="C566" t="s">
        <v>3466</v>
      </c>
      <c r="D566" t="s">
        <v>487</v>
      </c>
      <c r="E566" t="s">
        <v>3467</v>
      </c>
      <c r="F566" s="10">
        <v>0.93400000000000005</v>
      </c>
      <c r="G566">
        <v>1151</v>
      </c>
      <c r="H566" s="2">
        <v>5093</v>
      </c>
      <c r="I566" s="2">
        <v>12683</v>
      </c>
      <c r="J566" s="2">
        <v>42879</v>
      </c>
      <c r="K566" s="2">
        <v>27064</v>
      </c>
      <c r="L566" s="2">
        <v>31157</v>
      </c>
      <c r="M566" s="2">
        <v>30738</v>
      </c>
      <c r="N566">
        <f t="shared" si="16"/>
        <v>0.39153236054978802</v>
      </c>
      <c r="O566">
        <v>0.39829157773291224</v>
      </c>
      <c r="P566">
        <f t="shared" si="17"/>
        <v>44</v>
      </c>
      <c r="Q566">
        <v>60</v>
      </c>
      <c r="R566" t="s">
        <v>6620</v>
      </c>
      <c r="S566" t="s">
        <v>8673</v>
      </c>
    </row>
    <row r="567" spans="1:19">
      <c r="A567">
        <v>149532</v>
      </c>
      <c r="B567" t="s">
        <v>3469</v>
      </c>
      <c r="C567" t="s">
        <v>3470</v>
      </c>
      <c r="D567" t="s">
        <v>487</v>
      </c>
      <c r="E567" t="s">
        <v>3471</v>
      </c>
      <c r="F567" s="10">
        <v>0.93400000000000005</v>
      </c>
      <c r="G567">
        <v>1164</v>
      </c>
      <c r="H567" s="2">
        <v>4920</v>
      </c>
      <c r="I567" s="2">
        <v>14880</v>
      </c>
      <c r="J567" s="2">
        <v>49252</v>
      </c>
      <c r="K567" s="2">
        <v>33229</v>
      </c>
      <c r="L567" s="2">
        <v>36668</v>
      </c>
      <c r="M567" s="2">
        <v>40896</v>
      </c>
      <c r="N567">
        <f t="shared" si="16"/>
        <v>0.42306229895354164</v>
      </c>
      <c r="O567">
        <v>0.40229442252786829</v>
      </c>
      <c r="P567">
        <f t="shared" si="17"/>
        <v>26</v>
      </c>
      <c r="Q567">
        <v>53</v>
      </c>
      <c r="R567" t="s">
        <v>6621</v>
      </c>
      <c r="S567" t="s">
        <v>8674</v>
      </c>
    </row>
    <row r="568" spans="1:19">
      <c r="A568">
        <v>149639</v>
      </c>
      <c r="B568" t="s">
        <v>3472</v>
      </c>
      <c r="C568" t="s">
        <v>492</v>
      </c>
      <c r="D568" t="s">
        <v>487</v>
      </c>
      <c r="E568" t="s">
        <v>3473</v>
      </c>
      <c r="F568" s="10">
        <v>0.97299999999999998</v>
      </c>
      <c r="G568">
        <v>1195</v>
      </c>
      <c r="H568" s="2">
        <v>30910</v>
      </c>
      <c r="I568" s="2">
        <v>30910</v>
      </c>
      <c r="J568" s="2">
        <v>55260</v>
      </c>
      <c r="K568" s="2">
        <v>37810</v>
      </c>
      <c r="L568" s="2">
        <v>43891</v>
      </c>
      <c r="M568" s="2">
        <v>50352</v>
      </c>
      <c r="N568">
        <f t="shared" si="16"/>
        <v>0.35101611813172268</v>
      </c>
      <c r="O568">
        <v>0.33928903650495579</v>
      </c>
      <c r="P568">
        <f t="shared" si="17"/>
        <v>70</v>
      </c>
      <c r="Q568">
        <v>103</v>
      </c>
      <c r="R568" t="s">
        <v>6622</v>
      </c>
      <c r="S568" t="s">
        <v>8675</v>
      </c>
    </row>
    <row r="569" spans="1:19">
      <c r="A569">
        <v>149772</v>
      </c>
      <c r="B569" t="s">
        <v>3474</v>
      </c>
      <c r="C569" t="s">
        <v>3475</v>
      </c>
      <c r="D569" t="s">
        <v>487</v>
      </c>
      <c r="E569" t="s">
        <v>3476</v>
      </c>
      <c r="F569" s="10">
        <v>0.74960000000000004</v>
      </c>
      <c r="G569">
        <v>1231</v>
      </c>
      <c r="H569" s="2">
        <v>14952</v>
      </c>
      <c r="I569" s="2">
        <v>14952</v>
      </c>
      <c r="J569" s="2">
        <v>55192</v>
      </c>
      <c r="K569" s="2">
        <v>42165</v>
      </c>
      <c r="L569" s="2">
        <v>47712</v>
      </c>
      <c r="M569" s="2">
        <v>52612</v>
      </c>
      <c r="N569">
        <f t="shared" si="16"/>
        <v>0.48798254739807428</v>
      </c>
      <c r="O569">
        <v>0.44230917628640659</v>
      </c>
      <c r="P569">
        <f t="shared" si="17"/>
        <v>9</v>
      </c>
      <c r="Q569">
        <v>11</v>
      </c>
      <c r="R569" t="s">
        <v>6623</v>
      </c>
      <c r="S569" t="s">
        <v>8676</v>
      </c>
    </row>
    <row r="570" spans="1:19">
      <c r="A570">
        <v>149781</v>
      </c>
      <c r="B570" t="s">
        <v>560</v>
      </c>
      <c r="C570" t="s">
        <v>561</v>
      </c>
      <c r="D570" t="s">
        <v>487</v>
      </c>
      <c r="E570" t="s">
        <v>562</v>
      </c>
      <c r="F570" s="10">
        <v>0.89980000000000004</v>
      </c>
      <c r="G570">
        <v>1363</v>
      </c>
      <c r="H570" s="2">
        <v>43930</v>
      </c>
      <c r="I570" s="2">
        <v>43930</v>
      </c>
      <c r="J570" s="2">
        <v>58828</v>
      </c>
      <c r="K570" s="2">
        <v>47805</v>
      </c>
      <c r="L570" s="2">
        <v>55575</v>
      </c>
      <c r="M570" s="2">
        <v>60007</v>
      </c>
      <c r="N570">
        <f t="shared" si="16"/>
        <v>0.43281137988313112</v>
      </c>
      <c r="O570">
        <v>0.40765553533324095</v>
      </c>
      <c r="P570">
        <f t="shared" si="17"/>
        <v>19</v>
      </c>
      <c r="Q570">
        <v>48</v>
      </c>
      <c r="R570" t="s">
        <v>6624</v>
      </c>
      <c r="S570" t="s">
        <v>8677</v>
      </c>
    </row>
    <row r="571" spans="1:19">
      <c r="A571">
        <v>149842</v>
      </c>
      <c r="B571" t="s">
        <v>3477</v>
      </c>
      <c r="C571" t="s">
        <v>3478</v>
      </c>
      <c r="D571" t="s">
        <v>487</v>
      </c>
      <c r="E571" t="s">
        <v>3479</v>
      </c>
      <c r="F571" s="10">
        <v>0.93400000000000005</v>
      </c>
      <c r="G571">
        <v>1180</v>
      </c>
      <c r="H571" s="2">
        <v>3822</v>
      </c>
      <c r="I571" s="2">
        <v>11802</v>
      </c>
      <c r="J571" s="2">
        <v>53657</v>
      </c>
      <c r="K571" s="2">
        <v>39208</v>
      </c>
      <c r="L571" s="2">
        <v>42321</v>
      </c>
      <c r="M571" s="2">
        <v>46688</v>
      </c>
      <c r="N571">
        <f t="shared" si="16"/>
        <v>0.45616605900446044</v>
      </c>
      <c r="O571">
        <v>0.42512473228129322</v>
      </c>
      <c r="P571">
        <f t="shared" si="17"/>
        <v>12</v>
      </c>
      <c r="Q571">
        <v>25</v>
      </c>
      <c r="R571" t="s">
        <v>6625</v>
      </c>
      <c r="S571" t="s">
        <v>8678</v>
      </c>
    </row>
    <row r="572" spans="1:19">
      <c r="A572">
        <v>150066</v>
      </c>
      <c r="B572" t="s">
        <v>563</v>
      </c>
      <c r="C572" t="s">
        <v>564</v>
      </c>
      <c r="D572" t="s">
        <v>565</v>
      </c>
      <c r="E572" t="s">
        <v>566</v>
      </c>
      <c r="F572" s="10">
        <v>0.53420000000000001</v>
      </c>
      <c r="G572">
        <v>1054</v>
      </c>
      <c r="H572" s="2">
        <v>35640</v>
      </c>
      <c r="I572" s="2">
        <v>35640</v>
      </c>
      <c r="J572" s="2">
        <v>52826</v>
      </c>
      <c r="K572" s="2">
        <v>39897</v>
      </c>
      <c r="L572" s="2">
        <v>43970</v>
      </c>
      <c r="M572" s="2">
        <v>45222</v>
      </c>
      <c r="N572">
        <f t="shared" si="16"/>
        <v>0.31356500104395091</v>
      </c>
      <c r="O572">
        <v>0.38063411310952855</v>
      </c>
      <c r="P572">
        <f t="shared" si="17"/>
        <v>46</v>
      </c>
      <c r="Q572">
        <v>46</v>
      </c>
      <c r="R572" t="s">
        <v>6626</v>
      </c>
      <c r="S572" t="s">
        <v>8679</v>
      </c>
    </row>
    <row r="573" spans="1:19">
      <c r="A573">
        <v>150136</v>
      </c>
      <c r="B573" t="s">
        <v>567</v>
      </c>
      <c r="C573" t="s">
        <v>568</v>
      </c>
      <c r="D573" t="s">
        <v>565</v>
      </c>
      <c r="E573" t="s">
        <v>569</v>
      </c>
      <c r="F573" s="10">
        <v>0.71599999999999997</v>
      </c>
      <c r="G573">
        <v>1172</v>
      </c>
      <c r="H573" s="2">
        <v>10758</v>
      </c>
      <c r="I573" s="2">
        <v>28766</v>
      </c>
      <c r="J573" s="2">
        <v>54001</v>
      </c>
      <c r="K573" s="2">
        <v>42460</v>
      </c>
      <c r="L573" s="2">
        <v>45784</v>
      </c>
      <c r="M573" s="2">
        <v>49177</v>
      </c>
      <c r="N573">
        <f t="shared" si="16"/>
        <v>0.46293392880210427</v>
      </c>
      <c r="O573">
        <v>0.42606529228406737</v>
      </c>
      <c r="P573">
        <f t="shared" si="17"/>
        <v>12</v>
      </c>
      <c r="Q573">
        <v>18</v>
      </c>
      <c r="R573" t="s">
        <v>6627</v>
      </c>
      <c r="S573" t="s">
        <v>8680</v>
      </c>
    </row>
    <row r="574" spans="1:19">
      <c r="A574">
        <v>150145</v>
      </c>
      <c r="B574" t="s">
        <v>570</v>
      </c>
      <c r="C574" t="s">
        <v>571</v>
      </c>
      <c r="D574" t="s">
        <v>565</v>
      </c>
      <c r="E574" t="s">
        <v>572</v>
      </c>
      <c r="F574" s="10">
        <v>0.98680000000000001</v>
      </c>
      <c r="G574">
        <v>1073</v>
      </c>
      <c r="H574" s="2">
        <v>33320</v>
      </c>
      <c r="I574" s="2">
        <v>33320</v>
      </c>
      <c r="J574" s="2">
        <v>52788</v>
      </c>
      <c r="K574" s="2">
        <v>41189</v>
      </c>
      <c r="L574" s="2">
        <v>43059</v>
      </c>
      <c r="M574" s="2">
        <v>48166</v>
      </c>
      <c r="N574">
        <f t="shared" si="16"/>
        <v>0.23327427877274787</v>
      </c>
      <c r="O574">
        <v>0.32926103738630075</v>
      </c>
      <c r="P574">
        <f t="shared" si="17"/>
        <v>55</v>
      </c>
      <c r="Q574">
        <v>56</v>
      </c>
      <c r="R574" t="s">
        <v>6628</v>
      </c>
      <c r="S574" t="s">
        <v>8681</v>
      </c>
    </row>
    <row r="575" spans="1:19">
      <c r="A575">
        <v>150163</v>
      </c>
      <c r="B575" t="s">
        <v>3480</v>
      </c>
      <c r="C575" t="s">
        <v>3481</v>
      </c>
      <c r="D575" t="s">
        <v>565</v>
      </c>
      <c r="E575" t="s">
        <v>3482</v>
      </c>
      <c r="F575" s="10">
        <v>0.85870000000000002</v>
      </c>
      <c r="G575">
        <v>1282</v>
      </c>
      <c r="H575" s="2">
        <v>45980</v>
      </c>
      <c r="I575" s="2">
        <v>45980</v>
      </c>
      <c r="J575" s="2">
        <v>71274</v>
      </c>
      <c r="K575" s="2">
        <v>61894</v>
      </c>
      <c r="L575" s="2">
        <v>67345</v>
      </c>
      <c r="M575" s="2">
        <v>72865</v>
      </c>
      <c r="N575">
        <f t="shared" si="16"/>
        <v>0.4135916427332873</v>
      </c>
      <c r="O575">
        <v>0.40382915924246293</v>
      </c>
      <c r="P575">
        <f t="shared" si="17"/>
        <v>19</v>
      </c>
      <c r="Q575">
        <v>24</v>
      </c>
      <c r="R575" t="s">
        <v>6629</v>
      </c>
      <c r="S575" t="s">
        <v>8682</v>
      </c>
    </row>
    <row r="576" spans="1:19">
      <c r="A576">
        <v>150251</v>
      </c>
      <c r="B576" t="s">
        <v>3484</v>
      </c>
      <c r="C576" t="s">
        <v>608</v>
      </c>
      <c r="D576" t="s">
        <v>565</v>
      </c>
      <c r="E576" t="s">
        <v>3485</v>
      </c>
      <c r="F576" s="10">
        <v>0.93400000000000005</v>
      </c>
      <c r="G576">
        <v>1159</v>
      </c>
      <c r="H576" s="2">
        <v>10080</v>
      </c>
      <c r="I576" s="2">
        <v>10080</v>
      </c>
      <c r="J576" s="2">
        <v>41472</v>
      </c>
      <c r="K576" s="2">
        <v>35965</v>
      </c>
      <c r="L576" s="2">
        <v>38525</v>
      </c>
      <c r="M576" s="2">
        <v>38252</v>
      </c>
      <c r="N576">
        <f t="shared" si="16"/>
        <v>0.36994955246863143</v>
      </c>
      <c r="O576">
        <v>0.40665253266333379</v>
      </c>
      <c r="P576">
        <f t="shared" si="17"/>
        <v>31</v>
      </c>
      <c r="Q576">
        <v>22</v>
      </c>
      <c r="R576" t="s">
        <v>6630</v>
      </c>
      <c r="S576" t="s">
        <v>8683</v>
      </c>
    </row>
    <row r="577" spans="1:19">
      <c r="A577">
        <v>150400</v>
      </c>
      <c r="B577" t="s">
        <v>573</v>
      </c>
      <c r="C577" t="s">
        <v>574</v>
      </c>
      <c r="D577" t="s">
        <v>565</v>
      </c>
      <c r="E577" t="s">
        <v>575</v>
      </c>
      <c r="F577" s="10">
        <v>0.54059999999999997</v>
      </c>
      <c r="G577">
        <v>1287</v>
      </c>
      <c r="H577" s="2">
        <v>57070</v>
      </c>
      <c r="I577" s="2">
        <v>57070</v>
      </c>
      <c r="J577" s="2">
        <v>65357</v>
      </c>
      <c r="K577" s="2">
        <v>53202</v>
      </c>
      <c r="L577" s="2">
        <v>61049</v>
      </c>
      <c r="M577" s="2">
        <v>66577</v>
      </c>
      <c r="N577">
        <f t="shared" si="16"/>
        <v>0.41242509310733566</v>
      </c>
      <c r="O577">
        <v>0.39222037541745958</v>
      </c>
      <c r="P577">
        <f t="shared" si="17"/>
        <v>20</v>
      </c>
      <c r="Q577">
        <v>36</v>
      </c>
      <c r="R577" t="s">
        <v>6631</v>
      </c>
      <c r="S577" t="s">
        <v>8684</v>
      </c>
    </row>
    <row r="578" spans="1:19">
      <c r="A578">
        <v>150455</v>
      </c>
      <c r="B578" t="s">
        <v>576</v>
      </c>
      <c r="C578" t="s">
        <v>577</v>
      </c>
      <c r="D578" t="s">
        <v>565</v>
      </c>
      <c r="E578" t="s">
        <v>578</v>
      </c>
      <c r="F578" s="10">
        <v>0.74219999999999997</v>
      </c>
      <c r="G578">
        <v>1250</v>
      </c>
      <c r="H578" s="2">
        <v>51840</v>
      </c>
      <c r="I578" s="2">
        <v>51840</v>
      </c>
      <c r="J578" s="2">
        <v>42038</v>
      </c>
      <c r="K578" s="2">
        <v>35308</v>
      </c>
      <c r="L578" s="2">
        <v>42163</v>
      </c>
      <c r="M578" s="2">
        <v>45931</v>
      </c>
      <c r="N578">
        <f t="shared" ref="N578:N641" si="18">IFERROR(
  0.25*(_xlfn.MAXIFS($H:$H,$D:$D,$D578)-H578)/(_xlfn.MAXIFS($H:$H,$D:$D,$D578)-_xlfn.MINIFS($H:$H,$D:$D,$D578)) +
  0.2*(_xlfn.MAXIFS($F:$F,$D:$D,$D578)-F578)/(_xlfn.MAXIFS($F:$F,$D:$D,$D578)-_xlfn.MINIFS($F:$F,$D:$D,$D578)) +
  0.3*(G578-_xlfn.MINIFS($G:$G,$D:$D,$D578))/(_xlfn.MAXIFS($G:$G,$D:$D,$D578)-_xlfn.MINIFS($G:$G,$D:$D,$D578)) +
  0.125*(J578-_xlfn.MINIFS($J:$J,$D:$D,$D578))/(_xlfn.MAXIFS($J:$J,$D:$D,$D578)-_xlfn.MINIFS($J:$J,$D:$D,$D578)) +
  0.125*(K578-_xlfn.MINIFS($K:$K,$D:$D,$D578))/(_xlfn.MAXIFS($K:$K,$D:$D,$D578)-_xlfn.MINIFS($K:$K,$D:$D,$D578)),
"")</f>
        <v>0.2850230765702525</v>
      </c>
      <c r="O578">
        <v>0.32247112603981654</v>
      </c>
      <c r="P578">
        <f t="shared" ref="P578:P641" si="19">1 + COUNTIFS($D$2:$D$2303, D578, $N$2:$N$2303, "&gt;" &amp; N578)</f>
        <v>48</v>
      </c>
      <c r="Q578">
        <v>60</v>
      </c>
      <c r="R578" t="s">
        <v>6632</v>
      </c>
      <c r="S578" t="s">
        <v>8685</v>
      </c>
    </row>
    <row r="579" spans="1:19">
      <c r="A579">
        <v>150534</v>
      </c>
      <c r="B579" t="s">
        <v>3486</v>
      </c>
      <c r="C579" t="s">
        <v>3487</v>
      </c>
      <c r="D579" t="s">
        <v>565</v>
      </c>
      <c r="E579" t="s">
        <v>3488</v>
      </c>
      <c r="F579" s="10">
        <v>0.77649999999999997</v>
      </c>
      <c r="G579">
        <v>1248</v>
      </c>
      <c r="H579" s="2">
        <v>42676</v>
      </c>
      <c r="I579" s="2">
        <v>42676</v>
      </c>
      <c r="J579" s="2">
        <v>53612</v>
      </c>
      <c r="K579" s="2">
        <v>45138</v>
      </c>
      <c r="L579" s="2">
        <v>48232</v>
      </c>
      <c r="M579" s="2">
        <v>51987</v>
      </c>
      <c r="N579">
        <f t="shared" si="18"/>
        <v>0.35863245405904132</v>
      </c>
      <c r="O579">
        <v>0.31389164218942917</v>
      </c>
      <c r="P579">
        <f t="shared" si="19"/>
        <v>36</v>
      </c>
      <c r="Q579">
        <v>62</v>
      </c>
      <c r="R579" t="s">
        <v>6633</v>
      </c>
      <c r="S579" t="s">
        <v>8686</v>
      </c>
    </row>
    <row r="580" spans="1:19">
      <c r="A580">
        <v>150604</v>
      </c>
      <c r="B580" t="s">
        <v>579</v>
      </c>
      <c r="C580" t="s">
        <v>580</v>
      </c>
      <c r="D580" t="s">
        <v>565</v>
      </c>
      <c r="E580" t="s">
        <v>581</v>
      </c>
      <c r="F580" s="10">
        <v>0.70579999999999998</v>
      </c>
      <c r="G580">
        <v>1119</v>
      </c>
      <c r="H580" s="2">
        <v>37350</v>
      </c>
      <c r="I580" s="2">
        <v>37350</v>
      </c>
      <c r="J580" s="2">
        <v>53315</v>
      </c>
      <c r="K580" s="2">
        <v>45119</v>
      </c>
      <c r="L580" s="2">
        <v>48837</v>
      </c>
      <c r="M580" s="2">
        <v>52038</v>
      </c>
      <c r="N580">
        <f t="shared" si="18"/>
        <v>0.31780672004657562</v>
      </c>
      <c r="O580">
        <v>0.37061204341612725</v>
      </c>
      <c r="P580">
        <f t="shared" si="19"/>
        <v>44</v>
      </c>
      <c r="Q580">
        <v>48</v>
      </c>
      <c r="R580" t="s">
        <v>6634</v>
      </c>
      <c r="S580" t="s">
        <v>8687</v>
      </c>
    </row>
    <row r="581" spans="1:19">
      <c r="A581">
        <v>150668</v>
      </c>
      <c r="B581" t="s">
        <v>582</v>
      </c>
      <c r="C581" t="s">
        <v>583</v>
      </c>
      <c r="D581" t="s">
        <v>565</v>
      </c>
      <c r="E581" t="s">
        <v>584</v>
      </c>
      <c r="F581" s="10">
        <v>0.88939999999999997</v>
      </c>
      <c r="G581">
        <v>1049</v>
      </c>
      <c r="H581" s="2">
        <v>37760</v>
      </c>
      <c r="I581" s="2">
        <v>37760</v>
      </c>
      <c r="J581" s="2">
        <v>49815</v>
      </c>
      <c r="K581" s="2">
        <v>43624</v>
      </c>
      <c r="L581" s="2">
        <v>44789</v>
      </c>
      <c r="M581" s="2">
        <v>48025</v>
      </c>
      <c r="N581">
        <f t="shared" si="18"/>
        <v>0.22004349167453879</v>
      </c>
      <c r="O581">
        <v>0.30997555513994385</v>
      </c>
      <c r="P581">
        <f t="shared" si="19"/>
        <v>56</v>
      </c>
      <c r="Q581">
        <v>63</v>
      </c>
      <c r="R581" t="s">
        <v>6635</v>
      </c>
      <c r="S581" t="s">
        <v>8688</v>
      </c>
    </row>
    <row r="582" spans="1:19">
      <c r="A582">
        <v>150677</v>
      </c>
      <c r="B582" t="s">
        <v>3489</v>
      </c>
      <c r="C582" t="s">
        <v>3490</v>
      </c>
      <c r="D582" t="s">
        <v>565</v>
      </c>
      <c r="E582" t="s">
        <v>3491</v>
      </c>
      <c r="F582" s="10">
        <v>0.80779999999999996</v>
      </c>
      <c r="G582">
        <v>1088</v>
      </c>
      <c r="H582" s="2">
        <v>30034</v>
      </c>
      <c r="I582" s="2">
        <v>30034</v>
      </c>
      <c r="J582" s="2">
        <v>43604</v>
      </c>
      <c r="K582" s="2">
        <v>38506</v>
      </c>
      <c r="L582" s="2">
        <v>41293</v>
      </c>
      <c r="M582" s="2">
        <v>45507</v>
      </c>
      <c r="N582">
        <f t="shared" si="18"/>
        <v>0.27536929465620547</v>
      </c>
      <c r="O582">
        <v>0.35597517413813728</v>
      </c>
      <c r="P582">
        <f t="shared" si="19"/>
        <v>51</v>
      </c>
      <c r="Q582">
        <v>53</v>
      </c>
      <c r="R582" t="s">
        <v>6636</v>
      </c>
      <c r="S582" t="s">
        <v>8689</v>
      </c>
    </row>
    <row r="583" spans="1:19">
      <c r="A583">
        <v>150756</v>
      </c>
      <c r="B583" t="s">
        <v>585</v>
      </c>
      <c r="C583" t="s">
        <v>586</v>
      </c>
      <c r="D583" t="s">
        <v>565</v>
      </c>
      <c r="E583" t="s">
        <v>587</v>
      </c>
      <c r="F583" s="10">
        <v>0.8397</v>
      </c>
      <c r="G583">
        <v>1197</v>
      </c>
      <c r="H583" s="2">
        <v>42894</v>
      </c>
      <c r="I583" s="2">
        <v>42894</v>
      </c>
      <c r="J583" s="2">
        <v>49827</v>
      </c>
      <c r="K583" s="2">
        <v>42878</v>
      </c>
      <c r="L583" s="2">
        <v>47816</v>
      </c>
      <c r="M583" s="2">
        <v>51346</v>
      </c>
      <c r="N583">
        <f t="shared" si="18"/>
        <v>0.29939597601784163</v>
      </c>
      <c r="O583">
        <v>0.34545544028264186</v>
      </c>
      <c r="P583">
        <f t="shared" si="19"/>
        <v>47</v>
      </c>
      <c r="Q583">
        <v>55</v>
      </c>
      <c r="R583" t="s">
        <v>6637</v>
      </c>
      <c r="S583" t="s">
        <v>8690</v>
      </c>
    </row>
    <row r="584" spans="1:19">
      <c r="A584">
        <v>150941</v>
      </c>
      <c r="B584" t="s">
        <v>590</v>
      </c>
      <c r="C584" t="s">
        <v>591</v>
      </c>
      <c r="D584" t="s">
        <v>565</v>
      </c>
      <c r="E584" t="s">
        <v>592</v>
      </c>
      <c r="F584" s="10">
        <v>0.71150000000000002</v>
      </c>
      <c r="G584">
        <v>1124</v>
      </c>
      <c r="H584" s="2">
        <v>29982</v>
      </c>
      <c r="I584" s="2">
        <v>29982</v>
      </c>
      <c r="J584" s="2">
        <v>44818</v>
      </c>
      <c r="K584" s="2">
        <v>35959</v>
      </c>
      <c r="L584" s="2">
        <v>40977</v>
      </c>
      <c r="M584" s="2">
        <v>40979</v>
      </c>
      <c r="N584">
        <f t="shared" si="18"/>
        <v>0.31774369422894139</v>
      </c>
      <c r="O584">
        <v>0.38549798869351887</v>
      </c>
      <c r="P584">
        <f t="shared" si="19"/>
        <v>45</v>
      </c>
      <c r="Q584">
        <v>40</v>
      </c>
      <c r="R584" t="s">
        <v>6638</v>
      </c>
      <c r="S584" t="s">
        <v>8691</v>
      </c>
    </row>
    <row r="585" spans="1:19">
      <c r="A585">
        <v>151102</v>
      </c>
      <c r="B585" t="s">
        <v>593</v>
      </c>
      <c r="C585" t="s">
        <v>594</v>
      </c>
      <c r="D585" t="s">
        <v>565</v>
      </c>
      <c r="E585" t="s">
        <v>595</v>
      </c>
      <c r="F585" s="10">
        <v>0.85660000000000003</v>
      </c>
      <c r="G585">
        <v>1078</v>
      </c>
      <c r="H585" s="2">
        <v>9254</v>
      </c>
      <c r="I585" s="2">
        <v>22220</v>
      </c>
      <c r="J585" s="2">
        <v>53814</v>
      </c>
      <c r="K585" s="2">
        <v>38842</v>
      </c>
      <c r="L585" s="2">
        <v>40548</v>
      </c>
      <c r="M585" s="2">
        <v>44374</v>
      </c>
      <c r="N585">
        <f t="shared" si="18"/>
        <v>0.37110173483726089</v>
      </c>
      <c r="O585">
        <v>0.40113277945875681</v>
      </c>
      <c r="P585">
        <f t="shared" si="19"/>
        <v>29</v>
      </c>
      <c r="Q585">
        <v>28</v>
      </c>
      <c r="R585" t="s">
        <v>6639</v>
      </c>
      <c r="S585" t="s">
        <v>8692</v>
      </c>
    </row>
    <row r="586" spans="1:19">
      <c r="A586">
        <v>151111</v>
      </c>
      <c r="B586" t="s">
        <v>3492</v>
      </c>
      <c r="C586" t="s">
        <v>3481</v>
      </c>
      <c r="D586" t="s">
        <v>565</v>
      </c>
      <c r="E586" t="s">
        <v>3493</v>
      </c>
      <c r="F586" s="10">
        <v>0.81389999999999996</v>
      </c>
      <c r="G586">
        <v>1146</v>
      </c>
      <c r="H586" s="2">
        <v>10449</v>
      </c>
      <c r="I586" s="2">
        <v>33717</v>
      </c>
      <c r="J586" s="2">
        <v>59346</v>
      </c>
      <c r="K586" s="2">
        <v>43849</v>
      </c>
      <c r="L586" s="2">
        <v>48414</v>
      </c>
      <c r="M586" s="2">
        <v>50477</v>
      </c>
      <c r="N586">
        <f t="shared" si="18"/>
        <v>0.43868978350176158</v>
      </c>
      <c r="O586">
        <v>0.39231404755065635</v>
      </c>
      <c r="P586">
        <f t="shared" si="19"/>
        <v>17</v>
      </c>
      <c r="Q586">
        <v>35</v>
      </c>
      <c r="R586" t="s">
        <v>6640</v>
      </c>
      <c r="S586" t="s">
        <v>8693</v>
      </c>
    </row>
    <row r="587" spans="1:19">
      <c r="A587">
        <v>151263</v>
      </c>
      <c r="B587" t="s">
        <v>3494</v>
      </c>
      <c r="C587" t="s">
        <v>3481</v>
      </c>
      <c r="D587" t="s">
        <v>565</v>
      </c>
      <c r="E587" t="s">
        <v>3495</v>
      </c>
      <c r="F587" s="10">
        <v>0.72760000000000002</v>
      </c>
      <c r="G587">
        <v>1028</v>
      </c>
      <c r="H587" s="2">
        <v>36136</v>
      </c>
      <c r="I587" s="2">
        <v>36136</v>
      </c>
      <c r="J587" s="2">
        <v>59228</v>
      </c>
      <c r="K587" s="2">
        <v>43343</v>
      </c>
      <c r="L587" s="2">
        <v>47261</v>
      </c>
      <c r="M587" s="2">
        <v>50418</v>
      </c>
      <c r="N587">
        <f t="shared" si="18"/>
        <v>0.26970796384921381</v>
      </c>
      <c r="O587">
        <v>0.36175111760518397</v>
      </c>
      <c r="P587">
        <f t="shared" si="19"/>
        <v>53</v>
      </c>
      <c r="Q587">
        <v>49</v>
      </c>
      <c r="R587" t="s">
        <v>6641</v>
      </c>
      <c r="S587" t="s">
        <v>8694</v>
      </c>
    </row>
    <row r="588" spans="1:19">
      <c r="A588">
        <v>151290</v>
      </c>
      <c r="B588" t="s">
        <v>3496</v>
      </c>
      <c r="C588" t="s">
        <v>594</v>
      </c>
      <c r="D588" t="s">
        <v>565</v>
      </c>
      <c r="E588" t="s">
        <v>3497</v>
      </c>
      <c r="F588" s="10">
        <v>0.56889999999999996</v>
      </c>
      <c r="G588">
        <v>1051</v>
      </c>
      <c r="H588" s="2">
        <v>30446</v>
      </c>
      <c r="I588" s="2">
        <v>30446</v>
      </c>
      <c r="J588" s="2">
        <v>55180</v>
      </c>
      <c r="K588" s="2">
        <v>34473</v>
      </c>
      <c r="L588" s="2">
        <v>42163</v>
      </c>
      <c r="M588" s="2">
        <v>48091</v>
      </c>
      <c r="N588">
        <f t="shared" si="18"/>
        <v>0.32081856351766413</v>
      </c>
      <c r="O588">
        <v>0.40175872633436693</v>
      </c>
      <c r="P588">
        <f t="shared" si="19"/>
        <v>43</v>
      </c>
      <c r="Q588">
        <v>27</v>
      </c>
      <c r="R588" t="s">
        <v>6642</v>
      </c>
      <c r="S588" t="s">
        <v>8695</v>
      </c>
    </row>
    <row r="589" spans="1:19">
      <c r="A589">
        <v>151306</v>
      </c>
      <c r="B589" t="s">
        <v>3498</v>
      </c>
      <c r="C589" t="s">
        <v>3487</v>
      </c>
      <c r="D589" t="s">
        <v>565</v>
      </c>
      <c r="E589" t="s">
        <v>3499</v>
      </c>
      <c r="F589" s="10">
        <v>0.94650000000000001</v>
      </c>
      <c r="G589">
        <v>1131</v>
      </c>
      <c r="H589" s="2">
        <v>10136</v>
      </c>
      <c r="I589" s="2">
        <v>22573</v>
      </c>
      <c r="J589" s="2">
        <v>52882</v>
      </c>
      <c r="K589" s="2">
        <v>40010</v>
      </c>
      <c r="L589" s="2">
        <v>42162</v>
      </c>
      <c r="M589" s="2">
        <v>44224</v>
      </c>
      <c r="N589">
        <f t="shared" si="18"/>
        <v>0.37977347799323619</v>
      </c>
      <c r="O589">
        <v>0.40217093850715774</v>
      </c>
      <c r="P589">
        <f t="shared" si="19"/>
        <v>27</v>
      </c>
      <c r="Q589">
        <v>26</v>
      </c>
      <c r="R589" t="s">
        <v>6643</v>
      </c>
      <c r="S589" t="s">
        <v>8696</v>
      </c>
    </row>
    <row r="590" spans="1:19">
      <c r="A590">
        <v>151324</v>
      </c>
      <c r="B590" t="s">
        <v>3500</v>
      </c>
      <c r="C590" t="s">
        <v>598</v>
      </c>
      <c r="D590" t="s">
        <v>565</v>
      </c>
      <c r="E590" t="s">
        <v>3501</v>
      </c>
      <c r="F590" s="10">
        <v>0.91500000000000004</v>
      </c>
      <c r="G590">
        <v>1133</v>
      </c>
      <c r="H590" s="2">
        <v>9992</v>
      </c>
      <c r="I590" s="2">
        <v>21734</v>
      </c>
      <c r="J590" s="2">
        <v>53967</v>
      </c>
      <c r="K590" s="2">
        <v>38881</v>
      </c>
      <c r="L590" s="2">
        <v>42241</v>
      </c>
      <c r="M590" s="2">
        <v>45531</v>
      </c>
      <c r="N590">
        <f t="shared" si="18"/>
        <v>0.38889337765112048</v>
      </c>
      <c r="O590">
        <v>0.38528366253147811</v>
      </c>
      <c r="P590">
        <f t="shared" si="19"/>
        <v>24</v>
      </c>
      <c r="Q590">
        <v>41</v>
      </c>
      <c r="R590" t="s">
        <v>6644</v>
      </c>
      <c r="S590" t="s">
        <v>8697</v>
      </c>
    </row>
    <row r="591" spans="1:19">
      <c r="A591">
        <v>151333</v>
      </c>
      <c r="B591" t="s">
        <v>3502</v>
      </c>
      <c r="C591" t="s">
        <v>3503</v>
      </c>
      <c r="D591" t="s">
        <v>565</v>
      </c>
      <c r="E591" t="s">
        <v>3504</v>
      </c>
      <c r="F591" s="10">
        <v>0.84689999999999999</v>
      </c>
      <c r="G591">
        <v>1063</v>
      </c>
      <c r="H591" s="2">
        <v>8179</v>
      </c>
      <c r="I591" s="2">
        <v>22043</v>
      </c>
      <c r="J591" s="2">
        <v>54292</v>
      </c>
      <c r="K591" s="2">
        <v>39048</v>
      </c>
      <c r="L591" s="2">
        <v>43924</v>
      </c>
      <c r="M591" s="2">
        <v>43073</v>
      </c>
      <c r="N591">
        <f t="shared" si="18"/>
        <v>0.37014257917182608</v>
      </c>
      <c r="O591">
        <v>0.39927087011454648</v>
      </c>
      <c r="P591">
        <f t="shared" si="19"/>
        <v>30</v>
      </c>
      <c r="Q591">
        <v>30</v>
      </c>
      <c r="R591" t="s">
        <v>6645</v>
      </c>
      <c r="S591" t="s">
        <v>8698</v>
      </c>
    </row>
    <row r="592" spans="1:19">
      <c r="A592">
        <v>151342</v>
      </c>
      <c r="B592" t="s">
        <v>3505</v>
      </c>
      <c r="C592" t="s">
        <v>3506</v>
      </c>
      <c r="D592" t="s">
        <v>565</v>
      </c>
      <c r="E592" t="s">
        <v>3507</v>
      </c>
      <c r="F592" s="10">
        <v>0.8599</v>
      </c>
      <c r="G592">
        <v>1072</v>
      </c>
      <c r="H592" s="2">
        <v>8179</v>
      </c>
      <c r="I592" s="2">
        <v>22043</v>
      </c>
      <c r="J592" s="2">
        <v>51395</v>
      </c>
      <c r="K592" s="2">
        <v>37826</v>
      </c>
      <c r="L592" s="2">
        <v>39932</v>
      </c>
      <c r="M592" s="2">
        <v>40816</v>
      </c>
      <c r="N592">
        <f t="shared" si="18"/>
        <v>0.36463276837576397</v>
      </c>
      <c r="O592">
        <v>0.3942074485055676</v>
      </c>
      <c r="P592">
        <f t="shared" si="19"/>
        <v>33</v>
      </c>
      <c r="Q592">
        <v>33</v>
      </c>
      <c r="R592" t="s">
        <v>6646</v>
      </c>
      <c r="S592" t="s">
        <v>8699</v>
      </c>
    </row>
    <row r="593" spans="1:19">
      <c r="A593">
        <v>151351</v>
      </c>
      <c r="B593" t="s">
        <v>3508</v>
      </c>
      <c r="C593" t="s">
        <v>508</v>
      </c>
      <c r="D593" t="s">
        <v>565</v>
      </c>
      <c r="E593" t="s">
        <v>3509</v>
      </c>
      <c r="F593" s="10">
        <v>0.80369999999999997</v>
      </c>
      <c r="G593">
        <v>1308</v>
      </c>
      <c r="H593" s="2">
        <v>11790</v>
      </c>
      <c r="I593" s="2">
        <v>40482</v>
      </c>
      <c r="J593" s="2">
        <v>66705</v>
      </c>
      <c r="K593" s="2">
        <v>49927</v>
      </c>
      <c r="L593" s="2">
        <v>55386</v>
      </c>
      <c r="M593" s="2">
        <v>61279</v>
      </c>
      <c r="N593">
        <f t="shared" si="18"/>
        <v>0.56229654063694945</v>
      </c>
      <c r="O593">
        <v>0.43518808591735986</v>
      </c>
      <c r="P593">
        <f t="shared" si="19"/>
        <v>3</v>
      </c>
      <c r="Q593">
        <v>17</v>
      </c>
      <c r="R593" t="s">
        <v>6647</v>
      </c>
      <c r="S593" t="s">
        <v>8700</v>
      </c>
    </row>
    <row r="594" spans="1:19">
      <c r="A594">
        <v>151360</v>
      </c>
      <c r="B594" t="s">
        <v>3510</v>
      </c>
      <c r="C594" t="s">
        <v>3511</v>
      </c>
      <c r="D594" t="s">
        <v>565</v>
      </c>
      <c r="E594" t="s">
        <v>3512</v>
      </c>
      <c r="F594" s="10">
        <v>0.76700000000000002</v>
      </c>
      <c r="G594">
        <v>1067</v>
      </c>
      <c r="H594" s="2">
        <v>8179</v>
      </c>
      <c r="I594" s="2">
        <v>22043</v>
      </c>
      <c r="J594" s="2">
        <v>54008</v>
      </c>
      <c r="K594" s="2">
        <v>36371</v>
      </c>
      <c r="L594" s="2">
        <v>37321</v>
      </c>
      <c r="M594" s="2">
        <v>44517</v>
      </c>
      <c r="N594">
        <f t="shared" si="18"/>
        <v>0.38536037398792156</v>
      </c>
      <c r="O594">
        <v>0.41201254341139809</v>
      </c>
      <c r="P594">
        <f t="shared" si="19"/>
        <v>25</v>
      </c>
      <c r="Q594">
        <v>20</v>
      </c>
      <c r="R594" t="s">
        <v>6648</v>
      </c>
      <c r="S594" t="s">
        <v>8701</v>
      </c>
    </row>
    <row r="595" spans="1:19">
      <c r="A595">
        <v>151379</v>
      </c>
      <c r="B595" t="s">
        <v>3513</v>
      </c>
      <c r="C595" t="s">
        <v>3514</v>
      </c>
      <c r="D595" t="s">
        <v>565</v>
      </c>
      <c r="E595" t="s">
        <v>3515</v>
      </c>
      <c r="F595" s="10">
        <v>0.83120000000000005</v>
      </c>
      <c r="G595">
        <v>1097</v>
      </c>
      <c r="H595" s="2">
        <v>8179</v>
      </c>
      <c r="I595" s="2">
        <v>22043</v>
      </c>
      <c r="J595" s="2">
        <v>51803</v>
      </c>
      <c r="K595" s="2">
        <v>39656</v>
      </c>
      <c r="L595" s="2">
        <v>41832</v>
      </c>
      <c r="M595" s="2">
        <v>44383</v>
      </c>
      <c r="N595">
        <f t="shared" si="18"/>
        <v>0.39122292326517105</v>
      </c>
      <c r="O595">
        <v>0.40789763067564311</v>
      </c>
      <c r="P595">
        <f t="shared" si="19"/>
        <v>23</v>
      </c>
      <c r="Q595">
        <v>21</v>
      </c>
      <c r="R595" t="s">
        <v>6649</v>
      </c>
      <c r="S595" t="s">
        <v>8702</v>
      </c>
    </row>
    <row r="596" spans="1:19">
      <c r="A596">
        <v>151388</v>
      </c>
      <c r="B596" t="s">
        <v>3516</v>
      </c>
      <c r="C596" t="s">
        <v>577</v>
      </c>
      <c r="D596" t="s">
        <v>565</v>
      </c>
      <c r="E596" t="s">
        <v>3517</v>
      </c>
      <c r="F596" s="10">
        <v>0.71240000000000003</v>
      </c>
      <c r="G596">
        <v>1135</v>
      </c>
      <c r="H596" s="2">
        <v>8179</v>
      </c>
      <c r="I596" s="2">
        <v>22043</v>
      </c>
      <c r="J596" s="2">
        <v>53596</v>
      </c>
      <c r="K596" s="2">
        <v>39632</v>
      </c>
      <c r="L596" s="2">
        <v>41829</v>
      </c>
      <c r="M596" s="2">
        <v>41226</v>
      </c>
      <c r="N596">
        <f t="shared" si="18"/>
        <v>0.44589457082553019</v>
      </c>
      <c r="O596">
        <v>0.44248457922880952</v>
      </c>
      <c r="P596">
        <f t="shared" si="19"/>
        <v>15</v>
      </c>
      <c r="Q596">
        <v>15</v>
      </c>
      <c r="R596" t="s">
        <v>6650</v>
      </c>
      <c r="S596" t="s">
        <v>8703</v>
      </c>
    </row>
    <row r="597" spans="1:19">
      <c r="A597">
        <v>151777</v>
      </c>
      <c r="B597" t="s">
        <v>3518</v>
      </c>
      <c r="C597" t="s">
        <v>3519</v>
      </c>
      <c r="D597" t="s">
        <v>565</v>
      </c>
      <c r="E597" t="s">
        <v>3520</v>
      </c>
      <c r="F597" s="10">
        <v>0.91300000000000003</v>
      </c>
      <c r="G597">
        <v>1117</v>
      </c>
      <c r="H597" s="2">
        <v>37090</v>
      </c>
      <c r="I597" s="2">
        <v>37090</v>
      </c>
      <c r="J597" s="2">
        <v>52291</v>
      </c>
      <c r="K597" s="2">
        <v>43962</v>
      </c>
      <c r="L597" s="2">
        <v>45267</v>
      </c>
      <c r="M597" s="2">
        <v>48502</v>
      </c>
      <c r="N597">
        <f t="shared" si="18"/>
        <v>0.26542163776485261</v>
      </c>
      <c r="O597">
        <v>0.31498153580203331</v>
      </c>
      <c r="P597">
        <f t="shared" si="19"/>
        <v>54</v>
      </c>
      <c r="Q597">
        <v>61</v>
      </c>
      <c r="R597" t="s">
        <v>6651</v>
      </c>
      <c r="S597" t="s">
        <v>8704</v>
      </c>
    </row>
    <row r="598" spans="1:19">
      <c r="A598">
        <v>151786</v>
      </c>
      <c r="B598" t="s">
        <v>3521</v>
      </c>
      <c r="C598" t="s">
        <v>3481</v>
      </c>
      <c r="D598" t="s">
        <v>565</v>
      </c>
      <c r="E598" t="s">
        <v>3522</v>
      </c>
      <c r="F598" s="10">
        <v>0.95340000000000003</v>
      </c>
      <c r="G598">
        <v>1106</v>
      </c>
      <c r="H598" s="2">
        <v>39100</v>
      </c>
      <c r="I598" s="2">
        <v>39100</v>
      </c>
      <c r="J598" s="2">
        <v>64193</v>
      </c>
      <c r="K598" s="2">
        <v>49261</v>
      </c>
      <c r="L598" s="2">
        <v>51786</v>
      </c>
      <c r="M598" s="2">
        <v>56132</v>
      </c>
      <c r="N598">
        <f t="shared" si="18"/>
        <v>0.27408397750901881</v>
      </c>
      <c r="O598">
        <v>0.32553305075700839</v>
      </c>
      <c r="P598">
        <f t="shared" si="19"/>
        <v>52</v>
      </c>
      <c r="Q598">
        <v>58</v>
      </c>
      <c r="R598" t="s">
        <v>6652</v>
      </c>
      <c r="S598" t="s">
        <v>8705</v>
      </c>
    </row>
    <row r="599" spans="1:19">
      <c r="A599">
        <v>151801</v>
      </c>
      <c r="B599" t="s">
        <v>3523</v>
      </c>
      <c r="C599" t="s">
        <v>140</v>
      </c>
      <c r="D599" t="s">
        <v>565</v>
      </c>
      <c r="E599" t="s">
        <v>3524</v>
      </c>
      <c r="F599" s="10">
        <v>0.82210000000000005</v>
      </c>
      <c r="G599">
        <v>1074</v>
      </c>
      <c r="H599" s="2">
        <v>31168</v>
      </c>
      <c r="I599" s="2">
        <v>31168</v>
      </c>
      <c r="J599" s="2">
        <v>67044</v>
      </c>
      <c r="K599" s="2">
        <v>51220</v>
      </c>
      <c r="L599" s="2">
        <v>53185</v>
      </c>
      <c r="M599" s="2">
        <v>55759</v>
      </c>
      <c r="N599">
        <f t="shared" si="18"/>
        <v>0.32934362811394946</v>
      </c>
      <c r="O599">
        <v>0.39410557968985632</v>
      </c>
      <c r="P599">
        <f t="shared" si="19"/>
        <v>39</v>
      </c>
      <c r="Q599">
        <v>34</v>
      </c>
      <c r="R599" t="s">
        <v>6653</v>
      </c>
      <c r="S599" t="s">
        <v>8706</v>
      </c>
    </row>
    <row r="600" spans="1:19">
      <c r="A600">
        <v>151810</v>
      </c>
      <c r="B600" t="s">
        <v>3525</v>
      </c>
      <c r="C600" t="s">
        <v>3481</v>
      </c>
      <c r="D600" t="s">
        <v>565</v>
      </c>
      <c r="E600" t="s">
        <v>3526</v>
      </c>
      <c r="F600" s="10">
        <v>0.93400000000000005</v>
      </c>
      <c r="G600">
        <v>1237</v>
      </c>
      <c r="H600" s="2">
        <v>12830</v>
      </c>
      <c r="I600" s="2">
        <v>12830</v>
      </c>
      <c r="J600" s="2">
        <v>35580</v>
      </c>
      <c r="K600" s="2">
        <v>20394</v>
      </c>
      <c r="L600" s="2">
        <v>20582</v>
      </c>
      <c r="M600" s="2">
        <v>25915</v>
      </c>
      <c r="N600">
        <f t="shared" si="18"/>
        <v>0.36422858453943036</v>
      </c>
      <c r="O600">
        <v>0.38208238971251762</v>
      </c>
      <c r="P600">
        <f t="shared" si="19"/>
        <v>34</v>
      </c>
      <c r="Q600">
        <v>45</v>
      </c>
      <c r="R600" t="s">
        <v>6654</v>
      </c>
      <c r="S600" t="s">
        <v>8707</v>
      </c>
    </row>
    <row r="601" spans="1:19">
      <c r="A601">
        <v>151962</v>
      </c>
      <c r="B601" t="s">
        <v>3527</v>
      </c>
      <c r="C601" t="s">
        <v>3528</v>
      </c>
      <c r="D601" t="s">
        <v>565</v>
      </c>
      <c r="E601" t="s">
        <v>3529</v>
      </c>
      <c r="F601" s="10">
        <v>0.93400000000000005</v>
      </c>
      <c r="G601">
        <v>1250</v>
      </c>
      <c r="H601" s="2">
        <v>19800</v>
      </c>
      <c r="I601" s="2">
        <v>19800</v>
      </c>
      <c r="J601" s="2">
        <v>39481</v>
      </c>
      <c r="K601" s="2">
        <v>36455</v>
      </c>
      <c r="L601" s="2">
        <v>42918</v>
      </c>
      <c r="M601" s="2">
        <v>44997</v>
      </c>
      <c r="N601">
        <f t="shared" si="18"/>
        <v>0.38036234385164547</v>
      </c>
      <c r="O601">
        <v>0.35997917467975327</v>
      </c>
      <c r="P601">
        <f t="shared" si="19"/>
        <v>26</v>
      </c>
      <c r="Q601">
        <v>50</v>
      </c>
      <c r="R601" t="s">
        <v>6655</v>
      </c>
      <c r="S601" t="s">
        <v>8708</v>
      </c>
    </row>
    <row r="602" spans="1:19">
      <c r="A602">
        <v>152080</v>
      </c>
      <c r="B602" t="s">
        <v>80</v>
      </c>
      <c r="C602" t="s">
        <v>589</v>
      </c>
      <c r="D602" t="s">
        <v>565</v>
      </c>
      <c r="E602" t="s">
        <v>596</v>
      </c>
      <c r="F602" s="10">
        <v>0.12379999999999999</v>
      </c>
      <c r="G602">
        <v>1510</v>
      </c>
      <c r="H602" s="2">
        <v>62693</v>
      </c>
      <c r="I602" s="2">
        <v>62693</v>
      </c>
      <c r="J602" s="2">
        <v>94900</v>
      </c>
      <c r="K602" s="2">
        <v>84235</v>
      </c>
      <c r="L602" s="2">
        <v>87008</v>
      </c>
      <c r="M602" s="2">
        <v>93220</v>
      </c>
      <c r="N602">
        <f t="shared" si="18"/>
        <v>0.74165287532926427</v>
      </c>
      <c r="O602">
        <v>0.56916046683895472</v>
      </c>
      <c r="P602">
        <f t="shared" si="19"/>
        <v>1</v>
      </c>
      <c r="Q602">
        <v>1</v>
      </c>
      <c r="R602" t="s">
        <v>6656</v>
      </c>
      <c r="S602" t="s">
        <v>8709</v>
      </c>
    </row>
    <row r="603" spans="1:19">
      <c r="A603">
        <v>152099</v>
      </c>
      <c r="B603" t="s">
        <v>3530</v>
      </c>
      <c r="C603" t="s">
        <v>3531</v>
      </c>
      <c r="D603" t="s">
        <v>565</v>
      </c>
      <c r="E603" t="s">
        <v>3532</v>
      </c>
      <c r="F603" s="10">
        <v>0.68210000000000004</v>
      </c>
      <c r="G603">
        <v>1154</v>
      </c>
      <c r="H603" s="2">
        <v>27150</v>
      </c>
      <c r="I603" s="2">
        <v>27150</v>
      </c>
      <c r="J603" s="2">
        <v>48485</v>
      </c>
      <c r="K603" s="2">
        <v>39407</v>
      </c>
      <c r="L603" s="2">
        <v>38698</v>
      </c>
      <c r="M603" s="2">
        <v>40917</v>
      </c>
      <c r="N603">
        <f t="shared" si="18"/>
        <v>0.3697975093024467</v>
      </c>
      <c r="O603">
        <v>0.38488614123242859</v>
      </c>
      <c r="P603">
        <f t="shared" si="19"/>
        <v>32</v>
      </c>
      <c r="Q603">
        <v>43</v>
      </c>
      <c r="R603" t="s">
        <v>6657</v>
      </c>
      <c r="S603" t="s">
        <v>8710</v>
      </c>
    </row>
    <row r="604" spans="1:19">
      <c r="A604">
        <v>152318</v>
      </c>
      <c r="B604" t="s">
        <v>597</v>
      </c>
      <c r="C604" t="s">
        <v>598</v>
      </c>
      <c r="D604" t="s">
        <v>565</v>
      </c>
      <c r="E604" t="s">
        <v>599</v>
      </c>
      <c r="F604" s="10">
        <v>0.72809999999999997</v>
      </c>
      <c r="G604">
        <v>1389</v>
      </c>
      <c r="H604" s="2">
        <v>56674</v>
      </c>
      <c r="I604" s="2">
        <v>56674</v>
      </c>
      <c r="J604" s="2">
        <v>98978</v>
      </c>
      <c r="K604" s="2">
        <v>84392</v>
      </c>
      <c r="L604" s="2">
        <v>89952</v>
      </c>
      <c r="M604" s="2">
        <v>97688</v>
      </c>
      <c r="N604">
        <f t="shared" si="18"/>
        <v>0.56142927361872019</v>
      </c>
      <c r="O604">
        <v>0.47227299519793065</v>
      </c>
      <c r="P604">
        <f t="shared" si="19"/>
        <v>4</v>
      </c>
      <c r="Q604">
        <v>5</v>
      </c>
      <c r="R604" t="s">
        <v>6658</v>
      </c>
      <c r="S604" t="s">
        <v>8711</v>
      </c>
    </row>
    <row r="605" spans="1:19">
      <c r="A605">
        <v>152530</v>
      </c>
      <c r="B605" t="s">
        <v>604</v>
      </c>
      <c r="C605" t="s">
        <v>605</v>
      </c>
      <c r="D605" t="s">
        <v>565</v>
      </c>
      <c r="E605" t="s">
        <v>606</v>
      </c>
      <c r="F605" s="10">
        <v>0.7611</v>
      </c>
      <c r="G605">
        <v>1232</v>
      </c>
      <c r="H605" s="2">
        <v>39104</v>
      </c>
      <c r="I605" s="2">
        <v>39104</v>
      </c>
      <c r="J605" s="2">
        <v>51838</v>
      </c>
      <c r="K605" s="2">
        <v>43286</v>
      </c>
      <c r="L605" s="2">
        <v>44221</v>
      </c>
      <c r="M605" s="2">
        <v>47467</v>
      </c>
      <c r="N605">
        <f t="shared" si="18"/>
        <v>0.36102459964866412</v>
      </c>
      <c r="O605">
        <v>0.38999854235293435</v>
      </c>
      <c r="P605">
        <f t="shared" si="19"/>
        <v>35</v>
      </c>
      <c r="Q605">
        <v>37</v>
      </c>
      <c r="R605" t="s">
        <v>6659</v>
      </c>
      <c r="S605" t="s">
        <v>8712</v>
      </c>
    </row>
    <row r="606" spans="1:19">
      <c r="A606">
        <v>152567</v>
      </c>
      <c r="B606" t="s">
        <v>3533</v>
      </c>
      <c r="C606" t="s">
        <v>3534</v>
      </c>
      <c r="D606" t="s">
        <v>565</v>
      </c>
      <c r="E606" t="s">
        <v>3535</v>
      </c>
      <c r="F606" s="10">
        <v>0.84689999999999999</v>
      </c>
      <c r="G606">
        <v>1147</v>
      </c>
      <c r="H606" s="2">
        <v>35600</v>
      </c>
      <c r="I606" s="2">
        <v>35600</v>
      </c>
      <c r="J606" s="2">
        <v>63278</v>
      </c>
      <c r="K606" s="2">
        <v>49786</v>
      </c>
      <c r="L606" s="2">
        <v>50943</v>
      </c>
      <c r="M606" s="2">
        <v>54719</v>
      </c>
      <c r="N606">
        <f t="shared" si="18"/>
        <v>0.33908166152047797</v>
      </c>
      <c r="O606">
        <v>0.3548336802596852</v>
      </c>
      <c r="P606">
        <f t="shared" si="19"/>
        <v>38</v>
      </c>
      <c r="Q606">
        <v>54</v>
      </c>
      <c r="R606" t="s">
        <v>6660</v>
      </c>
      <c r="S606" t="s">
        <v>8713</v>
      </c>
    </row>
    <row r="607" spans="1:19">
      <c r="A607">
        <v>152600</v>
      </c>
      <c r="B607" t="s">
        <v>607</v>
      </c>
      <c r="C607" t="s">
        <v>608</v>
      </c>
      <c r="D607" t="s">
        <v>565</v>
      </c>
      <c r="E607" t="s">
        <v>609</v>
      </c>
      <c r="F607" s="10">
        <v>0.92220000000000002</v>
      </c>
      <c r="G607">
        <v>1226</v>
      </c>
      <c r="H607" s="2">
        <v>46588</v>
      </c>
      <c r="I607" s="2">
        <v>46588</v>
      </c>
      <c r="J607" s="2">
        <v>65060</v>
      </c>
      <c r="K607" s="2">
        <v>51121</v>
      </c>
      <c r="L607" s="2">
        <v>53692</v>
      </c>
      <c r="M607" s="2">
        <v>60754</v>
      </c>
      <c r="N607">
        <f t="shared" si="18"/>
        <v>0.32802129738700525</v>
      </c>
      <c r="O607">
        <v>0.35932330362153747</v>
      </c>
      <c r="P607">
        <f t="shared" si="19"/>
        <v>40</v>
      </c>
      <c r="Q607">
        <v>51</v>
      </c>
      <c r="R607" t="s">
        <v>6661</v>
      </c>
      <c r="S607" t="s">
        <v>8714</v>
      </c>
    </row>
    <row r="608" spans="1:19">
      <c r="A608">
        <v>152637</v>
      </c>
      <c r="B608" t="s">
        <v>3536</v>
      </c>
      <c r="C608" t="s">
        <v>3537</v>
      </c>
      <c r="D608" t="s">
        <v>565</v>
      </c>
      <c r="E608" t="s">
        <v>3538</v>
      </c>
      <c r="F608" s="10">
        <v>0.93400000000000005</v>
      </c>
      <c r="G608">
        <v>1042</v>
      </c>
      <c r="H608" s="2">
        <v>6886</v>
      </c>
      <c r="I608" s="2">
        <v>16289</v>
      </c>
      <c r="J608" s="2">
        <v>49108</v>
      </c>
      <c r="K608" s="2">
        <v>33970</v>
      </c>
      <c r="L608" s="2">
        <v>36533</v>
      </c>
      <c r="M608" s="2">
        <v>40582</v>
      </c>
      <c r="N608">
        <f t="shared" si="18"/>
        <v>0.32250155778430883</v>
      </c>
      <c r="O608">
        <v>0.39583714182883978</v>
      </c>
      <c r="P608">
        <f t="shared" si="19"/>
        <v>42</v>
      </c>
      <c r="Q608">
        <v>32</v>
      </c>
      <c r="R608" t="s">
        <v>6662</v>
      </c>
      <c r="S608" t="s">
        <v>8715</v>
      </c>
    </row>
    <row r="609" spans="1:19">
      <c r="A609">
        <v>152673</v>
      </c>
      <c r="B609" t="s">
        <v>610</v>
      </c>
      <c r="C609" t="s">
        <v>611</v>
      </c>
      <c r="D609" t="s">
        <v>565</v>
      </c>
      <c r="E609" t="s">
        <v>612</v>
      </c>
      <c r="F609" s="10">
        <v>0.62780000000000002</v>
      </c>
      <c r="G609">
        <v>1210</v>
      </c>
      <c r="H609" s="2">
        <v>49125</v>
      </c>
      <c r="I609" s="2">
        <v>49125</v>
      </c>
      <c r="J609" s="2">
        <v>64747</v>
      </c>
      <c r="K609" s="2">
        <v>50694</v>
      </c>
      <c r="L609" s="2">
        <v>57825</v>
      </c>
      <c r="M609" s="2">
        <v>62697</v>
      </c>
      <c r="N609">
        <f t="shared" si="18"/>
        <v>0.37354815270680686</v>
      </c>
      <c r="O609">
        <v>0.386292368751532</v>
      </c>
      <c r="P609">
        <f t="shared" si="19"/>
        <v>28</v>
      </c>
      <c r="Q609">
        <v>39</v>
      </c>
      <c r="R609" t="s">
        <v>6663</v>
      </c>
      <c r="S609" t="s">
        <v>8716</v>
      </c>
    </row>
    <row r="610" spans="1:19">
      <c r="A610">
        <v>152798</v>
      </c>
      <c r="B610" t="s">
        <v>3539</v>
      </c>
      <c r="C610" t="s">
        <v>3540</v>
      </c>
      <c r="D610" t="s">
        <v>615</v>
      </c>
      <c r="E610" t="s">
        <v>3541</v>
      </c>
      <c r="F610" s="10">
        <v>0.93400000000000005</v>
      </c>
      <c r="G610">
        <v>1155</v>
      </c>
      <c r="H610" s="2">
        <v>20444</v>
      </c>
      <c r="I610" s="2">
        <v>20444</v>
      </c>
      <c r="J610" s="2">
        <v>66213</v>
      </c>
      <c r="K610" s="2">
        <v>60277</v>
      </c>
      <c r="L610" s="2">
        <v>59504</v>
      </c>
      <c r="M610" s="2">
        <v>62073</v>
      </c>
      <c r="N610">
        <f t="shared" si="18"/>
        <v>0.58669028371636955</v>
      </c>
      <c r="O610">
        <v>0.41418306228938717</v>
      </c>
      <c r="P610">
        <f t="shared" si="19"/>
        <v>4</v>
      </c>
      <c r="Q610">
        <v>7</v>
      </c>
      <c r="R610" t="s">
        <v>6664</v>
      </c>
      <c r="S610" t="s">
        <v>8717</v>
      </c>
    </row>
    <row r="611" spans="1:19">
      <c r="A611">
        <v>152992</v>
      </c>
      <c r="B611" t="s">
        <v>3542</v>
      </c>
      <c r="C611" t="s">
        <v>645</v>
      </c>
      <c r="D611" t="s">
        <v>615</v>
      </c>
      <c r="E611" t="s">
        <v>3543</v>
      </c>
      <c r="F611" s="10">
        <v>0.93400000000000005</v>
      </c>
      <c r="G611">
        <v>1036</v>
      </c>
      <c r="H611" s="2">
        <v>35534</v>
      </c>
      <c r="I611" s="2">
        <v>35534</v>
      </c>
      <c r="J611" s="2">
        <v>58117</v>
      </c>
      <c r="K611" s="2">
        <v>45302</v>
      </c>
      <c r="L611" s="2">
        <v>46179</v>
      </c>
      <c r="M611" s="2">
        <v>49246</v>
      </c>
      <c r="N611">
        <f t="shared" si="18"/>
        <v>0.35937772562408499</v>
      </c>
      <c r="O611">
        <v>0.33104921383767028</v>
      </c>
      <c r="P611">
        <f t="shared" si="19"/>
        <v>26</v>
      </c>
      <c r="Q611">
        <v>25</v>
      </c>
      <c r="R611" t="s">
        <v>6665</v>
      </c>
      <c r="S611" t="s">
        <v>8718</v>
      </c>
    </row>
    <row r="612" spans="1:19">
      <c r="A612">
        <v>153001</v>
      </c>
      <c r="B612" t="s">
        <v>3544</v>
      </c>
      <c r="C612" t="s">
        <v>3545</v>
      </c>
      <c r="D612" t="s">
        <v>615</v>
      </c>
      <c r="E612" t="s">
        <v>3546</v>
      </c>
      <c r="F612" s="10">
        <v>0.71760000000000002</v>
      </c>
      <c r="G612">
        <v>1090</v>
      </c>
      <c r="H612" s="2">
        <v>40190</v>
      </c>
      <c r="I612" s="2">
        <v>40190</v>
      </c>
      <c r="J612" s="2">
        <v>49392</v>
      </c>
      <c r="K612" s="2">
        <v>41350</v>
      </c>
      <c r="L612" s="2">
        <v>43656</v>
      </c>
      <c r="M612" s="2">
        <v>47076</v>
      </c>
      <c r="N612">
        <f t="shared" si="18"/>
        <v>0.36392057432235803</v>
      </c>
      <c r="O612">
        <v>0.33820122255465951</v>
      </c>
      <c r="P612">
        <f t="shared" si="19"/>
        <v>25</v>
      </c>
      <c r="Q612">
        <v>23</v>
      </c>
      <c r="R612" t="s">
        <v>6666</v>
      </c>
      <c r="S612" t="s">
        <v>8719</v>
      </c>
    </row>
    <row r="613" spans="1:19">
      <c r="A613">
        <v>153108</v>
      </c>
      <c r="B613" t="s">
        <v>613</v>
      </c>
      <c r="C613" t="s">
        <v>614</v>
      </c>
      <c r="D613" t="s">
        <v>615</v>
      </c>
      <c r="E613" t="s">
        <v>616</v>
      </c>
      <c r="F613" s="10">
        <v>0.78969999999999996</v>
      </c>
      <c r="G613">
        <v>1115</v>
      </c>
      <c r="H613" s="2">
        <v>20988</v>
      </c>
      <c r="I613" s="2">
        <v>20988</v>
      </c>
      <c r="J613" s="2">
        <v>51385</v>
      </c>
      <c r="K613" s="2">
        <v>44324</v>
      </c>
      <c r="L613" s="2">
        <v>47708</v>
      </c>
      <c r="M613" s="2">
        <v>53417</v>
      </c>
      <c r="N613">
        <f t="shared" si="18"/>
        <v>0.46819724919456041</v>
      </c>
      <c r="O613">
        <v>0.42396687273705563</v>
      </c>
      <c r="P613">
        <f t="shared" si="19"/>
        <v>10</v>
      </c>
      <c r="Q613">
        <v>5</v>
      </c>
      <c r="R613" t="s">
        <v>6667</v>
      </c>
      <c r="S613" t="s">
        <v>8720</v>
      </c>
    </row>
    <row r="614" spans="1:19">
      <c r="A614">
        <v>153126</v>
      </c>
      <c r="B614" t="s">
        <v>617</v>
      </c>
      <c r="C614" t="s">
        <v>618</v>
      </c>
      <c r="D614" t="s">
        <v>615</v>
      </c>
      <c r="E614" t="s">
        <v>619</v>
      </c>
      <c r="F614" s="10">
        <v>0.68159999999999998</v>
      </c>
      <c r="G614">
        <v>1060</v>
      </c>
      <c r="H614" s="2">
        <v>39600</v>
      </c>
      <c r="I614" s="2">
        <v>39600</v>
      </c>
      <c r="J614" s="2">
        <v>54237</v>
      </c>
      <c r="K614" s="2">
        <v>45637</v>
      </c>
      <c r="L614" s="2">
        <v>49786</v>
      </c>
      <c r="M614" s="2">
        <v>50541</v>
      </c>
      <c r="N614">
        <f t="shared" si="18"/>
        <v>0.39729464604266856</v>
      </c>
      <c r="O614">
        <v>0.34629210858898607</v>
      </c>
      <c r="P614">
        <f t="shared" si="19"/>
        <v>21</v>
      </c>
      <c r="Q614">
        <v>20</v>
      </c>
      <c r="R614" t="s">
        <v>6668</v>
      </c>
      <c r="S614" t="s">
        <v>8721</v>
      </c>
    </row>
    <row r="615" spans="1:19">
      <c r="A615">
        <v>153144</v>
      </c>
      <c r="B615" t="s">
        <v>620</v>
      </c>
      <c r="C615" t="s">
        <v>621</v>
      </c>
      <c r="D615" t="s">
        <v>615</v>
      </c>
      <c r="E615" t="s">
        <v>622</v>
      </c>
      <c r="F615" s="10">
        <v>0.70669999999999999</v>
      </c>
      <c r="G615">
        <v>1206</v>
      </c>
      <c r="H615" s="2">
        <v>52576</v>
      </c>
      <c r="I615" s="2">
        <v>52576</v>
      </c>
      <c r="J615" s="2">
        <v>54517</v>
      </c>
      <c r="K615" s="2">
        <v>46089</v>
      </c>
      <c r="L615" s="2">
        <v>49367</v>
      </c>
      <c r="M615" s="2">
        <v>54115</v>
      </c>
      <c r="N615">
        <f t="shared" si="18"/>
        <v>0.41177977124265569</v>
      </c>
      <c r="O615">
        <v>0.33621279995592956</v>
      </c>
      <c r="P615">
        <f t="shared" si="19"/>
        <v>18</v>
      </c>
      <c r="Q615">
        <v>24</v>
      </c>
      <c r="R615" t="s">
        <v>6669</v>
      </c>
      <c r="S615" t="s">
        <v>8722</v>
      </c>
    </row>
    <row r="616" spans="1:19">
      <c r="A616">
        <v>153162</v>
      </c>
      <c r="B616" t="s">
        <v>623</v>
      </c>
      <c r="C616" t="s">
        <v>624</v>
      </c>
      <c r="D616" t="s">
        <v>615</v>
      </c>
      <c r="E616" t="s">
        <v>625</v>
      </c>
      <c r="F616" s="10">
        <v>0.80659999999999998</v>
      </c>
      <c r="G616">
        <v>1246</v>
      </c>
      <c r="H616" s="2">
        <v>50634</v>
      </c>
      <c r="I616" s="2">
        <v>50634</v>
      </c>
      <c r="J616" s="2">
        <v>48083</v>
      </c>
      <c r="K616" s="2">
        <v>40239</v>
      </c>
      <c r="L616" s="2">
        <v>45102</v>
      </c>
      <c r="M616" s="2">
        <v>51898</v>
      </c>
      <c r="N616">
        <f t="shared" si="18"/>
        <v>0.36721895426135387</v>
      </c>
      <c r="O616">
        <v>0.32960577949066405</v>
      </c>
      <c r="P616">
        <f t="shared" si="19"/>
        <v>24</v>
      </c>
      <c r="Q616">
        <v>26</v>
      </c>
      <c r="R616" t="s">
        <v>6670</v>
      </c>
      <c r="S616" t="s">
        <v>8723</v>
      </c>
    </row>
    <row r="617" spans="1:19">
      <c r="A617">
        <v>153250</v>
      </c>
      <c r="B617" t="s">
        <v>626</v>
      </c>
      <c r="C617" t="s">
        <v>627</v>
      </c>
      <c r="D617" t="s">
        <v>615</v>
      </c>
      <c r="E617" t="s">
        <v>628</v>
      </c>
      <c r="F617" s="10">
        <v>0.71160000000000001</v>
      </c>
      <c r="G617">
        <v>1175</v>
      </c>
      <c r="H617" s="2">
        <v>35960</v>
      </c>
      <c r="I617" s="2">
        <v>35960</v>
      </c>
      <c r="J617" s="2">
        <v>52018</v>
      </c>
      <c r="K617" s="2">
        <v>45044</v>
      </c>
      <c r="L617" s="2">
        <v>46117</v>
      </c>
      <c r="M617" s="2">
        <v>52342</v>
      </c>
      <c r="N617">
        <f t="shared" si="18"/>
        <v>0.45521880318959246</v>
      </c>
      <c r="O617">
        <v>0.39211654827454961</v>
      </c>
      <c r="P617">
        <f t="shared" si="19"/>
        <v>11</v>
      </c>
      <c r="Q617">
        <v>13</v>
      </c>
      <c r="R617" t="s">
        <v>6671</v>
      </c>
      <c r="S617" t="s">
        <v>8724</v>
      </c>
    </row>
    <row r="618" spans="1:19">
      <c r="A618">
        <v>153269</v>
      </c>
      <c r="B618" t="s">
        <v>629</v>
      </c>
      <c r="C618" t="s">
        <v>630</v>
      </c>
      <c r="D618" t="s">
        <v>615</v>
      </c>
      <c r="E618" t="s">
        <v>631</v>
      </c>
      <c r="F618" s="10">
        <v>0.64129999999999998</v>
      </c>
      <c r="G618">
        <v>1288</v>
      </c>
      <c r="H618" s="2">
        <v>49944</v>
      </c>
      <c r="I618" s="2">
        <v>49944</v>
      </c>
      <c r="J618" s="2">
        <v>67733</v>
      </c>
      <c r="K618" s="2">
        <v>57268</v>
      </c>
      <c r="L618" s="2">
        <v>63376</v>
      </c>
      <c r="M618" s="2">
        <v>73451</v>
      </c>
      <c r="N618">
        <f t="shared" si="18"/>
        <v>0.58301931930282935</v>
      </c>
      <c r="O618">
        <v>0.41362790693025886</v>
      </c>
      <c r="P618">
        <f t="shared" si="19"/>
        <v>5</v>
      </c>
      <c r="Q618">
        <v>8</v>
      </c>
      <c r="R618" t="s">
        <v>6672</v>
      </c>
      <c r="S618" t="s">
        <v>8725</v>
      </c>
    </row>
    <row r="619" spans="1:19">
      <c r="A619">
        <v>153278</v>
      </c>
      <c r="B619" t="s">
        <v>632</v>
      </c>
      <c r="C619" t="s">
        <v>618</v>
      </c>
      <c r="D619" t="s">
        <v>615</v>
      </c>
      <c r="E619" t="s">
        <v>633</v>
      </c>
      <c r="F619" s="10">
        <v>0.86919999999999997</v>
      </c>
      <c r="G619">
        <v>1119</v>
      </c>
      <c r="H619" s="2">
        <v>40065</v>
      </c>
      <c r="I619" s="2">
        <v>40065</v>
      </c>
      <c r="J619" s="2">
        <v>57222</v>
      </c>
      <c r="K619" s="2">
        <v>43424</v>
      </c>
      <c r="L619" s="2">
        <v>45059</v>
      </c>
      <c r="M619" s="2">
        <v>49057</v>
      </c>
      <c r="N619">
        <f t="shared" si="18"/>
        <v>0.38534047544758032</v>
      </c>
      <c r="O619">
        <v>0.34258430106780702</v>
      </c>
      <c r="P619">
        <f t="shared" si="19"/>
        <v>22</v>
      </c>
      <c r="Q619">
        <v>22</v>
      </c>
      <c r="R619" t="s">
        <v>6673</v>
      </c>
      <c r="S619" t="s">
        <v>8726</v>
      </c>
    </row>
    <row r="620" spans="1:19">
      <c r="A620">
        <v>153366</v>
      </c>
      <c r="B620" t="s">
        <v>3548</v>
      </c>
      <c r="C620" t="s">
        <v>3549</v>
      </c>
      <c r="D620" t="s">
        <v>615</v>
      </c>
      <c r="E620" t="s">
        <v>3550</v>
      </c>
      <c r="F620" s="10">
        <v>0.83220000000000005</v>
      </c>
      <c r="G620">
        <v>1201</v>
      </c>
      <c r="H620" s="2">
        <v>33220</v>
      </c>
      <c r="I620" s="2">
        <v>33220</v>
      </c>
      <c r="J620" s="2">
        <v>51838</v>
      </c>
      <c r="K620" s="2">
        <v>40403</v>
      </c>
      <c r="L620" s="2">
        <v>42453</v>
      </c>
      <c r="M620" s="2">
        <v>45600</v>
      </c>
      <c r="N620">
        <f t="shared" si="18"/>
        <v>0.43281359895345639</v>
      </c>
      <c r="O620">
        <v>0.34302754934867768</v>
      </c>
      <c r="P620">
        <f t="shared" si="19"/>
        <v>15</v>
      </c>
      <c r="Q620">
        <v>21</v>
      </c>
      <c r="R620" t="s">
        <v>6674</v>
      </c>
      <c r="S620" t="s">
        <v>8727</v>
      </c>
    </row>
    <row r="621" spans="1:19">
      <c r="A621">
        <v>153375</v>
      </c>
      <c r="B621" t="s">
        <v>3551</v>
      </c>
      <c r="C621" t="s">
        <v>630</v>
      </c>
      <c r="D621" t="s">
        <v>615</v>
      </c>
      <c r="E621" t="s">
        <v>3552</v>
      </c>
      <c r="F621" s="10">
        <v>0.98380000000000001</v>
      </c>
      <c r="G621">
        <v>1129</v>
      </c>
      <c r="H621" s="2">
        <v>33450</v>
      </c>
      <c r="I621" s="2">
        <v>33450</v>
      </c>
      <c r="J621" s="2">
        <v>56005</v>
      </c>
      <c r="K621" s="2">
        <v>45421</v>
      </c>
      <c r="L621" s="2">
        <v>48611</v>
      </c>
      <c r="M621" s="2">
        <v>53256</v>
      </c>
      <c r="N621">
        <f t="shared" si="18"/>
        <v>0.39769932485446507</v>
      </c>
      <c r="O621">
        <v>0.32817113532976022</v>
      </c>
      <c r="P621">
        <f t="shared" si="19"/>
        <v>20</v>
      </c>
      <c r="Q621">
        <v>28</v>
      </c>
      <c r="R621" t="s">
        <v>6675</v>
      </c>
      <c r="S621" t="s">
        <v>8728</v>
      </c>
    </row>
    <row r="622" spans="1:19">
      <c r="A622">
        <v>153384</v>
      </c>
      <c r="B622" t="s">
        <v>634</v>
      </c>
      <c r="C622" t="s">
        <v>635</v>
      </c>
      <c r="D622" t="s">
        <v>615</v>
      </c>
      <c r="E622" t="s">
        <v>636</v>
      </c>
      <c r="F622" s="10">
        <v>0.1268</v>
      </c>
      <c r="G622">
        <v>1486</v>
      </c>
      <c r="H622" s="2">
        <v>64862</v>
      </c>
      <c r="I622" s="2">
        <v>64862</v>
      </c>
      <c r="J622" s="2">
        <v>58675</v>
      </c>
      <c r="K622" s="2">
        <v>45964</v>
      </c>
      <c r="L622" s="2">
        <v>54196</v>
      </c>
      <c r="M622" s="2">
        <v>62529</v>
      </c>
      <c r="N622">
        <f t="shared" si="18"/>
        <v>0.65200646213449054</v>
      </c>
      <c r="O622">
        <v>0.47380672925413403</v>
      </c>
      <c r="P622">
        <f t="shared" si="19"/>
        <v>1</v>
      </c>
      <c r="Q622">
        <v>1</v>
      </c>
      <c r="R622" t="s">
        <v>6676</v>
      </c>
      <c r="S622" t="s">
        <v>8729</v>
      </c>
    </row>
    <row r="623" spans="1:19">
      <c r="A623">
        <v>153427</v>
      </c>
      <c r="B623" t="s">
        <v>3553</v>
      </c>
      <c r="C623" t="s">
        <v>3547</v>
      </c>
      <c r="D623" t="s">
        <v>615</v>
      </c>
      <c r="E623" t="s">
        <v>3554</v>
      </c>
      <c r="F623" s="10">
        <v>0.93400000000000005</v>
      </c>
      <c r="G623">
        <v>1223</v>
      </c>
      <c r="H623" s="2">
        <v>15600</v>
      </c>
      <c r="I623" s="2">
        <v>15600</v>
      </c>
      <c r="J623" s="2">
        <v>37000</v>
      </c>
      <c r="K623" s="2">
        <v>31020</v>
      </c>
      <c r="L623" s="2">
        <v>33476</v>
      </c>
      <c r="M623" s="2">
        <v>31171</v>
      </c>
      <c r="N623">
        <f t="shared" si="18"/>
        <v>0.40025389791733096</v>
      </c>
      <c r="O623">
        <v>0.37302022228106291</v>
      </c>
      <c r="P623">
        <f t="shared" si="19"/>
        <v>19</v>
      </c>
      <c r="Q623">
        <v>14</v>
      </c>
      <c r="R623" t="s">
        <v>6677</v>
      </c>
      <c r="S623" t="s">
        <v>8730</v>
      </c>
    </row>
    <row r="624" spans="1:19">
      <c r="A624">
        <v>153603</v>
      </c>
      <c r="B624" t="s">
        <v>72</v>
      </c>
      <c r="C624" t="s">
        <v>637</v>
      </c>
      <c r="D624" t="s">
        <v>615</v>
      </c>
      <c r="E624" t="s">
        <v>638</v>
      </c>
      <c r="F624" s="10">
        <v>0.89129999999999998</v>
      </c>
      <c r="G624">
        <v>1199</v>
      </c>
      <c r="H624" s="2">
        <v>10497</v>
      </c>
      <c r="I624" s="2">
        <v>27683</v>
      </c>
      <c r="J624" s="2">
        <v>65176</v>
      </c>
      <c r="K624" s="2">
        <v>51327</v>
      </c>
      <c r="L624" s="2">
        <v>56174</v>
      </c>
      <c r="M624" s="2">
        <v>60973</v>
      </c>
      <c r="N624">
        <f t="shared" si="18"/>
        <v>0.62210085710388241</v>
      </c>
      <c r="O624">
        <v>0.43752807779470393</v>
      </c>
      <c r="P624">
        <f t="shared" si="19"/>
        <v>3</v>
      </c>
      <c r="Q624">
        <v>3</v>
      </c>
      <c r="R624" t="s">
        <v>6678</v>
      </c>
      <c r="S624" t="s">
        <v>8731</v>
      </c>
    </row>
    <row r="625" spans="1:19">
      <c r="A625">
        <v>153658</v>
      </c>
      <c r="B625" t="s">
        <v>93</v>
      </c>
      <c r="C625" t="s">
        <v>639</v>
      </c>
      <c r="D625" t="s">
        <v>615</v>
      </c>
      <c r="E625" t="s">
        <v>640</v>
      </c>
      <c r="F625" s="10">
        <v>0.84670000000000001</v>
      </c>
      <c r="G625">
        <v>1220</v>
      </c>
      <c r="H625" s="2">
        <v>10964</v>
      </c>
      <c r="I625" s="2">
        <v>32927</v>
      </c>
      <c r="J625" s="2">
        <v>66310</v>
      </c>
      <c r="K625" s="2">
        <v>51999</v>
      </c>
      <c r="L625" s="2">
        <v>57202</v>
      </c>
      <c r="M625" s="2">
        <v>62670</v>
      </c>
      <c r="N625">
        <f t="shared" si="18"/>
        <v>0.6486889946393275</v>
      </c>
      <c r="O625">
        <v>0.43089973090386186</v>
      </c>
      <c r="P625">
        <f t="shared" si="19"/>
        <v>2</v>
      </c>
      <c r="Q625">
        <v>4</v>
      </c>
      <c r="R625" t="s">
        <v>6679</v>
      </c>
      <c r="S625" t="s">
        <v>8732</v>
      </c>
    </row>
    <row r="626" spans="1:19">
      <c r="A626">
        <v>153825</v>
      </c>
      <c r="B626" t="s">
        <v>3555</v>
      </c>
      <c r="C626" t="s">
        <v>618</v>
      </c>
      <c r="D626" t="s">
        <v>615</v>
      </c>
      <c r="E626" t="s">
        <v>3556</v>
      </c>
      <c r="F626" s="10">
        <v>0.91830000000000001</v>
      </c>
      <c r="G626">
        <v>1198</v>
      </c>
      <c r="H626" s="2">
        <v>38298</v>
      </c>
      <c r="I626" s="2">
        <v>38298</v>
      </c>
      <c r="J626" s="2">
        <v>55200</v>
      </c>
      <c r="K626" s="2">
        <v>46885</v>
      </c>
      <c r="L626" s="2">
        <v>51586</v>
      </c>
      <c r="M626" s="2">
        <v>54020</v>
      </c>
      <c r="N626">
        <f t="shared" si="18"/>
        <v>0.42973911167103729</v>
      </c>
      <c r="O626">
        <v>0.31511813986566545</v>
      </c>
      <c r="P626">
        <f t="shared" si="19"/>
        <v>17</v>
      </c>
      <c r="Q626">
        <v>29</v>
      </c>
      <c r="R626" t="s">
        <v>6680</v>
      </c>
      <c r="S626" t="s">
        <v>8733</v>
      </c>
    </row>
    <row r="627" spans="1:19">
      <c r="A627">
        <v>153834</v>
      </c>
      <c r="B627" t="s">
        <v>641</v>
      </c>
      <c r="C627" t="s">
        <v>642</v>
      </c>
      <c r="D627" t="s">
        <v>615</v>
      </c>
      <c r="E627" t="s">
        <v>643</v>
      </c>
      <c r="F627" s="10">
        <v>0.73270000000000002</v>
      </c>
      <c r="G627">
        <v>1238</v>
      </c>
      <c r="H627" s="2">
        <v>50320</v>
      </c>
      <c r="I627" s="2">
        <v>50320</v>
      </c>
      <c r="J627" s="2">
        <v>54417</v>
      </c>
      <c r="K627" s="2">
        <v>45814</v>
      </c>
      <c r="L627" s="2">
        <v>50380</v>
      </c>
      <c r="M627" s="2">
        <v>55451</v>
      </c>
      <c r="N627">
        <f t="shared" si="18"/>
        <v>0.43109878027938831</v>
      </c>
      <c r="O627">
        <v>0.35284592751897303</v>
      </c>
      <c r="P627">
        <f t="shared" si="19"/>
        <v>16</v>
      </c>
      <c r="Q627">
        <v>19</v>
      </c>
      <c r="R627" t="s">
        <v>6681</v>
      </c>
      <c r="S627" t="s">
        <v>8734</v>
      </c>
    </row>
    <row r="628" spans="1:19">
      <c r="A628">
        <v>154004</v>
      </c>
      <c r="B628" t="s">
        <v>644</v>
      </c>
      <c r="C628" t="s">
        <v>645</v>
      </c>
      <c r="D628" t="s">
        <v>615</v>
      </c>
      <c r="E628" t="s">
        <v>646</v>
      </c>
      <c r="F628" s="10">
        <v>0.70569999999999999</v>
      </c>
      <c r="G628">
        <v>910</v>
      </c>
      <c r="H628" s="2">
        <v>38190</v>
      </c>
      <c r="I628" s="2">
        <v>38190</v>
      </c>
      <c r="J628" s="2">
        <v>61335</v>
      </c>
      <c r="K628" s="2">
        <v>43415</v>
      </c>
      <c r="L628" s="2">
        <v>48662</v>
      </c>
      <c r="M628" s="2">
        <v>54118</v>
      </c>
      <c r="N628">
        <f t="shared" si="18"/>
        <v>0.33938184721706172</v>
      </c>
      <c r="O628">
        <v>0.31288055542786458</v>
      </c>
      <c r="P628">
        <f t="shared" si="19"/>
        <v>27</v>
      </c>
      <c r="Q628">
        <v>30</v>
      </c>
      <c r="R628" t="s">
        <v>6682</v>
      </c>
      <c r="S628" t="s">
        <v>8735</v>
      </c>
    </row>
    <row r="629" spans="1:19">
      <c r="A629">
        <v>154013</v>
      </c>
      <c r="B629" t="s">
        <v>647</v>
      </c>
      <c r="C629" t="s">
        <v>621</v>
      </c>
      <c r="D629" t="s">
        <v>615</v>
      </c>
      <c r="E629" t="s">
        <v>648</v>
      </c>
      <c r="F629" s="10">
        <v>0.78759999999999997</v>
      </c>
      <c r="G629">
        <v>1120</v>
      </c>
      <c r="H629" s="2">
        <v>39070</v>
      </c>
      <c r="I629" s="2">
        <v>39070</v>
      </c>
      <c r="J629" s="2">
        <v>61499</v>
      </c>
      <c r="K629" s="2">
        <v>48677</v>
      </c>
      <c r="L629" s="2">
        <v>54092</v>
      </c>
      <c r="M629" s="2">
        <v>54291</v>
      </c>
      <c r="N629">
        <f t="shared" si="18"/>
        <v>0.4490292051003868</v>
      </c>
      <c r="O629">
        <v>0.36863010815435648</v>
      </c>
      <c r="P629">
        <f t="shared" si="19"/>
        <v>12</v>
      </c>
      <c r="Q629">
        <v>16</v>
      </c>
      <c r="R629" t="s">
        <v>6683</v>
      </c>
      <c r="S629" t="s">
        <v>8736</v>
      </c>
    </row>
    <row r="630" spans="1:19">
      <c r="A630">
        <v>154022</v>
      </c>
      <c r="B630" t="s">
        <v>3559</v>
      </c>
      <c r="C630" t="s">
        <v>2592</v>
      </c>
      <c r="D630" t="s">
        <v>198</v>
      </c>
      <c r="E630" t="s">
        <v>3560</v>
      </c>
      <c r="F630" s="10">
        <v>0.93400000000000005</v>
      </c>
      <c r="G630">
        <v>1086</v>
      </c>
      <c r="H630" s="2">
        <v>13160</v>
      </c>
      <c r="I630" s="2">
        <v>13160</v>
      </c>
      <c r="J630" s="2">
        <v>46956</v>
      </c>
      <c r="K630" s="2">
        <v>28257</v>
      </c>
      <c r="L630" s="2">
        <v>30826</v>
      </c>
      <c r="M630" s="2">
        <v>37041</v>
      </c>
      <c r="N630">
        <f t="shared" si="18"/>
        <v>0.29259413983772548</v>
      </c>
      <c r="O630">
        <v>0.40490507693925826</v>
      </c>
      <c r="P630">
        <f t="shared" si="19"/>
        <v>199</v>
      </c>
      <c r="Q630">
        <v>159</v>
      </c>
      <c r="R630" t="s">
        <v>6684</v>
      </c>
      <c r="S630" t="s">
        <v>8737</v>
      </c>
    </row>
    <row r="631" spans="1:19">
      <c r="A631">
        <v>154095</v>
      </c>
      <c r="B631" t="s">
        <v>649</v>
      </c>
      <c r="C631" t="s">
        <v>650</v>
      </c>
      <c r="D631" t="s">
        <v>615</v>
      </c>
      <c r="E631" t="s">
        <v>651</v>
      </c>
      <c r="F631" s="10">
        <v>0.94399999999999995</v>
      </c>
      <c r="G631">
        <v>1120</v>
      </c>
      <c r="H631" s="2">
        <v>9728</v>
      </c>
      <c r="I631" s="2">
        <v>21272</v>
      </c>
      <c r="J631" s="2">
        <v>52258</v>
      </c>
      <c r="K631" s="2">
        <v>44621</v>
      </c>
      <c r="L631" s="2">
        <v>48692</v>
      </c>
      <c r="M631" s="2">
        <v>51651</v>
      </c>
      <c r="N631">
        <f t="shared" si="18"/>
        <v>0.49109681988410242</v>
      </c>
      <c r="O631">
        <v>0.40314719972371238</v>
      </c>
      <c r="P631">
        <f t="shared" si="19"/>
        <v>9</v>
      </c>
      <c r="Q631">
        <v>12</v>
      </c>
      <c r="R631" t="s">
        <v>6685</v>
      </c>
      <c r="S631" t="s">
        <v>8738</v>
      </c>
    </row>
    <row r="632" spans="1:19">
      <c r="A632">
        <v>154101</v>
      </c>
      <c r="B632" t="s">
        <v>3561</v>
      </c>
      <c r="C632" t="s">
        <v>3562</v>
      </c>
      <c r="D632" t="s">
        <v>615</v>
      </c>
      <c r="E632" t="s">
        <v>3563</v>
      </c>
      <c r="F632" s="10">
        <v>0.87009999999999998</v>
      </c>
      <c r="G632">
        <v>1219</v>
      </c>
      <c r="H632" s="2">
        <v>35300</v>
      </c>
      <c r="I632" s="2">
        <v>35300</v>
      </c>
      <c r="J632" s="2">
        <v>52409</v>
      </c>
      <c r="K632" s="2">
        <v>43201</v>
      </c>
      <c r="L632" s="2">
        <v>43672</v>
      </c>
      <c r="M632" s="2">
        <v>49445</v>
      </c>
      <c r="N632">
        <f t="shared" si="18"/>
        <v>0.43829409135816655</v>
      </c>
      <c r="O632">
        <v>0.32948139209239036</v>
      </c>
      <c r="P632">
        <f t="shared" si="19"/>
        <v>14</v>
      </c>
      <c r="Q632">
        <v>27</v>
      </c>
      <c r="R632" t="s">
        <v>6686</v>
      </c>
      <c r="S632" t="s">
        <v>8739</v>
      </c>
    </row>
    <row r="633" spans="1:19">
      <c r="A633">
        <v>154262</v>
      </c>
      <c r="B633" t="s">
        <v>652</v>
      </c>
      <c r="C633" t="s">
        <v>645</v>
      </c>
      <c r="D633" t="s">
        <v>615</v>
      </c>
      <c r="E633" t="s">
        <v>653</v>
      </c>
      <c r="F633" s="10">
        <v>0.44440000000000002</v>
      </c>
      <c r="G633">
        <v>980</v>
      </c>
      <c r="H633" s="2">
        <v>20940</v>
      </c>
      <c r="I633" s="2">
        <v>20940</v>
      </c>
      <c r="J633" s="2">
        <v>60944</v>
      </c>
      <c r="K633" s="2">
        <v>51797</v>
      </c>
      <c r="L633" s="2">
        <v>56598</v>
      </c>
      <c r="M633" s="2">
        <v>53302</v>
      </c>
      <c r="N633">
        <f t="shared" si="18"/>
        <v>0.54853630184093027</v>
      </c>
      <c r="O633">
        <v>0.45037821081018747</v>
      </c>
      <c r="P633">
        <f t="shared" si="19"/>
        <v>6</v>
      </c>
      <c r="Q633">
        <v>2</v>
      </c>
      <c r="R633" t="s">
        <v>6687</v>
      </c>
      <c r="S633" t="s">
        <v>8740</v>
      </c>
    </row>
    <row r="634" spans="1:19">
      <c r="A634">
        <v>154350</v>
      </c>
      <c r="B634" t="s">
        <v>654</v>
      </c>
      <c r="C634" t="s">
        <v>655</v>
      </c>
      <c r="D634" t="s">
        <v>615</v>
      </c>
      <c r="E634" t="s">
        <v>656</v>
      </c>
      <c r="F634" s="10">
        <v>0.88880000000000003</v>
      </c>
      <c r="G634">
        <v>1410</v>
      </c>
      <c r="H634" s="2">
        <v>46212</v>
      </c>
      <c r="I634" s="2">
        <v>46212</v>
      </c>
      <c r="J634" s="2">
        <v>54998</v>
      </c>
      <c r="K634" s="2">
        <v>45002</v>
      </c>
      <c r="L634" s="2">
        <v>51860</v>
      </c>
      <c r="M634" s="2">
        <v>52638</v>
      </c>
      <c r="N634">
        <f t="shared" si="18"/>
        <v>0.50220652613463257</v>
      </c>
      <c r="O634">
        <v>0.40718424414215665</v>
      </c>
      <c r="P634">
        <f t="shared" si="19"/>
        <v>8</v>
      </c>
      <c r="Q634">
        <v>10</v>
      </c>
      <c r="R634" t="s">
        <v>6688</v>
      </c>
      <c r="S634" t="s">
        <v>8741</v>
      </c>
    </row>
    <row r="635" spans="1:19">
      <c r="A635">
        <v>154493</v>
      </c>
      <c r="B635" t="s">
        <v>657</v>
      </c>
      <c r="C635" t="s">
        <v>658</v>
      </c>
      <c r="D635" t="s">
        <v>615</v>
      </c>
      <c r="E635" t="s">
        <v>659</v>
      </c>
      <c r="F635" s="10">
        <v>0.93379999999999996</v>
      </c>
      <c r="G635">
        <v>929</v>
      </c>
      <c r="H635" s="2">
        <v>19000</v>
      </c>
      <c r="I635" s="2">
        <v>19000</v>
      </c>
      <c r="J635" s="2">
        <v>55614</v>
      </c>
      <c r="K635" s="2">
        <v>45393</v>
      </c>
      <c r="L635" s="2">
        <v>47443</v>
      </c>
      <c r="M635" s="2">
        <v>51790</v>
      </c>
      <c r="N635">
        <f t="shared" si="18"/>
        <v>0.36887493666983956</v>
      </c>
      <c r="O635">
        <v>0.35669755756662708</v>
      </c>
      <c r="P635">
        <f t="shared" si="19"/>
        <v>23</v>
      </c>
      <c r="Q635">
        <v>17</v>
      </c>
      <c r="R635" t="s">
        <v>6689</v>
      </c>
      <c r="S635" t="s">
        <v>8742</v>
      </c>
    </row>
    <row r="636" spans="1:19">
      <c r="A636">
        <v>154518</v>
      </c>
      <c r="B636" t="s">
        <v>3565</v>
      </c>
      <c r="C636" t="s">
        <v>3566</v>
      </c>
      <c r="D636" t="s">
        <v>615</v>
      </c>
      <c r="E636" t="s">
        <v>3567</v>
      </c>
      <c r="F636" s="10">
        <v>0.72599999999999998</v>
      </c>
      <c r="G636">
        <v>1134</v>
      </c>
      <c r="H636" s="2">
        <v>25220</v>
      </c>
      <c r="I636" s="2">
        <v>25220</v>
      </c>
      <c r="J636" s="2">
        <v>64768</v>
      </c>
      <c r="K636" s="2">
        <v>43178</v>
      </c>
      <c r="L636" s="2">
        <v>43806</v>
      </c>
      <c r="M636" s="2">
        <v>46322</v>
      </c>
      <c r="N636">
        <f t="shared" si="18"/>
        <v>0.52312900496240777</v>
      </c>
      <c r="O636">
        <v>0.4214543270581374</v>
      </c>
      <c r="P636">
        <f t="shared" si="19"/>
        <v>7</v>
      </c>
      <c r="Q636">
        <v>6</v>
      </c>
      <c r="R636" t="s">
        <v>6690</v>
      </c>
      <c r="S636" t="s">
        <v>8743</v>
      </c>
    </row>
    <row r="637" spans="1:19">
      <c r="A637">
        <v>154527</v>
      </c>
      <c r="B637" t="s">
        <v>660</v>
      </c>
      <c r="C637" t="s">
        <v>661</v>
      </c>
      <c r="D637" t="s">
        <v>615</v>
      </c>
      <c r="E637" t="s">
        <v>662</v>
      </c>
      <c r="F637" s="10">
        <v>0.99409999999999998</v>
      </c>
      <c r="G637">
        <v>1136</v>
      </c>
      <c r="H637" s="2">
        <v>51040</v>
      </c>
      <c r="I637" s="2">
        <v>51040</v>
      </c>
      <c r="J637" s="2">
        <v>54214</v>
      </c>
      <c r="K637" s="2">
        <v>44469</v>
      </c>
      <c r="L637" s="2">
        <v>49691</v>
      </c>
      <c r="M637" s="2">
        <v>55659</v>
      </c>
      <c r="N637">
        <f t="shared" si="18"/>
        <v>0.30785783258186072</v>
      </c>
      <c r="O637">
        <v>0.27531908560935314</v>
      </c>
      <c r="P637">
        <f t="shared" si="19"/>
        <v>28</v>
      </c>
      <c r="Q637">
        <v>31</v>
      </c>
      <c r="R637" t="s">
        <v>6691</v>
      </c>
      <c r="S637" t="s">
        <v>8744</v>
      </c>
    </row>
    <row r="638" spans="1:19">
      <c r="A638">
        <v>154590</v>
      </c>
      <c r="B638" t="s">
        <v>663</v>
      </c>
      <c r="C638" t="s">
        <v>664</v>
      </c>
      <c r="D638" t="s">
        <v>615</v>
      </c>
      <c r="E638" t="s">
        <v>665</v>
      </c>
      <c r="F638" s="10">
        <v>0.57010000000000005</v>
      </c>
      <c r="G638">
        <v>996</v>
      </c>
      <c r="H638" s="2">
        <v>28750</v>
      </c>
      <c r="I638" s="2">
        <v>28750</v>
      </c>
      <c r="J638" s="2">
        <v>61414</v>
      </c>
      <c r="K638" s="2">
        <v>39549</v>
      </c>
      <c r="L638" s="2">
        <v>42110</v>
      </c>
      <c r="M638" s="2">
        <v>45073</v>
      </c>
      <c r="N638">
        <f t="shared" si="18"/>
        <v>0.442051674876624</v>
      </c>
      <c r="O638">
        <v>0.40388531645348291</v>
      </c>
      <c r="P638">
        <f t="shared" si="19"/>
        <v>13</v>
      </c>
      <c r="Q638">
        <v>11</v>
      </c>
      <c r="R638" t="s">
        <v>6692</v>
      </c>
      <c r="S638" t="s">
        <v>8745</v>
      </c>
    </row>
    <row r="639" spans="1:19">
      <c r="A639">
        <v>154688</v>
      </c>
      <c r="B639" t="s">
        <v>666</v>
      </c>
      <c r="C639" t="s">
        <v>667</v>
      </c>
      <c r="D639" t="s">
        <v>668</v>
      </c>
      <c r="E639" t="s">
        <v>669</v>
      </c>
      <c r="F639" s="10">
        <v>0.92100000000000004</v>
      </c>
      <c r="G639">
        <v>950</v>
      </c>
      <c r="H639" s="2">
        <v>33900</v>
      </c>
      <c r="I639" s="2">
        <v>33900</v>
      </c>
      <c r="J639" s="2">
        <v>67533</v>
      </c>
      <c r="K639" s="2">
        <v>51792</v>
      </c>
      <c r="L639" s="2">
        <v>56407</v>
      </c>
      <c r="M639" s="2">
        <v>60914</v>
      </c>
      <c r="N639">
        <f t="shared" si="18"/>
        <v>0.28640004092642057</v>
      </c>
      <c r="O639">
        <v>0.32615427890381316</v>
      </c>
      <c r="P639">
        <f t="shared" si="19"/>
        <v>30</v>
      </c>
      <c r="Q639">
        <v>36</v>
      </c>
      <c r="R639" t="s">
        <v>6693</v>
      </c>
      <c r="S639" t="s">
        <v>8746</v>
      </c>
    </row>
    <row r="640" spans="1:19">
      <c r="A640">
        <v>154712</v>
      </c>
      <c r="B640" t="s">
        <v>670</v>
      </c>
      <c r="C640" t="s">
        <v>671</v>
      </c>
      <c r="D640" t="s">
        <v>668</v>
      </c>
      <c r="E640" t="s">
        <v>672</v>
      </c>
      <c r="F640" s="10">
        <v>0.76449999999999996</v>
      </c>
      <c r="G640">
        <v>1244</v>
      </c>
      <c r="H640" s="2">
        <v>34800</v>
      </c>
      <c r="I640" s="2">
        <v>34800</v>
      </c>
      <c r="J640" s="2">
        <v>53317</v>
      </c>
      <c r="K640" s="2">
        <v>41434</v>
      </c>
      <c r="L640" s="2">
        <v>45784</v>
      </c>
      <c r="M640" s="2">
        <v>48297</v>
      </c>
      <c r="N640">
        <f t="shared" si="18"/>
        <v>0.53048845490851249</v>
      </c>
      <c r="O640">
        <v>0.41551675165591345</v>
      </c>
      <c r="P640">
        <f t="shared" si="19"/>
        <v>11</v>
      </c>
      <c r="Q640">
        <v>16</v>
      </c>
      <c r="R640" t="s">
        <v>6694</v>
      </c>
      <c r="S640" t="s">
        <v>8747</v>
      </c>
    </row>
    <row r="641" spans="1:19">
      <c r="A641">
        <v>154721</v>
      </c>
      <c r="B641" t="s">
        <v>3568</v>
      </c>
      <c r="C641" t="s">
        <v>3569</v>
      </c>
      <c r="D641" t="s">
        <v>668</v>
      </c>
      <c r="E641" t="s">
        <v>3570</v>
      </c>
      <c r="F641" s="10">
        <v>0.78600000000000003</v>
      </c>
      <c r="G641">
        <v>1229</v>
      </c>
      <c r="H641" s="2">
        <v>31946</v>
      </c>
      <c r="I641" s="2">
        <v>31946</v>
      </c>
      <c r="J641" s="2">
        <v>49679</v>
      </c>
      <c r="K641" s="2">
        <v>39962</v>
      </c>
      <c r="L641" s="2">
        <v>45492</v>
      </c>
      <c r="M641" s="2">
        <v>46723</v>
      </c>
      <c r="N641">
        <f t="shared" si="18"/>
        <v>0.50725856361817823</v>
      </c>
      <c r="O641">
        <v>0.35091365371266597</v>
      </c>
      <c r="P641">
        <f t="shared" si="19"/>
        <v>15</v>
      </c>
      <c r="Q641">
        <v>31</v>
      </c>
      <c r="R641" t="s">
        <v>6695</v>
      </c>
      <c r="S641" t="s">
        <v>8748</v>
      </c>
    </row>
    <row r="642" spans="1:19">
      <c r="A642">
        <v>154749</v>
      </c>
      <c r="B642" t="s">
        <v>3571</v>
      </c>
      <c r="C642" t="s">
        <v>3572</v>
      </c>
      <c r="D642" t="s">
        <v>668</v>
      </c>
      <c r="E642" t="s">
        <v>3573</v>
      </c>
      <c r="F642" s="10">
        <v>0.95699999999999996</v>
      </c>
      <c r="G642">
        <v>1137</v>
      </c>
      <c r="H642" s="2">
        <v>34002</v>
      </c>
      <c r="I642" s="2">
        <v>34002</v>
      </c>
      <c r="J642" s="2">
        <v>53101</v>
      </c>
      <c r="K642" s="2">
        <v>43930</v>
      </c>
      <c r="L642" s="2">
        <v>45517</v>
      </c>
      <c r="M642" s="2">
        <v>49126</v>
      </c>
      <c r="N642">
        <f t="shared" ref="N642:N705" si="20">IFERROR(
  0.25*(_xlfn.MAXIFS($H:$H,$D:$D,$D642)-H642)/(_xlfn.MAXIFS($H:$H,$D:$D,$D642)-_xlfn.MINIFS($H:$H,$D:$D,$D642)) +
  0.2*(_xlfn.MAXIFS($F:$F,$D:$D,$D642)-F642)/(_xlfn.MAXIFS($F:$F,$D:$D,$D642)-_xlfn.MINIFS($F:$F,$D:$D,$D642)) +
  0.3*(G642-_xlfn.MINIFS($G:$G,$D:$D,$D642))/(_xlfn.MAXIFS($G:$G,$D:$D,$D642)-_xlfn.MINIFS($G:$G,$D:$D,$D642)) +
  0.125*(J642-_xlfn.MINIFS($J:$J,$D:$D,$D642))/(_xlfn.MAXIFS($J:$J,$D:$D,$D642)-_xlfn.MINIFS($J:$J,$D:$D,$D642)) +
  0.125*(K642-_xlfn.MINIFS($K:$K,$D:$D,$D642))/(_xlfn.MAXIFS($K:$K,$D:$D,$D642)-_xlfn.MINIFS($K:$K,$D:$D,$D642)),
"")</f>
        <v>0.37272448553716686</v>
      </c>
      <c r="O642">
        <v>0.32358796059831985</v>
      </c>
      <c r="P642">
        <f t="shared" ref="P642:P705" si="21">1 + COUNTIFS($D$2:$D$2303, D642, $N$2:$N$2303, "&gt;" &amp; N642)</f>
        <v>26</v>
      </c>
      <c r="Q642">
        <v>37</v>
      </c>
      <c r="R642" t="s">
        <v>6696</v>
      </c>
      <c r="S642" t="s">
        <v>8749</v>
      </c>
    </row>
    <row r="643" spans="1:19">
      <c r="A643">
        <v>155007</v>
      </c>
      <c r="B643" t="s">
        <v>3575</v>
      </c>
      <c r="C643" t="s">
        <v>1077</v>
      </c>
      <c r="D643" t="s">
        <v>668</v>
      </c>
      <c r="E643" t="s">
        <v>3576</v>
      </c>
      <c r="F643" s="10">
        <v>0.93400000000000005</v>
      </c>
      <c r="G643">
        <v>1133</v>
      </c>
      <c r="H643" s="2">
        <v>10350</v>
      </c>
      <c r="I643" s="2">
        <v>10350</v>
      </c>
      <c r="J643" s="2">
        <v>50177</v>
      </c>
      <c r="K643" s="2">
        <v>30336</v>
      </c>
      <c r="L643" s="2">
        <v>32269</v>
      </c>
      <c r="M643" s="2">
        <v>30864</v>
      </c>
      <c r="N643">
        <f t="shared" si="20"/>
        <v>0.4562691974957086</v>
      </c>
      <c r="O643">
        <v>0.42404031777425399</v>
      </c>
      <c r="P643">
        <f t="shared" si="21"/>
        <v>19</v>
      </c>
      <c r="Q643">
        <v>10</v>
      </c>
      <c r="R643" t="s">
        <v>6697</v>
      </c>
      <c r="S643" t="s">
        <v>8750</v>
      </c>
    </row>
    <row r="644" spans="1:19">
      <c r="A644">
        <v>155025</v>
      </c>
      <c r="B644" t="s">
        <v>673</v>
      </c>
      <c r="C644" t="s">
        <v>674</v>
      </c>
      <c r="D644" t="s">
        <v>668</v>
      </c>
      <c r="E644" t="s">
        <v>675</v>
      </c>
      <c r="F644" s="10">
        <v>0.97740000000000005</v>
      </c>
      <c r="G644">
        <v>1090</v>
      </c>
      <c r="H644" s="2">
        <v>7356</v>
      </c>
      <c r="I644" s="2">
        <v>15669</v>
      </c>
      <c r="J644" s="2">
        <v>50287</v>
      </c>
      <c r="K644" s="2">
        <v>38643</v>
      </c>
      <c r="L644" s="2">
        <v>41413</v>
      </c>
      <c r="M644" s="2">
        <v>43438</v>
      </c>
      <c r="N644">
        <f t="shared" si="20"/>
        <v>0.45895609092966194</v>
      </c>
      <c r="O644">
        <v>0.40817197175115127</v>
      </c>
      <c r="P644">
        <f t="shared" si="21"/>
        <v>18</v>
      </c>
      <c r="Q644">
        <v>18</v>
      </c>
      <c r="R644" t="s">
        <v>6698</v>
      </c>
      <c r="S644" t="s">
        <v>8751</v>
      </c>
    </row>
    <row r="645" spans="1:19">
      <c r="A645">
        <v>155052</v>
      </c>
      <c r="B645" t="s">
        <v>3577</v>
      </c>
      <c r="C645" t="s">
        <v>674</v>
      </c>
      <c r="D645" t="s">
        <v>668</v>
      </c>
      <c r="E645" t="s">
        <v>3578</v>
      </c>
      <c r="F645" s="10">
        <v>0.93400000000000005</v>
      </c>
      <c r="G645">
        <v>1156</v>
      </c>
      <c r="H645" s="2">
        <v>6196</v>
      </c>
      <c r="I645" s="2">
        <v>6196</v>
      </c>
      <c r="J645" s="2">
        <v>45542</v>
      </c>
      <c r="K645" s="2">
        <v>39663</v>
      </c>
      <c r="L645" s="2">
        <v>41811</v>
      </c>
      <c r="M645" s="2">
        <v>43427</v>
      </c>
      <c r="N645">
        <f t="shared" si="20"/>
        <v>0.53681676815470014</v>
      </c>
      <c r="O645">
        <v>0.4322864577797314</v>
      </c>
      <c r="P645">
        <f t="shared" si="21"/>
        <v>9</v>
      </c>
      <c r="Q645">
        <v>6</v>
      </c>
      <c r="R645" t="s">
        <v>6699</v>
      </c>
      <c r="S645" t="s">
        <v>8752</v>
      </c>
    </row>
    <row r="646" spans="1:19">
      <c r="A646">
        <v>155061</v>
      </c>
      <c r="B646" t="s">
        <v>676</v>
      </c>
      <c r="C646" t="s">
        <v>677</v>
      </c>
      <c r="D646" t="s">
        <v>668</v>
      </c>
      <c r="E646" t="s">
        <v>678</v>
      </c>
      <c r="F646" s="10">
        <v>0.91769999999999996</v>
      </c>
      <c r="G646">
        <v>1118</v>
      </c>
      <c r="H646" s="2">
        <v>5633</v>
      </c>
      <c r="I646" s="2">
        <v>16811</v>
      </c>
      <c r="J646" s="2">
        <v>53065</v>
      </c>
      <c r="K646" s="2">
        <v>40602</v>
      </c>
      <c r="L646" s="2">
        <v>42905</v>
      </c>
      <c r="M646" s="2">
        <v>44617</v>
      </c>
      <c r="N646">
        <f t="shared" si="20"/>
        <v>0.53828414194356133</v>
      </c>
      <c r="O646">
        <v>0.42760404326158424</v>
      </c>
      <c r="P646">
        <f t="shared" si="21"/>
        <v>8</v>
      </c>
      <c r="Q646">
        <v>8</v>
      </c>
      <c r="R646" t="s">
        <v>6700</v>
      </c>
      <c r="S646" t="s">
        <v>8753</v>
      </c>
    </row>
    <row r="647" spans="1:19">
      <c r="A647">
        <v>155070</v>
      </c>
      <c r="B647" t="s">
        <v>3579</v>
      </c>
      <c r="C647" t="s">
        <v>3580</v>
      </c>
      <c r="D647" t="s">
        <v>668</v>
      </c>
      <c r="E647" t="s">
        <v>3581</v>
      </c>
      <c r="F647" s="10">
        <v>0.54490000000000005</v>
      </c>
      <c r="G647">
        <v>1209</v>
      </c>
      <c r="H647" s="2">
        <v>26590</v>
      </c>
      <c r="I647" s="2">
        <v>26590</v>
      </c>
      <c r="J647" s="2">
        <v>30541</v>
      </c>
      <c r="K647" s="2">
        <v>29316</v>
      </c>
      <c r="L647" s="2">
        <v>32767</v>
      </c>
      <c r="M647" s="2">
        <v>39726</v>
      </c>
      <c r="N647">
        <f t="shared" si="20"/>
        <v>0.49027866283314003</v>
      </c>
      <c r="O647">
        <v>0.36963893640322587</v>
      </c>
      <c r="P647">
        <f t="shared" si="21"/>
        <v>17</v>
      </c>
      <c r="Q647">
        <v>26</v>
      </c>
      <c r="R647" t="s">
        <v>6701</v>
      </c>
      <c r="S647" t="s">
        <v>8754</v>
      </c>
    </row>
    <row r="648" spans="1:19">
      <c r="A648">
        <v>155089</v>
      </c>
      <c r="B648" t="s">
        <v>679</v>
      </c>
      <c r="C648" t="s">
        <v>680</v>
      </c>
      <c r="D648" t="s">
        <v>668</v>
      </c>
      <c r="E648" t="s">
        <v>681</v>
      </c>
      <c r="F648" s="10">
        <v>0.55640000000000001</v>
      </c>
      <c r="G648">
        <v>1014</v>
      </c>
      <c r="H648" s="2">
        <v>32748</v>
      </c>
      <c r="I648" s="2">
        <v>32748</v>
      </c>
      <c r="J648" s="2">
        <v>53821</v>
      </c>
      <c r="K648" s="2">
        <v>41406</v>
      </c>
      <c r="L648" s="2">
        <v>45943</v>
      </c>
      <c r="M648" s="2">
        <v>51388</v>
      </c>
      <c r="N648">
        <f t="shared" si="20"/>
        <v>0.38862717273536879</v>
      </c>
      <c r="O648">
        <v>0.37842561217117887</v>
      </c>
      <c r="P648">
        <f t="shared" si="21"/>
        <v>24</v>
      </c>
      <c r="Q648">
        <v>24</v>
      </c>
      <c r="R648" t="s">
        <v>6702</v>
      </c>
      <c r="S648" t="s">
        <v>8755</v>
      </c>
    </row>
    <row r="649" spans="1:19">
      <c r="A649">
        <v>155140</v>
      </c>
      <c r="B649" t="s">
        <v>3582</v>
      </c>
      <c r="C649" t="s">
        <v>682</v>
      </c>
      <c r="D649" t="s">
        <v>668</v>
      </c>
      <c r="E649" t="s">
        <v>3583</v>
      </c>
      <c r="F649" s="10">
        <v>0.88319999999999999</v>
      </c>
      <c r="G649">
        <v>1154</v>
      </c>
      <c r="H649" s="2">
        <v>600</v>
      </c>
      <c r="I649" s="2">
        <v>600</v>
      </c>
      <c r="J649" s="2">
        <v>41185</v>
      </c>
      <c r="K649" s="2">
        <v>29107</v>
      </c>
      <c r="L649" s="2">
        <v>30622</v>
      </c>
      <c r="M649" s="2">
        <v>34187</v>
      </c>
      <c r="N649">
        <f t="shared" si="20"/>
        <v>0.52302566746290702</v>
      </c>
      <c r="O649">
        <v>0.45503971998636378</v>
      </c>
      <c r="P649">
        <f t="shared" si="21"/>
        <v>12</v>
      </c>
      <c r="Q649">
        <v>2</v>
      </c>
      <c r="R649" t="s">
        <v>6703</v>
      </c>
      <c r="S649" t="s">
        <v>8756</v>
      </c>
    </row>
    <row r="650" spans="1:19">
      <c r="A650">
        <v>155177</v>
      </c>
      <c r="B650" t="s">
        <v>3584</v>
      </c>
      <c r="C650" t="s">
        <v>3585</v>
      </c>
      <c r="D650" t="s">
        <v>668</v>
      </c>
      <c r="E650" t="s">
        <v>3586</v>
      </c>
      <c r="F650" s="10">
        <v>0.93400000000000005</v>
      </c>
      <c r="G650">
        <v>1181</v>
      </c>
      <c r="H650" s="2">
        <v>31368</v>
      </c>
      <c r="I650" s="2">
        <v>31368</v>
      </c>
      <c r="J650" s="2">
        <v>50710</v>
      </c>
      <c r="K650" s="2">
        <v>40912</v>
      </c>
      <c r="L650" s="2">
        <v>41651</v>
      </c>
      <c r="M650" s="2">
        <v>47693</v>
      </c>
      <c r="N650">
        <f t="shared" si="20"/>
        <v>0.41928252857638798</v>
      </c>
      <c r="O650">
        <v>0.33343552011622546</v>
      </c>
      <c r="P650">
        <f t="shared" si="21"/>
        <v>21</v>
      </c>
      <c r="Q650">
        <v>34</v>
      </c>
      <c r="R650" t="s">
        <v>6704</v>
      </c>
      <c r="S650" t="s">
        <v>8757</v>
      </c>
    </row>
    <row r="651" spans="1:19">
      <c r="A651">
        <v>155317</v>
      </c>
      <c r="B651" t="s">
        <v>91</v>
      </c>
      <c r="C651" t="s">
        <v>682</v>
      </c>
      <c r="D651" t="s">
        <v>668</v>
      </c>
      <c r="E651" t="s">
        <v>683</v>
      </c>
      <c r="F651" s="10">
        <v>0.88200000000000001</v>
      </c>
      <c r="G651">
        <v>1186</v>
      </c>
      <c r="H651" s="2">
        <v>11700</v>
      </c>
      <c r="I651" s="2">
        <v>29412</v>
      </c>
      <c r="J651" s="2">
        <v>65141</v>
      </c>
      <c r="K651" s="2">
        <v>49482</v>
      </c>
      <c r="L651" s="2">
        <v>53794</v>
      </c>
      <c r="M651" s="2">
        <v>58993</v>
      </c>
      <c r="N651">
        <f t="shared" si="20"/>
        <v>0.66317737021189826</v>
      </c>
      <c r="O651">
        <v>0.42687371298901178</v>
      </c>
      <c r="P651">
        <f t="shared" si="21"/>
        <v>1</v>
      </c>
      <c r="Q651">
        <v>9</v>
      </c>
      <c r="R651" t="s">
        <v>6705</v>
      </c>
      <c r="S651" t="s">
        <v>8758</v>
      </c>
    </row>
    <row r="652" spans="1:19">
      <c r="A652">
        <v>155335</v>
      </c>
      <c r="B652" t="s">
        <v>3588</v>
      </c>
      <c r="C652" t="s">
        <v>680</v>
      </c>
      <c r="D652" t="s">
        <v>668</v>
      </c>
      <c r="E652" t="s">
        <v>3589</v>
      </c>
      <c r="F652" s="10">
        <v>0.47610000000000002</v>
      </c>
      <c r="G652">
        <v>1195</v>
      </c>
      <c r="H652" s="2">
        <v>35500</v>
      </c>
      <c r="I652" s="2">
        <v>35500</v>
      </c>
      <c r="J652" s="2">
        <v>55690</v>
      </c>
      <c r="K652" s="2">
        <v>44198</v>
      </c>
      <c r="L652" s="2">
        <v>48380</v>
      </c>
      <c r="M652" s="2">
        <v>51255</v>
      </c>
      <c r="N652">
        <f t="shared" si="20"/>
        <v>0.59966880650748422</v>
      </c>
      <c r="O652">
        <v>0.39470623537200172</v>
      </c>
      <c r="P652">
        <f t="shared" si="21"/>
        <v>4</v>
      </c>
      <c r="Q652">
        <v>21</v>
      </c>
      <c r="R652" t="s">
        <v>6706</v>
      </c>
      <c r="S652" t="s">
        <v>8759</v>
      </c>
    </row>
    <row r="653" spans="1:19">
      <c r="A653">
        <v>155399</v>
      </c>
      <c r="B653" t="s">
        <v>684</v>
      </c>
      <c r="C653" t="s">
        <v>685</v>
      </c>
      <c r="D653" t="s">
        <v>668</v>
      </c>
      <c r="E653" t="s">
        <v>686</v>
      </c>
      <c r="F653" s="10">
        <v>0.79359999999999997</v>
      </c>
      <c r="G653">
        <v>1149</v>
      </c>
      <c r="H653" s="2">
        <v>10942</v>
      </c>
      <c r="I653" s="2">
        <v>27816</v>
      </c>
      <c r="J653" s="2">
        <v>59867</v>
      </c>
      <c r="K653" s="2">
        <v>45640</v>
      </c>
      <c r="L653" s="2">
        <v>50763</v>
      </c>
      <c r="M653" s="2">
        <v>54472</v>
      </c>
      <c r="N653">
        <f t="shared" si="20"/>
        <v>0.62551791262386391</v>
      </c>
      <c r="O653">
        <v>0.42324936303726901</v>
      </c>
      <c r="P653">
        <f t="shared" si="21"/>
        <v>3</v>
      </c>
      <c r="Q653">
        <v>13</v>
      </c>
      <c r="R653" t="s">
        <v>6707</v>
      </c>
      <c r="S653" t="s">
        <v>8760</v>
      </c>
    </row>
    <row r="654" spans="1:19">
      <c r="A654">
        <v>155414</v>
      </c>
      <c r="B654" t="s">
        <v>3590</v>
      </c>
      <c r="C654" t="s">
        <v>3591</v>
      </c>
      <c r="D654" t="s">
        <v>668</v>
      </c>
      <c r="E654" t="s">
        <v>3592</v>
      </c>
      <c r="F654" s="10">
        <v>0.8498</v>
      </c>
      <c r="G654">
        <v>1119</v>
      </c>
      <c r="H654" s="2">
        <v>33470</v>
      </c>
      <c r="I654" s="2">
        <v>33470</v>
      </c>
      <c r="J654" s="2">
        <v>56428</v>
      </c>
      <c r="K654" s="2">
        <v>44127</v>
      </c>
      <c r="L654" s="2">
        <v>45105</v>
      </c>
      <c r="M654" s="2">
        <v>46718</v>
      </c>
      <c r="N654">
        <f t="shared" si="20"/>
        <v>0.40806574546004032</v>
      </c>
      <c r="O654">
        <v>0.34908602549315199</v>
      </c>
      <c r="P654">
        <f t="shared" si="21"/>
        <v>23</v>
      </c>
      <c r="Q654">
        <v>32</v>
      </c>
      <c r="R654" t="s">
        <v>6708</v>
      </c>
      <c r="S654" t="s">
        <v>8761</v>
      </c>
    </row>
    <row r="655" spans="1:19">
      <c r="A655">
        <v>155423</v>
      </c>
      <c r="B655" t="s">
        <v>3593</v>
      </c>
      <c r="C655" t="s">
        <v>3594</v>
      </c>
      <c r="D655" t="s">
        <v>668</v>
      </c>
      <c r="E655" t="s">
        <v>3595</v>
      </c>
      <c r="F655" s="10">
        <v>0.40749999999999997</v>
      </c>
      <c r="G655">
        <v>1055</v>
      </c>
      <c r="H655" s="2">
        <v>9120</v>
      </c>
      <c r="I655" s="2">
        <v>9120</v>
      </c>
      <c r="J655" s="2">
        <v>53209</v>
      </c>
      <c r="K655" s="2">
        <v>40186</v>
      </c>
      <c r="L655" s="2">
        <v>43754</v>
      </c>
      <c r="M655" s="2">
        <v>47031</v>
      </c>
      <c r="N655">
        <f t="shared" si="20"/>
        <v>0.6297637263216741</v>
      </c>
      <c r="O655">
        <v>0.51485090148051349</v>
      </c>
      <c r="P655">
        <f t="shared" si="21"/>
        <v>2</v>
      </c>
      <c r="Q655">
        <v>1</v>
      </c>
      <c r="R655" t="s">
        <v>6709</v>
      </c>
      <c r="S655" t="s">
        <v>8762</v>
      </c>
    </row>
    <row r="656" spans="1:19">
      <c r="A656">
        <v>155487</v>
      </c>
      <c r="B656" t="s">
        <v>3596</v>
      </c>
      <c r="C656" t="s">
        <v>685</v>
      </c>
      <c r="D656" t="s">
        <v>668</v>
      </c>
      <c r="E656" t="s">
        <v>3597</v>
      </c>
      <c r="F656" s="10">
        <v>0.93400000000000005</v>
      </c>
      <c r="G656">
        <v>1127</v>
      </c>
      <c r="H656" s="2">
        <v>9276</v>
      </c>
      <c r="I656" s="2">
        <v>9276</v>
      </c>
      <c r="J656" s="2">
        <v>56518</v>
      </c>
      <c r="K656" s="2">
        <v>41406</v>
      </c>
      <c r="L656" s="2">
        <v>45143</v>
      </c>
      <c r="M656" s="2">
        <v>50759</v>
      </c>
      <c r="N656">
        <f t="shared" si="20"/>
        <v>0.53313639634736576</v>
      </c>
      <c r="O656">
        <v>0.44225251995012338</v>
      </c>
      <c r="P656">
        <f t="shared" si="21"/>
        <v>10</v>
      </c>
      <c r="Q656">
        <v>4</v>
      </c>
      <c r="R656" t="s">
        <v>6710</v>
      </c>
      <c r="S656" t="s">
        <v>8763</v>
      </c>
    </row>
    <row r="657" spans="1:19">
      <c r="A657">
        <v>155511</v>
      </c>
      <c r="B657" t="s">
        <v>687</v>
      </c>
      <c r="C657" t="s">
        <v>688</v>
      </c>
      <c r="D657" t="s">
        <v>668</v>
      </c>
      <c r="E657" t="s">
        <v>689</v>
      </c>
      <c r="F657" s="10">
        <v>0.83789999999999998</v>
      </c>
      <c r="G657">
        <v>1068</v>
      </c>
      <c r="H657" s="2">
        <v>35162</v>
      </c>
      <c r="I657" s="2">
        <v>35162</v>
      </c>
      <c r="J657" s="2">
        <v>47574</v>
      </c>
      <c r="K657" s="2">
        <v>39250</v>
      </c>
      <c r="L657" s="2">
        <v>46210</v>
      </c>
      <c r="M657" s="2">
        <v>47891</v>
      </c>
      <c r="N657">
        <f t="shared" si="20"/>
        <v>0.29621107986887729</v>
      </c>
      <c r="O657">
        <v>0.33073229260634784</v>
      </c>
      <c r="P657">
        <f t="shared" si="21"/>
        <v>29</v>
      </c>
      <c r="Q657">
        <v>35</v>
      </c>
      <c r="R657" t="s">
        <v>6711</v>
      </c>
      <c r="S657" t="s">
        <v>8764</v>
      </c>
    </row>
    <row r="658" spans="1:19">
      <c r="A658">
        <v>155520</v>
      </c>
      <c r="B658" t="s">
        <v>3598</v>
      </c>
      <c r="C658" t="s">
        <v>3599</v>
      </c>
      <c r="D658" t="s">
        <v>668</v>
      </c>
      <c r="E658" t="s">
        <v>3600</v>
      </c>
      <c r="F658" s="10">
        <v>0.73460000000000003</v>
      </c>
      <c r="G658">
        <v>1016</v>
      </c>
      <c r="H658" s="2">
        <v>36120</v>
      </c>
      <c r="I658" s="2">
        <v>36120</v>
      </c>
      <c r="J658" s="2">
        <v>67253</v>
      </c>
      <c r="K658" s="2">
        <v>54566</v>
      </c>
      <c r="L658" s="2">
        <v>54179</v>
      </c>
      <c r="M658" s="2">
        <v>55725</v>
      </c>
      <c r="N658">
        <f t="shared" si="20"/>
        <v>0.41583728228092098</v>
      </c>
      <c r="O658">
        <v>0.36630655808148388</v>
      </c>
      <c r="P658">
        <f t="shared" si="21"/>
        <v>22</v>
      </c>
      <c r="Q658">
        <v>27</v>
      </c>
      <c r="R658" t="s">
        <v>6712</v>
      </c>
      <c r="S658" t="s">
        <v>8765</v>
      </c>
    </row>
    <row r="659" spans="1:19">
      <c r="A659">
        <v>155593</v>
      </c>
      <c r="B659" t="s">
        <v>3601</v>
      </c>
      <c r="C659" t="s">
        <v>2269</v>
      </c>
      <c r="D659" t="s">
        <v>668</v>
      </c>
      <c r="E659" t="s">
        <v>3602</v>
      </c>
      <c r="F659" s="10">
        <v>0.93400000000000005</v>
      </c>
      <c r="G659">
        <v>1062</v>
      </c>
      <c r="H659" s="2">
        <v>7208</v>
      </c>
      <c r="I659" s="2">
        <v>7208</v>
      </c>
      <c r="J659" s="2">
        <v>49748</v>
      </c>
      <c r="K659" s="2">
        <v>40391</v>
      </c>
      <c r="L659" s="2">
        <v>43710</v>
      </c>
      <c r="M659" s="2">
        <v>43967</v>
      </c>
      <c r="N659">
        <f t="shared" si="20"/>
        <v>0.45392468880617254</v>
      </c>
      <c r="O659">
        <v>0.43683986762829508</v>
      </c>
      <c r="P659">
        <f t="shared" si="21"/>
        <v>20</v>
      </c>
      <c r="Q659">
        <v>5</v>
      </c>
      <c r="R659" t="s">
        <v>6713</v>
      </c>
      <c r="S659" t="s">
        <v>8766</v>
      </c>
    </row>
    <row r="660" spans="1:19">
      <c r="A660">
        <v>155627</v>
      </c>
      <c r="B660" t="s">
        <v>690</v>
      </c>
      <c r="C660" t="s">
        <v>691</v>
      </c>
      <c r="D660" t="s">
        <v>668</v>
      </c>
      <c r="E660" t="s">
        <v>692</v>
      </c>
      <c r="F660" s="10">
        <v>0.80030000000000001</v>
      </c>
      <c r="G660">
        <v>1011</v>
      </c>
      <c r="H660" s="2">
        <v>35300</v>
      </c>
      <c r="I660" s="2">
        <v>35300</v>
      </c>
      <c r="J660" s="2">
        <v>55681</v>
      </c>
      <c r="K660" s="2">
        <v>45136</v>
      </c>
      <c r="L660" s="2">
        <v>48052</v>
      </c>
      <c r="M660" s="2">
        <v>48846</v>
      </c>
      <c r="N660">
        <f t="shared" si="20"/>
        <v>0.30778944995860147</v>
      </c>
      <c r="O660">
        <v>0.33364664236085417</v>
      </c>
      <c r="P660">
        <f t="shared" si="21"/>
        <v>28</v>
      </c>
      <c r="Q660">
        <v>33</v>
      </c>
      <c r="R660" t="s">
        <v>6714</v>
      </c>
      <c r="S660" t="s">
        <v>8767</v>
      </c>
    </row>
    <row r="661" spans="1:19">
      <c r="A661">
        <v>155681</v>
      </c>
      <c r="B661" t="s">
        <v>693</v>
      </c>
      <c r="C661" t="s">
        <v>694</v>
      </c>
      <c r="D661" t="s">
        <v>668</v>
      </c>
      <c r="E661" t="s">
        <v>695</v>
      </c>
      <c r="F661" s="10">
        <v>0.88170000000000004</v>
      </c>
      <c r="G661">
        <v>1090</v>
      </c>
      <c r="H661" s="2">
        <v>8008</v>
      </c>
      <c r="I661" s="2">
        <v>19692</v>
      </c>
      <c r="J661" s="2">
        <v>54179</v>
      </c>
      <c r="K661" s="2">
        <v>41069</v>
      </c>
      <c r="L661" s="2">
        <v>44272</v>
      </c>
      <c r="M661" s="2">
        <v>47714</v>
      </c>
      <c r="N661">
        <f t="shared" si="20"/>
        <v>0.51330066866588198</v>
      </c>
      <c r="O661">
        <v>0.41326793966029346</v>
      </c>
      <c r="P661">
        <f t="shared" si="21"/>
        <v>14</v>
      </c>
      <c r="Q661">
        <v>17</v>
      </c>
      <c r="R661" t="s">
        <v>6715</v>
      </c>
      <c r="S661" t="s">
        <v>8768</v>
      </c>
    </row>
    <row r="662" spans="1:19">
      <c r="A662">
        <v>155830</v>
      </c>
      <c r="B662" t="s">
        <v>3603</v>
      </c>
      <c r="C662" t="s">
        <v>3591</v>
      </c>
      <c r="D662" t="s">
        <v>668</v>
      </c>
      <c r="E662" t="s">
        <v>3604</v>
      </c>
      <c r="F662" s="10">
        <v>0.93400000000000005</v>
      </c>
      <c r="G662">
        <v>1215</v>
      </c>
      <c r="H662" s="2">
        <v>7020</v>
      </c>
      <c r="I662" s="2">
        <v>7020</v>
      </c>
      <c r="J662" s="2">
        <v>42726</v>
      </c>
      <c r="K662" s="2">
        <v>36349</v>
      </c>
      <c r="L662" s="2">
        <v>37955</v>
      </c>
      <c r="M662" s="2">
        <v>35469</v>
      </c>
      <c r="N662">
        <f t="shared" si="20"/>
        <v>0.56459171157126098</v>
      </c>
      <c r="O662">
        <v>0.42268371786317571</v>
      </c>
      <c r="P662">
        <f t="shared" si="21"/>
        <v>7</v>
      </c>
      <c r="Q662">
        <v>14</v>
      </c>
      <c r="R662" t="s">
        <v>6716</v>
      </c>
      <c r="S662" t="s">
        <v>8769</v>
      </c>
    </row>
    <row r="663" spans="1:19">
      <c r="A663">
        <v>155900</v>
      </c>
      <c r="B663" t="s">
        <v>3004</v>
      </c>
      <c r="C663" t="s">
        <v>3605</v>
      </c>
      <c r="D663" t="s">
        <v>668</v>
      </c>
      <c r="E663" t="s">
        <v>3606</v>
      </c>
      <c r="F663" s="10">
        <v>0.64970000000000006</v>
      </c>
      <c r="G663">
        <v>1043</v>
      </c>
      <c r="H663" s="2">
        <v>38480</v>
      </c>
      <c r="I663" s="2">
        <v>38480</v>
      </c>
      <c r="J663" s="2">
        <v>56681</v>
      </c>
      <c r="K663" s="2">
        <v>44046</v>
      </c>
      <c r="L663" s="2">
        <v>47794</v>
      </c>
      <c r="M663" s="2">
        <v>51735</v>
      </c>
      <c r="N663">
        <f t="shared" si="20"/>
        <v>0.36968086596771227</v>
      </c>
      <c r="O663">
        <v>0.35777245236464483</v>
      </c>
      <c r="P663">
        <f t="shared" si="21"/>
        <v>27</v>
      </c>
      <c r="Q663">
        <v>29</v>
      </c>
      <c r="R663" t="s">
        <v>6717</v>
      </c>
      <c r="S663" t="s">
        <v>8770</v>
      </c>
    </row>
    <row r="664" spans="1:19">
      <c r="A664">
        <v>155937</v>
      </c>
      <c r="B664" t="s">
        <v>3607</v>
      </c>
      <c r="C664" t="s">
        <v>3062</v>
      </c>
      <c r="D664" t="s">
        <v>668</v>
      </c>
      <c r="E664" t="s">
        <v>3608</v>
      </c>
      <c r="F664" s="10">
        <v>0.53029999999999999</v>
      </c>
      <c r="G664">
        <v>1250</v>
      </c>
      <c r="H664" s="2">
        <v>32200</v>
      </c>
      <c r="I664" s="2">
        <v>32200</v>
      </c>
      <c r="J664" s="2">
        <v>47147</v>
      </c>
      <c r="K664" s="2">
        <v>37870</v>
      </c>
      <c r="L664" s="2">
        <v>42531</v>
      </c>
      <c r="M664" s="2">
        <v>44983</v>
      </c>
      <c r="N664">
        <f t="shared" si="20"/>
        <v>0.59748993772955095</v>
      </c>
      <c r="O664">
        <v>0.3827596348274972</v>
      </c>
      <c r="P664">
        <f t="shared" si="21"/>
        <v>5</v>
      </c>
      <c r="Q664">
        <v>23</v>
      </c>
      <c r="R664" t="s">
        <v>6718</v>
      </c>
      <c r="S664" t="s">
        <v>8771</v>
      </c>
    </row>
    <row r="665" spans="1:19">
      <c r="A665">
        <v>155973</v>
      </c>
      <c r="B665" t="s">
        <v>697</v>
      </c>
      <c r="C665" t="s">
        <v>698</v>
      </c>
      <c r="D665" t="s">
        <v>668</v>
      </c>
      <c r="E665" t="s">
        <v>699</v>
      </c>
      <c r="F665" s="10">
        <v>0.6462</v>
      </c>
      <c r="G665">
        <v>1049</v>
      </c>
      <c r="H665" s="2">
        <v>35050</v>
      </c>
      <c r="I665" s="2">
        <v>35050</v>
      </c>
      <c r="J665" s="2">
        <v>51553</v>
      </c>
      <c r="K665" s="2">
        <v>45177</v>
      </c>
      <c r="L665" s="2">
        <v>44358</v>
      </c>
      <c r="M665" s="2">
        <v>46519</v>
      </c>
      <c r="N665">
        <f t="shared" si="20"/>
        <v>0.3877714023788682</v>
      </c>
      <c r="O665">
        <v>0.36199131427472908</v>
      </c>
      <c r="P665">
        <f t="shared" si="21"/>
        <v>25</v>
      </c>
      <c r="Q665">
        <v>28</v>
      </c>
      <c r="R665" t="s">
        <v>6719</v>
      </c>
      <c r="S665" t="s">
        <v>8772</v>
      </c>
    </row>
    <row r="666" spans="1:19">
      <c r="A666">
        <v>155423</v>
      </c>
      <c r="B666" t="s">
        <v>3609</v>
      </c>
      <c r="C666" t="s">
        <v>3594</v>
      </c>
      <c r="D666" t="s">
        <v>668</v>
      </c>
      <c r="E666" t="s">
        <v>3610</v>
      </c>
      <c r="F666" s="10">
        <v>0.93400000000000005</v>
      </c>
      <c r="G666">
        <v>1115</v>
      </c>
      <c r="H666" s="2">
        <v>9578</v>
      </c>
      <c r="I666" s="2">
        <v>20582</v>
      </c>
      <c r="J666" s="2">
        <v>53209</v>
      </c>
      <c r="K666" s="2">
        <v>40186</v>
      </c>
      <c r="L666" s="2">
        <v>43754</v>
      </c>
      <c r="M666" s="2">
        <v>47031</v>
      </c>
      <c r="N666">
        <f t="shared" si="20"/>
        <v>0.50197176528365872</v>
      </c>
      <c r="O666">
        <v>0.3858453471374319</v>
      </c>
      <c r="P666">
        <f t="shared" si="21"/>
        <v>16</v>
      </c>
      <c r="Q666">
        <v>22</v>
      </c>
      <c r="R666" t="s">
        <v>6720</v>
      </c>
      <c r="S666" t="s">
        <v>8773</v>
      </c>
    </row>
    <row r="667" spans="1:19">
      <c r="A667">
        <v>156125</v>
      </c>
      <c r="B667" t="s">
        <v>700</v>
      </c>
      <c r="C667" t="s">
        <v>680</v>
      </c>
      <c r="D667" t="s">
        <v>668</v>
      </c>
      <c r="E667" t="s">
        <v>701</v>
      </c>
      <c r="F667" s="10">
        <v>0.94940000000000002</v>
      </c>
      <c r="G667">
        <v>1118</v>
      </c>
      <c r="H667" s="2">
        <v>9322</v>
      </c>
      <c r="I667" s="2">
        <v>19240</v>
      </c>
      <c r="J667" s="2">
        <v>54872</v>
      </c>
      <c r="K667" s="2">
        <v>42275</v>
      </c>
      <c r="L667" s="2">
        <v>45460</v>
      </c>
      <c r="M667" s="2">
        <v>50739</v>
      </c>
      <c r="N667">
        <f t="shared" si="20"/>
        <v>0.51713299977976057</v>
      </c>
      <c r="O667">
        <v>0.41610071513347391</v>
      </c>
      <c r="P667">
        <f t="shared" si="21"/>
        <v>13</v>
      </c>
      <c r="Q667">
        <v>15</v>
      </c>
      <c r="R667" t="s">
        <v>6721</v>
      </c>
      <c r="S667" t="s">
        <v>8774</v>
      </c>
    </row>
    <row r="668" spans="1:19">
      <c r="A668">
        <v>156189</v>
      </c>
      <c r="B668" t="s">
        <v>702</v>
      </c>
      <c r="C668" t="s">
        <v>703</v>
      </c>
      <c r="D668" t="s">
        <v>704</v>
      </c>
      <c r="E668" t="s">
        <v>705</v>
      </c>
      <c r="F668" s="10">
        <v>0.85570000000000002</v>
      </c>
      <c r="G668">
        <v>980</v>
      </c>
      <c r="H668" s="2">
        <v>14080</v>
      </c>
      <c r="I668" s="2">
        <v>14080</v>
      </c>
      <c r="J668" s="2">
        <v>42091</v>
      </c>
      <c r="K668" s="2">
        <v>32879</v>
      </c>
      <c r="L668" s="2">
        <v>33016</v>
      </c>
      <c r="M668" s="2">
        <v>38478</v>
      </c>
      <c r="N668">
        <f t="shared" si="20"/>
        <v>0.42498586450227721</v>
      </c>
      <c r="O668">
        <v>0.37841616971328251</v>
      </c>
      <c r="P668">
        <f t="shared" si="21"/>
        <v>24</v>
      </c>
      <c r="Q668">
        <v>17</v>
      </c>
      <c r="R668" t="s">
        <v>6722</v>
      </c>
      <c r="S668" t="s">
        <v>8775</v>
      </c>
    </row>
    <row r="669" spans="1:19">
      <c r="A669">
        <v>156213</v>
      </c>
      <c r="B669" t="s">
        <v>3611</v>
      </c>
      <c r="C669" t="s">
        <v>3612</v>
      </c>
      <c r="D669" t="s">
        <v>704</v>
      </c>
      <c r="E669" t="s">
        <v>3613</v>
      </c>
      <c r="F669" s="10">
        <v>0.64059999999999995</v>
      </c>
      <c r="G669">
        <v>1193</v>
      </c>
      <c r="H669" s="2">
        <v>33640</v>
      </c>
      <c r="I669" s="2">
        <v>33640</v>
      </c>
      <c r="J669" s="2">
        <v>41600</v>
      </c>
      <c r="K669" s="2">
        <v>34831</v>
      </c>
      <c r="L669" s="2">
        <v>36932</v>
      </c>
      <c r="M669" s="2">
        <v>42628</v>
      </c>
      <c r="N669">
        <f t="shared" si="20"/>
        <v>0.55888630038516607</v>
      </c>
      <c r="O669">
        <v>0.34809834626495334</v>
      </c>
      <c r="P669">
        <f t="shared" si="21"/>
        <v>8</v>
      </c>
      <c r="Q669">
        <v>26</v>
      </c>
      <c r="R669" t="s">
        <v>6723</v>
      </c>
      <c r="S669" t="s">
        <v>8776</v>
      </c>
    </row>
    <row r="670" spans="1:19">
      <c r="A670">
        <v>156286</v>
      </c>
      <c r="B670" t="s">
        <v>706</v>
      </c>
      <c r="C670" t="s">
        <v>707</v>
      </c>
      <c r="D670" t="s">
        <v>704</v>
      </c>
      <c r="E670" t="s">
        <v>708</v>
      </c>
      <c r="F670" s="10">
        <v>0.93589999999999995</v>
      </c>
      <c r="G670">
        <v>1208</v>
      </c>
      <c r="H670" s="2">
        <v>47180</v>
      </c>
      <c r="I670" s="2">
        <v>47180</v>
      </c>
      <c r="J670" s="2">
        <v>61131</v>
      </c>
      <c r="K670" s="2">
        <v>46791</v>
      </c>
      <c r="L670" s="2">
        <v>52371</v>
      </c>
      <c r="M670" s="2">
        <v>56346</v>
      </c>
      <c r="N670">
        <f t="shared" si="20"/>
        <v>0.49734195346401511</v>
      </c>
      <c r="O670">
        <v>0.34017358880390369</v>
      </c>
      <c r="P670">
        <f t="shared" si="21"/>
        <v>12</v>
      </c>
      <c r="Q670">
        <v>29</v>
      </c>
      <c r="R670" t="s">
        <v>6724</v>
      </c>
      <c r="S670" t="s">
        <v>8777</v>
      </c>
    </row>
    <row r="671" spans="1:19">
      <c r="A671">
        <v>156365</v>
      </c>
      <c r="B671" t="s">
        <v>3615</v>
      </c>
      <c r="C671" t="s">
        <v>3616</v>
      </c>
      <c r="D671" t="s">
        <v>704</v>
      </c>
      <c r="E671" t="s">
        <v>3617</v>
      </c>
      <c r="F671" s="10">
        <v>0.98329999999999995</v>
      </c>
      <c r="G671">
        <v>1182</v>
      </c>
      <c r="H671" s="2">
        <v>26990</v>
      </c>
      <c r="I671" s="2">
        <v>26990</v>
      </c>
      <c r="J671" s="2">
        <v>43448</v>
      </c>
      <c r="K671" s="2">
        <v>33633</v>
      </c>
      <c r="L671" s="2">
        <v>35944</v>
      </c>
      <c r="M671" s="2">
        <v>39948</v>
      </c>
      <c r="N671">
        <f t="shared" si="20"/>
        <v>0.43816401716494813</v>
      </c>
      <c r="O671">
        <v>0.32966144725968016</v>
      </c>
      <c r="P671">
        <f t="shared" si="21"/>
        <v>21</v>
      </c>
      <c r="Q671">
        <v>31</v>
      </c>
      <c r="R671" t="s">
        <v>6725</v>
      </c>
      <c r="S671" t="s">
        <v>8778</v>
      </c>
    </row>
    <row r="672" spans="1:19">
      <c r="A672">
        <v>156408</v>
      </c>
      <c r="B672" t="s">
        <v>711</v>
      </c>
      <c r="C672" t="s">
        <v>712</v>
      </c>
      <c r="D672" t="s">
        <v>704</v>
      </c>
      <c r="E672" t="s">
        <v>713</v>
      </c>
      <c r="F672" s="10">
        <v>0.54339999999999999</v>
      </c>
      <c r="G672">
        <v>1345</v>
      </c>
      <c r="H672" s="2">
        <v>50550</v>
      </c>
      <c r="I672" s="2">
        <v>50550</v>
      </c>
      <c r="J672" s="2">
        <v>60552</v>
      </c>
      <c r="K672" s="2">
        <v>45904</v>
      </c>
      <c r="L672" s="2">
        <v>57855</v>
      </c>
      <c r="M672" s="2">
        <v>60447</v>
      </c>
      <c r="N672">
        <f t="shared" si="20"/>
        <v>0.741607251686624</v>
      </c>
      <c r="O672">
        <v>0.42976607019604063</v>
      </c>
      <c r="P672">
        <f t="shared" si="21"/>
        <v>1</v>
      </c>
      <c r="Q672">
        <v>3</v>
      </c>
      <c r="R672" t="s">
        <v>6726</v>
      </c>
      <c r="S672" t="s">
        <v>8779</v>
      </c>
    </row>
    <row r="673" spans="1:19">
      <c r="A673">
        <v>156620</v>
      </c>
      <c r="B673" t="s">
        <v>714</v>
      </c>
      <c r="C673" t="s">
        <v>577</v>
      </c>
      <c r="D673" t="s">
        <v>704</v>
      </c>
      <c r="E673" t="s">
        <v>715</v>
      </c>
      <c r="F673" s="10">
        <v>0.78090000000000004</v>
      </c>
      <c r="G673">
        <v>1089</v>
      </c>
      <c r="H673" s="2">
        <v>10130</v>
      </c>
      <c r="I673" s="2">
        <v>20820</v>
      </c>
      <c r="J673" s="2">
        <v>49636</v>
      </c>
      <c r="K673" s="2">
        <v>37199</v>
      </c>
      <c r="L673" s="2">
        <v>40129</v>
      </c>
      <c r="M673" s="2">
        <v>42134</v>
      </c>
      <c r="N673">
        <f t="shared" si="20"/>
        <v>0.61161087747394016</v>
      </c>
      <c r="O673">
        <v>0.41343426652279541</v>
      </c>
      <c r="P673">
        <f t="shared" si="21"/>
        <v>4</v>
      </c>
      <c r="Q673">
        <v>5</v>
      </c>
      <c r="R673" t="s">
        <v>6727</v>
      </c>
      <c r="S673" t="s">
        <v>6067</v>
      </c>
    </row>
    <row r="674" spans="1:19">
      <c r="A674">
        <v>156745</v>
      </c>
      <c r="B674" t="s">
        <v>716</v>
      </c>
      <c r="C674" t="s">
        <v>717</v>
      </c>
      <c r="D674" t="s">
        <v>704</v>
      </c>
      <c r="E674" t="s">
        <v>718</v>
      </c>
      <c r="F674" s="10">
        <v>0.73880000000000001</v>
      </c>
      <c r="G674">
        <v>1149</v>
      </c>
      <c r="H674" s="2">
        <v>42010</v>
      </c>
      <c r="I674" s="2">
        <v>42010</v>
      </c>
      <c r="J674" s="2">
        <v>46679</v>
      </c>
      <c r="K674" s="2">
        <v>36982</v>
      </c>
      <c r="L674" s="2">
        <v>45426</v>
      </c>
      <c r="M674" s="2">
        <v>50486</v>
      </c>
      <c r="N674">
        <f t="shared" si="20"/>
        <v>0.46583320496988045</v>
      </c>
      <c r="O674">
        <v>0.34138608573695767</v>
      </c>
      <c r="P674">
        <f t="shared" si="21"/>
        <v>19</v>
      </c>
      <c r="Q674">
        <v>28</v>
      </c>
      <c r="R674" t="s">
        <v>6728</v>
      </c>
      <c r="S674" t="s">
        <v>8780</v>
      </c>
    </row>
    <row r="675" spans="1:19">
      <c r="A675">
        <v>157021</v>
      </c>
      <c r="B675" t="s">
        <v>3618</v>
      </c>
      <c r="C675" t="s">
        <v>3619</v>
      </c>
      <c r="D675" t="s">
        <v>704</v>
      </c>
      <c r="E675" t="s">
        <v>3620</v>
      </c>
      <c r="F675" s="10">
        <v>0.93400000000000005</v>
      </c>
      <c r="G675">
        <v>1194</v>
      </c>
      <c r="H675" s="2">
        <v>11484</v>
      </c>
      <c r="I675" s="2">
        <v>11484</v>
      </c>
      <c r="J675" s="2">
        <v>30877</v>
      </c>
      <c r="K675" s="2">
        <v>23177</v>
      </c>
      <c r="L675" s="2">
        <v>24873</v>
      </c>
      <c r="M675" s="2">
        <v>24950</v>
      </c>
      <c r="N675">
        <f t="shared" si="20"/>
        <v>0.45579000087058763</v>
      </c>
      <c r="O675">
        <v>0.37792684060376713</v>
      </c>
      <c r="P675">
        <f t="shared" si="21"/>
        <v>20</v>
      </c>
      <c r="Q675">
        <v>18</v>
      </c>
      <c r="R675" t="s">
        <v>6729</v>
      </c>
      <c r="S675" t="s">
        <v>8781</v>
      </c>
    </row>
    <row r="676" spans="1:19">
      <c r="A676">
        <v>157058</v>
      </c>
      <c r="B676" t="s">
        <v>720</v>
      </c>
      <c r="C676" t="s">
        <v>721</v>
      </c>
      <c r="D676" t="s">
        <v>704</v>
      </c>
      <c r="E676" t="s">
        <v>722</v>
      </c>
      <c r="F676" s="10">
        <v>0.92549999999999999</v>
      </c>
      <c r="G676">
        <v>910</v>
      </c>
      <c r="H676" s="2">
        <v>9214</v>
      </c>
      <c r="I676" s="2">
        <v>13260</v>
      </c>
      <c r="J676" s="2">
        <v>46010</v>
      </c>
      <c r="K676" s="2">
        <v>30112</v>
      </c>
      <c r="L676" s="2">
        <v>32610</v>
      </c>
      <c r="M676" s="2">
        <v>36807</v>
      </c>
      <c r="N676">
        <f t="shared" si="20"/>
        <v>0.37633108913120467</v>
      </c>
      <c r="O676">
        <v>0.35604200276226389</v>
      </c>
      <c r="P676">
        <f t="shared" si="21"/>
        <v>26</v>
      </c>
      <c r="Q676">
        <v>22</v>
      </c>
      <c r="R676" t="s">
        <v>6730</v>
      </c>
      <c r="S676" t="s">
        <v>8782</v>
      </c>
    </row>
    <row r="677" spans="1:19">
      <c r="A677">
        <v>157076</v>
      </c>
      <c r="B677" t="s">
        <v>723</v>
      </c>
      <c r="C677" t="s">
        <v>724</v>
      </c>
      <c r="D677" t="s">
        <v>704</v>
      </c>
      <c r="E677" t="s">
        <v>725</v>
      </c>
      <c r="F677" s="10">
        <v>0.67</v>
      </c>
      <c r="G677">
        <v>1043</v>
      </c>
      <c r="H677" s="2">
        <v>33393</v>
      </c>
      <c r="I677" s="2">
        <v>33393</v>
      </c>
      <c r="J677" s="2">
        <v>47632</v>
      </c>
      <c r="K677" s="2">
        <v>37256</v>
      </c>
      <c r="L677" s="2">
        <v>39782</v>
      </c>
      <c r="M677" s="2">
        <v>44736</v>
      </c>
      <c r="N677">
        <f t="shared" si="20"/>
        <v>0.48127846511644978</v>
      </c>
      <c r="O677">
        <v>0.3552475295217245</v>
      </c>
      <c r="P677">
        <f t="shared" si="21"/>
        <v>14</v>
      </c>
      <c r="Q677">
        <v>23</v>
      </c>
      <c r="R677" t="s">
        <v>6731</v>
      </c>
      <c r="S677" t="s">
        <v>8783</v>
      </c>
    </row>
    <row r="678" spans="1:19">
      <c r="A678">
        <v>157085</v>
      </c>
      <c r="B678" t="s">
        <v>726</v>
      </c>
      <c r="C678" t="s">
        <v>727</v>
      </c>
      <c r="D678" t="s">
        <v>704</v>
      </c>
      <c r="E678" t="s">
        <v>728</v>
      </c>
      <c r="F678" s="10">
        <v>0.92379999999999995</v>
      </c>
      <c r="G678">
        <v>1213</v>
      </c>
      <c r="H678" s="2">
        <v>13212</v>
      </c>
      <c r="I678" s="2">
        <v>33406</v>
      </c>
      <c r="J678" s="2">
        <v>60703</v>
      </c>
      <c r="K678" s="2">
        <v>45429</v>
      </c>
      <c r="L678" s="2">
        <v>51162</v>
      </c>
      <c r="M678" s="2">
        <v>55890</v>
      </c>
      <c r="N678">
        <f t="shared" si="20"/>
        <v>0.7027914934291013</v>
      </c>
      <c r="O678">
        <v>0.40290095100080958</v>
      </c>
      <c r="P678">
        <f t="shared" si="21"/>
        <v>2</v>
      </c>
      <c r="Q678">
        <v>10</v>
      </c>
      <c r="R678" t="s">
        <v>6732</v>
      </c>
      <c r="S678" t="s">
        <v>8784</v>
      </c>
    </row>
    <row r="679" spans="1:19">
      <c r="A679">
        <v>157216</v>
      </c>
      <c r="B679" t="s">
        <v>3621</v>
      </c>
      <c r="C679" t="s">
        <v>1104</v>
      </c>
      <c r="D679" t="s">
        <v>704</v>
      </c>
      <c r="E679" t="s">
        <v>3622</v>
      </c>
      <c r="F679" s="10">
        <v>0.93400000000000005</v>
      </c>
      <c r="G679">
        <v>1045</v>
      </c>
      <c r="H679" s="2">
        <v>27274</v>
      </c>
      <c r="I679" s="2">
        <v>27274</v>
      </c>
      <c r="J679" s="2">
        <v>41669</v>
      </c>
      <c r="K679" s="2">
        <v>33176</v>
      </c>
      <c r="L679" s="2">
        <v>35174</v>
      </c>
      <c r="M679" s="2">
        <v>35895</v>
      </c>
      <c r="N679">
        <f t="shared" si="20"/>
        <v>0.35447782542664652</v>
      </c>
      <c r="O679">
        <v>0.33202250430978375</v>
      </c>
      <c r="P679">
        <f t="shared" si="21"/>
        <v>27</v>
      </c>
      <c r="Q679">
        <v>30</v>
      </c>
      <c r="R679" t="s">
        <v>6733</v>
      </c>
      <c r="S679" t="s">
        <v>8785</v>
      </c>
    </row>
    <row r="680" spans="1:19">
      <c r="A680">
        <v>157289</v>
      </c>
      <c r="B680" t="s">
        <v>730</v>
      </c>
      <c r="C680" t="s">
        <v>707</v>
      </c>
      <c r="D680" t="s">
        <v>704</v>
      </c>
      <c r="E680" t="s">
        <v>731</v>
      </c>
      <c r="F680" s="10">
        <v>0.8054</v>
      </c>
      <c r="G680">
        <v>1147</v>
      </c>
      <c r="H680" s="2">
        <v>12828</v>
      </c>
      <c r="I680" s="2">
        <v>29174</v>
      </c>
      <c r="J680" s="2">
        <v>58801</v>
      </c>
      <c r="K680" s="2">
        <v>43229</v>
      </c>
      <c r="L680" s="2">
        <v>46584</v>
      </c>
      <c r="M680" s="2">
        <v>51380</v>
      </c>
      <c r="N680">
        <f t="shared" si="20"/>
        <v>0.69367265289531255</v>
      </c>
      <c r="O680">
        <v>0.41259702177410423</v>
      </c>
      <c r="P680">
        <f t="shared" si="21"/>
        <v>3</v>
      </c>
      <c r="Q680">
        <v>7</v>
      </c>
      <c r="R680" t="s">
        <v>6734</v>
      </c>
      <c r="S680" t="s">
        <v>6053</v>
      </c>
    </row>
    <row r="681" spans="1:19">
      <c r="A681">
        <v>157377</v>
      </c>
      <c r="B681" t="s">
        <v>732</v>
      </c>
      <c r="C681" t="s">
        <v>733</v>
      </c>
      <c r="D681" t="s">
        <v>704</v>
      </c>
      <c r="E681" t="s">
        <v>734</v>
      </c>
      <c r="F681" s="10">
        <v>0.95179999999999998</v>
      </c>
      <c r="G681">
        <v>1145</v>
      </c>
      <c r="H681" s="2">
        <v>26080</v>
      </c>
      <c r="I681" s="2">
        <v>26080</v>
      </c>
      <c r="J681" s="2">
        <v>49824</v>
      </c>
      <c r="K681" s="2">
        <v>35082</v>
      </c>
      <c r="L681" s="2">
        <v>38470</v>
      </c>
      <c r="M681" s="2">
        <v>42360</v>
      </c>
      <c r="N681">
        <f t="shared" si="20"/>
        <v>0.46630231890967661</v>
      </c>
      <c r="O681">
        <v>0.38431440220409108</v>
      </c>
      <c r="P681">
        <f t="shared" si="21"/>
        <v>18</v>
      </c>
      <c r="Q681">
        <v>15</v>
      </c>
      <c r="R681" t="s">
        <v>6735</v>
      </c>
      <c r="S681" t="s">
        <v>8786</v>
      </c>
    </row>
    <row r="682" spans="1:19">
      <c r="A682">
        <v>157386</v>
      </c>
      <c r="B682" t="s">
        <v>3623</v>
      </c>
      <c r="C682" t="s">
        <v>3624</v>
      </c>
      <c r="D682" t="s">
        <v>704</v>
      </c>
      <c r="E682" t="s">
        <v>3625</v>
      </c>
      <c r="F682" s="10">
        <v>0.82120000000000004</v>
      </c>
      <c r="G682">
        <v>1109</v>
      </c>
      <c r="H682" s="2">
        <v>9838</v>
      </c>
      <c r="I682" s="2">
        <v>14706</v>
      </c>
      <c r="J682" s="2">
        <v>46860</v>
      </c>
      <c r="K682" s="2">
        <v>34730</v>
      </c>
      <c r="L682" s="2">
        <v>37756</v>
      </c>
      <c r="M682" s="2">
        <v>40010</v>
      </c>
      <c r="N682">
        <f t="shared" si="20"/>
        <v>0.58457852282162548</v>
      </c>
      <c r="O682">
        <v>0.41487218007283189</v>
      </c>
      <c r="P682">
        <f t="shared" si="21"/>
        <v>6</v>
      </c>
      <c r="Q682">
        <v>4</v>
      </c>
      <c r="R682" t="s">
        <v>6736</v>
      </c>
      <c r="S682" t="s">
        <v>8787</v>
      </c>
    </row>
    <row r="683" spans="1:19">
      <c r="A683">
        <v>157401</v>
      </c>
      <c r="B683" t="s">
        <v>735</v>
      </c>
      <c r="C683" t="s">
        <v>736</v>
      </c>
      <c r="D683" t="s">
        <v>704</v>
      </c>
      <c r="E683" t="s">
        <v>737</v>
      </c>
      <c r="F683" s="10">
        <v>0.86170000000000002</v>
      </c>
      <c r="G683">
        <v>1110</v>
      </c>
      <c r="H683" s="2">
        <v>9708</v>
      </c>
      <c r="I683" s="2">
        <v>19452</v>
      </c>
      <c r="J683" s="2">
        <v>47259</v>
      </c>
      <c r="K683" s="2">
        <v>35895</v>
      </c>
      <c r="L683" s="2">
        <v>38738</v>
      </c>
      <c r="M683" s="2">
        <v>43077</v>
      </c>
      <c r="N683">
        <f t="shared" si="20"/>
        <v>0.5755185229872628</v>
      </c>
      <c r="O683">
        <v>0.40936830306453992</v>
      </c>
      <c r="P683">
        <f t="shared" si="21"/>
        <v>7</v>
      </c>
      <c r="Q683">
        <v>8</v>
      </c>
      <c r="R683" t="s">
        <v>6737</v>
      </c>
      <c r="S683" t="s">
        <v>8788</v>
      </c>
    </row>
    <row r="684" spans="1:19">
      <c r="A684">
        <v>157447</v>
      </c>
      <c r="B684" t="s">
        <v>738</v>
      </c>
      <c r="C684" t="s">
        <v>739</v>
      </c>
      <c r="D684" t="s">
        <v>704</v>
      </c>
      <c r="E684" t="s">
        <v>740</v>
      </c>
      <c r="F684" s="10">
        <v>0.96030000000000004</v>
      </c>
      <c r="G684">
        <v>1114</v>
      </c>
      <c r="H684" s="2">
        <v>10896</v>
      </c>
      <c r="I684" s="2">
        <v>21480</v>
      </c>
      <c r="J684" s="2">
        <v>55390</v>
      </c>
      <c r="K684" s="2">
        <v>40663</v>
      </c>
      <c r="L684" s="2">
        <v>43984</v>
      </c>
      <c r="M684" s="2">
        <v>46832</v>
      </c>
      <c r="N684">
        <f t="shared" si="20"/>
        <v>0.58513762407589942</v>
      </c>
      <c r="O684">
        <v>0.40443073493238646</v>
      </c>
      <c r="P684">
        <f t="shared" si="21"/>
        <v>5</v>
      </c>
      <c r="Q684">
        <v>9</v>
      </c>
      <c r="R684" t="s">
        <v>6738</v>
      </c>
      <c r="S684" t="s">
        <v>8789</v>
      </c>
    </row>
    <row r="685" spans="1:19">
      <c r="A685">
        <v>157535</v>
      </c>
      <c r="B685" t="s">
        <v>3626</v>
      </c>
      <c r="C685" t="s">
        <v>3619</v>
      </c>
      <c r="D685" t="s">
        <v>704</v>
      </c>
      <c r="E685" t="s">
        <v>3627</v>
      </c>
      <c r="F685" s="10">
        <v>0.93400000000000005</v>
      </c>
      <c r="G685">
        <v>1244</v>
      </c>
      <c r="H685" s="2">
        <v>24150</v>
      </c>
      <c r="I685" s="2">
        <v>24150</v>
      </c>
      <c r="J685" s="2">
        <v>48770</v>
      </c>
      <c r="K685" s="2">
        <v>31739</v>
      </c>
      <c r="L685" s="2">
        <v>40324</v>
      </c>
      <c r="M685" s="2">
        <v>43124</v>
      </c>
      <c r="N685">
        <f t="shared" si="20"/>
        <v>0.5324280522119601</v>
      </c>
      <c r="O685">
        <v>0.36080371705212211</v>
      </c>
      <c r="P685">
        <f t="shared" si="21"/>
        <v>10</v>
      </c>
      <c r="Q685">
        <v>21</v>
      </c>
      <c r="R685" t="s">
        <v>6739</v>
      </c>
      <c r="S685" t="s">
        <v>8790</v>
      </c>
    </row>
    <row r="686" spans="1:19">
      <c r="A686">
        <v>157757</v>
      </c>
      <c r="B686" t="s">
        <v>741</v>
      </c>
      <c r="C686" t="s">
        <v>707</v>
      </c>
      <c r="D686" t="s">
        <v>704</v>
      </c>
      <c r="E686" t="s">
        <v>742</v>
      </c>
      <c r="F686" s="10">
        <v>0.98640000000000005</v>
      </c>
      <c r="G686">
        <v>1014</v>
      </c>
      <c r="H686" s="2">
        <v>27850</v>
      </c>
      <c r="I686" s="2">
        <v>27850</v>
      </c>
      <c r="J686" s="2">
        <v>57549</v>
      </c>
      <c r="K686" s="2">
        <v>40961</v>
      </c>
      <c r="L686" s="2">
        <v>43904</v>
      </c>
      <c r="M686" s="2">
        <v>48144</v>
      </c>
      <c r="N686">
        <f t="shared" si="20"/>
        <v>0.41233171981442518</v>
      </c>
      <c r="O686">
        <v>0.34325612330088895</v>
      </c>
      <c r="P686">
        <f t="shared" si="21"/>
        <v>25</v>
      </c>
      <c r="Q686">
        <v>27</v>
      </c>
      <c r="R686" t="s">
        <v>6740</v>
      </c>
      <c r="S686" t="s">
        <v>8791</v>
      </c>
    </row>
    <row r="687" spans="1:19">
      <c r="A687">
        <v>157793</v>
      </c>
      <c r="B687" t="s">
        <v>3629</v>
      </c>
      <c r="C687" t="s">
        <v>707</v>
      </c>
      <c r="D687" t="s">
        <v>704</v>
      </c>
      <c r="E687" t="s">
        <v>3630</v>
      </c>
      <c r="F687" s="10">
        <v>0.93400000000000005</v>
      </c>
      <c r="G687">
        <v>1202</v>
      </c>
      <c r="H687" s="2">
        <v>14220</v>
      </c>
      <c r="I687" s="2">
        <v>14220</v>
      </c>
      <c r="J687" s="2">
        <v>47630</v>
      </c>
      <c r="K687" s="2">
        <v>30922</v>
      </c>
      <c r="L687" s="2">
        <v>33201</v>
      </c>
      <c r="M687" s="2">
        <v>35234</v>
      </c>
      <c r="N687">
        <f t="shared" si="20"/>
        <v>0.55453117798133345</v>
      </c>
      <c r="O687">
        <v>0.40171580574192089</v>
      </c>
      <c r="P687">
        <f t="shared" si="21"/>
        <v>9</v>
      </c>
      <c r="Q687">
        <v>11</v>
      </c>
      <c r="R687" t="s">
        <v>6741</v>
      </c>
      <c r="S687" t="s">
        <v>8792</v>
      </c>
    </row>
    <row r="688" spans="1:19">
      <c r="A688">
        <v>157809</v>
      </c>
      <c r="B688" t="s">
        <v>743</v>
      </c>
      <c r="C688" t="s">
        <v>744</v>
      </c>
      <c r="D688" t="s">
        <v>704</v>
      </c>
      <c r="E688" t="s">
        <v>745</v>
      </c>
      <c r="F688" s="10">
        <v>0.97030000000000005</v>
      </c>
      <c r="G688">
        <v>1140</v>
      </c>
      <c r="H688" s="2">
        <v>38400</v>
      </c>
      <c r="I688" s="2">
        <v>38400</v>
      </c>
      <c r="J688" s="2">
        <v>61067</v>
      </c>
      <c r="K688" s="2">
        <v>47050</v>
      </c>
      <c r="L688" s="2">
        <v>50999</v>
      </c>
      <c r="M688" s="2">
        <v>59294</v>
      </c>
      <c r="N688">
        <f t="shared" si="20"/>
        <v>0.489108047212372</v>
      </c>
      <c r="O688">
        <v>0.35004020059676161</v>
      </c>
      <c r="P688">
        <f t="shared" si="21"/>
        <v>13</v>
      </c>
      <c r="Q688">
        <v>25</v>
      </c>
      <c r="R688" t="s">
        <v>6742</v>
      </c>
      <c r="S688" t="s">
        <v>8793</v>
      </c>
    </row>
    <row r="689" spans="1:19">
      <c r="A689">
        <v>157818</v>
      </c>
      <c r="B689" t="s">
        <v>746</v>
      </c>
      <c r="C689" t="s">
        <v>727</v>
      </c>
      <c r="D689" t="s">
        <v>704</v>
      </c>
      <c r="E689" t="s">
        <v>747</v>
      </c>
      <c r="F689" s="10">
        <v>0.84989999999999999</v>
      </c>
      <c r="G689">
        <v>1285</v>
      </c>
      <c r="H689" s="2">
        <v>44980</v>
      </c>
      <c r="I689" s="2">
        <v>44980</v>
      </c>
      <c r="J689" s="2">
        <v>50583</v>
      </c>
      <c r="K689" s="2">
        <v>37080</v>
      </c>
      <c r="L689" s="2">
        <v>47034</v>
      </c>
      <c r="M689" s="2">
        <v>54373</v>
      </c>
      <c r="N689">
        <f t="shared" si="20"/>
        <v>0.50814897456045072</v>
      </c>
      <c r="O689">
        <v>0.3664054197063083</v>
      </c>
      <c r="P689">
        <f t="shared" si="21"/>
        <v>11</v>
      </c>
      <c r="Q689">
        <v>20</v>
      </c>
      <c r="R689" t="s">
        <v>6743</v>
      </c>
      <c r="S689" t="s">
        <v>8794</v>
      </c>
    </row>
    <row r="690" spans="1:19">
      <c r="A690">
        <v>157863</v>
      </c>
      <c r="B690" t="s">
        <v>748</v>
      </c>
      <c r="C690" t="s">
        <v>749</v>
      </c>
      <c r="D690" t="s">
        <v>704</v>
      </c>
      <c r="E690" t="s">
        <v>750</v>
      </c>
      <c r="F690" s="10">
        <v>0.5504</v>
      </c>
      <c r="G690">
        <v>965</v>
      </c>
      <c r="H690" s="2">
        <v>30946</v>
      </c>
      <c r="I690" s="2">
        <v>30946</v>
      </c>
      <c r="J690" s="2">
        <v>45810</v>
      </c>
      <c r="K690" s="2">
        <v>34380</v>
      </c>
      <c r="L690" s="2">
        <v>35850</v>
      </c>
      <c r="M690" s="2">
        <v>39874</v>
      </c>
      <c r="N690">
        <f t="shared" si="20"/>
        <v>0.47369351212947924</v>
      </c>
      <c r="O690">
        <v>0.35341567597499962</v>
      </c>
      <c r="P690">
        <f t="shared" si="21"/>
        <v>16</v>
      </c>
      <c r="Q690">
        <v>24</v>
      </c>
      <c r="R690" t="s">
        <v>6744</v>
      </c>
      <c r="S690" t="s">
        <v>8795</v>
      </c>
    </row>
    <row r="691" spans="1:19">
      <c r="A691">
        <v>157951</v>
      </c>
      <c r="B691" t="s">
        <v>751</v>
      </c>
      <c r="C691" t="s">
        <v>752</v>
      </c>
      <c r="D691" t="s">
        <v>704</v>
      </c>
      <c r="E691" t="s">
        <v>753</v>
      </c>
      <c r="F691" s="10">
        <v>0.97050000000000003</v>
      </c>
      <c r="G691">
        <v>977</v>
      </c>
      <c r="H691" s="2">
        <v>11436</v>
      </c>
      <c r="I691" s="2">
        <v>27000</v>
      </c>
      <c r="J691" s="2">
        <v>48952</v>
      </c>
      <c r="K691" s="2">
        <v>35033</v>
      </c>
      <c r="L691" s="2">
        <v>38375</v>
      </c>
      <c r="M691" s="2">
        <v>41091</v>
      </c>
      <c r="N691">
        <f t="shared" si="20"/>
        <v>0.42670528330168245</v>
      </c>
      <c r="O691">
        <v>0.31841314986856151</v>
      </c>
      <c r="P691">
        <f t="shared" si="21"/>
        <v>23</v>
      </c>
      <c r="Q691">
        <v>32</v>
      </c>
      <c r="R691" t="s">
        <v>6745</v>
      </c>
      <c r="S691" t="s">
        <v>8796</v>
      </c>
    </row>
    <row r="692" spans="1:19">
      <c r="A692">
        <v>158477</v>
      </c>
      <c r="B692" t="s">
        <v>3632</v>
      </c>
      <c r="C692" t="s">
        <v>3633</v>
      </c>
      <c r="D692" t="s">
        <v>756</v>
      </c>
      <c r="E692" t="s">
        <v>3634</v>
      </c>
      <c r="F692" s="10">
        <v>0.54420000000000002</v>
      </c>
      <c r="G692">
        <v>1171</v>
      </c>
      <c r="H692" s="2">
        <v>40000</v>
      </c>
      <c r="I692" s="2">
        <v>40000</v>
      </c>
      <c r="J692" s="2">
        <v>47575</v>
      </c>
      <c r="K692" s="2">
        <v>41508</v>
      </c>
      <c r="L692" s="2">
        <v>43772</v>
      </c>
      <c r="M692" s="2">
        <v>49077</v>
      </c>
      <c r="N692">
        <f t="shared" si="20"/>
        <v>0.46710770547057423</v>
      </c>
      <c r="O692">
        <v>0.38875375333282974</v>
      </c>
      <c r="P692">
        <f t="shared" si="21"/>
        <v>13</v>
      </c>
      <c r="Q692">
        <v>23</v>
      </c>
      <c r="R692" t="s">
        <v>6746</v>
      </c>
      <c r="S692" t="s">
        <v>8797</v>
      </c>
    </row>
    <row r="693" spans="1:19">
      <c r="A693">
        <v>158802</v>
      </c>
      <c r="B693" t="s">
        <v>754</v>
      </c>
      <c r="C693" t="s">
        <v>755</v>
      </c>
      <c r="D693" t="s">
        <v>756</v>
      </c>
      <c r="E693" t="s">
        <v>757</v>
      </c>
      <c r="F693" s="10">
        <v>0.40510000000000002</v>
      </c>
      <c r="G693">
        <v>1089</v>
      </c>
      <c r="H693" s="2">
        <v>22194</v>
      </c>
      <c r="I693" s="2">
        <v>22194</v>
      </c>
      <c r="J693" s="2">
        <v>46668</v>
      </c>
      <c r="K693" s="2">
        <v>29497</v>
      </c>
      <c r="L693" s="2">
        <v>36570</v>
      </c>
      <c r="M693" s="2">
        <v>37037</v>
      </c>
      <c r="N693">
        <f t="shared" si="20"/>
        <v>0.47886019845356603</v>
      </c>
      <c r="O693">
        <v>0.45747663763131347</v>
      </c>
      <c r="P693">
        <f t="shared" si="21"/>
        <v>10</v>
      </c>
      <c r="Q693">
        <v>6</v>
      </c>
      <c r="R693" t="s">
        <v>6747</v>
      </c>
      <c r="S693" t="s">
        <v>8798</v>
      </c>
    </row>
    <row r="694" spans="1:19">
      <c r="A694">
        <v>159009</v>
      </c>
      <c r="B694" t="s">
        <v>758</v>
      </c>
      <c r="C694" t="s">
        <v>759</v>
      </c>
      <c r="D694" t="s">
        <v>756</v>
      </c>
      <c r="E694" t="s">
        <v>760</v>
      </c>
      <c r="F694" s="10">
        <v>0.23680000000000001</v>
      </c>
      <c r="G694">
        <v>955</v>
      </c>
      <c r="H694" s="2">
        <v>7683</v>
      </c>
      <c r="I694" s="2">
        <v>16706</v>
      </c>
      <c r="J694" s="2">
        <v>41402</v>
      </c>
      <c r="K694" s="2">
        <v>26314</v>
      </c>
      <c r="L694" s="2">
        <v>35029</v>
      </c>
      <c r="M694" s="2">
        <v>35049</v>
      </c>
      <c r="N694">
        <f t="shared" si="20"/>
        <v>0.47149030342221232</v>
      </c>
      <c r="O694">
        <v>0.44980441795661741</v>
      </c>
      <c r="P694">
        <f t="shared" si="21"/>
        <v>11</v>
      </c>
      <c r="Q694">
        <v>9</v>
      </c>
      <c r="R694" t="s">
        <v>6748</v>
      </c>
      <c r="S694" t="s">
        <v>8799</v>
      </c>
    </row>
    <row r="695" spans="1:19">
      <c r="A695">
        <v>159197</v>
      </c>
      <c r="B695" t="s">
        <v>3635</v>
      </c>
      <c r="C695" t="s">
        <v>770</v>
      </c>
      <c r="D695" t="s">
        <v>756</v>
      </c>
      <c r="E695" t="s">
        <v>3636</v>
      </c>
      <c r="F695" s="10">
        <v>0.93400000000000005</v>
      </c>
      <c r="G695">
        <v>1026</v>
      </c>
      <c r="H695" s="2">
        <v>11711</v>
      </c>
      <c r="I695" s="2">
        <v>11711</v>
      </c>
      <c r="J695" s="2">
        <v>67705</v>
      </c>
      <c r="K695" s="2">
        <v>56463</v>
      </c>
      <c r="L695" s="2">
        <v>60538</v>
      </c>
      <c r="M695" s="2">
        <v>59180</v>
      </c>
      <c r="N695">
        <f t="shared" si="20"/>
        <v>0.54263801132498812</v>
      </c>
      <c r="O695">
        <v>0.45548397431700594</v>
      </c>
      <c r="P695">
        <f t="shared" si="21"/>
        <v>4</v>
      </c>
      <c r="Q695">
        <v>7</v>
      </c>
      <c r="R695" t="s">
        <v>6749</v>
      </c>
      <c r="S695" t="s">
        <v>8800</v>
      </c>
    </row>
    <row r="696" spans="1:19">
      <c r="A696">
        <v>159382</v>
      </c>
      <c r="B696" t="s">
        <v>3637</v>
      </c>
      <c r="C696" t="s">
        <v>3631</v>
      </c>
      <c r="D696" t="s">
        <v>756</v>
      </c>
      <c r="E696" t="s">
        <v>3638</v>
      </c>
      <c r="F696" s="10">
        <v>0.92630000000000001</v>
      </c>
      <c r="G696">
        <v>1048</v>
      </c>
      <c r="H696" s="2">
        <v>7050</v>
      </c>
      <c r="I696" s="2">
        <v>14650</v>
      </c>
      <c r="J696" s="2">
        <v>46752</v>
      </c>
      <c r="K696" s="2">
        <v>35155</v>
      </c>
      <c r="L696" s="2">
        <v>37768</v>
      </c>
      <c r="M696" s="2">
        <v>41051</v>
      </c>
      <c r="N696">
        <f t="shared" si="20"/>
        <v>0.41197911321252817</v>
      </c>
      <c r="O696">
        <v>0.39844006996191833</v>
      </c>
      <c r="P696">
        <f t="shared" si="21"/>
        <v>18</v>
      </c>
      <c r="Q696">
        <v>21</v>
      </c>
      <c r="R696" t="s">
        <v>6750</v>
      </c>
      <c r="S696" t="s">
        <v>8801</v>
      </c>
    </row>
    <row r="697" spans="1:19">
      <c r="A697">
        <v>159407</v>
      </c>
      <c r="B697" t="s">
        <v>3640</v>
      </c>
      <c r="C697" t="s">
        <v>3641</v>
      </c>
      <c r="D697" t="s">
        <v>756</v>
      </c>
      <c r="E697" t="s">
        <v>3642</v>
      </c>
      <c r="F697" s="10">
        <v>0.93400000000000005</v>
      </c>
      <c r="G697">
        <v>1220</v>
      </c>
      <c r="H697" s="2">
        <v>4730</v>
      </c>
      <c r="I697" s="2">
        <v>10094</v>
      </c>
      <c r="J697" s="2">
        <v>49390</v>
      </c>
      <c r="K697" s="2">
        <v>30506</v>
      </c>
      <c r="L697" s="2">
        <v>33213</v>
      </c>
      <c r="M697" s="2">
        <v>36204</v>
      </c>
      <c r="N697">
        <f t="shared" si="20"/>
        <v>0.5090880467158474</v>
      </c>
      <c r="O697">
        <v>0.4234791943137316</v>
      </c>
      <c r="P697">
        <f t="shared" si="21"/>
        <v>6</v>
      </c>
      <c r="Q697">
        <v>13</v>
      </c>
      <c r="R697" t="s">
        <v>6751</v>
      </c>
      <c r="S697" t="s">
        <v>8802</v>
      </c>
    </row>
    <row r="698" spans="1:19">
      <c r="A698">
        <v>159416</v>
      </c>
      <c r="B698" t="s">
        <v>3643</v>
      </c>
      <c r="C698" t="s">
        <v>3633</v>
      </c>
      <c r="D698" t="s">
        <v>756</v>
      </c>
      <c r="E698" t="s">
        <v>3644</v>
      </c>
      <c r="F698" s="10">
        <v>0.82720000000000005</v>
      </c>
      <c r="G698">
        <v>1119</v>
      </c>
      <c r="H698" s="2">
        <v>7327</v>
      </c>
      <c r="I698" s="2">
        <v>20481</v>
      </c>
      <c r="J698" s="2">
        <v>49851</v>
      </c>
      <c r="K698" s="2">
        <v>36729</v>
      </c>
      <c r="L698" s="2">
        <v>41684</v>
      </c>
      <c r="M698" s="2">
        <v>45066</v>
      </c>
      <c r="N698">
        <f t="shared" si="20"/>
        <v>0.49338647605025421</v>
      </c>
      <c r="O698">
        <v>0.41864551241854409</v>
      </c>
      <c r="P698">
        <f t="shared" si="21"/>
        <v>9</v>
      </c>
      <c r="Q698">
        <v>16</v>
      </c>
      <c r="R698" t="s">
        <v>6752</v>
      </c>
      <c r="S698" t="s">
        <v>8803</v>
      </c>
    </row>
    <row r="699" spans="1:19">
      <c r="A699">
        <v>159647</v>
      </c>
      <c r="B699" t="s">
        <v>3646</v>
      </c>
      <c r="C699" t="s">
        <v>3647</v>
      </c>
      <c r="D699" t="s">
        <v>756</v>
      </c>
      <c r="E699" t="s">
        <v>3648</v>
      </c>
      <c r="F699" s="10">
        <v>0.72570000000000001</v>
      </c>
      <c r="G699">
        <v>1190</v>
      </c>
      <c r="H699" s="2">
        <v>10125</v>
      </c>
      <c r="I699" s="2">
        <v>16866</v>
      </c>
      <c r="J699" s="2">
        <v>57389</v>
      </c>
      <c r="K699" s="2">
        <v>42884</v>
      </c>
      <c r="L699" s="2">
        <v>45551</v>
      </c>
      <c r="M699" s="2">
        <v>50632</v>
      </c>
      <c r="N699">
        <f t="shared" si="20"/>
        <v>0.60003835903809366</v>
      </c>
      <c r="O699">
        <v>0.4899095033367345</v>
      </c>
      <c r="P699">
        <f t="shared" si="21"/>
        <v>2</v>
      </c>
      <c r="Q699">
        <v>1</v>
      </c>
      <c r="R699" t="s">
        <v>6753</v>
      </c>
      <c r="S699" t="s">
        <v>8804</v>
      </c>
    </row>
    <row r="700" spans="1:19">
      <c r="A700">
        <v>159656</v>
      </c>
      <c r="B700" t="s">
        <v>3649</v>
      </c>
      <c r="C700" t="s">
        <v>755</v>
      </c>
      <c r="D700" t="s">
        <v>756</v>
      </c>
      <c r="E700" t="s">
        <v>3650</v>
      </c>
      <c r="F700" s="10">
        <v>0.87719999999999998</v>
      </c>
      <c r="G700">
        <v>1067</v>
      </c>
      <c r="H700" s="2">
        <v>47240</v>
      </c>
      <c r="I700" s="2">
        <v>47240</v>
      </c>
      <c r="J700" s="2">
        <v>53140</v>
      </c>
      <c r="K700" s="2">
        <v>37098</v>
      </c>
      <c r="L700" s="2">
        <v>44177</v>
      </c>
      <c r="M700" s="2">
        <v>50080</v>
      </c>
      <c r="N700">
        <f t="shared" si="20"/>
        <v>0.30213368817044284</v>
      </c>
      <c r="O700">
        <v>0.27785851340512874</v>
      </c>
      <c r="P700">
        <f t="shared" si="21"/>
        <v>23</v>
      </c>
      <c r="Q700">
        <v>31</v>
      </c>
      <c r="R700" t="s">
        <v>6754</v>
      </c>
      <c r="S700" t="s">
        <v>8805</v>
      </c>
    </row>
    <row r="701" spans="1:19">
      <c r="A701">
        <v>159717</v>
      </c>
      <c r="B701" t="s">
        <v>761</v>
      </c>
      <c r="C701" t="s">
        <v>762</v>
      </c>
      <c r="D701" t="s">
        <v>756</v>
      </c>
      <c r="E701" t="s">
        <v>763</v>
      </c>
      <c r="F701" s="10">
        <v>0.67549999999999999</v>
      </c>
      <c r="G701">
        <v>1080</v>
      </c>
      <c r="H701" s="2">
        <v>8460</v>
      </c>
      <c r="I701" s="2">
        <v>9960</v>
      </c>
      <c r="J701" s="2">
        <v>51379</v>
      </c>
      <c r="K701" s="2">
        <v>37189</v>
      </c>
      <c r="L701" s="2">
        <v>41002</v>
      </c>
      <c r="M701" s="2">
        <v>43988</v>
      </c>
      <c r="N701">
        <f t="shared" si="20"/>
        <v>0.51182399232770215</v>
      </c>
      <c r="O701">
        <v>0.47729927988567467</v>
      </c>
      <c r="P701">
        <f t="shared" si="21"/>
        <v>5</v>
      </c>
      <c r="Q701">
        <v>2</v>
      </c>
      <c r="R701" t="s">
        <v>6755</v>
      </c>
      <c r="S701" t="s">
        <v>8806</v>
      </c>
    </row>
    <row r="702" spans="1:19">
      <c r="A702">
        <v>159939</v>
      </c>
      <c r="B702" t="s">
        <v>764</v>
      </c>
      <c r="C702" t="s">
        <v>755</v>
      </c>
      <c r="D702" t="s">
        <v>756</v>
      </c>
      <c r="E702" t="s">
        <v>765</v>
      </c>
      <c r="F702" s="10">
        <v>0.66769999999999996</v>
      </c>
      <c r="G702">
        <v>1056</v>
      </c>
      <c r="H702" s="2">
        <v>9172</v>
      </c>
      <c r="I702" s="2">
        <v>14008</v>
      </c>
      <c r="J702" s="2">
        <v>51173</v>
      </c>
      <c r="K702" s="2">
        <v>37624</v>
      </c>
      <c r="L702" s="2">
        <v>41733</v>
      </c>
      <c r="M702" s="2">
        <v>46664</v>
      </c>
      <c r="N702">
        <f t="shared" si="20"/>
        <v>0.49815281487562452</v>
      </c>
      <c r="O702">
        <v>0.45218638928852228</v>
      </c>
      <c r="P702">
        <f t="shared" si="21"/>
        <v>7</v>
      </c>
      <c r="Q702">
        <v>8</v>
      </c>
      <c r="R702" t="s">
        <v>6756</v>
      </c>
      <c r="S702" t="s">
        <v>8807</v>
      </c>
    </row>
    <row r="703" spans="1:19">
      <c r="A703">
        <v>159966</v>
      </c>
      <c r="B703" t="s">
        <v>766</v>
      </c>
      <c r="C703" t="s">
        <v>767</v>
      </c>
      <c r="D703" t="s">
        <v>756</v>
      </c>
      <c r="E703" t="s">
        <v>768</v>
      </c>
      <c r="F703" s="10">
        <v>0.96020000000000005</v>
      </c>
      <c r="G703">
        <v>1088</v>
      </c>
      <c r="H703" s="2">
        <v>8173</v>
      </c>
      <c r="I703" s="2">
        <v>9266</v>
      </c>
      <c r="J703" s="2">
        <v>49367</v>
      </c>
      <c r="K703" s="2">
        <v>36722</v>
      </c>
      <c r="L703" s="2">
        <v>40381</v>
      </c>
      <c r="M703" s="2">
        <v>44740</v>
      </c>
      <c r="N703">
        <f t="shared" si="20"/>
        <v>0.43785687061771006</v>
      </c>
      <c r="O703">
        <v>0.43605706074616835</v>
      </c>
      <c r="P703">
        <f t="shared" si="21"/>
        <v>17</v>
      </c>
      <c r="Q703">
        <v>11</v>
      </c>
      <c r="R703" t="s">
        <v>6757</v>
      </c>
      <c r="S703" t="s">
        <v>8808</v>
      </c>
    </row>
    <row r="704" spans="1:19">
      <c r="A704">
        <v>159993</v>
      </c>
      <c r="B704" t="s">
        <v>3651</v>
      </c>
      <c r="C704" t="s">
        <v>3652</v>
      </c>
      <c r="D704" t="s">
        <v>756</v>
      </c>
      <c r="E704" t="s">
        <v>3653</v>
      </c>
      <c r="F704" s="10">
        <v>0.74560000000000004</v>
      </c>
      <c r="G704">
        <v>1102</v>
      </c>
      <c r="H704" s="2">
        <v>9190</v>
      </c>
      <c r="I704" s="2">
        <v>21290</v>
      </c>
      <c r="J704" s="2">
        <v>50508</v>
      </c>
      <c r="K704" s="2">
        <v>36263</v>
      </c>
      <c r="L704" s="2">
        <v>41334</v>
      </c>
      <c r="M704" s="2">
        <v>44507</v>
      </c>
      <c r="N704">
        <f t="shared" si="20"/>
        <v>0.49701317739407158</v>
      </c>
      <c r="O704">
        <v>0.42296538377221027</v>
      </c>
      <c r="P704">
        <f t="shared" si="21"/>
        <v>8</v>
      </c>
      <c r="Q704">
        <v>14</v>
      </c>
      <c r="R704" t="s">
        <v>6758</v>
      </c>
      <c r="S704" t="s">
        <v>8809</v>
      </c>
    </row>
    <row r="705" spans="1:19">
      <c r="A705">
        <v>160038</v>
      </c>
      <c r="B705" t="s">
        <v>3654</v>
      </c>
      <c r="C705" t="s">
        <v>3655</v>
      </c>
      <c r="D705" t="s">
        <v>756</v>
      </c>
      <c r="E705" t="s">
        <v>3656</v>
      </c>
      <c r="F705" s="10">
        <v>0.93740000000000001</v>
      </c>
      <c r="G705">
        <v>1090</v>
      </c>
      <c r="H705" s="2">
        <v>8864</v>
      </c>
      <c r="I705" s="2">
        <v>19652</v>
      </c>
      <c r="J705" s="2">
        <v>52428</v>
      </c>
      <c r="K705" s="2">
        <v>38420</v>
      </c>
      <c r="L705" s="2">
        <v>41110</v>
      </c>
      <c r="M705" s="2">
        <v>44550</v>
      </c>
      <c r="N705">
        <f t="shared" si="20"/>
        <v>0.46030908685646738</v>
      </c>
      <c r="O705">
        <v>0.40135294562366053</v>
      </c>
      <c r="P705">
        <f t="shared" si="21"/>
        <v>14</v>
      </c>
      <c r="Q705">
        <v>20</v>
      </c>
      <c r="R705" t="s">
        <v>6759</v>
      </c>
      <c r="S705" t="s">
        <v>8810</v>
      </c>
    </row>
    <row r="706" spans="1:19">
      <c r="A706">
        <v>160612</v>
      </c>
      <c r="B706" t="s">
        <v>3659</v>
      </c>
      <c r="C706" t="s">
        <v>2423</v>
      </c>
      <c r="D706" t="s">
        <v>756</v>
      </c>
      <c r="E706" t="s">
        <v>3660</v>
      </c>
      <c r="F706" s="10">
        <v>0.94279999999999997</v>
      </c>
      <c r="G706">
        <v>1090</v>
      </c>
      <c r="H706" s="2">
        <v>8373</v>
      </c>
      <c r="I706" s="2">
        <v>20851</v>
      </c>
      <c r="J706" s="2">
        <v>48649</v>
      </c>
      <c r="K706" s="2">
        <v>36810</v>
      </c>
      <c r="L706" s="2">
        <v>41443</v>
      </c>
      <c r="M706" s="2">
        <v>43810</v>
      </c>
      <c r="N706">
        <f t="shared" ref="N706:N769" si="22">IFERROR(
  0.25*(_xlfn.MAXIFS($H:$H,$D:$D,$D706)-H706)/(_xlfn.MAXIFS($H:$H,$D:$D,$D706)-_xlfn.MINIFS($H:$H,$D:$D,$D706)) +
  0.2*(_xlfn.MAXIFS($F:$F,$D:$D,$D706)-F706)/(_xlfn.MAXIFS($F:$F,$D:$D,$D706)-_xlfn.MINIFS($F:$F,$D:$D,$D706)) +
  0.3*(G706-_xlfn.MINIFS($G:$G,$D:$D,$D706))/(_xlfn.MAXIFS($G:$G,$D:$D,$D706)-_xlfn.MINIFS($G:$G,$D:$D,$D706)) +
  0.125*(J706-_xlfn.MINIFS($J:$J,$D:$D,$D706))/(_xlfn.MAXIFS($J:$J,$D:$D,$D706)-_xlfn.MINIFS($J:$J,$D:$D,$D706)) +
  0.125*(K706-_xlfn.MINIFS($K:$K,$D:$D,$D706))/(_xlfn.MAXIFS($K:$K,$D:$D,$D706)-_xlfn.MINIFS($K:$K,$D:$D,$D706)),
"")</f>
        <v>0.43993636546722736</v>
      </c>
      <c r="O706">
        <v>0.38724944788525462</v>
      </c>
      <c r="P706">
        <f t="shared" ref="P706:P769" si="23">1 + COUNTIFS($D$2:$D$2303, D706, $N$2:$N$2303, "&gt;" &amp; N706)</f>
        <v>16</v>
      </c>
      <c r="Q706">
        <v>25</v>
      </c>
      <c r="R706" t="s">
        <v>6760</v>
      </c>
      <c r="S706" t="s">
        <v>8811</v>
      </c>
    </row>
    <row r="707" spans="1:19">
      <c r="A707">
        <v>160621</v>
      </c>
      <c r="B707" t="s">
        <v>769</v>
      </c>
      <c r="C707" t="s">
        <v>770</v>
      </c>
      <c r="D707" t="s">
        <v>756</v>
      </c>
      <c r="E707" t="s">
        <v>771</v>
      </c>
      <c r="F707" s="10">
        <v>0.49869999999999998</v>
      </c>
      <c r="G707">
        <v>938</v>
      </c>
      <c r="H707" s="2">
        <v>9940</v>
      </c>
      <c r="I707" s="2">
        <v>17198</v>
      </c>
      <c r="J707" s="2">
        <v>48941</v>
      </c>
      <c r="K707" s="2">
        <v>32745</v>
      </c>
      <c r="L707" s="2">
        <v>37084</v>
      </c>
      <c r="M707" s="2">
        <v>41443</v>
      </c>
      <c r="N707">
        <f t="shared" si="22"/>
        <v>0.44263918445781769</v>
      </c>
      <c r="O707">
        <v>0.41866112008743561</v>
      </c>
      <c r="P707">
        <f t="shared" si="23"/>
        <v>15</v>
      </c>
      <c r="Q707">
        <v>15</v>
      </c>
      <c r="R707" t="s">
        <v>6761</v>
      </c>
      <c r="S707" t="s">
        <v>8812</v>
      </c>
    </row>
    <row r="708" spans="1:19">
      <c r="A708">
        <v>160630</v>
      </c>
      <c r="B708" t="s">
        <v>772</v>
      </c>
      <c r="C708" t="s">
        <v>755</v>
      </c>
      <c r="D708" t="s">
        <v>756</v>
      </c>
      <c r="E708" t="s">
        <v>773</v>
      </c>
      <c r="F708" s="10">
        <v>0.60209999999999997</v>
      </c>
      <c r="G708">
        <v>910</v>
      </c>
      <c r="H708" s="2">
        <v>7490</v>
      </c>
      <c r="I708" s="2">
        <v>16390</v>
      </c>
      <c r="J708" s="2">
        <v>44573</v>
      </c>
      <c r="K708" s="2">
        <v>27088</v>
      </c>
      <c r="L708" s="2">
        <v>31691</v>
      </c>
      <c r="M708" s="2">
        <v>34667</v>
      </c>
      <c r="N708">
        <f t="shared" si="22"/>
        <v>0.37270603557322812</v>
      </c>
      <c r="O708">
        <v>0.38782496572397868</v>
      </c>
      <c r="P708">
        <f t="shared" si="23"/>
        <v>22</v>
      </c>
      <c r="Q708">
        <v>24</v>
      </c>
      <c r="R708" t="s">
        <v>6762</v>
      </c>
      <c r="S708" t="s">
        <v>8813</v>
      </c>
    </row>
    <row r="709" spans="1:19">
      <c r="A709">
        <v>160649</v>
      </c>
      <c r="B709" t="s">
        <v>3661</v>
      </c>
      <c r="C709" t="s">
        <v>3633</v>
      </c>
      <c r="D709" t="s">
        <v>756</v>
      </c>
      <c r="E709" t="s">
        <v>3662</v>
      </c>
      <c r="F709" s="10">
        <v>0.93400000000000005</v>
      </c>
      <c r="G709">
        <v>1169</v>
      </c>
      <c r="H709" s="2">
        <v>4958</v>
      </c>
      <c r="I709" s="2">
        <v>4958</v>
      </c>
      <c r="J709" s="2">
        <v>36131</v>
      </c>
      <c r="K709" s="2">
        <v>23742</v>
      </c>
      <c r="L709" s="2">
        <v>29636</v>
      </c>
      <c r="M709" s="2">
        <v>31890</v>
      </c>
      <c r="N709">
        <f t="shared" si="22"/>
        <v>0.40127620979630757</v>
      </c>
      <c r="O709">
        <v>0.41761812184941893</v>
      </c>
      <c r="P709">
        <f t="shared" si="23"/>
        <v>21</v>
      </c>
      <c r="Q709">
        <v>17</v>
      </c>
      <c r="R709" t="s">
        <v>6763</v>
      </c>
      <c r="S709" t="s">
        <v>8814</v>
      </c>
    </row>
    <row r="710" spans="1:19">
      <c r="A710">
        <v>160658</v>
      </c>
      <c r="B710" t="s">
        <v>3663</v>
      </c>
      <c r="C710" t="s">
        <v>603</v>
      </c>
      <c r="D710" t="s">
        <v>756</v>
      </c>
      <c r="E710" t="s">
        <v>3664</v>
      </c>
      <c r="F710" s="10">
        <v>0.88829999999999998</v>
      </c>
      <c r="G710">
        <v>1219</v>
      </c>
      <c r="H710" s="2">
        <v>10418</v>
      </c>
      <c r="I710" s="2">
        <v>24146</v>
      </c>
      <c r="J710" s="2">
        <v>54844</v>
      </c>
      <c r="K710" s="2">
        <v>38254</v>
      </c>
      <c r="L710" s="2">
        <v>42242</v>
      </c>
      <c r="M710" s="2">
        <v>45080</v>
      </c>
      <c r="N710">
        <f t="shared" si="22"/>
        <v>0.54748852920414603</v>
      </c>
      <c r="O710">
        <v>0.43819231117933855</v>
      </c>
      <c r="P710">
        <f t="shared" si="23"/>
        <v>3</v>
      </c>
      <c r="Q710">
        <v>10</v>
      </c>
      <c r="R710" t="s">
        <v>6764</v>
      </c>
      <c r="S710" t="s">
        <v>8815</v>
      </c>
    </row>
    <row r="711" spans="1:19">
      <c r="A711">
        <v>160755</v>
      </c>
      <c r="B711" t="s">
        <v>3665</v>
      </c>
      <c r="C711" t="s">
        <v>755</v>
      </c>
      <c r="D711" t="s">
        <v>756</v>
      </c>
      <c r="E711" t="s">
        <v>3666</v>
      </c>
      <c r="F711" s="10">
        <v>0.1459</v>
      </c>
      <c r="G711">
        <v>1443</v>
      </c>
      <c r="H711" s="2">
        <v>65538</v>
      </c>
      <c r="I711" s="2">
        <v>65538</v>
      </c>
      <c r="J711" s="2">
        <v>67803</v>
      </c>
      <c r="K711" s="2">
        <v>47037</v>
      </c>
      <c r="L711" s="2">
        <v>55390</v>
      </c>
      <c r="M711" s="2">
        <v>59812</v>
      </c>
      <c r="N711">
        <f t="shared" si="22"/>
        <v>0.71399101494453099</v>
      </c>
      <c r="O711">
        <v>0.4728137741860447</v>
      </c>
      <c r="P711">
        <f t="shared" si="23"/>
        <v>1</v>
      </c>
      <c r="Q711">
        <v>3</v>
      </c>
      <c r="R711" t="s">
        <v>6765</v>
      </c>
      <c r="S711" t="s">
        <v>8816</v>
      </c>
    </row>
    <row r="712" spans="1:19">
      <c r="A712">
        <v>160904</v>
      </c>
      <c r="B712" t="s">
        <v>3667</v>
      </c>
      <c r="C712" t="s">
        <v>755</v>
      </c>
      <c r="D712" t="s">
        <v>756</v>
      </c>
      <c r="E712" t="s">
        <v>3668</v>
      </c>
      <c r="F712" s="10">
        <v>0.74480000000000002</v>
      </c>
      <c r="G712">
        <v>1077</v>
      </c>
      <c r="H712" s="2">
        <v>27868</v>
      </c>
      <c r="I712" s="2">
        <v>27868</v>
      </c>
      <c r="J712" s="2">
        <v>48357</v>
      </c>
      <c r="K712" s="2">
        <v>39181</v>
      </c>
      <c r="L712" s="2">
        <v>44028</v>
      </c>
      <c r="M712" s="2">
        <v>50802</v>
      </c>
      <c r="N712">
        <f t="shared" si="22"/>
        <v>0.40900540360053383</v>
      </c>
      <c r="O712">
        <v>0.38127032129753247</v>
      </c>
      <c r="P712">
        <f t="shared" si="23"/>
        <v>19</v>
      </c>
      <c r="Q712">
        <v>26</v>
      </c>
      <c r="R712" t="s">
        <v>6766</v>
      </c>
      <c r="S712" t="s">
        <v>8817</v>
      </c>
    </row>
    <row r="713" spans="1:19">
      <c r="A713">
        <v>160959</v>
      </c>
      <c r="B713" t="s">
        <v>3669</v>
      </c>
      <c r="C713" t="s">
        <v>3670</v>
      </c>
      <c r="D713" t="s">
        <v>776</v>
      </c>
      <c r="E713" t="s">
        <v>3671</v>
      </c>
      <c r="F713" s="10">
        <v>0.6502</v>
      </c>
      <c r="G713">
        <v>1083</v>
      </c>
      <c r="H713" s="2">
        <v>46179</v>
      </c>
      <c r="I713" s="2">
        <v>46179</v>
      </c>
      <c r="J713" s="2">
        <v>36037</v>
      </c>
      <c r="K713" s="2">
        <v>27575</v>
      </c>
      <c r="L713" s="2">
        <v>38234</v>
      </c>
      <c r="M713" s="2">
        <v>32077</v>
      </c>
      <c r="N713">
        <f t="shared" si="22"/>
        <v>0.19687843887832598</v>
      </c>
      <c r="O713">
        <v>0.28006183896816078</v>
      </c>
      <c r="P713">
        <f t="shared" si="23"/>
        <v>20</v>
      </c>
      <c r="Q713">
        <v>21</v>
      </c>
      <c r="R713" t="s">
        <v>6767</v>
      </c>
      <c r="S713" t="s">
        <v>8818</v>
      </c>
    </row>
    <row r="714" spans="1:19">
      <c r="A714">
        <v>160977</v>
      </c>
      <c r="B714" t="s">
        <v>774</v>
      </c>
      <c r="C714" t="s">
        <v>775</v>
      </c>
      <c r="D714" t="s">
        <v>776</v>
      </c>
      <c r="E714" t="s">
        <v>777</v>
      </c>
      <c r="F714" s="10">
        <v>0.13020000000000001</v>
      </c>
      <c r="G714">
        <v>1446</v>
      </c>
      <c r="H714" s="2">
        <v>63478</v>
      </c>
      <c r="I714" s="2">
        <v>63478</v>
      </c>
      <c r="J714" s="2">
        <v>73010</v>
      </c>
      <c r="K714" s="2">
        <v>53724</v>
      </c>
      <c r="L714" s="2">
        <v>61172</v>
      </c>
      <c r="M714" s="2">
        <v>65860</v>
      </c>
      <c r="N714">
        <f t="shared" si="22"/>
        <v>0.5824670217665644</v>
      </c>
      <c r="O714">
        <v>0.49628793976780072</v>
      </c>
      <c r="P714">
        <f t="shared" si="23"/>
        <v>4</v>
      </c>
      <c r="Q714">
        <v>4</v>
      </c>
      <c r="R714" t="s">
        <v>6768</v>
      </c>
      <c r="S714" t="s">
        <v>8819</v>
      </c>
    </row>
    <row r="715" spans="1:19">
      <c r="A715">
        <v>161004</v>
      </c>
      <c r="B715" t="s">
        <v>778</v>
      </c>
      <c r="C715" t="s">
        <v>399</v>
      </c>
      <c r="D715" t="s">
        <v>776</v>
      </c>
      <c r="E715" t="s">
        <v>779</v>
      </c>
      <c r="F715" s="10">
        <v>8.0199999999999994E-2</v>
      </c>
      <c r="G715">
        <v>1514</v>
      </c>
      <c r="H715" s="2">
        <v>64910</v>
      </c>
      <c r="I715" s="2">
        <v>64910</v>
      </c>
      <c r="J715" s="2">
        <v>79736</v>
      </c>
      <c r="K715" s="2">
        <v>58650</v>
      </c>
      <c r="L715" s="2">
        <v>66194</v>
      </c>
      <c r="M715" s="2">
        <v>68211</v>
      </c>
      <c r="N715">
        <f t="shared" si="22"/>
        <v>0.65193016913818624</v>
      </c>
      <c r="O715">
        <v>0.53504359070222485</v>
      </c>
      <c r="P715">
        <f t="shared" si="23"/>
        <v>1</v>
      </c>
      <c r="Q715">
        <v>2</v>
      </c>
      <c r="R715" t="s">
        <v>6769</v>
      </c>
      <c r="S715" t="s">
        <v>8820</v>
      </c>
    </row>
    <row r="716" spans="1:19">
      <c r="A716">
        <v>161086</v>
      </c>
      <c r="B716" t="s">
        <v>781</v>
      </c>
      <c r="C716" t="s">
        <v>782</v>
      </c>
      <c r="D716" t="s">
        <v>776</v>
      </c>
      <c r="E716" t="s">
        <v>783</v>
      </c>
      <c r="F716" s="10">
        <v>6.83E-2</v>
      </c>
      <c r="G716">
        <v>1500</v>
      </c>
      <c r="H716" s="2">
        <v>66600</v>
      </c>
      <c r="I716" s="2">
        <v>66600</v>
      </c>
      <c r="J716" s="2">
        <v>70828</v>
      </c>
      <c r="K716" s="2">
        <v>52148</v>
      </c>
      <c r="L716" s="2">
        <v>71328</v>
      </c>
      <c r="M716" s="2">
        <v>84482</v>
      </c>
      <c r="N716">
        <f t="shared" si="22"/>
        <v>0.60959172362795477</v>
      </c>
      <c r="O716">
        <v>0.50568423209367941</v>
      </c>
      <c r="P716">
        <f t="shared" si="23"/>
        <v>3</v>
      </c>
      <c r="Q716">
        <v>3</v>
      </c>
      <c r="R716" t="s">
        <v>6770</v>
      </c>
      <c r="S716" t="s">
        <v>8821</v>
      </c>
    </row>
    <row r="717" spans="1:19">
      <c r="A717">
        <v>161208</v>
      </c>
      <c r="B717" t="s">
        <v>3672</v>
      </c>
      <c r="C717" t="s">
        <v>3673</v>
      </c>
      <c r="D717" t="s">
        <v>776</v>
      </c>
      <c r="E717" t="s">
        <v>3674</v>
      </c>
      <c r="F717" s="10">
        <v>0.93400000000000005</v>
      </c>
      <c r="G717">
        <v>1174</v>
      </c>
      <c r="H717" s="2">
        <v>27700</v>
      </c>
      <c r="I717" s="2">
        <v>27700</v>
      </c>
      <c r="J717" s="2">
        <v>44027</v>
      </c>
      <c r="K717" s="2">
        <v>45769</v>
      </c>
      <c r="L717" s="2">
        <v>51613</v>
      </c>
      <c r="M717" s="2">
        <v>58140</v>
      </c>
      <c r="N717">
        <f t="shared" si="22"/>
        <v>0.32403004680598541</v>
      </c>
      <c r="O717">
        <v>0.33519227409771046</v>
      </c>
      <c r="P717">
        <f t="shared" si="23"/>
        <v>13</v>
      </c>
      <c r="Q717">
        <v>17</v>
      </c>
      <c r="R717" t="s">
        <v>6771</v>
      </c>
      <c r="S717" t="s">
        <v>8822</v>
      </c>
    </row>
    <row r="718" spans="1:19">
      <c r="A718">
        <v>161217</v>
      </c>
      <c r="B718" t="s">
        <v>3675</v>
      </c>
      <c r="C718" t="s">
        <v>2401</v>
      </c>
      <c r="D718" t="s">
        <v>776</v>
      </c>
      <c r="E718" t="s">
        <v>3676</v>
      </c>
      <c r="F718" s="10">
        <v>0.93400000000000005</v>
      </c>
      <c r="G718">
        <v>1246</v>
      </c>
      <c r="H718" s="2">
        <v>8618</v>
      </c>
      <c r="I718" s="2">
        <v>21548</v>
      </c>
      <c r="J718" s="2">
        <v>47260</v>
      </c>
      <c r="K718" s="2">
        <v>33268</v>
      </c>
      <c r="L718" s="2">
        <v>35647</v>
      </c>
      <c r="M718" s="2">
        <v>39258</v>
      </c>
      <c r="N718">
        <f t="shared" si="22"/>
        <v>0.43153064558470539</v>
      </c>
      <c r="O718">
        <v>0.36894062529504712</v>
      </c>
      <c r="P718">
        <f t="shared" si="23"/>
        <v>6</v>
      </c>
      <c r="Q718">
        <v>14</v>
      </c>
      <c r="R718" t="s">
        <v>6772</v>
      </c>
      <c r="S718" t="s">
        <v>8823</v>
      </c>
    </row>
    <row r="719" spans="1:19">
      <c r="A719">
        <v>161226</v>
      </c>
      <c r="B719" t="s">
        <v>784</v>
      </c>
      <c r="C719" t="s">
        <v>785</v>
      </c>
      <c r="D719" t="s">
        <v>776</v>
      </c>
      <c r="E719" t="s">
        <v>786</v>
      </c>
      <c r="F719" s="10">
        <v>0.97629999999999995</v>
      </c>
      <c r="G719">
        <v>1040</v>
      </c>
      <c r="H719" s="2">
        <v>10989</v>
      </c>
      <c r="I719" s="2">
        <v>23079</v>
      </c>
      <c r="J719" s="2">
        <v>43862</v>
      </c>
      <c r="K719" s="2">
        <v>34296</v>
      </c>
      <c r="L719" s="2">
        <v>37895</v>
      </c>
      <c r="M719" s="2">
        <v>36620</v>
      </c>
      <c r="N719">
        <f t="shared" si="22"/>
        <v>0.27804911918837444</v>
      </c>
      <c r="O719">
        <v>0.34525959347061508</v>
      </c>
      <c r="P719">
        <f t="shared" si="23"/>
        <v>17</v>
      </c>
      <c r="Q719">
        <v>15</v>
      </c>
      <c r="R719" t="s">
        <v>6773</v>
      </c>
      <c r="S719" t="s">
        <v>8824</v>
      </c>
    </row>
    <row r="720" spans="1:19">
      <c r="A720">
        <v>161235</v>
      </c>
      <c r="B720" t="s">
        <v>3677</v>
      </c>
      <c r="C720" t="s">
        <v>3678</v>
      </c>
      <c r="D720" t="s">
        <v>776</v>
      </c>
      <c r="E720" t="s">
        <v>3679</v>
      </c>
      <c r="F720" s="10">
        <v>0.99070000000000003</v>
      </c>
      <c r="G720">
        <v>1210</v>
      </c>
      <c r="H720" s="2">
        <v>9045</v>
      </c>
      <c r="I720" s="2">
        <v>14325</v>
      </c>
      <c r="J720" s="2">
        <v>60664</v>
      </c>
      <c r="K720" s="2">
        <v>44092</v>
      </c>
      <c r="L720" s="2">
        <v>50680</v>
      </c>
      <c r="M720" s="2">
        <v>40481</v>
      </c>
      <c r="N720">
        <f t="shared" si="22"/>
        <v>0.44005837643068973</v>
      </c>
      <c r="O720">
        <v>0.42055183368318538</v>
      </c>
      <c r="P720">
        <f t="shared" si="23"/>
        <v>5</v>
      </c>
      <c r="Q720">
        <v>6</v>
      </c>
      <c r="R720" t="s">
        <v>6774</v>
      </c>
      <c r="S720" t="s">
        <v>8825</v>
      </c>
    </row>
    <row r="721" spans="1:19">
      <c r="A721">
        <v>161253</v>
      </c>
      <c r="B721" t="s">
        <v>3680</v>
      </c>
      <c r="C721" t="s">
        <v>3681</v>
      </c>
      <c r="D721" t="s">
        <v>776</v>
      </c>
      <c r="E721" t="s">
        <v>3682</v>
      </c>
      <c r="F721" s="10">
        <v>0.95709999999999995</v>
      </c>
      <c r="G721">
        <v>1157</v>
      </c>
      <c r="H721" s="2">
        <v>12606</v>
      </c>
      <c r="I721" s="2">
        <v>35346</v>
      </c>
      <c r="J721" s="2">
        <v>57355</v>
      </c>
      <c r="K721" s="2">
        <v>41321</v>
      </c>
      <c r="L721" s="2">
        <v>44484</v>
      </c>
      <c r="M721" s="2">
        <v>48550</v>
      </c>
      <c r="N721">
        <f t="shared" si="22"/>
        <v>0.3870210860221886</v>
      </c>
      <c r="O721">
        <v>0.32677959757935471</v>
      </c>
      <c r="P721">
        <f t="shared" si="23"/>
        <v>9</v>
      </c>
      <c r="Q721">
        <v>19</v>
      </c>
      <c r="R721" t="s">
        <v>6775</v>
      </c>
      <c r="S721" t="s">
        <v>8826</v>
      </c>
    </row>
    <row r="722" spans="1:19">
      <c r="A722">
        <v>161299</v>
      </c>
      <c r="B722" t="s">
        <v>787</v>
      </c>
      <c r="C722" t="s">
        <v>788</v>
      </c>
      <c r="D722" t="s">
        <v>776</v>
      </c>
      <c r="E722" t="s">
        <v>789</v>
      </c>
      <c r="F722" s="10">
        <v>0.61399999999999999</v>
      </c>
      <c r="G722">
        <v>1185</v>
      </c>
      <c r="H722" s="2">
        <v>14746</v>
      </c>
      <c r="I722" s="2">
        <v>30226</v>
      </c>
      <c r="J722" s="2">
        <v>107211</v>
      </c>
      <c r="K722" s="2">
        <v>85480</v>
      </c>
      <c r="L722" s="2">
        <v>84137</v>
      </c>
      <c r="M722" s="2">
        <v>85452</v>
      </c>
      <c r="N722">
        <f t="shared" si="22"/>
        <v>0.64702838956892905</v>
      </c>
      <c r="O722">
        <v>0.55290835702183472</v>
      </c>
      <c r="P722">
        <f t="shared" si="23"/>
        <v>2</v>
      </c>
      <c r="Q722">
        <v>1</v>
      </c>
      <c r="R722" t="s">
        <v>6776</v>
      </c>
      <c r="S722" t="s">
        <v>8827</v>
      </c>
    </row>
    <row r="723" spans="1:19">
      <c r="A723">
        <v>161341</v>
      </c>
      <c r="B723" t="s">
        <v>3683</v>
      </c>
      <c r="C723" t="s">
        <v>3684</v>
      </c>
      <c r="D723" t="s">
        <v>776</v>
      </c>
      <c r="E723" t="s">
        <v>3685</v>
      </c>
      <c r="F723" s="10">
        <v>0.97089999999999999</v>
      </c>
      <c r="G723">
        <v>1047</v>
      </c>
      <c r="H723" s="2">
        <v>8990</v>
      </c>
      <c r="I723" s="2">
        <v>14270</v>
      </c>
      <c r="J723" s="2">
        <v>41929</v>
      </c>
      <c r="K723" s="2">
        <v>30170</v>
      </c>
      <c r="L723" s="2">
        <v>30021</v>
      </c>
      <c r="M723" s="2">
        <v>28114</v>
      </c>
      <c r="N723">
        <f t="shared" si="22"/>
        <v>0.28040142859487871</v>
      </c>
      <c r="O723">
        <v>0.383803280478558</v>
      </c>
      <c r="P723">
        <f t="shared" si="23"/>
        <v>16</v>
      </c>
      <c r="Q723">
        <v>12</v>
      </c>
      <c r="R723" t="s">
        <v>6777</v>
      </c>
      <c r="S723" t="s">
        <v>8828</v>
      </c>
    </row>
    <row r="724" spans="1:19">
      <c r="A724">
        <v>161457</v>
      </c>
      <c r="B724" t="s">
        <v>3686</v>
      </c>
      <c r="C724" t="s">
        <v>3687</v>
      </c>
      <c r="D724" t="s">
        <v>776</v>
      </c>
      <c r="E724" t="s">
        <v>3688</v>
      </c>
      <c r="F724" s="10">
        <v>0.88839999999999997</v>
      </c>
      <c r="G724">
        <v>1149</v>
      </c>
      <c r="H724" s="2">
        <v>42550</v>
      </c>
      <c r="I724" s="2">
        <v>42550</v>
      </c>
      <c r="J724" s="2">
        <v>66501</v>
      </c>
      <c r="K724" s="2">
        <v>51246</v>
      </c>
      <c r="L724" s="2">
        <v>49730</v>
      </c>
      <c r="M724" s="2">
        <v>46880</v>
      </c>
      <c r="N724">
        <f t="shared" si="22"/>
        <v>0.30401596548689369</v>
      </c>
      <c r="O724">
        <v>0.32514670269224555</v>
      </c>
      <c r="P724">
        <f t="shared" si="23"/>
        <v>15</v>
      </c>
      <c r="Q724">
        <v>20</v>
      </c>
      <c r="R724" t="s">
        <v>6778</v>
      </c>
      <c r="S724" t="s">
        <v>8829</v>
      </c>
    </row>
    <row r="725" spans="1:19">
      <c r="A725">
        <v>161509</v>
      </c>
      <c r="B725" t="s">
        <v>3689</v>
      </c>
      <c r="C725" t="s">
        <v>792</v>
      </c>
      <c r="D725" t="s">
        <v>776</v>
      </c>
      <c r="E725" t="s">
        <v>3690</v>
      </c>
      <c r="F725" s="10">
        <v>0.77549999999999997</v>
      </c>
      <c r="G725">
        <v>1117</v>
      </c>
      <c r="H725" s="2">
        <v>41398</v>
      </c>
      <c r="I725" s="2">
        <v>41398</v>
      </c>
      <c r="J725" s="2">
        <v>34439</v>
      </c>
      <c r="K725" s="2">
        <v>25142</v>
      </c>
      <c r="L725" s="2">
        <v>33452</v>
      </c>
      <c r="M725" s="2">
        <v>33311</v>
      </c>
      <c r="N725">
        <f t="shared" si="22"/>
        <v>0.2040580952191115</v>
      </c>
      <c r="O725">
        <v>0.27872718843286631</v>
      </c>
      <c r="P725">
        <f t="shared" si="23"/>
        <v>19</v>
      </c>
      <c r="Q725">
        <v>22</v>
      </c>
      <c r="R725" t="s">
        <v>6779</v>
      </c>
      <c r="S725" t="s">
        <v>8830</v>
      </c>
    </row>
    <row r="726" spans="1:19">
      <c r="A726">
        <v>161554</v>
      </c>
      <c r="B726" t="s">
        <v>791</v>
      </c>
      <c r="C726" t="s">
        <v>792</v>
      </c>
      <c r="D726" t="s">
        <v>776</v>
      </c>
      <c r="E726" t="s">
        <v>793</v>
      </c>
      <c r="F726" s="10">
        <v>0.79310000000000003</v>
      </c>
      <c r="G726">
        <v>1130</v>
      </c>
      <c r="H726" s="2">
        <v>10920</v>
      </c>
      <c r="I726" s="2">
        <v>27104</v>
      </c>
      <c r="J726" s="2">
        <v>56117</v>
      </c>
      <c r="K726" s="2">
        <v>41482</v>
      </c>
      <c r="L726" s="2">
        <v>46301</v>
      </c>
      <c r="M726" s="2">
        <v>49735</v>
      </c>
      <c r="N726">
        <f t="shared" si="22"/>
        <v>0.41096841912946347</v>
      </c>
      <c r="O726">
        <v>0.41196266346639815</v>
      </c>
      <c r="P726">
        <f t="shared" si="23"/>
        <v>8</v>
      </c>
      <c r="Q726">
        <v>9</v>
      </c>
      <c r="R726" t="s">
        <v>6780</v>
      </c>
      <c r="S726" t="s">
        <v>8831</v>
      </c>
    </row>
    <row r="727" spans="1:19">
      <c r="A727">
        <v>161563</v>
      </c>
      <c r="B727" t="s">
        <v>3691</v>
      </c>
      <c r="C727" t="s">
        <v>782</v>
      </c>
      <c r="D727" t="s">
        <v>776</v>
      </c>
      <c r="E727" t="s">
        <v>3692</v>
      </c>
      <c r="F727" s="10">
        <v>0.97070000000000001</v>
      </c>
      <c r="G727">
        <v>1122</v>
      </c>
      <c r="H727" s="2">
        <v>30896</v>
      </c>
      <c r="I727" s="2">
        <v>30896</v>
      </c>
      <c r="J727" s="2">
        <v>53158</v>
      </c>
      <c r="K727" s="2">
        <v>35588</v>
      </c>
      <c r="L727" s="2">
        <v>42189</v>
      </c>
      <c r="M727" s="2">
        <v>41735</v>
      </c>
      <c r="N727">
        <f t="shared" si="22"/>
        <v>0.26397367334910432</v>
      </c>
      <c r="O727">
        <v>0.33521193058547982</v>
      </c>
      <c r="P727">
        <f t="shared" si="23"/>
        <v>18</v>
      </c>
      <c r="Q727">
        <v>16</v>
      </c>
      <c r="R727" t="s">
        <v>6781</v>
      </c>
      <c r="S727" t="s">
        <v>8832</v>
      </c>
    </row>
    <row r="728" spans="1:19">
      <c r="A728">
        <v>161572</v>
      </c>
      <c r="B728" t="s">
        <v>3693</v>
      </c>
      <c r="C728" t="s">
        <v>3694</v>
      </c>
      <c r="D728" t="s">
        <v>776</v>
      </c>
      <c r="E728" t="s">
        <v>3695</v>
      </c>
      <c r="F728" s="10">
        <v>0.81799999999999995</v>
      </c>
      <c r="G728">
        <v>1248</v>
      </c>
      <c r="H728" s="2">
        <v>12640</v>
      </c>
      <c r="I728" s="2">
        <v>12640</v>
      </c>
      <c r="J728" s="2">
        <v>43695</v>
      </c>
      <c r="K728" s="2">
        <v>30590</v>
      </c>
      <c r="L728" s="2">
        <v>37526</v>
      </c>
      <c r="M728" s="2">
        <v>37988</v>
      </c>
      <c r="N728">
        <f t="shared" si="22"/>
        <v>0.42893516640035362</v>
      </c>
      <c r="O728">
        <v>0.41761966028566383</v>
      </c>
      <c r="P728">
        <f t="shared" si="23"/>
        <v>7</v>
      </c>
      <c r="Q728">
        <v>7</v>
      </c>
      <c r="R728" t="s">
        <v>6782</v>
      </c>
      <c r="S728" t="s">
        <v>8833</v>
      </c>
    </row>
    <row r="729" spans="1:19">
      <c r="A729">
        <v>161688</v>
      </c>
      <c r="B729" t="s">
        <v>3696</v>
      </c>
      <c r="C729" t="s">
        <v>3628</v>
      </c>
      <c r="D729" t="s">
        <v>796</v>
      </c>
      <c r="E729" t="s">
        <v>3697</v>
      </c>
      <c r="F729" s="10">
        <v>0.93400000000000005</v>
      </c>
      <c r="G729">
        <v>1194</v>
      </c>
      <c r="H729" s="2">
        <v>4730</v>
      </c>
      <c r="I729" s="2">
        <v>12050</v>
      </c>
      <c r="J729" s="2">
        <v>41643</v>
      </c>
      <c r="K729" s="2">
        <v>30055</v>
      </c>
      <c r="L729" s="2">
        <v>33905</v>
      </c>
      <c r="M729" s="2">
        <v>36578</v>
      </c>
      <c r="N729">
        <f t="shared" si="22"/>
        <v>0.39117464602877217</v>
      </c>
      <c r="O729">
        <v>0.39841838195261814</v>
      </c>
      <c r="P729">
        <f t="shared" si="23"/>
        <v>16</v>
      </c>
      <c r="Q729">
        <v>23</v>
      </c>
      <c r="R729" t="s">
        <v>6783</v>
      </c>
      <c r="S729" t="s">
        <v>8834</v>
      </c>
    </row>
    <row r="730" spans="1:19">
      <c r="A730">
        <v>161873</v>
      </c>
      <c r="B730" t="s">
        <v>794</v>
      </c>
      <c r="C730" t="s">
        <v>795</v>
      </c>
      <c r="D730" t="s">
        <v>796</v>
      </c>
      <c r="E730" t="s">
        <v>797</v>
      </c>
      <c r="F730" s="10">
        <v>0.85550000000000004</v>
      </c>
      <c r="G730">
        <v>1060</v>
      </c>
      <c r="H730" s="2">
        <v>9772</v>
      </c>
      <c r="I730" s="2">
        <v>23490</v>
      </c>
      <c r="J730" s="2">
        <v>64727</v>
      </c>
      <c r="K730" s="2">
        <v>49152</v>
      </c>
      <c r="L730" s="2">
        <v>53416</v>
      </c>
      <c r="M730" s="2">
        <v>58875</v>
      </c>
      <c r="N730">
        <f t="shared" si="22"/>
        <v>0.404696415009623</v>
      </c>
      <c r="O730">
        <v>0.41289916310989061</v>
      </c>
      <c r="P730">
        <f t="shared" si="23"/>
        <v>14</v>
      </c>
      <c r="Q730">
        <v>20</v>
      </c>
      <c r="R730" t="s">
        <v>6784</v>
      </c>
      <c r="S730" t="s">
        <v>8835</v>
      </c>
    </row>
    <row r="731" spans="1:19">
      <c r="A731">
        <v>162007</v>
      </c>
      <c r="B731" t="s">
        <v>798</v>
      </c>
      <c r="C731" t="s">
        <v>799</v>
      </c>
      <c r="D731" t="s">
        <v>796</v>
      </c>
      <c r="E731" t="s">
        <v>800</v>
      </c>
      <c r="F731" s="10">
        <v>0.83540000000000003</v>
      </c>
      <c r="G731">
        <v>935</v>
      </c>
      <c r="H731" s="2">
        <v>8999</v>
      </c>
      <c r="I731" s="2">
        <v>19889</v>
      </c>
      <c r="J731" s="2">
        <v>61427</v>
      </c>
      <c r="K731" s="2">
        <v>42547</v>
      </c>
      <c r="L731" s="2">
        <v>46273</v>
      </c>
      <c r="M731" s="2">
        <v>50806</v>
      </c>
      <c r="N731">
        <f t="shared" si="22"/>
        <v>0.33318432987967839</v>
      </c>
      <c r="O731">
        <v>0.38201890995794219</v>
      </c>
      <c r="P731">
        <f t="shared" si="23"/>
        <v>23</v>
      </c>
      <c r="Q731">
        <v>27</v>
      </c>
      <c r="R731" t="s">
        <v>6785</v>
      </c>
      <c r="S731" t="s">
        <v>8836</v>
      </c>
    </row>
    <row r="732" spans="1:19">
      <c r="A732">
        <v>162061</v>
      </c>
      <c r="B732" t="s">
        <v>3698</v>
      </c>
      <c r="C732" t="s">
        <v>3699</v>
      </c>
      <c r="D732" t="s">
        <v>796</v>
      </c>
      <c r="E732" t="s">
        <v>3700</v>
      </c>
      <c r="F732" s="10">
        <v>0.77939999999999998</v>
      </c>
      <c r="G732">
        <v>1216</v>
      </c>
      <c r="H732" s="2">
        <v>27318</v>
      </c>
      <c r="I732" s="2">
        <v>27318</v>
      </c>
      <c r="J732" s="2">
        <v>113109</v>
      </c>
      <c r="K732" s="2">
        <v>73392</v>
      </c>
      <c r="L732" s="2">
        <v>75147</v>
      </c>
      <c r="M732" s="2">
        <v>82031</v>
      </c>
      <c r="N732">
        <f t="shared" si="22"/>
        <v>0.55431452833070327</v>
      </c>
      <c r="O732">
        <v>0.50739002571151837</v>
      </c>
      <c r="P732">
        <f t="shared" si="23"/>
        <v>3</v>
      </c>
      <c r="Q732">
        <v>3</v>
      </c>
      <c r="R732" t="s">
        <v>6786</v>
      </c>
      <c r="S732" t="s">
        <v>8837</v>
      </c>
    </row>
    <row r="733" spans="1:19">
      <c r="A733">
        <v>162104</v>
      </c>
      <c r="B733" t="s">
        <v>3701</v>
      </c>
      <c r="C733" t="s">
        <v>3702</v>
      </c>
      <c r="D733" t="s">
        <v>796</v>
      </c>
      <c r="E733" t="s">
        <v>3703</v>
      </c>
      <c r="F733" s="10">
        <v>0.93400000000000005</v>
      </c>
      <c r="G733">
        <v>1034</v>
      </c>
      <c r="H733" s="2">
        <v>5370</v>
      </c>
      <c r="I733" s="2">
        <v>9960</v>
      </c>
      <c r="J733" s="2">
        <v>55174</v>
      </c>
      <c r="K733" s="2">
        <v>36338</v>
      </c>
      <c r="L733" s="2">
        <v>39167</v>
      </c>
      <c r="M733" s="2">
        <v>42137</v>
      </c>
      <c r="N733">
        <f t="shared" si="22"/>
        <v>0.34840968614294049</v>
      </c>
      <c r="O733">
        <v>0.43640039681884468</v>
      </c>
      <c r="P733">
        <f t="shared" si="23"/>
        <v>22</v>
      </c>
      <c r="Q733">
        <v>14</v>
      </c>
      <c r="R733" t="s">
        <v>6787</v>
      </c>
      <c r="S733" t="s">
        <v>8838</v>
      </c>
    </row>
    <row r="734" spans="1:19">
      <c r="A734">
        <v>162122</v>
      </c>
      <c r="B734" t="s">
        <v>3704</v>
      </c>
      <c r="C734" t="s">
        <v>3705</v>
      </c>
      <c r="D734" t="s">
        <v>796</v>
      </c>
      <c r="E734" t="s">
        <v>3706</v>
      </c>
      <c r="F734" s="10">
        <v>0.93400000000000005</v>
      </c>
      <c r="G734">
        <v>1073</v>
      </c>
      <c r="H734" s="2">
        <v>4200</v>
      </c>
      <c r="I734" s="2">
        <v>9450</v>
      </c>
      <c r="J734" s="2">
        <v>54778</v>
      </c>
      <c r="K734" s="2">
        <v>34133</v>
      </c>
      <c r="L734" s="2">
        <v>39184</v>
      </c>
      <c r="M734" s="2">
        <v>40478</v>
      </c>
      <c r="N734">
        <f t="shared" si="22"/>
        <v>0.3661989157299157</v>
      </c>
      <c r="O734">
        <v>0.43778189715753779</v>
      </c>
      <c r="P734">
        <f t="shared" si="23"/>
        <v>18</v>
      </c>
      <c r="Q734">
        <v>13</v>
      </c>
      <c r="R734" t="s">
        <v>6788</v>
      </c>
      <c r="S734" t="s">
        <v>8839</v>
      </c>
    </row>
    <row r="735" spans="1:19">
      <c r="A735">
        <v>162168</v>
      </c>
      <c r="B735" t="s">
        <v>3707</v>
      </c>
      <c r="C735" t="s">
        <v>3708</v>
      </c>
      <c r="D735" t="s">
        <v>796</v>
      </c>
      <c r="E735" t="s">
        <v>3709</v>
      </c>
      <c r="F735" s="10">
        <v>0.93400000000000005</v>
      </c>
      <c r="G735">
        <v>1219</v>
      </c>
      <c r="H735" s="2">
        <v>4010</v>
      </c>
      <c r="I735" s="2">
        <v>8504</v>
      </c>
      <c r="J735" s="2">
        <v>48608</v>
      </c>
      <c r="K735" s="2">
        <v>29782</v>
      </c>
      <c r="L735" s="2">
        <v>31732</v>
      </c>
      <c r="M735" s="2">
        <v>33642</v>
      </c>
      <c r="N735">
        <f t="shared" si="22"/>
        <v>0.41652140512130048</v>
      </c>
      <c r="O735">
        <v>0.4287515198274785</v>
      </c>
      <c r="P735">
        <f t="shared" si="23"/>
        <v>12</v>
      </c>
      <c r="Q735">
        <v>19</v>
      </c>
      <c r="R735" t="s">
        <v>6789</v>
      </c>
      <c r="S735" t="s">
        <v>8840</v>
      </c>
    </row>
    <row r="736" spans="1:19">
      <c r="A736">
        <v>162210</v>
      </c>
      <c r="B736" t="s">
        <v>801</v>
      </c>
      <c r="C736" t="s">
        <v>802</v>
      </c>
      <c r="D736" t="s">
        <v>796</v>
      </c>
      <c r="E736" t="s">
        <v>803</v>
      </c>
      <c r="F736" s="10">
        <v>0.4536</v>
      </c>
      <c r="G736">
        <v>920</v>
      </c>
      <c r="H736" s="2">
        <v>25200</v>
      </c>
      <c r="I736" s="2">
        <v>25200</v>
      </c>
      <c r="J736" s="2">
        <v>57606</v>
      </c>
      <c r="K736" s="2">
        <v>46673</v>
      </c>
      <c r="L736" s="2">
        <v>56097</v>
      </c>
      <c r="M736" s="2">
        <v>58399</v>
      </c>
      <c r="N736">
        <f t="shared" si="22"/>
        <v>0.35002997956838533</v>
      </c>
      <c r="O736">
        <v>0.40284834730774693</v>
      </c>
      <c r="P736">
        <f t="shared" si="23"/>
        <v>21</v>
      </c>
      <c r="Q736">
        <v>21</v>
      </c>
      <c r="R736" t="s">
        <v>6790</v>
      </c>
      <c r="S736" t="s">
        <v>8841</v>
      </c>
    </row>
    <row r="737" spans="1:19">
      <c r="A737">
        <v>162283</v>
      </c>
      <c r="B737" t="s">
        <v>3710</v>
      </c>
      <c r="C737" t="s">
        <v>795</v>
      </c>
      <c r="D737" t="s">
        <v>796</v>
      </c>
      <c r="E737" t="s">
        <v>3711</v>
      </c>
      <c r="F737" s="10">
        <v>0.49559999999999998</v>
      </c>
      <c r="G737">
        <v>1150</v>
      </c>
      <c r="H737" s="2">
        <v>7001</v>
      </c>
      <c r="I737" s="2">
        <v>13789</v>
      </c>
      <c r="J737" s="2">
        <v>55337</v>
      </c>
      <c r="K737" s="2">
        <v>36946</v>
      </c>
      <c r="L737" s="2">
        <v>39950</v>
      </c>
      <c r="M737" s="2">
        <v>43697</v>
      </c>
      <c r="N737">
        <f t="shared" si="22"/>
        <v>0.50029336535684721</v>
      </c>
      <c r="O737">
        <v>0.4857948229042523</v>
      </c>
      <c r="P737">
        <f t="shared" si="23"/>
        <v>5</v>
      </c>
      <c r="Q737">
        <v>5</v>
      </c>
      <c r="R737" t="s">
        <v>6791</v>
      </c>
      <c r="S737" t="s">
        <v>8842</v>
      </c>
    </row>
    <row r="738" spans="1:19">
      <c r="A738">
        <v>162584</v>
      </c>
      <c r="B738" t="s">
        <v>3713</v>
      </c>
      <c r="C738" t="s">
        <v>3714</v>
      </c>
      <c r="D738" t="s">
        <v>796</v>
      </c>
      <c r="E738" t="s">
        <v>3715</v>
      </c>
      <c r="F738" s="10">
        <v>0.89439999999999997</v>
      </c>
      <c r="G738">
        <v>1114</v>
      </c>
      <c r="H738" s="2">
        <v>9998</v>
      </c>
      <c r="I738" s="2">
        <v>25180</v>
      </c>
      <c r="J738" s="2">
        <v>55552</v>
      </c>
      <c r="K738" s="2">
        <v>42577</v>
      </c>
      <c r="L738" s="2">
        <v>47404</v>
      </c>
      <c r="M738" s="2">
        <v>51992</v>
      </c>
      <c r="N738">
        <f t="shared" si="22"/>
        <v>0.39078196231631279</v>
      </c>
      <c r="O738">
        <v>0.37671273595628246</v>
      </c>
      <c r="P738">
        <f t="shared" si="23"/>
        <v>17</v>
      </c>
      <c r="Q738">
        <v>28</v>
      </c>
      <c r="R738" t="s">
        <v>6792</v>
      </c>
      <c r="S738" t="s">
        <v>8843</v>
      </c>
    </row>
    <row r="739" spans="1:19">
      <c r="A739">
        <v>162609</v>
      </c>
      <c r="B739" t="s">
        <v>3716</v>
      </c>
      <c r="C739" t="s">
        <v>3717</v>
      </c>
      <c r="D739" t="s">
        <v>796</v>
      </c>
      <c r="E739" t="s">
        <v>3718</v>
      </c>
      <c r="F739" s="10">
        <v>0.93400000000000005</v>
      </c>
      <c r="G739">
        <v>1072</v>
      </c>
      <c r="H739" s="2">
        <v>4060</v>
      </c>
      <c r="I739" s="2">
        <v>11368</v>
      </c>
      <c r="J739" s="2">
        <v>34553</v>
      </c>
      <c r="K739" s="2">
        <v>28700</v>
      </c>
      <c r="L739" s="2">
        <v>32247</v>
      </c>
      <c r="M739" s="2">
        <v>34118</v>
      </c>
      <c r="N739">
        <f t="shared" si="22"/>
        <v>0.32182722869834801</v>
      </c>
      <c r="O739">
        <v>0.38627346319548839</v>
      </c>
      <c r="P739">
        <f t="shared" si="23"/>
        <v>24</v>
      </c>
      <c r="Q739">
        <v>25</v>
      </c>
      <c r="R739" t="s">
        <v>6793</v>
      </c>
      <c r="S739" t="s">
        <v>8844</v>
      </c>
    </row>
    <row r="740" spans="1:19">
      <c r="A740">
        <v>162654</v>
      </c>
      <c r="B740" t="s">
        <v>804</v>
      </c>
      <c r="C740" t="s">
        <v>795</v>
      </c>
      <c r="D740" t="s">
        <v>796</v>
      </c>
      <c r="E740" t="s">
        <v>805</v>
      </c>
      <c r="F740" s="10">
        <v>0.72899999999999998</v>
      </c>
      <c r="G740">
        <v>1225</v>
      </c>
      <c r="H740" s="2">
        <v>51250</v>
      </c>
      <c r="I740" s="2">
        <v>51250</v>
      </c>
      <c r="J740" s="2">
        <v>54736</v>
      </c>
      <c r="K740" s="2">
        <v>40132</v>
      </c>
      <c r="L740" s="2">
        <v>45578</v>
      </c>
      <c r="M740" s="2">
        <v>52886</v>
      </c>
      <c r="N740">
        <f t="shared" si="22"/>
        <v>0.30126491313550308</v>
      </c>
      <c r="O740">
        <v>0.34559414555205187</v>
      </c>
      <c r="P740">
        <f t="shared" si="23"/>
        <v>27</v>
      </c>
      <c r="Q740">
        <v>33</v>
      </c>
      <c r="R740" t="s">
        <v>6794</v>
      </c>
      <c r="S740" t="s">
        <v>8845</v>
      </c>
    </row>
    <row r="741" spans="1:19">
      <c r="A741">
        <v>162760</v>
      </c>
      <c r="B741" t="s">
        <v>3719</v>
      </c>
      <c r="C741" t="s">
        <v>3712</v>
      </c>
      <c r="D741" t="s">
        <v>796</v>
      </c>
      <c r="E741" t="s">
        <v>3720</v>
      </c>
      <c r="F741" s="10">
        <v>0.78129999999999999</v>
      </c>
      <c r="G741">
        <v>1027</v>
      </c>
      <c r="H741" s="2">
        <v>45870</v>
      </c>
      <c r="I741" s="2">
        <v>45870</v>
      </c>
      <c r="J741" s="2">
        <v>61197</v>
      </c>
      <c r="K741" s="2">
        <v>41722</v>
      </c>
      <c r="L741" s="2">
        <v>50438</v>
      </c>
      <c r="M741" s="2">
        <v>54057</v>
      </c>
      <c r="N741">
        <f t="shared" si="22"/>
        <v>0.2317924804603457</v>
      </c>
      <c r="O741">
        <v>0.31540766893654926</v>
      </c>
      <c r="P741">
        <f t="shared" si="23"/>
        <v>31</v>
      </c>
      <c r="Q741">
        <v>35</v>
      </c>
      <c r="R741" t="s">
        <v>6795</v>
      </c>
      <c r="S741" t="s">
        <v>8846</v>
      </c>
    </row>
    <row r="742" spans="1:19">
      <c r="A742">
        <v>162928</v>
      </c>
      <c r="B742" t="s">
        <v>60</v>
      </c>
      <c r="C742" t="s">
        <v>795</v>
      </c>
      <c r="D742" t="s">
        <v>796</v>
      </c>
      <c r="E742" t="s">
        <v>806</v>
      </c>
      <c r="F742" s="10">
        <v>7.5600000000000001E-2</v>
      </c>
      <c r="G742">
        <v>1553</v>
      </c>
      <c r="H742" s="2">
        <v>63340</v>
      </c>
      <c r="I742" s="2">
        <v>63340</v>
      </c>
      <c r="J742" s="2">
        <v>107088</v>
      </c>
      <c r="K742" s="2">
        <v>83890</v>
      </c>
      <c r="L742" s="2">
        <v>83462</v>
      </c>
      <c r="M742" s="2">
        <v>89551</v>
      </c>
      <c r="N742">
        <f t="shared" si="22"/>
        <v>0.74041925505371964</v>
      </c>
      <c r="O742">
        <v>0.61420711563826391</v>
      </c>
      <c r="P742">
        <f t="shared" si="23"/>
        <v>2</v>
      </c>
      <c r="Q742">
        <v>1</v>
      </c>
      <c r="R742" t="s">
        <v>6796</v>
      </c>
      <c r="S742" t="s">
        <v>8847</v>
      </c>
    </row>
    <row r="743" spans="1:19">
      <c r="A743">
        <v>163046</v>
      </c>
      <c r="B743" t="s">
        <v>807</v>
      </c>
      <c r="C743" t="s">
        <v>795</v>
      </c>
      <c r="D743" t="s">
        <v>796</v>
      </c>
      <c r="E743" t="s">
        <v>808</v>
      </c>
      <c r="F743" s="10">
        <v>0.76329999999999998</v>
      </c>
      <c r="G743">
        <v>1292</v>
      </c>
      <c r="H743" s="2">
        <v>55480</v>
      </c>
      <c r="I743" s="2">
        <v>55480</v>
      </c>
      <c r="J743" s="2">
        <v>79484</v>
      </c>
      <c r="K743" s="2">
        <v>65269</v>
      </c>
      <c r="L743" s="2">
        <v>72129</v>
      </c>
      <c r="M743" s="2">
        <v>81216</v>
      </c>
      <c r="N743">
        <f t="shared" si="22"/>
        <v>0.40351523944463419</v>
      </c>
      <c r="O743">
        <v>0.39758910284745508</v>
      </c>
      <c r="P743">
        <f t="shared" si="23"/>
        <v>15</v>
      </c>
      <c r="Q743">
        <v>24</v>
      </c>
      <c r="R743" t="s">
        <v>6797</v>
      </c>
      <c r="S743" t="s">
        <v>8848</v>
      </c>
    </row>
    <row r="744" spans="1:19">
      <c r="A744">
        <v>163268</v>
      </c>
      <c r="B744" t="s">
        <v>809</v>
      </c>
      <c r="C744" t="s">
        <v>795</v>
      </c>
      <c r="D744" t="s">
        <v>796</v>
      </c>
      <c r="E744" t="s">
        <v>810</v>
      </c>
      <c r="F744" s="10">
        <v>0.74239999999999995</v>
      </c>
      <c r="G744">
        <v>1299</v>
      </c>
      <c r="H744" s="2">
        <v>12952</v>
      </c>
      <c r="I744" s="2">
        <v>30308</v>
      </c>
      <c r="J744" s="2">
        <v>71711</v>
      </c>
      <c r="K744" s="2">
        <v>53461</v>
      </c>
      <c r="L744" s="2">
        <v>60047</v>
      </c>
      <c r="M744" s="2">
        <v>67473</v>
      </c>
      <c r="N744">
        <f t="shared" si="22"/>
        <v>0.55179083794114525</v>
      </c>
      <c r="O744">
        <v>0.49640320717784081</v>
      </c>
      <c r="P744">
        <f t="shared" si="23"/>
        <v>4</v>
      </c>
      <c r="Q744">
        <v>4</v>
      </c>
      <c r="R744" t="s">
        <v>6798</v>
      </c>
      <c r="S744" t="s">
        <v>8849</v>
      </c>
    </row>
    <row r="745" spans="1:19">
      <c r="A745">
        <v>163286</v>
      </c>
      <c r="B745" t="s">
        <v>811</v>
      </c>
      <c r="C745" t="s">
        <v>812</v>
      </c>
      <c r="D745" t="s">
        <v>796</v>
      </c>
      <c r="E745" t="s">
        <v>813</v>
      </c>
      <c r="F745" s="10">
        <v>0.44840000000000002</v>
      </c>
      <c r="G745">
        <v>1463</v>
      </c>
      <c r="H745" s="2">
        <v>11505</v>
      </c>
      <c r="I745" s="2">
        <v>40306</v>
      </c>
      <c r="J745" s="2">
        <v>80584</v>
      </c>
      <c r="K745" s="2">
        <v>64155</v>
      </c>
      <c r="L745" s="2">
        <v>71728</v>
      </c>
      <c r="M745" s="2">
        <v>76997</v>
      </c>
      <c r="N745">
        <f t="shared" si="22"/>
        <v>0.74245252524650773</v>
      </c>
      <c r="O745">
        <v>0.57164581175951457</v>
      </c>
      <c r="P745">
        <f t="shared" si="23"/>
        <v>1</v>
      </c>
      <c r="Q745">
        <v>2</v>
      </c>
      <c r="R745" t="s">
        <v>6799</v>
      </c>
      <c r="S745" t="s">
        <v>8850</v>
      </c>
    </row>
    <row r="746" spans="1:19">
      <c r="A746">
        <v>163295</v>
      </c>
      <c r="B746" t="s">
        <v>814</v>
      </c>
      <c r="C746" t="s">
        <v>795</v>
      </c>
      <c r="D746" t="s">
        <v>796</v>
      </c>
      <c r="E746" t="s">
        <v>815</v>
      </c>
      <c r="F746" s="10">
        <v>0.77290000000000003</v>
      </c>
      <c r="G746">
        <v>1207</v>
      </c>
      <c r="H746" s="2">
        <v>55150</v>
      </c>
      <c r="I746" s="2">
        <v>55150</v>
      </c>
      <c r="J746" s="2">
        <v>38805</v>
      </c>
      <c r="K746" s="2">
        <v>35305</v>
      </c>
      <c r="L746" s="2">
        <v>40419</v>
      </c>
      <c r="M746" s="2">
        <v>45668</v>
      </c>
      <c r="N746">
        <f t="shared" si="22"/>
        <v>0.22978983059036789</v>
      </c>
      <c r="O746">
        <v>0.28187706156686165</v>
      </c>
      <c r="P746">
        <f t="shared" si="23"/>
        <v>32</v>
      </c>
      <c r="Q746">
        <v>37</v>
      </c>
      <c r="R746" t="s">
        <v>6800</v>
      </c>
      <c r="S746" t="s">
        <v>8851</v>
      </c>
    </row>
    <row r="747" spans="1:19">
      <c r="A747">
        <v>163338</v>
      </c>
      <c r="B747" t="s">
        <v>3722</v>
      </c>
      <c r="C747" t="s">
        <v>3723</v>
      </c>
      <c r="D747" t="s">
        <v>796</v>
      </c>
      <c r="E747" t="s">
        <v>3724</v>
      </c>
      <c r="F747" s="10">
        <v>0.90359999999999996</v>
      </c>
      <c r="G747">
        <v>1204</v>
      </c>
      <c r="H747" s="2">
        <v>8898</v>
      </c>
      <c r="I747" s="2">
        <v>19728</v>
      </c>
      <c r="J747" s="2">
        <v>49138</v>
      </c>
      <c r="K747" s="2">
        <v>34443</v>
      </c>
      <c r="L747" s="2">
        <v>40625</v>
      </c>
      <c r="M747" s="2">
        <v>43696</v>
      </c>
      <c r="N747">
        <f t="shared" si="22"/>
        <v>0.40729874325570642</v>
      </c>
      <c r="O747">
        <v>0.38545021454831047</v>
      </c>
      <c r="P747">
        <f t="shared" si="23"/>
        <v>13</v>
      </c>
      <c r="Q747">
        <v>26</v>
      </c>
      <c r="R747" t="s">
        <v>6801</v>
      </c>
      <c r="S747" t="s">
        <v>8852</v>
      </c>
    </row>
    <row r="748" spans="1:19">
      <c r="A748">
        <v>163426</v>
      </c>
      <c r="B748" t="s">
        <v>3726</v>
      </c>
      <c r="C748" t="s">
        <v>3727</v>
      </c>
      <c r="D748" t="s">
        <v>796</v>
      </c>
      <c r="E748" t="s">
        <v>3728</v>
      </c>
      <c r="F748" s="10">
        <v>0.93400000000000005</v>
      </c>
      <c r="G748">
        <v>1166</v>
      </c>
      <c r="H748" s="2">
        <v>5394</v>
      </c>
      <c r="I748" s="2">
        <v>14250</v>
      </c>
      <c r="J748" s="2">
        <v>57922</v>
      </c>
      <c r="K748" s="2">
        <v>38124</v>
      </c>
      <c r="L748" s="2">
        <v>43021</v>
      </c>
      <c r="M748" s="2">
        <v>49278</v>
      </c>
      <c r="N748">
        <f t="shared" si="22"/>
        <v>0.41928559225771245</v>
      </c>
      <c r="O748">
        <v>0.42353597402885468</v>
      </c>
      <c r="P748">
        <f t="shared" si="23"/>
        <v>11</v>
      </c>
      <c r="Q748">
        <v>19</v>
      </c>
      <c r="R748" t="s">
        <v>6802</v>
      </c>
      <c r="S748" t="s">
        <v>8853</v>
      </c>
    </row>
    <row r="749" spans="1:19">
      <c r="A749">
        <v>163453</v>
      </c>
      <c r="B749" t="s">
        <v>816</v>
      </c>
      <c r="C749" t="s">
        <v>795</v>
      </c>
      <c r="D749" t="s">
        <v>796</v>
      </c>
      <c r="E749" t="s">
        <v>817</v>
      </c>
      <c r="F749" s="10">
        <v>0.8296</v>
      </c>
      <c r="G749">
        <v>984</v>
      </c>
      <c r="H749" s="2">
        <v>8118</v>
      </c>
      <c r="I749" s="2">
        <v>18800</v>
      </c>
      <c r="J749" s="2">
        <v>59150</v>
      </c>
      <c r="K749" s="2">
        <v>39611</v>
      </c>
      <c r="L749" s="2">
        <v>42275</v>
      </c>
      <c r="M749" s="2">
        <v>46092</v>
      </c>
      <c r="N749">
        <f t="shared" si="22"/>
        <v>0.35119775039589385</v>
      </c>
      <c r="O749">
        <v>0.39947520570657691</v>
      </c>
      <c r="P749">
        <f t="shared" si="23"/>
        <v>20</v>
      </c>
      <c r="Q749">
        <v>22</v>
      </c>
      <c r="R749" t="s">
        <v>6803</v>
      </c>
      <c r="S749" t="s">
        <v>8854</v>
      </c>
    </row>
    <row r="750" spans="1:19">
      <c r="A750">
        <v>163462</v>
      </c>
      <c r="B750" t="s">
        <v>818</v>
      </c>
      <c r="C750" t="s">
        <v>819</v>
      </c>
      <c r="D750" t="s">
        <v>796</v>
      </c>
      <c r="E750" t="s">
        <v>820</v>
      </c>
      <c r="F750" s="10">
        <v>0.71860000000000002</v>
      </c>
      <c r="G750">
        <v>1141</v>
      </c>
      <c r="H750" s="2">
        <v>47240</v>
      </c>
      <c r="I750" s="2">
        <v>47240</v>
      </c>
      <c r="J750" s="2">
        <v>66027</v>
      </c>
      <c r="K750" s="2">
        <v>49605</v>
      </c>
      <c r="L750" s="2">
        <v>56977</v>
      </c>
      <c r="M750" s="2">
        <v>61492</v>
      </c>
      <c r="N750">
        <f t="shared" si="22"/>
        <v>0.32019652526651937</v>
      </c>
      <c r="O750">
        <v>0.36012888047553815</v>
      </c>
      <c r="P750">
        <f t="shared" si="23"/>
        <v>25</v>
      </c>
      <c r="Q750">
        <v>31</v>
      </c>
      <c r="R750" t="s">
        <v>6804</v>
      </c>
      <c r="S750" t="s">
        <v>8855</v>
      </c>
    </row>
    <row r="751" spans="1:19">
      <c r="A751">
        <v>163532</v>
      </c>
      <c r="B751" t="s">
        <v>3729</v>
      </c>
      <c r="C751" t="s">
        <v>795</v>
      </c>
      <c r="D751" t="s">
        <v>796</v>
      </c>
      <c r="E751" t="s">
        <v>3730</v>
      </c>
      <c r="F751" s="10">
        <v>0.79410000000000003</v>
      </c>
      <c r="G751">
        <v>1197</v>
      </c>
      <c r="H751" s="2">
        <v>14400</v>
      </c>
      <c r="I751" s="2">
        <v>14400</v>
      </c>
      <c r="J751" s="2">
        <v>50913</v>
      </c>
      <c r="K751" s="2">
        <v>56698</v>
      </c>
      <c r="L751" s="2">
        <v>46704</v>
      </c>
      <c r="M751" s="2">
        <v>64207</v>
      </c>
      <c r="N751">
        <f t="shared" si="22"/>
        <v>0.45953973842006346</v>
      </c>
      <c r="O751">
        <v>0.42891721281027972</v>
      </c>
      <c r="P751">
        <f t="shared" si="23"/>
        <v>8</v>
      </c>
      <c r="Q751">
        <v>17</v>
      </c>
      <c r="R751" t="s">
        <v>6805</v>
      </c>
      <c r="S751" t="s">
        <v>8856</v>
      </c>
    </row>
    <row r="752" spans="1:19">
      <c r="A752">
        <v>163578</v>
      </c>
      <c r="B752" t="s">
        <v>3731</v>
      </c>
      <c r="C752" t="s">
        <v>795</v>
      </c>
      <c r="D752" t="s">
        <v>796</v>
      </c>
      <c r="E752" t="s">
        <v>3732</v>
      </c>
      <c r="F752" s="10">
        <v>0.8649</v>
      </c>
      <c r="G752">
        <v>1099</v>
      </c>
      <c r="H752" s="2">
        <v>41910</v>
      </c>
      <c r="I752" s="2">
        <v>41910</v>
      </c>
      <c r="J752" s="2">
        <v>70123</v>
      </c>
      <c r="K752" s="2">
        <v>52247</v>
      </c>
      <c r="L752" s="2">
        <v>54992</v>
      </c>
      <c r="M752" s="2">
        <v>56906</v>
      </c>
      <c r="N752">
        <f t="shared" si="22"/>
        <v>0.30116528338857573</v>
      </c>
      <c r="O752">
        <v>0.33919036313619166</v>
      </c>
      <c r="P752">
        <f t="shared" si="23"/>
        <v>28</v>
      </c>
      <c r="Q752">
        <v>34</v>
      </c>
      <c r="R752" t="s">
        <v>6806</v>
      </c>
      <c r="S752" t="s">
        <v>8857</v>
      </c>
    </row>
    <row r="753" spans="1:19">
      <c r="A753">
        <v>163851</v>
      </c>
      <c r="B753" t="s">
        <v>821</v>
      </c>
      <c r="C753" t="s">
        <v>822</v>
      </c>
      <c r="D753" t="s">
        <v>796</v>
      </c>
      <c r="E753" t="s">
        <v>823</v>
      </c>
      <c r="F753" s="10">
        <v>0.88629999999999998</v>
      </c>
      <c r="G753">
        <v>1250</v>
      </c>
      <c r="H753" s="2">
        <v>10638</v>
      </c>
      <c r="I753" s="2">
        <v>21332</v>
      </c>
      <c r="J753" s="2">
        <v>60422</v>
      </c>
      <c r="K753" s="2">
        <v>50417</v>
      </c>
      <c r="L753" s="2">
        <v>53792</v>
      </c>
      <c r="M753" s="2">
        <v>57122</v>
      </c>
      <c r="N753">
        <f t="shared" si="22"/>
        <v>0.47993347891193494</v>
      </c>
      <c r="O753">
        <v>0.47323068172214217</v>
      </c>
      <c r="P753">
        <f t="shared" si="23"/>
        <v>6</v>
      </c>
      <c r="Q753">
        <v>7</v>
      </c>
      <c r="R753" t="s">
        <v>6807</v>
      </c>
      <c r="S753" t="s">
        <v>8858</v>
      </c>
    </row>
    <row r="754" spans="1:19">
      <c r="A754">
        <v>163912</v>
      </c>
      <c r="B754" t="s">
        <v>824</v>
      </c>
      <c r="C754" t="s">
        <v>825</v>
      </c>
      <c r="D754" t="s">
        <v>796</v>
      </c>
      <c r="E754" t="s">
        <v>826</v>
      </c>
      <c r="F754" s="10">
        <v>0.75390000000000001</v>
      </c>
      <c r="G754">
        <v>1232</v>
      </c>
      <c r="H754" s="2">
        <v>15236</v>
      </c>
      <c r="I754" s="2">
        <v>31312</v>
      </c>
      <c r="J754" s="2">
        <v>56385</v>
      </c>
      <c r="K754" s="2">
        <v>51280</v>
      </c>
      <c r="L754" s="2">
        <v>53493</v>
      </c>
      <c r="M754" s="2">
        <v>60455</v>
      </c>
      <c r="N754">
        <f t="shared" si="22"/>
        <v>0.47840692867198886</v>
      </c>
      <c r="O754">
        <v>0.43478788198041157</v>
      </c>
      <c r="P754">
        <f t="shared" si="23"/>
        <v>7</v>
      </c>
      <c r="Q754">
        <v>15</v>
      </c>
      <c r="R754" t="s">
        <v>6808</v>
      </c>
      <c r="S754" t="s">
        <v>8859</v>
      </c>
    </row>
    <row r="755" spans="1:19">
      <c r="A755">
        <v>163976</v>
      </c>
      <c r="B755" t="s">
        <v>2360</v>
      </c>
      <c r="C755" t="s">
        <v>3733</v>
      </c>
      <c r="D755" t="s">
        <v>796</v>
      </c>
      <c r="E755" t="s">
        <v>2362</v>
      </c>
      <c r="F755" s="10">
        <v>0.44290000000000002</v>
      </c>
      <c r="G755">
        <v>1381</v>
      </c>
      <c r="H755" s="2">
        <v>39126</v>
      </c>
      <c r="I755" s="2">
        <v>39126</v>
      </c>
      <c r="J755" s="2">
        <v>42565</v>
      </c>
      <c r="K755" s="2">
        <v>33058</v>
      </c>
      <c r="L755" s="2">
        <v>32530</v>
      </c>
      <c r="M755" s="2">
        <v>52632</v>
      </c>
      <c r="N755">
        <f t="shared" si="22"/>
        <v>0.45755592069712542</v>
      </c>
      <c r="O755">
        <v>0.46860407439936114</v>
      </c>
      <c r="P755">
        <f t="shared" si="23"/>
        <v>10</v>
      </c>
      <c r="Q755">
        <v>8</v>
      </c>
      <c r="R755" t="s">
        <v>6809</v>
      </c>
      <c r="S755" t="s">
        <v>8860</v>
      </c>
    </row>
    <row r="756" spans="1:19">
      <c r="A756">
        <v>164076</v>
      </c>
      <c r="B756" t="s">
        <v>827</v>
      </c>
      <c r="C756" t="s">
        <v>828</v>
      </c>
      <c r="D756" t="s">
        <v>796</v>
      </c>
      <c r="E756" t="s">
        <v>829</v>
      </c>
      <c r="F756" s="10">
        <v>0.82799999999999996</v>
      </c>
      <c r="G756">
        <v>1166</v>
      </c>
      <c r="H756" s="2">
        <v>11306</v>
      </c>
      <c r="I756" s="2">
        <v>28326</v>
      </c>
      <c r="J756" s="2">
        <v>64266</v>
      </c>
      <c r="K756" s="2">
        <v>51306</v>
      </c>
      <c r="L756" s="2">
        <v>56073</v>
      </c>
      <c r="M756" s="2">
        <v>61376</v>
      </c>
      <c r="N756">
        <f t="shared" si="22"/>
        <v>0.45902185295087122</v>
      </c>
      <c r="O756">
        <v>0.43103578324700803</v>
      </c>
      <c r="P756">
        <f t="shared" si="23"/>
        <v>9</v>
      </c>
      <c r="Q756">
        <v>16</v>
      </c>
      <c r="R756" t="s">
        <v>6810</v>
      </c>
      <c r="S756" t="s">
        <v>8861</v>
      </c>
    </row>
    <row r="757" spans="1:19">
      <c r="A757">
        <v>164173</v>
      </c>
      <c r="B757" t="s">
        <v>3734</v>
      </c>
      <c r="C757" t="s">
        <v>3735</v>
      </c>
      <c r="D757" t="s">
        <v>796</v>
      </c>
      <c r="E757" t="s">
        <v>3736</v>
      </c>
      <c r="F757" s="10">
        <v>0.83199999999999996</v>
      </c>
      <c r="G757">
        <v>1020</v>
      </c>
      <c r="H757" s="2">
        <v>39708</v>
      </c>
      <c r="I757" s="2">
        <v>39708</v>
      </c>
      <c r="J757" s="2">
        <v>67174</v>
      </c>
      <c r="K757" s="2">
        <v>50668</v>
      </c>
      <c r="L757" s="2">
        <v>53391</v>
      </c>
      <c r="M757" s="2">
        <v>60421</v>
      </c>
      <c r="N757">
        <f t="shared" si="22"/>
        <v>0.27239976601438909</v>
      </c>
      <c r="O757">
        <v>0.34744716247700763</v>
      </c>
      <c r="P757">
        <f t="shared" si="23"/>
        <v>30</v>
      </c>
      <c r="Q757">
        <v>32</v>
      </c>
      <c r="R757" t="s">
        <v>6811</v>
      </c>
      <c r="S757" t="s">
        <v>8862</v>
      </c>
    </row>
    <row r="758" spans="1:19">
      <c r="A758">
        <v>164216</v>
      </c>
      <c r="B758" t="s">
        <v>830</v>
      </c>
      <c r="C758" t="s">
        <v>831</v>
      </c>
      <c r="D758" t="s">
        <v>796</v>
      </c>
      <c r="E758" t="s">
        <v>832</v>
      </c>
      <c r="F758" s="10">
        <v>0.65539999999999998</v>
      </c>
      <c r="G758">
        <v>1274</v>
      </c>
      <c r="H758" s="2">
        <v>54356</v>
      </c>
      <c r="I758" s="2">
        <v>54356</v>
      </c>
      <c r="J758" s="2">
        <v>62222</v>
      </c>
      <c r="K758" s="2">
        <v>48633</v>
      </c>
      <c r="L758" s="2">
        <v>55560</v>
      </c>
      <c r="M758" s="2">
        <v>66291</v>
      </c>
      <c r="N758">
        <f t="shared" si="22"/>
        <v>0.35971385614079554</v>
      </c>
      <c r="O758">
        <v>0.37573250688774451</v>
      </c>
      <c r="P758">
        <f t="shared" si="23"/>
        <v>19</v>
      </c>
      <c r="Q758">
        <v>29</v>
      </c>
      <c r="R758" t="s">
        <v>6812</v>
      </c>
      <c r="S758" t="s">
        <v>8863</v>
      </c>
    </row>
    <row r="759" spans="1:19">
      <c r="A759">
        <v>164270</v>
      </c>
      <c r="B759" t="s">
        <v>3737</v>
      </c>
      <c r="C759" t="s">
        <v>3058</v>
      </c>
      <c r="D759" t="s">
        <v>796</v>
      </c>
      <c r="E759" t="s">
        <v>3738</v>
      </c>
      <c r="F759" s="10">
        <v>0.83579999999999999</v>
      </c>
      <c r="G759">
        <v>1239</v>
      </c>
      <c r="H759" s="2">
        <v>49647</v>
      </c>
      <c r="I759" s="2">
        <v>49647</v>
      </c>
      <c r="J759" s="2">
        <v>59050</v>
      </c>
      <c r="K759" s="2">
        <v>45618</v>
      </c>
      <c r="L759" s="2">
        <v>53642</v>
      </c>
      <c r="M759" s="2">
        <v>57629</v>
      </c>
      <c r="N759">
        <f t="shared" si="22"/>
        <v>0.30906086094751872</v>
      </c>
      <c r="O759">
        <v>0.28616722630801145</v>
      </c>
      <c r="P759">
        <f t="shared" si="23"/>
        <v>26</v>
      </c>
      <c r="Q759">
        <v>36</v>
      </c>
      <c r="R759" t="s">
        <v>6813</v>
      </c>
      <c r="S759" t="s">
        <v>8864</v>
      </c>
    </row>
    <row r="760" spans="1:19">
      <c r="A760">
        <v>164465</v>
      </c>
      <c r="B760" t="s">
        <v>833</v>
      </c>
      <c r="C760" t="s">
        <v>834</v>
      </c>
      <c r="D760" t="s">
        <v>835</v>
      </c>
      <c r="E760" t="s">
        <v>836</v>
      </c>
      <c r="F760" s="10">
        <v>9.8199999999999996E-2</v>
      </c>
      <c r="G760">
        <v>1494</v>
      </c>
      <c r="H760" s="2">
        <v>67280</v>
      </c>
      <c r="I760" s="2">
        <v>67280</v>
      </c>
      <c r="J760" s="2">
        <v>88665</v>
      </c>
      <c r="K760" s="2">
        <v>66683</v>
      </c>
      <c r="L760" s="2">
        <v>71380</v>
      </c>
      <c r="M760" s="2">
        <v>81855</v>
      </c>
      <c r="N760">
        <f t="shared" si="22"/>
        <v>0.57263060437681534</v>
      </c>
      <c r="O760">
        <v>0.53423083834143859</v>
      </c>
      <c r="P760">
        <f t="shared" si="23"/>
        <v>9</v>
      </c>
      <c r="Q760">
        <v>6</v>
      </c>
      <c r="R760" t="s">
        <v>6814</v>
      </c>
      <c r="S760" t="s">
        <v>8865</v>
      </c>
    </row>
    <row r="761" spans="1:19">
      <c r="A761">
        <v>164492</v>
      </c>
      <c r="B761" t="s">
        <v>3740</v>
      </c>
      <c r="C761" t="s">
        <v>3741</v>
      </c>
      <c r="D761" t="s">
        <v>835</v>
      </c>
      <c r="E761" t="s">
        <v>3742</v>
      </c>
      <c r="F761" s="10">
        <v>0.89559999999999995</v>
      </c>
      <c r="G761">
        <v>1087</v>
      </c>
      <c r="H761" s="2">
        <v>43064</v>
      </c>
      <c r="I761" s="2">
        <v>43064</v>
      </c>
      <c r="J761" s="2">
        <v>75529</v>
      </c>
      <c r="K761" s="2">
        <v>52188</v>
      </c>
      <c r="L761" s="2">
        <v>48760</v>
      </c>
      <c r="M761" s="2">
        <v>56566</v>
      </c>
      <c r="N761">
        <f t="shared" si="22"/>
        <v>0.2405083322143669</v>
      </c>
      <c r="O761">
        <v>0.34107835570508932</v>
      </c>
      <c r="P761">
        <f t="shared" si="23"/>
        <v>58</v>
      </c>
      <c r="Q761">
        <v>61</v>
      </c>
      <c r="R761" t="s">
        <v>6815</v>
      </c>
      <c r="S761" t="s">
        <v>8866</v>
      </c>
    </row>
    <row r="762" spans="1:19">
      <c r="A762">
        <v>164562</v>
      </c>
      <c r="B762" t="s">
        <v>3743</v>
      </c>
      <c r="C762" t="s">
        <v>853</v>
      </c>
      <c r="D762" t="s">
        <v>835</v>
      </c>
      <c r="E762" t="s">
        <v>3744</v>
      </c>
      <c r="F762" s="10">
        <v>0.86539999999999995</v>
      </c>
      <c r="G762">
        <v>1062</v>
      </c>
      <c r="H762" s="2">
        <v>49414</v>
      </c>
      <c r="I762" s="2">
        <v>49414</v>
      </c>
      <c r="J762" s="2">
        <v>65990</v>
      </c>
      <c r="K762" s="2">
        <v>46398</v>
      </c>
      <c r="L762" s="2">
        <v>68965</v>
      </c>
      <c r="M762" s="2">
        <v>74451</v>
      </c>
      <c r="N762">
        <f t="shared" si="22"/>
        <v>0.18862193038693678</v>
      </c>
      <c r="O762">
        <v>0.29754610927224057</v>
      </c>
      <c r="P762">
        <f t="shared" si="23"/>
        <v>64</v>
      </c>
      <c r="Q762">
        <v>67</v>
      </c>
      <c r="R762" t="s">
        <v>6816</v>
      </c>
      <c r="S762" t="s">
        <v>8867</v>
      </c>
    </row>
    <row r="763" spans="1:19">
      <c r="A763">
        <v>164580</v>
      </c>
      <c r="B763" t="s">
        <v>837</v>
      </c>
      <c r="C763" t="s">
        <v>838</v>
      </c>
      <c r="D763" t="s">
        <v>835</v>
      </c>
      <c r="E763" t="s">
        <v>839</v>
      </c>
      <c r="F763" s="10">
        <v>0.19739999999999999</v>
      </c>
      <c r="G763">
        <v>1435</v>
      </c>
      <c r="H763" s="2">
        <v>56032</v>
      </c>
      <c r="I763" s="2">
        <v>56032</v>
      </c>
      <c r="J763" s="2">
        <v>113760</v>
      </c>
      <c r="K763" s="2">
        <v>83999</v>
      </c>
      <c r="L763" s="2">
        <v>110383</v>
      </c>
      <c r="M763" s="2">
        <v>111604</v>
      </c>
      <c r="N763">
        <f t="shared" si="22"/>
        <v>0.61482866774796696</v>
      </c>
      <c r="O763">
        <v>0.60187537475282782</v>
      </c>
      <c r="P763">
        <f t="shared" si="23"/>
        <v>5</v>
      </c>
      <c r="Q763">
        <v>3</v>
      </c>
      <c r="R763" t="s">
        <v>6817</v>
      </c>
      <c r="S763" t="s">
        <v>8868</v>
      </c>
    </row>
    <row r="764" spans="1:19">
      <c r="A764">
        <v>164632</v>
      </c>
      <c r="B764" t="s">
        <v>3745</v>
      </c>
      <c r="C764" t="s">
        <v>3746</v>
      </c>
      <c r="D764" t="s">
        <v>835</v>
      </c>
      <c r="E764" t="s">
        <v>3747</v>
      </c>
      <c r="F764" s="10">
        <v>0.73499999999999999</v>
      </c>
      <c r="G764">
        <v>1208</v>
      </c>
      <c r="H764" s="2">
        <v>37227</v>
      </c>
      <c r="I764" s="2">
        <v>37227</v>
      </c>
      <c r="J764" s="2">
        <v>53900</v>
      </c>
      <c r="K764" s="2">
        <v>40705</v>
      </c>
      <c r="L764" s="2">
        <v>49077</v>
      </c>
      <c r="M764" s="2">
        <v>46065</v>
      </c>
      <c r="N764">
        <f t="shared" si="22"/>
        <v>0.32858275703622564</v>
      </c>
      <c r="O764">
        <v>0.34451527168002211</v>
      </c>
      <c r="P764">
        <f t="shared" si="23"/>
        <v>40</v>
      </c>
      <c r="Q764">
        <v>58</v>
      </c>
      <c r="R764" t="s">
        <v>6818</v>
      </c>
      <c r="S764" t="s">
        <v>8869</v>
      </c>
    </row>
    <row r="765" spans="1:19">
      <c r="A765">
        <v>164739</v>
      </c>
      <c r="B765" t="s">
        <v>840</v>
      </c>
      <c r="C765" t="s">
        <v>841</v>
      </c>
      <c r="D765" t="s">
        <v>835</v>
      </c>
      <c r="E765" t="s">
        <v>842</v>
      </c>
      <c r="F765" s="10">
        <v>0.4844</v>
      </c>
      <c r="G765">
        <v>1340</v>
      </c>
      <c r="H765" s="2">
        <v>58150</v>
      </c>
      <c r="I765" s="2">
        <v>58150</v>
      </c>
      <c r="J765" s="2">
        <v>105451</v>
      </c>
      <c r="K765" s="2">
        <v>83822</v>
      </c>
      <c r="L765" s="2">
        <v>101980</v>
      </c>
      <c r="M765" s="2">
        <v>111896</v>
      </c>
      <c r="N765">
        <f t="shared" si="22"/>
        <v>0.48218035208701782</v>
      </c>
      <c r="O765">
        <v>0.4995018473161475</v>
      </c>
      <c r="P765">
        <f t="shared" si="23"/>
        <v>15</v>
      </c>
      <c r="Q765">
        <v>13</v>
      </c>
      <c r="R765" t="s">
        <v>6819</v>
      </c>
      <c r="S765" t="s">
        <v>8870</v>
      </c>
    </row>
    <row r="766" spans="1:19">
      <c r="A766">
        <v>164748</v>
      </c>
      <c r="B766" t="s">
        <v>3748</v>
      </c>
      <c r="C766" t="s">
        <v>845</v>
      </c>
      <c r="D766" t="s">
        <v>835</v>
      </c>
      <c r="E766" t="s">
        <v>3749</v>
      </c>
      <c r="F766" s="10">
        <v>0.49909999999999999</v>
      </c>
      <c r="G766">
        <v>1173</v>
      </c>
      <c r="H766" s="2">
        <v>50270</v>
      </c>
      <c r="I766" s="2">
        <v>50270</v>
      </c>
      <c r="J766" s="2">
        <v>32591</v>
      </c>
      <c r="K766" s="2">
        <v>24119</v>
      </c>
      <c r="L766" s="2">
        <v>28990</v>
      </c>
      <c r="M766" s="2">
        <v>33059</v>
      </c>
      <c r="N766">
        <f t="shared" si="22"/>
        <v>0.26023673339868741</v>
      </c>
      <c r="O766">
        <v>0.27752026596280122</v>
      </c>
      <c r="P766">
        <f t="shared" si="23"/>
        <v>56</v>
      </c>
      <c r="Q766">
        <v>68</v>
      </c>
      <c r="R766" t="s">
        <v>6820</v>
      </c>
      <c r="S766" t="s">
        <v>8871</v>
      </c>
    </row>
    <row r="767" spans="1:19">
      <c r="A767">
        <v>164872</v>
      </c>
      <c r="B767" t="s">
        <v>3750</v>
      </c>
      <c r="C767" t="s">
        <v>845</v>
      </c>
      <c r="D767" t="s">
        <v>835</v>
      </c>
      <c r="E767" t="s">
        <v>3751</v>
      </c>
      <c r="F767" s="10">
        <v>0.93400000000000005</v>
      </c>
      <c r="G767">
        <v>1100</v>
      </c>
      <c r="H767" s="2">
        <v>26800</v>
      </c>
      <c r="I767" s="2">
        <v>26800</v>
      </c>
      <c r="J767" s="2">
        <v>75759</v>
      </c>
      <c r="K767" s="2">
        <v>61266</v>
      </c>
      <c r="L767" s="2">
        <v>56440</v>
      </c>
      <c r="M767" s="2">
        <v>64359</v>
      </c>
      <c r="N767">
        <f t="shared" si="22"/>
        <v>0.31932344049081657</v>
      </c>
      <c r="O767">
        <v>0.4067997409527343</v>
      </c>
      <c r="P767">
        <f t="shared" si="23"/>
        <v>45</v>
      </c>
      <c r="Q767">
        <v>37</v>
      </c>
      <c r="R767" t="s">
        <v>6821</v>
      </c>
      <c r="S767" t="s">
        <v>8872</v>
      </c>
    </row>
    <row r="768" spans="1:19">
      <c r="A768">
        <v>164924</v>
      </c>
      <c r="B768" t="s">
        <v>86</v>
      </c>
      <c r="C768" t="s">
        <v>843</v>
      </c>
      <c r="D768" t="s">
        <v>835</v>
      </c>
      <c r="E768" t="s">
        <v>844</v>
      </c>
      <c r="F768" s="10">
        <v>0.1565</v>
      </c>
      <c r="G768">
        <v>1501</v>
      </c>
      <c r="H768" s="2">
        <v>67680</v>
      </c>
      <c r="I768" s="2">
        <v>67680</v>
      </c>
      <c r="J768" s="2">
        <v>90978</v>
      </c>
      <c r="K768" s="2">
        <v>74589</v>
      </c>
      <c r="L768" s="2">
        <v>88226</v>
      </c>
      <c r="M768" s="2">
        <v>96325</v>
      </c>
      <c r="N768">
        <f t="shared" si="22"/>
        <v>0.57543496174615527</v>
      </c>
      <c r="O768">
        <v>0.53105731439738357</v>
      </c>
      <c r="P768">
        <f t="shared" si="23"/>
        <v>8</v>
      </c>
      <c r="Q768">
        <v>9</v>
      </c>
      <c r="R768" t="s">
        <v>6822</v>
      </c>
      <c r="S768" t="s">
        <v>8873</v>
      </c>
    </row>
    <row r="769" spans="1:19">
      <c r="A769">
        <v>164988</v>
      </c>
      <c r="B769" t="s">
        <v>68</v>
      </c>
      <c r="C769" t="s">
        <v>845</v>
      </c>
      <c r="D769" t="s">
        <v>835</v>
      </c>
      <c r="E769" t="s">
        <v>846</v>
      </c>
      <c r="F769" s="10">
        <v>0.1085</v>
      </c>
      <c r="G769">
        <v>1473</v>
      </c>
      <c r="H769" s="2">
        <v>65168</v>
      </c>
      <c r="I769" s="2">
        <v>65168</v>
      </c>
      <c r="J769" s="2">
        <v>77307</v>
      </c>
      <c r="K769" s="2">
        <v>62743</v>
      </c>
      <c r="L769" s="2">
        <v>72403</v>
      </c>
      <c r="M769" s="2">
        <v>80582</v>
      </c>
      <c r="N769">
        <f t="shared" si="22"/>
        <v>0.54992677279747493</v>
      </c>
      <c r="O769">
        <v>0.51052721631710418</v>
      </c>
      <c r="P769">
        <f t="shared" si="23"/>
        <v>12</v>
      </c>
      <c r="Q769">
        <v>11</v>
      </c>
      <c r="R769" t="s">
        <v>6823</v>
      </c>
      <c r="S769" t="s">
        <v>8874</v>
      </c>
    </row>
    <row r="770" spans="1:19">
      <c r="A770">
        <v>165015</v>
      </c>
      <c r="B770" t="s">
        <v>847</v>
      </c>
      <c r="C770" t="s">
        <v>841</v>
      </c>
      <c r="D770" t="s">
        <v>835</v>
      </c>
      <c r="E770" t="s">
        <v>848</v>
      </c>
      <c r="F770" s="10">
        <v>0.35310000000000002</v>
      </c>
      <c r="G770">
        <v>1473</v>
      </c>
      <c r="H770" s="2">
        <v>64946</v>
      </c>
      <c r="I770" s="2">
        <v>64946</v>
      </c>
      <c r="J770" s="2">
        <v>76579</v>
      </c>
      <c r="K770" s="2">
        <v>56751</v>
      </c>
      <c r="L770" s="2">
        <v>67731</v>
      </c>
      <c r="M770" s="2">
        <v>73676</v>
      </c>
      <c r="N770">
        <f t="shared" ref="N770:N833" si="24">IFERROR(
  0.25*(_xlfn.MAXIFS($H:$H,$D:$D,$D770)-H770)/(_xlfn.MAXIFS($H:$H,$D:$D,$D770)-_xlfn.MINIFS($H:$H,$D:$D,$D770)) +
  0.2*(_xlfn.MAXIFS($F:$F,$D:$D,$D770)-F770)/(_xlfn.MAXIFS($F:$F,$D:$D,$D770)-_xlfn.MINIFS($F:$F,$D:$D,$D770)) +
  0.3*(G770-_xlfn.MINIFS($G:$G,$D:$D,$D770))/(_xlfn.MAXIFS($G:$G,$D:$D,$D770)-_xlfn.MINIFS($G:$G,$D:$D,$D770)) +
  0.125*(J770-_xlfn.MINIFS($J:$J,$D:$D,$D770))/(_xlfn.MAXIFS($J:$J,$D:$D,$D770)-_xlfn.MINIFS($J:$J,$D:$D,$D770)) +
  0.125*(K770-_xlfn.MINIFS($K:$K,$D:$D,$D770))/(_xlfn.MAXIFS($K:$K,$D:$D,$D770)-_xlfn.MINIFS($K:$K,$D:$D,$D770)),
"")</f>
        <v>0.48995316274743933</v>
      </c>
      <c r="O770">
        <v>0.47325352318421332</v>
      </c>
      <c r="P770">
        <f t="shared" ref="P770:P833" si="25">1 + COUNTIFS($D$2:$D$2303, D770, $N$2:$N$2303, "&gt;" &amp; N770)</f>
        <v>14</v>
      </c>
      <c r="Q770">
        <v>16</v>
      </c>
      <c r="R770" t="s">
        <v>6824</v>
      </c>
      <c r="S770" t="s">
        <v>8875</v>
      </c>
    </row>
    <row r="771" spans="1:19">
      <c r="A771">
        <v>165024</v>
      </c>
      <c r="B771" t="s">
        <v>849</v>
      </c>
      <c r="C771" t="s">
        <v>850</v>
      </c>
      <c r="D771" t="s">
        <v>835</v>
      </c>
      <c r="E771" t="s">
        <v>851</v>
      </c>
      <c r="F771" s="10">
        <v>0.89190000000000003</v>
      </c>
      <c r="G771">
        <v>1127</v>
      </c>
      <c r="H771" s="2">
        <v>11389</v>
      </c>
      <c r="I771" s="2">
        <v>17529</v>
      </c>
      <c r="J771" s="2">
        <v>56900</v>
      </c>
      <c r="K771" s="2">
        <v>42390</v>
      </c>
      <c r="L771" s="2">
        <v>48813</v>
      </c>
      <c r="M771" s="2">
        <v>54750</v>
      </c>
      <c r="N771">
        <f t="shared" si="24"/>
        <v>0.36209199974422807</v>
      </c>
      <c r="O771">
        <v>0.43958484963554711</v>
      </c>
      <c r="P771">
        <f t="shared" si="25"/>
        <v>33</v>
      </c>
      <c r="Q771">
        <v>29</v>
      </c>
      <c r="R771" t="s">
        <v>6825</v>
      </c>
      <c r="S771" t="s">
        <v>8876</v>
      </c>
    </row>
    <row r="772" spans="1:19">
      <c r="A772">
        <v>165167</v>
      </c>
      <c r="B772" t="s">
        <v>3752</v>
      </c>
      <c r="C772" t="s">
        <v>845</v>
      </c>
      <c r="D772" t="s">
        <v>835</v>
      </c>
      <c r="E772" t="s">
        <v>3753</v>
      </c>
      <c r="F772" s="10">
        <v>0.93400000000000005</v>
      </c>
      <c r="G772">
        <v>1156</v>
      </c>
      <c r="H772" s="2">
        <v>18072</v>
      </c>
      <c r="I772" s="2">
        <v>18072</v>
      </c>
      <c r="J772" s="2">
        <v>57105</v>
      </c>
      <c r="K772" s="2">
        <v>39615</v>
      </c>
      <c r="L772" s="2">
        <v>42575</v>
      </c>
      <c r="M772" s="2">
        <v>45145</v>
      </c>
      <c r="N772">
        <f t="shared" si="24"/>
        <v>0.33827670529605469</v>
      </c>
      <c r="O772">
        <v>0.40511077828535225</v>
      </c>
      <c r="P772">
        <f t="shared" si="25"/>
        <v>37</v>
      </c>
      <c r="Q772">
        <v>40</v>
      </c>
      <c r="R772" t="s">
        <v>6826</v>
      </c>
      <c r="S772" t="s">
        <v>8877</v>
      </c>
    </row>
    <row r="773" spans="1:19">
      <c r="A773">
        <v>165334</v>
      </c>
      <c r="B773" t="s">
        <v>852</v>
      </c>
      <c r="C773" t="s">
        <v>853</v>
      </c>
      <c r="D773" t="s">
        <v>835</v>
      </c>
      <c r="E773" t="s">
        <v>854</v>
      </c>
      <c r="F773" s="10">
        <v>0.41670000000000001</v>
      </c>
      <c r="G773">
        <v>1339</v>
      </c>
      <c r="H773" s="2">
        <v>55160</v>
      </c>
      <c r="I773" s="2">
        <v>55160</v>
      </c>
      <c r="J773" s="2">
        <v>63150</v>
      </c>
      <c r="K773" s="2">
        <v>42516</v>
      </c>
      <c r="L773" s="2">
        <v>51232</v>
      </c>
      <c r="M773" s="2">
        <v>55982</v>
      </c>
      <c r="N773">
        <f t="shared" si="24"/>
        <v>0.40822773204821972</v>
      </c>
      <c r="O773">
        <v>0.43214635578207528</v>
      </c>
      <c r="P773">
        <f t="shared" si="25"/>
        <v>21</v>
      </c>
      <c r="Q773">
        <v>30</v>
      </c>
      <c r="R773" t="s">
        <v>6827</v>
      </c>
      <c r="S773" t="s">
        <v>8878</v>
      </c>
    </row>
    <row r="774" spans="1:19">
      <c r="A774">
        <v>165529</v>
      </c>
      <c r="B774" t="s">
        <v>855</v>
      </c>
      <c r="C774" t="s">
        <v>856</v>
      </c>
      <c r="D774" t="s">
        <v>835</v>
      </c>
      <c r="E774" t="s">
        <v>857</v>
      </c>
      <c r="F774" s="10">
        <v>0.92049999999999998</v>
      </c>
      <c r="G774">
        <v>1130</v>
      </c>
      <c r="H774" s="2">
        <v>46220</v>
      </c>
      <c r="I774" s="2">
        <v>46220</v>
      </c>
      <c r="J774" s="2">
        <v>71303</v>
      </c>
      <c r="K774" s="2">
        <v>42947</v>
      </c>
      <c r="L774" s="2">
        <v>49331</v>
      </c>
      <c r="M774" s="2">
        <v>47598</v>
      </c>
      <c r="N774">
        <f t="shared" si="24"/>
        <v>0.2295313724291794</v>
      </c>
      <c r="O774">
        <v>0.34180231675119449</v>
      </c>
      <c r="P774">
        <f t="shared" si="25"/>
        <v>59</v>
      </c>
      <c r="Q774">
        <v>59</v>
      </c>
      <c r="R774" t="s">
        <v>6828</v>
      </c>
      <c r="S774" t="s">
        <v>8879</v>
      </c>
    </row>
    <row r="775" spans="1:19">
      <c r="A775">
        <v>165574</v>
      </c>
      <c r="B775" t="s">
        <v>3755</v>
      </c>
      <c r="C775" t="s">
        <v>580</v>
      </c>
      <c r="D775" t="s">
        <v>835</v>
      </c>
      <c r="E775" t="s">
        <v>3756</v>
      </c>
      <c r="F775" s="10">
        <v>0.73709999999999998</v>
      </c>
      <c r="G775">
        <v>1138</v>
      </c>
      <c r="H775" s="2">
        <v>44960</v>
      </c>
      <c r="I775" s="2">
        <v>44960</v>
      </c>
      <c r="J775" s="2">
        <v>36113</v>
      </c>
      <c r="K775" s="2">
        <v>28559</v>
      </c>
      <c r="L775" s="2">
        <v>30073</v>
      </c>
      <c r="M775" s="2">
        <v>45140</v>
      </c>
      <c r="N775">
        <f t="shared" si="24"/>
        <v>0.22145114839909441</v>
      </c>
      <c r="O775">
        <v>0.27250975486548862</v>
      </c>
      <c r="P775">
        <f t="shared" si="25"/>
        <v>60</v>
      </c>
      <c r="Q775">
        <v>69</v>
      </c>
      <c r="R775" t="s">
        <v>6829</v>
      </c>
      <c r="S775" t="s">
        <v>8880</v>
      </c>
    </row>
    <row r="776" spans="1:19">
      <c r="A776">
        <v>165644</v>
      </c>
      <c r="B776" t="s">
        <v>3757</v>
      </c>
      <c r="C776" t="s">
        <v>537</v>
      </c>
      <c r="D776" t="s">
        <v>835</v>
      </c>
      <c r="E776" t="s">
        <v>3758</v>
      </c>
      <c r="F776" s="10">
        <v>0.58960000000000001</v>
      </c>
      <c r="G776">
        <v>1035</v>
      </c>
      <c r="H776" s="2">
        <v>28610</v>
      </c>
      <c r="I776" s="2">
        <v>28610</v>
      </c>
      <c r="J776" s="2">
        <v>50494</v>
      </c>
      <c r="K776" s="2">
        <v>41180</v>
      </c>
      <c r="L776" s="2">
        <v>41430</v>
      </c>
      <c r="M776" s="2">
        <v>45838</v>
      </c>
      <c r="N776">
        <f t="shared" si="24"/>
        <v>0.2949086834876386</v>
      </c>
      <c r="O776">
        <v>0.39156424757380259</v>
      </c>
      <c r="P776">
        <f t="shared" si="25"/>
        <v>50</v>
      </c>
      <c r="Q776">
        <v>44</v>
      </c>
      <c r="R776" t="s">
        <v>6830</v>
      </c>
      <c r="S776" t="s">
        <v>8881</v>
      </c>
    </row>
    <row r="777" spans="1:19">
      <c r="A777">
        <v>165662</v>
      </c>
      <c r="B777" t="s">
        <v>858</v>
      </c>
      <c r="C777" t="s">
        <v>845</v>
      </c>
      <c r="D777" t="s">
        <v>835</v>
      </c>
      <c r="E777" t="s">
        <v>859</v>
      </c>
      <c r="F777" s="10">
        <v>0.4748</v>
      </c>
      <c r="G777">
        <v>1359</v>
      </c>
      <c r="H777" s="2">
        <v>55392</v>
      </c>
      <c r="I777" s="2">
        <v>55392</v>
      </c>
      <c r="J777" s="2">
        <v>55447</v>
      </c>
      <c r="K777" s="2">
        <v>46641</v>
      </c>
      <c r="L777" s="2">
        <v>54298</v>
      </c>
      <c r="M777" s="2">
        <v>58491</v>
      </c>
      <c r="N777">
        <f t="shared" si="24"/>
        <v>0.40330128403426402</v>
      </c>
      <c r="O777">
        <v>0.4128014753766247</v>
      </c>
      <c r="P777">
        <f t="shared" si="25"/>
        <v>23</v>
      </c>
      <c r="Q777">
        <v>34</v>
      </c>
      <c r="R777" t="s">
        <v>6831</v>
      </c>
      <c r="S777" t="s">
        <v>8882</v>
      </c>
    </row>
    <row r="778" spans="1:19">
      <c r="A778">
        <v>165671</v>
      </c>
      <c r="B778" t="s">
        <v>860</v>
      </c>
      <c r="C778" t="s">
        <v>845</v>
      </c>
      <c r="D778" t="s">
        <v>835</v>
      </c>
      <c r="E778" t="s">
        <v>861</v>
      </c>
      <c r="F778" s="10">
        <v>0.80600000000000005</v>
      </c>
      <c r="G778">
        <v>1263</v>
      </c>
      <c r="H778" s="2">
        <v>46686</v>
      </c>
      <c r="I778" s="2">
        <v>46686</v>
      </c>
      <c r="J778" s="2">
        <v>63701</v>
      </c>
      <c r="K778" s="2">
        <v>54137</v>
      </c>
      <c r="L778" s="2">
        <v>60710</v>
      </c>
      <c r="M778" s="2">
        <v>56728</v>
      </c>
      <c r="N778">
        <f t="shared" si="24"/>
        <v>0.33351870237618031</v>
      </c>
      <c r="O778">
        <v>0.38602920284089004</v>
      </c>
      <c r="P778">
        <f t="shared" si="25"/>
        <v>39</v>
      </c>
      <c r="Q778">
        <v>45</v>
      </c>
      <c r="R778" t="s">
        <v>6832</v>
      </c>
      <c r="S778" t="s">
        <v>8883</v>
      </c>
    </row>
    <row r="779" spans="1:19">
      <c r="A779">
        <v>165699</v>
      </c>
      <c r="B779" t="s">
        <v>862</v>
      </c>
      <c r="C779" t="s">
        <v>863</v>
      </c>
      <c r="D779" t="s">
        <v>835</v>
      </c>
      <c r="E779" t="s">
        <v>864</v>
      </c>
      <c r="F779" s="10">
        <v>0.72289999999999999</v>
      </c>
      <c r="G779">
        <v>1263</v>
      </c>
      <c r="H779" s="2">
        <v>39212</v>
      </c>
      <c r="I779" s="2">
        <v>39212</v>
      </c>
      <c r="J779" s="2">
        <v>69358</v>
      </c>
      <c r="K779" s="2">
        <v>47884</v>
      </c>
      <c r="L779" s="2">
        <v>55775</v>
      </c>
      <c r="M779" s="2">
        <v>68403</v>
      </c>
      <c r="N779">
        <f t="shared" si="24"/>
        <v>0.38003585447859023</v>
      </c>
      <c r="O779">
        <v>0.44318294675093545</v>
      </c>
      <c r="P779">
        <f t="shared" si="25"/>
        <v>29</v>
      </c>
      <c r="Q779">
        <v>27</v>
      </c>
      <c r="R779" t="s">
        <v>6833</v>
      </c>
      <c r="S779" t="s">
        <v>8884</v>
      </c>
    </row>
    <row r="780" spans="1:19">
      <c r="A780">
        <v>165802</v>
      </c>
      <c r="B780" t="s">
        <v>3759</v>
      </c>
      <c r="C780" t="s">
        <v>845</v>
      </c>
      <c r="D780" t="s">
        <v>835</v>
      </c>
      <c r="E780" t="s">
        <v>3760</v>
      </c>
      <c r="F780" s="10">
        <v>0.70750000000000002</v>
      </c>
      <c r="G780">
        <v>1105</v>
      </c>
      <c r="H780" s="2">
        <v>35013</v>
      </c>
      <c r="I780" s="2">
        <v>35013</v>
      </c>
      <c r="J780" s="2">
        <v>52092</v>
      </c>
      <c r="K780" s="2">
        <v>32634</v>
      </c>
      <c r="L780" s="2">
        <v>41903</v>
      </c>
      <c r="M780" s="2">
        <v>40552</v>
      </c>
      <c r="N780">
        <f t="shared" si="24"/>
        <v>0.27301943235464321</v>
      </c>
      <c r="O780">
        <v>0.35444801215208249</v>
      </c>
      <c r="P780">
        <f t="shared" si="25"/>
        <v>53</v>
      </c>
      <c r="Q780">
        <v>54</v>
      </c>
      <c r="R780" t="s">
        <v>6834</v>
      </c>
      <c r="S780" t="s">
        <v>8885</v>
      </c>
    </row>
    <row r="781" spans="1:19">
      <c r="A781">
        <v>165820</v>
      </c>
      <c r="B781" t="s">
        <v>865</v>
      </c>
      <c r="C781" t="s">
        <v>866</v>
      </c>
      <c r="D781" t="s">
        <v>835</v>
      </c>
      <c r="E781" t="s">
        <v>867</v>
      </c>
      <c r="F781" s="10">
        <v>0.89939999999999998</v>
      </c>
      <c r="G781">
        <v>1114</v>
      </c>
      <c r="H781" s="2">
        <v>11046</v>
      </c>
      <c r="I781" s="2">
        <v>17126</v>
      </c>
      <c r="J781" s="2">
        <v>63963</v>
      </c>
      <c r="K781" s="2">
        <v>46062</v>
      </c>
      <c r="L781" s="2">
        <v>47642</v>
      </c>
      <c r="M781" s="2">
        <v>58741</v>
      </c>
      <c r="N781">
        <f t="shared" si="24"/>
        <v>0.36706128985723702</v>
      </c>
      <c r="O781">
        <v>0.45085531216842611</v>
      </c>
      <c r="P781">
        <f t="shared" si="25"/>
        <v>32</v>
      </c>
      <c r="Q781">
        <v>26</v>
      </c>
      <c r="R781" t="s">
        <v>6835</v>
      </c>
      <c r="S781" t="s">
        <v>8886</v>
      </c>
    </row>
    <row r="782" spans="1:19">
      <c r="A782">
        <v>165866</v>
      </c>
      <c r="B782" t="s">
        <v>868</v>
      </c>
      <c r="C782" t="s">
        <v>869</v>
      </c>
      <c r="D782" t="s">
        <v>835</v>
      </c>
      <c r="E782" t="s">
        <v>870</v>
      </c>
      <c r="F782" s="10">
        <v>0.84870000000000001</v>
      </c>
      <c r="G782">
        <v>1150</v>
      </c>
      <c r="H782" s="2">
        <v>11630</v>
      </c>
      <c r="I782" s="2">
        <v>17710</v>
      </c>
      <c r="J782" s="2">
        <v>59034</v>
      </c>
      <c r="K782" s="2">
        <v>45542</v>
      </c>
      <c r="L782" s="2">
        <v>44651</v>
      </c>
      <c r="M782" s="2">
        <v>54242</v>
      </c>
      <c r="N782">
        <f t="shared" si="24"/>
        <v>0.38972424773614617</v>
      </c>
      <c r="O782">
        <v>0.45766005434367274</v>
      </c>
      <c r="P782">
        <f t="shared" si="25"/>
        <v>26</v>
      </c>
      <c r="Q782">
        <v>22</v>
      </c>
      <c r="R782" t="s">
        <v>6836</v>
      </c>
      <c r="S782" t="s">
        <v>8887</v>
      </c>
    </row>
    <row r="783" spans="1:19">
      <c r="A783">
        <v>165884</v>
      </c>
      <c r="B783" t="s">
        <v>3761</v>
      </c>
      <c r="C783" t="s">
        <v>845</v>
      </c>
      <c r="D783" t="s">
        <v>835</v>
      </c>
      <c r="E783" t="s">
        <v>3762</v>
      </c>
      <c r="F783" s="10">
        <v>0.93400000000000005</v>
      </c>
      <c r="G783">
        <v>1070</v>
      </c>
      <c r="H783" s="2">
        <v>18906</v>
      </c>
      <c r="I783" s="2">
        <v>18906</v>
      </c>
      <c r="J783" s="2">
        <v>58885</v>
      </c>
      <c r="K783" s="2">
        <v>38580</v>
      </c>
      <c r="L783" s="2">
        <v>42407</v>
      </c>
      <c r="M783" s="2">
        <v>50886</v>
      </c>
      <c r="N783">
        <f t="shared" si="24"/>
        <v>0.28695946558899016</v>
      </c>
      <c r="O783">
        <v>0.40526688898732643</v>
      </c>
      <c r="P783">
        <f t="shared" si="25"/>
        <v>52</v>
      </c>
      <c r="Q783">
        <v>39</v>
      </c>
      <c r="R783" t="s">
        <v>6837</v>
      </c>
      <c r="S783" t="s">
        <v>8888</v>
      </c>
    </row>
    <row r="784" spans="1:19">
      <c r="A784">
        <v>165936</v>
      </c>
      <c r="B784" t="s">
        <v>871</v>
      </c>
      <c r="C784" t="s">
        <v>872</v>
      </c>
      <c r="D784" t="s">
        <v>835</v>
      </c>
      <c r="E784" t="s">
        <v>873</v>
      </c>
      <c r="F784" s="10">
        <v>0.58779999999999999</v>
      </c>
      <c r="G784">
        <v>1268</v>
      </c>
      <c r="H784" s="2">
        <v>28100</v>
      </c>
      <c r="I784" s="2">
        <v>28100</v>
      </c>
      <c r="J784" s="2">
        <v>53021</v>
      </c>
      <c r="K784" s="2">
        <v>40243</v>
      </c>
      <c r="L784" s="2">
        <v>44547</v>
      </c>
      <c r="M784" s="2">
        <v>54542</v>
      </c>
      <c r="N784">
        <f t="shared" si="24"/>
        <v>0.43003028610876104</v>
      </c>
      <c r="O784">
        <v>0.47880969129490819</v>
      </c>
      <c r="P784">
        <f t="shared" si="25"/>
        <v>18</v>
      </c>
      <c r="Q784">
        <v>15</v>
      </c>
      <c r="R784" t="s">
        <v>6838</v>
      </c>
      <c r="S784" t="s">
        <v>8889</v>
      </c>
    </row>
    <row r="785" spans="1:19">
      <c r="A785">
        <v>166018</v>
      </c>
      <c r="B785" t="s">
        <v>3763</v>
      </c>
      <c r="C785" t="s">
        <v>834</v>
      </c>
      <c r="D785" t="s">
        <v>835</v>
      </c>
      <c r="E785" t="s">
        <v>3764</v>
      </c>
      <c r="F785" s="10">
        <v>0.70350000000000001</v>
      </c>
      <c r="G785">
        <v>1116</v>
      </c>
      <c r="H785" s="2">
        <v>56630</v>
      </c>
      <c r="I785" s="2">
        <v>56630</v>
      </c>
      <c r="J785" s="2">
        <v>32244</v>
      </c>
      <c r="K785" s="2">
        <v>29901</v>
      </c>
      <c r="L785" s="2">
        <v>40321</v>
      </c>
      <c r="M785" s="2">
        <v>43491</v>
      </c>
      <c r="N785">
        <f t="shared" si="24"/>
        <v>0.1654718562382077</v>
      </c>
      <c r="O785">
        <v>0.21835936982855747</v>
      </c>
      <c r="P785">
        <f t="shared" si="25"/>
        <v>66</v>
      </c>
      <c r="Q785">
        <v>72</v>
      </c>
      <c r="R785" t="s">
        <v>6839</v>
      </c>
      <c r="S785" t="s">
        <v>8890</v>
      </c>
    </row>
    <row r="786" spans="1:19">
      <c r="A786">
        <v>166027</v>
      </c>
      <c r="B786" t="s">
        <v>52</v>
      </c>
      <c r="C786" t="s">
        <v>874</v>
      </c>
      <c r="D786" t="s">
        <v>835</v>
      </c>
      <c r="E786" t="s">
        <v>875</v>
      </c>
      <c r="F786" s="10">
        <v>3.4500000000000003E-2</v>
      </c>
      <c r="G786">
        <v>1553</v>
      </c>
      <c r="H786" s="2">
        <v>59076</v>
      </c>
      <c r="I786" s="2">
        <v>59076</v>
      </c>
      <c r="J786" s="2">
        <v>124581</v>
      </c>
      <c r="K786" s="2">
        <v>87213</v>
      </c>
      <c r="L786" s="2">
        <v>81913</v>
      </c>
      <c r="M786" s="2">
        <v>95114</v>
      </c>
      <c r="N786">
        <f t="shared" si="24"/>
        <v>0.71927747953767496</v>
      </c>
      <c r="O786">
        <v>0.67629372015117806</v>
      </c>
      <c r="P786">
        <f t="shared" si="25"/>
        <v>2</v>
      </c>
      <c r="Q786">
        <v>2</v>
      </c>
      <c r="R786" t="s">
        <v>6840</v>
      </c>
      <c r="S786" t="s">
        <v>8891</v>
      </c>
    </row>
    <row r="787" spans="1:19">
      <c r="A787">
        <v>166391</v>
      </c>
      <c r="B787" t="s">
        <v>877</v>
      </c>
      <c r="C787" t="s">
        <v>878</v>
      </c>
      <c r="D787" t="s">
        <v>835</v>
      </c>
      <c r="E787" t="s">
        <v>879</v>
      </c>
      <c r="F787" s="10">
        <v>0.82250000000000001</v>
      </c>
      <c r="G787">
        <v>1159</v>
      </c>
      <c r="H787" s="2">
        <v>26000</v>
      </c>
      <c r="I787" s="2">
        <v>26000</v>
      </c>
      <c r="J787" s="2">
        <v>57604</v>
      </c>
      <c r="K787" s="2">
        <v>47727</v>
      </c>
      <c r="L787" s="2">
        <v>43786</v>
      </c>
      <c r="M787" s="2">
        <v>58576</v>
      </c>
      <c r="N787">
        <f t="shared" si="24"/>
        <v>0.34216370084778025</v>
      </c>
      <c r="O787">
        <v>0.42542042647324407</v>
      </c>
      <c r="P787">
        <f t="shared" si="25"/>
        <v>36</v>
      </c>
      <c r="Q787">
        <v>32</v>
      </c>
      <c r="R787" t="s">
        <v>6841</v>
      </c>
      <c r="S787" t="s">
        <v>8892</v>
      </c>
    </row>
    <row r="788" spans="1:19">
      <c r="A788">
        <v>166452</v>
      </c>
      <c r="B788" t="s">
        <v>3766</v>
      </c>
      <c r="C788" t="s">
        <v>874</v>
      </c>
      <c r="D788" t="s">
        <v>835</v>
      </c>
      <c r="E788" t="s">
        <v>3767</v>
      </c>
      <c r="F788" s="10">
        <v>0.94420000000000004</v>
      </c>
      <c r="G788">
        <v>1212</v>
      </c>
      <c r="H788" s="2">
        <v>32780</v>
      </c>
      <c r="I788" s="2">
        <v>32780</v>
      </c>
      <c r="J788" s="2">
        <v>52205</v>
      </c>
      <c r="K788" s="2">
        <v>35392</v>
      </c>
      <c r="L788" s="2">
        <v>38881</v>
      </c>
      <c r="M788" s="2">
        <v>47821</v>
      </c>
      <c r="N788">
        <f t="shared" si="24"/>
        <v>0.29578435821443139</v>
      </c>
      <c r="O788">
        <v>0.32893085770474806</v>
      </c>
      <c r="P788">
        <f t="shared" si="25"/>
        <v>49</v>
      </c>
      <c r="Q788">
        <v>62</v>
      </c>
      <c r="R788" t="s">
        <v>6842</v>
      </c>
      <c r="S788" t="s">
        <v>8893</v>
      </c>
    </row>
    <row r="789" spans="1:19">
      <c r="A789">
        <v>166489</v>
      </c>
      <c r="B789" t="s">
        <v>3768</v>
      </c>
      <c r="C789" t="s">
        <v>874</v>
      </c>
      <c r="D789" t="s">
        <v>835</v>
      </c>
      <c r="E789" t="s">
        <v>3769</v>
      </c>
      <c r="F789" s="10">
        <v>0.84399999999999997</v>
      </c>
      <c r="G789">
        <v>1226</v>
      </c>
      <c r="H789" s="2">
        <v>52950</v>
      </c>
      <c r="I789" s="2">
        <v>52950</v>
      </c>
      <c r="J789" s="2">
        <v>37767</v>
      </c>
      <c r="K789" s="2">
        <v>30774</v>
      </c>
      <c r="L789" s="2">
        <v>37789</v>
      </c>
      <c r="M789" s="2">
        <v>42825</v>
      </c>
      <c r="N789">
        <f t="shared" si="24"/>
        <v>0.21977084750291204</v>
      </c>
      <c r="O789">
        <v>0.22512686018933539</v>
      </c>
      <c r="P789">
        <f t="shared" si="25"/>
        <v>61</v>
      </c>
      <c r="Q789">
        <v>71</v>
      </c>
      <c r="R789" t="s">
        <v>6843</v>
      </c>
      <c r="S789" t="s">
        <v>8894</v>
      </c>
    </row>
    <row r="790" spans="1:19">
      <c r="A790">
        <v>166513</v>
      </c>
      <c r="B790" t="s">
        <v>880</v>
      </c>
      <c r="C790" t="s">
        <v>881</v>
      </c>
      <c r="D790" t="s">
        <v>835</v>
      </c>
      <c r="E790" t="s">
        <v>882</v>
      </c>
      <c r="F790" s="10">
        <v>0.85240000000000005</v>
      </c>
      <c r="G790">
        <v>1253</v>
      </c>
      <c r="H790" s="2">
        <v>16570</v>
      </c>
      <c r="I790" s="2">
        <v>35396</v>
      </c>
      <c r="J790" s="2">
        <v>75948</v>
      </c>
      <c r="K790" s="2">
        <v>59876</v>
      </c>
      <c r="L790" s="2">
        <v>56062</v>
      </c>
      <c r="M790" s="2">
        <v>65324</v>
      </c>
      <c r="N790">
        <f t="shared" si="24"/>
        <v>0.46361600519486423</v>
      </c>
      <c r="O790">
        <v>0.45106380242639571</v>
      </c>
      <c r="P790">
        <f t="shared" si="25"/>
        <v>16</v>
      </c>
      <c r="Q790">
        <v>25</v>
      </c>
      <c r="R790" t="s">
        <v>6844</v>
      </c>
      <c r="S790" t="s">
        <v>8895</v>
      </c>
    </row>
    <row r="791" spans="1:19">
      <c r="A791">
        <v>166629</v>
      </c>
      <c r="B791" t="s">
        <v>883</v>
      </c>
      <c r="C791" t="s">
        <v>834</v>
      </c>
      <c r="D791" t="s">
        <v>835</v>
      </c>
      <c r="E791" t="s">
        <v>884</v>
      </c>
      <c r="F791" s="10">
        <v>0.57769999999999999</v>
      </c>
      <c r="G791">
        <v>1393</v>
      </c>
      <c r="H791" s="2">
        <v>17357</v>
      </c>
      <c r="I791" s="2">
        <v>39293</v>
      </c>
      <c r="J791" s="2">
        <v>74615</v>
      </c>
      <c r="K791" s="2">
        <v>57010</v>
      </c>
      <c r="L791" s="2">
        <v>63050</v>
      </c>
      <c r="M791" s="2">
        <v>65645</v>
      </c>
      <c r="N791">
        <f t="shared" si="24"/>
        <v>0.59251940649029411</v>
      </c>
      <c r="O791">
        <v>0.52009962068748805</v>
      </c>
      <c r="P791">
        <f t="shared" si="25"/>
        <v>6</v>
      </c>
      <c r="Q791">
        <v>10</v>
      </c>
      <c r="R791" t="s">
        <v>6845</v>
      </c>
      <c r="S791" t="s">
        <v>8896</v>
      </c>
    </row>
    <row r="792" spans="1:19">
      <c r="A792">
        <v>166638</v>
      </c>
      <c r="B792" t="s">
        <v>885</v>
      </c>
      <c r="C792" t="s">
        <v>845</v>
      </c>
      <c r="D792" t="s">
        <v>835</v>
      </c>
      <c r="E792" t="s">
        <v>886</v>
      </c>
      <c r="F792" s="10">
        <v>0.8296</v>
      </c>
      <c r="G792">
        <v>1188</v>
      </c>
      <c r="H792" s="2">
        <v>15496</v>
      </c>
      <c r="I792" s="2">
        <v>37174</v>
      </c>
      <c r="J792" s="2">
        <v>69745</v>
      </c>
      <c r="K792" s="2">
        <v>54570</v>
      </c>
      <c r="L792" s="2">
        <v>60262</v>
      </c>
      <c r="M792" s="2">
        <v>59044</v>
      </c>
      <c r="N792">
        <f t="shared" si="24"/>
        <v>0.42264382231134207</v>
      </c>
      <c r="O792">
        <v>0.411354072670431</v>
      </c>
      <c r="P792">
        <f t="shared" si="25"/>
        <v>19</v>
      </c>
      <c r="Q792">
        <v>35</v>
      </c>
      <c r="R792" t="s">
        <v>6846</v>
      </c>
      <c r="S792" t="s">
        <v>8897</v>
      </c>
    </row>
    <row r="793" spans="1:19">
      <c r="A793">
        <v>166656</v>
      </c>
      <c r="B793" t="s">
        <v>887</v>
      </c>
      <c r="C793" t="s">
        <v>845</v>
      </c>
      <c r="D793" t="s">
        <v>835</v>
      </c>
      <c r="E793" t="s">
        <v>888</v>
      </c>
      <c r="F793" s="10">
        <v>0.85209999999999997</v>
      </c>
      <c r="G793">
        <v>1216</v>
      </c>
      <c r="H793" s="2">
        <v>38850</v>
      </c>
      <c r="I793" s="2">
        <v>38850</v>
      </c>
      <c r="J793" s="2">
        <v>84862</v>
      </c>
      <c r="K793" s="2">
        <v>84319</v>
      </c>
      <c r="L793" s="2">
        <v>112288</v>
      </c>
      <c r="M793" s="2">
        <v>124126</v>
      </c>
      <c r="N793">
        <f t="shared" si="24"/>
        <v>0.39245665604049701</v>
      </c>
      <c r="O793">
        <v>0.44244230856598904</v>
      </c>
      <c r="P793">
        <f t="shared" si="25"/>
        <v>25</v>
      </c>
      <c r="Q793">
        <v>28</v>
      </c>
      <c r="R793" t="s">
        <v>6847</v>
      </c>
      <c r="S793" t="s">
        <v>8898</v>
      </c>
    </row>
    <row r="794" spans="1:19">
      <c r="A794">
        <v>166674</v>
      </c>
      <c r="B794" t="s">
        <v>3770</v>
      </c>
      <c r="C794" t="s">
        <v>845</v>
      </c>
      <c r="D794" t="s">
        <v>835</v>
      </c>
      <c r="E794" t="s">
        <v>3771</v>
      </c>
      <c r="F794" s="10">
        <v>0.77470000000000006</v>
      </c>
      <c r="G794">
        <v>1213</v>
      </c>
      <c r="H794" s="2">
        <v>14960</v>
      </c>
      <c r="I794" s="2">
        <v>42180</v>
      </c>
      <c r="J794" s="2">
        <v>46425</v>
      </c>
      <c r="K794" s="2">
        <v>37469</v>
      </c>
      <c r="L794" s="2">
        <v>42985</v>
      </c>
      <c r="M794" s="2">
        <v>49889</v>
      </c>
      <c r="N794">
        <f t="shared" si="24"/>
        <v>0.40290350834570138</v>
      </c>
      <c r="O794">
        <v>0.30099796610318841</v>
      </c>
      <c r="P794">
        <f t="shared" si="25"/>
        <v>24</v>
      </c>
      <c r="Q794">
        <v>66</v>
      </c>
      <c r="R794" t="s">
        <v>6848</v>
      </c>
      <c r="S794" t="s">
        <v>8899</v>
      </c>
    </row>
    <row r="795" spans="1:19">
      <c r="A795">
        <v>166683</v>
      </c>
      <c r="B795" t="s">
        <v>889</v>
      </c>
      <c r="C795" t="s">
        <v>874</v>
      </c>
      <c r="D795" t="s">
        <v>835</v>
      </c>
      <c r="E795" t="s">
        <v>890</v>
      </c>
      <c r="F795" s="10">
        <v>4.7399999999999998E-2</v>
      </c>
      <c r="G795">
        <v>1553</v>
      </c>
      <c r="H795" s="2">
        <v>30955</v>
      </c>
      <c r="I795" s="2">
        <v>60156</v>
      </c>
      <c r="J795" s="2">
        <v>148383</v>
      </c>
      <c r="K795" s="2">
        <v>118516</v>
      </c>
      <c r="L795" s="2">
        <v>125770</v>
      </c>
      <c r="M795" s="2">
        <v>124213</v>
      </c>
      <c r="N795">
        <f t="shared" si="24"/>
        <v>0.90016747505014649</v>
      </c>
      <c r="O795">
        <v>0.72041030848975296</v>
      </c>
      <c r="P795">
        <f t="shared" si="25"/>
        <v>1</v>
      </c>
      <c r="Q795">
        <v>1</v>
      </c>
      <c r="R795" t="s">
        <v>6849</v>
      </c>
      <c r="S795" t="s">
        <v>8900</v>
      </c>
    </row>
    <row r="796" spans="1:19">
      <c r="A796">
        <v>166692</v>
      </c>
      <c r="B796" t="s">
        <v>3772</v>
      </c>
      <c r="C796" t="s">
        <v>3773</v>
      </c>
      <c r="D796" t="s">
        <v>835</v>
      </c>
      <c r="E796" t="s">
        <v>3774</v>
      </c>
      <c r="F796" s="10">
        <v>0.94550000000000001</v>
      </c>
      <c r="G796">
        <v>1074</v>
      </c>
      <c r="H796" s="2">
        <v>10816</v>
      </c>
      <c r="I796" s="2">
        <v>23910</v>
      </c>
      <c r="J796" s="2">
        <v>98832</v>
      </c>
      <c r="K796" s="2">
        <v>91156</v>
      </c>
      <c r="L796" s="2">
        <v>80785</v>
      </c>
      <c r="M796" s="2">
        <v>99713</v>
      </c>
      <c r="N796">
        <f t="shared" si="24"/>
        <v>0.43290965513498575</v>
      </c>
      <c r="O796">
        <v>0.46690017159272207</v>
      </c>
      <c r="P796">
        <f t="shared" si="25"/>
        <v>17</v>
      </c>
      <c r="Q796">
        <v>18</v>
      </c>
      <c r="R796" t="s">
        <v>6850</v>
      </c>
      <c r="S796" t="s">
        <v>8901</v>
      </c>
    </row>
    <row r="797" spans="1:19">
      <c r="A797">
        <v>167057</v>
      </c>
      <c r="B797" t="s">
        <v>3776</v>
      </c>
      <c r="C797" t="s">
        <v>845</v>
      </c>
      <c r="D797" t="s">
        <v>835</v>
      </c>
      <c r="E797" t="s">
        <v>3777</v>
      </c>
      <c r="F797" s="10">
        <v>0.42749999999999999</v>
      </c>
      <c r="G797">
        <v>1109</v>
      </c>
      <c r="H797" s="2">
        <v>58550</v>
      </c>
      <c r="I797" s="2">
        <v>58550</v>
      </c>
      <c r="J797" s="2">
        <v>37083</v>
      </c>
      <c r="K797" s="2">
        <v>29169</v>
      </c>
      <c r="L797" s="2">
        <v>27539</v>
      </c>
      <c r="M797" s="2">
        <v>29406</v>
      </c>
      <c r="N797">
        <f t="shared" si="24"/>
        <v>0.21668535916347709</v>
      </c>
      <c r="O797">
        <v>0.26169952806929936</v>
      </c>
      <c r="P797">
        <f t="shared" si="25"/>
        <v>62</v>
      </c>
      <c r="Q797">
        <v>70</v>
      </c>
      <c r="R797" t="s">
        <v>6851</v>
      </c>
      <c r="S797" t="s">
        <v>8902</v>
      </c>
    </row>
    <row r="798" spans="1:19">
      <c r="A798">
        <v>167260</v>
      </c>
      <c r="B798" t="s">
        <v>892</v>
      </c>
      <c r="C798" t="s">
        <v>893</v>
      </c>
      <c r="D798" t="s">
        <v>835</v>
      </c>
      <c r="E798" t="s">
        <v>894</v>
      </c>
      <c r="F798" s="10">
        <v>0.88139999999999996</v>
      </c>
      <c r="G798">
        <v>1110</v>
      </c>
      <c r="H798" s="2">
        <v>40375</v>
      </c>
      <c r="I798" s="2">
        <v>40375</v>
      </c>
      <c r="J798" s="2">
        <v>63107</v>
      </c>
      <c r="K798" s="2">
        <v>43416</v>
      </c>
      <c r="L798" s="2">
        <v>53650</v>
      </c>
      <c r="M798" s="2">
        <v>57385</v>
      </c>
      <c r="N798">
        <f t="shared" si="24"/>
        <v>0.24264428867037074</v>
      </c>
      <c r="O798">
        <v>0.34888750626063136</v>
      </c>
      <c r="P798">
        <f t="shared" si="25"/>
        <v>57</v>
      </c>
      <c r="Q798">
        <v>55</v>
      </c>
      <c r="R798" t="s">
        <v>6852</v>
      </c>
      <c r="S798" t="s">
        <v>8903</v>
      </c>
    </row>
    <row r="799" spans="1:19">
      <c r="A799">
        <v>167288</v>
      </c>
      <c r="B799" t="s">
        <v>3778</v>
      </c>
      <c r="C799" t="s">
        <v>3779</v>
      </c>
      <c r="D799" t="s">
        <v>835</v>
      </c>
      <c r="E799" t="s">
        <v>3780</v>
      </c>
      <c r="F799" s="10">
        <v>0.92349999999999999</v>
      </c>
      <c r="G799">
        <v>1080</v>
      </c>
      <c r="H799" s="2">
        <v>11884</v>
      </c>
      <c r="I799" s="2">
        <v>20559</v>
      </c>
      <c r="J799" s="2">
        <v>46580</v>
      </c>
      <c r="K799" s="2">
        <v>39520</v>
      </c>
      <c r="L799" s="2">
        <v>43272</v>
      </c>
      <c r="M799" s="2">
        <v>45341</v>
      </c>
      <c r="N799">
        <f t="shared" si="24"/>
        <v>0.31193756654390364</v>
      </c>
      <c r="O799">
        <v>0.3733821911584424</v>
      </c>
      <c r="P799">
        <f t="shared" si="25"/>
        <v>46</v>
      </c>
      <c r="Q799">
        <v>52</v>
      </c>
      <c r="R799" t="s">
        <v>6853</v>
      </c>
      <c r="S799" t="s">
        <v>8904</v>
      </c>
    </row>
    <row r="800" spans="1:19">
      <c r="A800">
        <v>118888</v>
      </c>
      <c r="B800" t="s">
        <v>73</v>
      </c>
      <c r="C800" t="s">
        <v>845</v>
      </c>
      <c r="D800" t="s">
        <v>835</v>
      </c>
      <c r="E800" t="s">
        <v>895</v>
      </c>
      <c r="F800" s="10">
        <v>5.6500000000000002E-2</v>
      </c>
      <c r="G800">
        <v>1505</v>
      </c>
      <c r="H800" s="2">
        <v>63141</v>
      </c>
      <c r="I800" s="2">
        <v>63141</v>
      </c>
      <c r="J800" s="2">
        <v>94528</v>
      </c>
      <c r="K800" s="2">
        <v>71049</v>
      </c>
      <c r="L800" s="2">
        <v>80234</v>
      </c>
      <c r="M800" s="2">
        <v>88842</v>
      </c>
      <c r="N800">
        <f t="shared" si="24"/>
        <v>0.61696654217674651</v>
      </c>
      <c r="O800">
        <v>0.57480357779430102</v>
      </c>
      <c r="P800">
        <f t="shared" si="25"/>
        <v>4</v>
      </c>
      <c r="Q800">
        <v>5</v>
      </c>
      <c r="R800" t="s">
        <v>6854</v>
      </c>
      <c r="S800" t="s">
        <v>8905</v>
      </c>
    </row>
    <row r="801" spans="1:19">
      <c r="A801">
        <v>167394</v>
      </c>
      <c r="B801" t="s">
        <v>896</v>
      </c>
      <c r="C801" t="s">
        <v>897</v>
      </c>
      <c r="D801" t="s">
        <v>835</v>
      </c>
      <c r="E801" t="s">
        <v>898</v>
      </c>
      <c r="F801" s="10">
        <v>0.87660000000000005</v>
      </c>
      <c r="G801">
        <v>1240</v>
      </c>
      <c r="H801" s="2">
        <v>42061</v>
      </c>
      <c r="I801" s="2">
        <v>42061</v>
      </c>
      <c r="J801" s="2">
        <v>67610</v>
      </c>
      <c r="K801" s="2">
        <v>48841</v>
      </c>
      <c r="L801" s="2">
        <v>51139</v>
      </c>
      <c r="M801" s="2">
        <v>55648</v>
      </c>
      <c r="N801">
        <f t="shared" si="24"/>
        <v>0.32188010766788666</v>
      </c>
      <c r="O801">
        <v>0.39613034986644652</v>
      </c>
      <c r="P801">
        <f t="shared" si="25"/>
        <v>43</v>
      </c>
      <c r="Q801">
        <v>42</v>
      </c>
      <c r="R801" t="s">
        <v>6855</v>
      </c>
      <c r="S801" t="s">
        <v>8906</v>
      </c>
    </row>
    <row r="802" spans="1:19">
      <c r="A802">
        <v>167525</v>
      </c>
      <c r="B802" t="s">
        <v>3781</v>
      </c>
      <c r="C802" t="s">
        <v>537</v>
      </c>
      <c r="D802" t="s">
        <v>835</v>
      </c>
      <c r="E802" t="s">
        <v>3782</v>
      </c>
      <c r="F802" s="10">
        <v>0.93400000000000005</v>
      </c>
      <c r="G802">
        <v>1055</v>
      </c>
      <c r="H802" s="2">
        <v>7536</v>
      </c>
      <c r="I802" s="2">
        <v>7536</v>
      </c>
      <c r="J802" s="2">
        <v>60318</v>
      </c>
      <c r="K802" s="2">
        <v>39417</v>
      </c>
      <c r="L802" s="2">
        <v>48144</v>
      </c>
      <c r="M802" s="2">
        <v>50865</v>
      </c>
      <c r="N802">
        <f t="shared" si="24"/>
        <v>0.32830042299029677</v>
      </c>
      <c r="O802">
        <v>0.45795222140752312</v>
      </c>
      <c r="P802">
        <f t="shared" si="25"/>
        <v>41</v>
      </c>
      <c r="Q802">
        <v>20</v>
      </c>
      <c r="R802" t="s">
        <v>6856</v>
      </c>
      <c r="S802" t="s">
        <v>8907</v>
      </c>
    </row>
    <row r="803" spans="1:19">
      <c r="A803">
        <v>167598</v>
      </c>
      <c r="B803" t="s">
        <v>3783</v>
      </c>
      <c r="C803" t="s">
        <v>3784</v>
      </c>
      <c r="D803" t="s">
        <v>835</v>
      </c>
      <c r="E803" t="s">
        <v>3785</v>
      </c>
      <c r="F803" s="10">
        <v>0.89280000000000004</v>
      </c>
      <c r="G803">
        <v>1038</v>
      </c>
      <c r="H803" s="2">
        <v>47770</v>
      </c>
      <c r="I803" s="2">
        <v>47770</v>
      </c>
      <c r="J803" s="2">
        <v>67681</v>
      </c>
      <c r="K803" s="2">
        <v>48633</v>
      </c>
      <c r="L803" s="2">
        <v>45608</v>
      </c>
      <c r="M803" s="2">
        <v>56022</v>
      </c>
      <c r="N803">
        <f t="shared" si="24"/>
        <v>0.1808633863419522</v>
      </c>
      <c r="O803">
        <v>0.30421863530336746</v>
      </c>
      <c r="P803">
        <f t="shared" si="25"/>
        <v>65</v>
      </c>
      <c r="Q803">
        <v>65</v>
      </c>
      <c r="R803" t="s">
        <v>6857</v>
      </c>
      <c r="S803" t="s">
        <v>8908</v>
      </c>
    </row>
    <row r="804" spans="1:19">
      <c r="A804">
        <v>167729</v>
      </c>
      <c r="B804" t="s">
        <v>899</v>
      </c>
      <c r="C804" t="s">
        <v>900</v>
      </c>
      <c r="D804" t="s">
        <v>835</v>
      </c>
      <c r="E804" t="s">
        <v>901</v>
      </c>
      <c r="F804" s="10">
        <v>0.95569999999999999</v>
      </c>
      <c r="G804">
        <v>1090</v>
      </c>
      <c r="H804" s="2">
        <v>11978</v>
      </c>
      <c r="I804" s="2">
        <v>18961</v>
      </c>
      <c r="J804" s="2">
        <v>60219</v>
      </c>
      <c r="K804" s="2">
        <v>48959</v>
      </c>
      <c r="L804" s="2">
        <v>47894</v>
      </c>
      <c r="M804" s="2">
        <v>54581</v>
      </c>
      <c r="N804">
        <f t="shared" si="24"/>
        <v>0.33748649842532308</v>
      </c>
      <c r="O804">
        <v>0.41824099634376583</v>
      </c>
      <c r="P804">
        <f t="shared" si="25"/>
        <v>38</v>
      </c>
      <c r="Q804">
        <v>33</v>
      </c>
      <c r="R804" t="s">
        <v>6858</v>
      </c>
      <c r="S804" t="s">
        <v>8909</v>
      </c>
    </row>
    <row r="805" spans="1:19">
      <c r="A805">
        <v>167783</v>
      </c>
      <c r="B805" t="s">
        <v>902</v>
      </c>
      <c r="C805" t="s">
        <v>845</v>
      </c>
      <c r="D805" t="s">
        <v>835</v>
      </c>
      <c r="E805" t="s">
        <v>903</v>
      </c>
      <c r="F805" s="10">
        <v>0.66</v>
      </c>
      <c r="G805">
        <v>1332</v>
      </c>
      <c r="H805" s="2">
        <v>45538</v>
      </c>
      <c r="I805" s="2">
        <v>45538</v>
      </c>
      <c r="J805" s="2">
        <v>72384</v>
      </c>
      <c r="K805" s="2">
        <v>55764</v>
      </c>
      <c r="L805" s="2">
        <v>55620</v>
      </c>
      <c r="M805" s="2">
        <v>61222</v>
      </c>
      <c r="N805">
        <f t="shared" si="24"/>
        <v>0.41975767158339589</v>
      </c>
      <c r="O805">
        <v>0.4549608649545081</v>
      </c>
      <c r="P805">
        <f t="shared" si="25"/>
        <v>20</v>
      </c>
      <c r="Q805">
        <v>24</v>
      </c>
      <c r="R805" t="s">
        <v>6859</v>
      </c>
      <c r="S805" t="s">
        <v>8910</v>
      </c>
    </row>
    <row r="806" spans="1:19">
      <c r="A806">
        <v>166489</v>
      </c>
      <c r="B806" t="s">
        <v>3786</v>
      </c>
      <c r="C806" t="s">
        <v>3787</v>
      </c>
      <c r="D806" t="s">
        <v>835</v>
      </c>
      <c r="E806" t="s">
        <v>3788</v>
      </c>
      <c r="F806" s="10">
        <v>0.97209999999999996</v>
      </c>
      <c r="G806">
        <v>1247</v>
      </c>
      <c r="H806" s="2">
        <v>66594</v>
      </c>
      <c r="I806" s="2">
        <v>66594</v>
      </c>
      <c r="J806" s="2">
        <v>37767</v>
      </c>
      <c r="K806" s="2">
        <v>30774</v>
      </c>
      <c r="L806" s="2">
        <v>37789</v>
      </c>
      <c r="M806" s="2">
        <v>42825</v>
      </c>
      <c r="N806">
        <f t="shared" si="24"/>
        <v>0.14770598919842759</v>
      </c>
      <c r="O806">
        <v>0.14635708061709618</v>
      </c>
      <c r="P806">
        <f t="shared" si="25"/>
        <v>67</v>
      </c>
      <c r="Q806">
        <v>73</v>
      </c>
      <c r="R806" t="s">
        <v>6860</v>
      </c>
      <c r="S806" t="s">
        <v>8911</v>
      </c>
    </row>
    <row r="807" spans="1:19">
      <c r="A807">
        <v>167835</v>
      </c>
      <c r="B807" t="s">
        <v>904</v>
      </c>
      <c r="C807" t="s">
        <v>905</v>
      </c>
      <c r="D807" t="s">
        <v>835</v>
      </c>
      <c r="E807" t="s">
        <v>906</v>
      </c>
      <c r="F807" s="10">
        <v>0.1973</v>
      </c>
      <c r="G807">
        <v>1480</v>
      </c>
      <c r="H807" s="2">
        <v>61568</v>
      </c>
      <c r="I807" s="2">
        <v>61568</v>
      </c>
      <c r="J807" s="2">
        <v>54422</v>
      </c>
      <c r="K807" s="2">
        <v>46644</v>
      </c>
      <c r="L807" s="2">
        <v>52182</v>
      </c>
      <c r="M807" s="2">
        <v>58881</v>
      </c>
      <c r="N807">
        <f t="shared" si="24"/>
        <v>0.50389889417722855</v>
      </c>
      <c r="O807">
        <v>0.46649519537699202</v>
      </c>
      <c r="P807">
        <f t="shared" si="25"/>
        <v>13</v>
      </c>
      <c r="Q807">
        <v>19</v>
      </c>
      <c r="R807" t="s">
        <v>6861</v>
      </c>
      <c r="S807" t="s">
        <v>8912</v>
      </c>
    </row>
    <row r="808" spans="1:19">
      <c r="A808">
        <v>167899</v>
      </c>
      <c r="B808" t="s">
        <v>907</v>
      </c>
      <c r="C808" t="s">
        <v>551</v>
      </c>
      <c r="D808" t="s">
        <v>835</v>
      </c>
      <c r="E808" t="s">
        <v>908</v>
      </c>
      <c r="F808" s="10">
        <v>0.70230000000000004</v>
      </c>
      <c r="G808">
        <v>1120</v>
      </c>
      <c r="H808" s="2">
        <v>43707</v>
      </c>
      <c r="I808" s="2">
        <v>43707</v>
      </c>
      <c r="J808" s="2">
        <v>55341</v>
      </c>
      <c r="K808" s="2">
        <v>40712</v>
      </c>
      <c r="L808" s="2">
        <v>44171</v>
      </c>
      <c r="M808" s="2">
        <v>47049</v>
      </c>
      <c r="N808">
        <f t="shared" si="24"/>
        <v>0.26072516094313564</v>
      </c>
      <c r="O808">
        <v>0.34805105375756767</v>
      </c>
      <c r="P808">
        <f t="shared" si="25"/>
        <v>55</v>
      </c>
      <c r="Q808">
        <v>56</v>
      </c>
      <c r="R808" t="s">
        <v>6862</v>
      </c>
      <c r="S808" t="s">
        <v>8913</v>
      </c>
    </row>
    <row r="809" spans="1:19">
      <c r="A809">
        <v>167987</v>
      </c>
      <c r="B809" t="s">
        <v>909</v>
      </c>
      <c r="C809" t="s">
        <v>910</v>
      </c>
      <c r="D809" t="s">
        <v>835</v>
      </c>
      <c r="E809" t="s">
        <v>911</v>
      </c>
      <c r="F809" s="10">
        <v>0.92159999999999997</v>
      </c>
      <c r="G809">
        <v>1152</v>
      </c>
      <c r="H809" s="2">
        <v>15208</v>
      </c>
      <c r="I809" s="2">
        <v>31750</v>
      </c>
      <c r="J809" s="2">
        <v>68294</v>
      </c>
      <c r="K809" s="2">
        <v>51727</v>
      </c>
      <c r="L809" s="2">
        <v>58785</v>
      </c>
      <c r="M809" s="2">
        <v>55113</v>
      </c>
      <c r="N809">
        <f t="shared" si="24"/>
        <v>0.37862406467752319</v>
      </c>
      <c r="O809">
        <v>0.40587300283681865</v>
      </c>
      <c r="P809">
        <f t="shared" si="25"/>
        <v>31</v>
      </c>
      <c r="Q809">
        <v>38</v>
      </c>
      <c r="R809" t="s">
        <v>6863</v>
      </c>
      <c r="S809" t="s">
        <v>8914</v>
      </c>
    </row>
    <row r="810" spans="1:19">
      <c r="A810">
        <v>167996</v>
      </c>
      <c r="B810" t="s">
        <v>3789</v>
      </c>
      <c r="C810" t="s">
        <v>1700</v>
      </c>
      <c r="D810" t="s">
        <v>835</v>
      </c>
      <c r="E810" t="s">
        <v>3790</v>
      </c>
      <c r="F810" s="10">
        <v>0.72560000000000002</v>
      </c>
      <c r="G810">
        <v>1020</v>
      </c>
      <c r="H810" s="2">
        <v>54500</v>
      </c>
      <c r="I810" s="2">
        <v>54500</v>
      </c>
      <c r="J810" s="2">
        <v>69740</v>
      </c>
      <c r="K810" s="2">
        <v>58488</v>
      </c>
      <c r="L810" s="2">
        <v>67885</v>
      </c>
      <c r="M810" s="2">
        <v>75976</v>
      </c>
      <c r="N810">
        <f t="shared" si="24"/>
        <v>0.19376516120505333</v>
      </c>
      <c r="O810">
        <v>0.30431431967747447</v>
      </c>
      <c r="P810">
        <f t="shared" si="25"/>
        <v>63</v>
      </c>
      <c r="Q810">
        <v>64</v>
      </c>
      <c r="R810" t="s">
        <v>6864</v>
      </c>
      <c r="S810" t="s">
        <v>8915</v>
      </c>
    </row>
    <row r="811" spans="1:19">
      <c r="A811">
        <v>168005</v>
      </c>
      <c r="B811" t="s">
        <v>912</v>
      </c>
      <c r="C811" t="s">
        <v>845</v>
      </c>
      <c r="D811" t="s">
        <v>835</v>
      </c>
      <c r="E811" t="s">
        <v>913</v>
      </c>
      <c r="F811" s="10">
        <v>0.84740000000000004</v>
      </c>
      <c r="G811">
        <v>1197</v>
      </c>
      <c r="H811" s="2">
        <v>45380</v>
      </c>
      <c r="I811" s="2">
        <v>45380</v>
      </c>
      <c r="J811" s="2">
        <v>69332</v>
      </c>
      <c r="K811" s="2">
        <v>52669</v>
      </c>
      <c r="L811" s="2">
        <v>58379</v>
      </c>
      <c r="M811" s="2">
        <v>65950</v>
      </c>
      <c r="N811">
        <f t="shared" si="24"/>
        <v>0.29707001007947526</v>
      </c>
      <c r="O811">
        <v>0.37505018790363021</v>
      </c>
      <c r="P811">
        <f t="shared" si="25"/>
        <v>48</v>
      </c>
      <c r="Q811">
        <v>50</v>
      </c>
      <c r="R811" t="s">
        <v>6865</v>
      </c>
      <c r="S811" t="s">
        <v>8916</v>
      </c>
    </row>
    <row r="812" spans="1:19">
      <c r="A812">
        <v>168148</v>
      </c>
      <c r="B812" t="s">
        <v>914</v>
      </c>
      <c r="C812" t="s">
        <v>915</v>
      </c>
      <c r="D812" t="s">
        <v>835</v>
      </c>
      <c r="E812" t="s">
        <v>916</v>
      </c>
      <c r="F812" s="10">
        <v>0.1013</v>
      </c>
      <c r="G812">
        <v>1513</v>
      </c>
      <c r="H812" s="2">
        <v>67844</v>
      </c>
      <c r="I812" s="2">
        <v>67844</v>
      </c>
      <c r="J812" s="2">
        <v>86650</v>
      </c>
      <c r="K812" s="2">
        <v>57530</v>
      </c>
      <c r="L812" s="2">
        <v>64991</v>
      </c>
      <c r="M812" s="2">
        <v>74430</v>
      </c>
      <c r="N812">
        <f t="shared" si="24"/>
        <v>0.56603643630537004</v>
      </c>
      <c r="O812">
        <v>0.53347776276651293</v>
      </c>
      <c r="P812">
        <f t="shared" si="25"/>
        <v>10</v>
      </c>
      <c r="Q812">
        <v>7</v>
      </c>
      <c r="R812" t="s">
        <v>6866</v>
      </c>
      <c r="S812" t="s">
        <v>8917</v>
      </c>
    </row>
    <row r="813" spans="1:19">
      <c r="A813">
        <v>168218</v>
      </c>
      <c r="B813" t="s">
        <v>917</v>
      </c>
      <c r="C813" t="s">
        <v>838</v>
      </c>
      <c r="D813" t="s">
        <v>835</v>
      </c>
      <c r="E813" t="s">
        <v>918</v>
      </c>
      <c r="F813" s="10">
        <v>0.1391</v>
      </c>
      <c r="G813">
        <v>1513</v>
      </c>
      <c r="H813" s="2">
        <v>64320</v>
      </c>
      <c r="I813" s="2">
        <v>64320</v>
      </c>
      <c r="J813" s="2">
        <v>66433</v>
      </c>
      <c r="K813" s="2">
        <v>59040</v>
      </c>
      <c r="L813" s="2">
        <v>68815</v>
      </c>
      <c r="M813" s="2">
        <v>75784</v>
      </c>
      <c r="N813">
        <f t="shared" si="24"/>
        <v>0.55282168761469119</v>
      </c>
      <c r="O813">
        <v>0.50007021075997704</v>
      </c>
      <c r="P813">
        <f t="shared" si="25"/>
        <v>11</v>
      </c>
      <c r="Q813">
        <v>12</v>
      </c>
      <c r="R813" t="s">
        <v>6867</v>
      </c>
      <c r="S813" t="s">
        <v>8918</v>
      </c>
    </row>
    <row r="814" spans="1:19">
      <c r="A814">
        <v>168227</v>
      </c>
      <c r="B814" t="s">
        <v>919</v>
      </c>
      <c r="C814" t="s">
        <v>845</v>
      </c>
      <c r="D814" t="s">
        <v>835</v>
      </c>
      <c r="E814" t="s">
        <v>920</v>
      </c>
      <c r="F814" s="10">
        <v>0.85370000000000001</v>
      </c>
      <c r="G814">
        <v>1226</v>
      </c>
      <c r="H814" s="2">
        <v>41010</v>
      </c>
      <c r="I814" s="2">
        <v>41010</v>
      </c>
      <c r="J814" s="2">
        <v>94129</v>
      </c>
      <c r="K814" s="2">
        <v>69171</v>
      </c>
      <c r="L814" s="2">
        <v>72841</v>
      </c>
      <c r="M814" s="2">
        <v>81911</v>
      </c>
      <c r="N814">
        <f t="shared" si="24"/>
        <v>0.37870498053835727</v>
      </c>
      <c r="O814">
        <v>0.45594506764493192</v>
      </c>
      <c r="P814">
        <f t="shared" si="25"/>
        <v>30</v>
      </c>
      <c r="Q814">
        <v>23</v>
      </c>
      <c r="R814" t="s">
        <v>6868</v>
      </c>
      <c r="S814" t="s">
        <v>8919</v>
      </c>
    </row>
    <row r="815" spans="1:19">
      <c r="A815">
        <v>168254</v>
      </c>
      <c r="B815" t="s">
        <v>921</v>
      </c>
      <c r="C815" t="s">
        <v>551</v>
      </c>
      <c r="D815" t="s">
        <v>835</v>
      </c>
      <c r="E815" t="s">
        <v>922</v>
      </c>
      <c r="F815" s="10">
        <v>0.83260000000000001</v>
      </c>
      <c r="G815">
        <v>1231</v>
      </c>
      <c r="H815" s="2">
        <v>46430</v>
      </c>
      <c r="I815" s="2">
        <v>46430</v>
      </c>
      <c r="J815" s="2">
        <v>73893</v>
      </c>
      <c r="K815" s="2">
        <v>56923</v>
      </c>
      <c r="L815" s="2">
        <v>61368</v>
      </c>
      <c r="M815" s="2">
        <v>66181</v>
      </c>
      <c r="N815">
        <f t="shared" si="24"/>
        <v>0.32555342320429376</v>
      </c>
      <c r="O815">
        <v>0.39399526844385174</v>
      </c>
      <c r="P815">
        <f t="shared" si="25"/>
        <v>42</v>
      </c>
      <c r="Q815">
        <v>43</v>
      </c>
      <c r="R815" t="s">
        <v>6869</v>
      </c>
      <c r="S815" t="s">
        <v>8920</v>
      </c>
    </row>
    <row r="816" spans="1:19">
      <c r="A816">
        <v>168263</v>
      </c>
      <c r="B816" t="s">
        <v>3791</v>
      </c>
      <c r="C816" t="s">
        <v>3792</v>
      </c>
      <c r="D816" t="s">
        <v>835</v>
      </c>
      <c r="E816" t="s">
        <v>3793</v>
      </c>
      <c r="F816" s="10">
        <v>0.80740000000000001</v>
      </c>
      <c r="G816">
        <v>1059</v>
      </c>
      <c r="H816" s="2">
        <v>11882</v>
      </c>
      <c r="I816" s="2">
        <v>17962</v>
      </c>
      <c r="J816" s="2">
        <v>57717</v>
      </c>
      <c r="K816" s="2">
        <v>47359</v>
      </c>
      <c r="L816" s="2">
        <v>50186</v>
      </c>
      <c r="M816" s="2">
        <v>52899</v>
      </c>
      <c r="N816">
        <f t="shared" si="24"/>
        <v>0.3472584041100179</v>
      </c>
      <c r="O816">
        <v>0.42588621165342966</v>
      </c>
      <c r="P816">
        <f t="shared" si="25"/>
        <v>34</v>
      </c>
      <c r="Q816">
        <v>31</v>
      </c>
      <c r="R816" t="s">
        <v>6870</v>
      </c>
      <c r="S816" t="s">
        <v>8921</v>
      </c>
    </row>
    <row r="817" spans="1:19">
      <c r="A817">
        <v>168281</v>
      </c>
      <c r="B817" t="s">
        <v>923</v>
      </c>
      <c r="C817" t="s">
        <v>924</v>
      </c>
      <c r="D817" t="s">
        <v>835</v>
      </c>
      <c r="E817" t="s">
        <v>925</v>
      </c>
      <c r="F817" s="10">
        <v>0.71330000000000005</v>
      </c>
      <c r="G817">
        <v>1321</v>
      </c>
      <c r="H817" s="2">
        <v>62080</v>
      </c>
      <c r="I817" s="2">
        <v>62080</v>
      </c>
      <c r="J817" s="2">
        <v>60135</v>
      </c>
      <c r="K817" s="2">
        <v>49246</v>
      </c>
      <c r="L817" s="2">
        <v>60539</v>
      </c>
      <c r="M817" s="2">
        <v>63732</v>
      </c>
      <c r="N817">
        <f t="shared" si="24"/>
        <v>0.31180919960185915</v>
      </c>
      <c r="O817">
        <v>0.34488992402396018</v>
      </c>
      <c r="P817">
        <f t="shared" si="25"/>
        <v>47</v>
      </c>
      <c r="Q817">
        <v>57</v>
      </c>
      <c r="R817" t="s">
        <v>6871</v>
      </c>
      <c r="S817" t="s">
        <v>8922</v>
      </c>
    </row>
    <row r="818" spans="1:19">
      <c r="A818">
        <v>168342</v>
      </c>
      <c r="B818" t="s">
        <v>926</v>
      </c>
      <c r="C818" t="s">
        <v>927</v>
      </c>
      <c r="D818" t="s">
        <v>835</v>
      </c>
      <c r="E818" t="s">
        <v>928</v>
      </c>
      <c r="F818" s="10">
        <v>9.9900000000000003E-2</v>
      </c>
      <c r="G818">
        <v>1527</v>
      </c>
      <c r="H818" s="2">
        <v>64860</v>
      </c>
      <c r="I818" s="2">
        <v>64860</v>
      </c>
      <c r="J818" s="2">
        <v>77321</v>
      </c>
      <c r="K818" s="2">
        <v>63483</v>
      </c>
      <c r="L818" s="2">
        <v>70271</v>
      </c>
      <c r="M818" s="2">
        <v>74473</v>
      </c>
      <c r="N818">
        <f t="shared" si="24"/>
        <v>0.58442699140846532</v>
      </c>
      <c r="O818">
        <v>0.53158383764450257</v>
      </c>
      <c r="P818">
        <f t="shared" si="25"/>
        <v>7</v>
      </c>
      <c r="Q818">
        <v>8</v>
      </c>
      <c r="R818" t="s">
        <v>6872</v>
      </c>
      <c r="S818" t="s">
        <v>8923</v>
      </c>
    </row>
    <row r="819" spans="1:19">
      <c r="A819">
        <v>168421</v>
      </c>
      <c r="B819" t="s">
        <v>3794</v>
      </c>
      <c r="C819" t="s">
        <v>853</v>
      </c>
      <c r="D819" t="s">
        <v>835</v>
      </c>
      <c r="E819" t="s">
        <v>3795</v>
      </c>
      <c r="F819" s="10">
        <v>0.58499999999999996</v>
      </c>
      <c r="G819">
        <v>1241</v>
      </c>
      <c r="H819" s="2">
        <v>59070</v>
      </c>
      <c r="I819" s="2">
        <v>59070</v>
      </c>
      <c r="J819" s="2">
        <v>104714</v>
      </c>
      <c r="K819" s="2">
        <v>86056</v>
      </c>
      <c r="L819" s="2">
        <v>91679</v>
      </c>
      <c r="M819" s="2">
        <v>100193</v>
      </c>
      <c r="N819">
        <f t="shared" si="24"/>
        <v>0.40335024547849568</v>
      </c>
      <c r="O819">
        <v>0.38005039389748752</v>
      </c>
      <c r="P819">
        <f t="shared" si="25"/>
        <v>22</v>
      </c>
      <c r="Q819">
        <v>49</v>
      </c>
      <c r="R819" t="s">
        <v>6873</v>
      </c>
      <c r="S819" t="s">
        <v>8924</v>
      </c>
    </row>
    <row r="820" spans="1:19">
      <c r="A820">
        <v>168430</v>
      </c>
      <c r="B820" t="s">
        <v>929</v>
      </c>
      <c r="C820" t="s">
        <v>853</v>
      </c>
      <c r="D820" t="s">
        <v>835</v>
      </c>
      <c r="E820" t="s">
        <v>930</v>
      </c>
      <c r="F820" s="10">
        <v>0.89859999999999995</v>
      </c>
      <c r="G820">
        <v>1145</v>
      </c>
      <c r="H820" s="2">
        <v>11286</v>
      </c>
      <c r="I820" s="2">
        <v>17366</v>
      </c>
      <c r="J820" s="2">
        <v>62731</v>
      </c>
      <c r="K820" s="2">
        <v>45806</v>
      </c>
      <c r="L820" s="2">
        <v>53096</v>
      </c>
      <c r="M820" s="2">
        <v>59518</v>
      </c>
      <c r="N820">
        <f t="shared" si="24"/>
        <v>0.38202045957118513</v>
      </c>
      <c r="O820">
        <v>0.45785866775281941</v>
      </c>
      <c r="P820">
        <f t="shared" si="25"/>
        <v>28</v>
      </c>
      <c r="Q820">
        <v>21</v>
      </c>
      <c r="R820" t="s">
        <v>6874</v>
      </c>
      <c r="S820" t="s">
        <v>8925</v>
      </c>
    </row>
    <row r="821" spans="1:19">
      <c r="A821">
        <v>168528</v>
      </c>
      <c r="B821" t="s">
        <v>931</v>
      </c>
      <c r="C821" t="s">
        <v>932</v>
      </c>
      <c r="D821" t="s">
        <v>933</v>
      </c>
      <c r="E821" t="s">
        <v>934</v>
      </c>
      <c r="F821" s="10">
        <v>0.68369999999999997</v>
      </c>
      <c r="G821">
        <v>1030</v>
      </c>
      <c r="H821" s="2">
        <v>40556</v>
      </c>
      <c r="I821" s="2">
        <v>40556</v>
      </c>
      <c r="J821" s="2">
        <v>51314</v>
      </c>
      <c r="K821" s="2">
        <v>41486</v>
      </c>
      <c r="L821" s="2">
        <v>48913</v>
      </c>
      <c r="M821" s="2">
        <v>52959</v>
      </c>
      <c r="N821">
        <f t="shared" si="24"/>
        <v>0.2621690669891597</v>
      </c>
      <c r="O821">
        <v>0.32535200429615163</v>
      </c>
      <c r="P821">
        <f t="shared" si="25"/>
        <v>57</v>
      </c>
      <c r="Q821">
        <v>58</v>
      </c>
      <c r="R821" t="s">
        <v>6875</v>
      </c>
      <c r="S821" t="s">
        <v>8926</v>
      </c>
    </row>
    <row r="822" spans="1:19">
      <c r="A822">
        <v>168546</v>
      </c>
      <c r="B822" t="s">
        <v>3796</v>
      </c>
      <c r="C822" t="s">
        <v>3797</v>
      </c>
      <c r="D822" t="s">
        <v>933</v>
      </c>
      <c r="E822" t="s">
        <v>3798</v>
      </c>
      <c r="F822" s="10">
        <v>0.83160000000000001</v>
      </c>
      <c r="G822">
        <v>1156</v>
      </c>
      <c r="H822" s="2">
        <v>55746</v>
      </c>
      <c r="I822" s="2">
        <v>55746</v>
      </c>
      <c r="J822" s="2">
        <v>56909</v>
      </c>
      <c r="K822" s="2">
        <v>47094</v>
      </c>
      <c r="L822" s="2">
        <v>53628</v>
      </c>
      <c r="M822" s="2">
        <v>57501</v>
      </c>
      <c r="N822">
        <f t="shared" si="24"/>
        <v>0.25917732876279048</v>
      </c>
      <c r="O822">
        <v>0.25560926858565497</v>
      </c>
      <c r="P822">
        <f t="shared" si="25"/>
        <v>58</v>
      </c>
      <c r="Q822">
        <v>67</v>
      </c>
      <c r="R822" t="s">
        <v>6876</v>
      </c>
      <c r="S822" t="s">
        <v>8927</v>
      </c>
    </row>
    <row r="823" spans="1:19">
      <c r="A823">
        <v>168591</v>
      </c>
      <c r="B823" t="s">
        <v>3800</v>
      </c>
      <c r="C823" t="s">
        <v>3801</v>
      </c>
      <c r="D823" t="s">
        <v>933</v>
      </c>
      <c r="E823" t="s">
        <v>3802</v>
      </c>
      <c r="F823" s="10">
        <v>0.65659999999999996</v>
      </c>
      <c r="G823">
        <v>1182</v>
      </c>
      <c r="H823" s="2">
        <v>47430</v>
      </c>
      <c r="I823" s="2">
        <v>47430</v>
      </c>
      <c r="J823" s="2">
        <v>52066</v>
      </c>
      <c r="K823" s="2">
        <v>43791</v>
      </c>
      <c r="L823" s="2">
        <v>46193</v>
      </c>
      <c r="M823" s="2">
        <v>51997</v>
      </c>
      <c r="N823">
        <f t="shared" si="24"/>
        <v>0.3405996777947714</v>
      </c>
      <c r="O823">
        <v>0.30782851877789386</v>
      </c>
      <c r="P823">
        <f t="shared" si="25"/>
        <v>40</v>
      </c>
      <c r="Q823">
        <v>61</v>
      </c>
      <c r="R823" t="s">
        <v>6877</v>
      </c>
      <c r="S823" t="s">
        <v>8928</v>
      </c>
    </row>
    <row r="824" spans="1:19">
      <c r="A824">
        <v>168740</v>
      </c>
      <c r="B824" t="s">
        <v>935</v>
      </c>
      <c r="C824" t="s">
        <v>936</v>
      </c>
      <c r="D824" t="s">
        <v>933</v>
      </c>
      <c r="E824" t="s">
        <v>937</v>
      </c>
      <c r="F824" s="10">
        <v>0.874</v>
      </c>
      <c r="G824">
        <v>1177</v>
      </c>
      <c r="H824" s="2">
        <v>33710</v>
      </c>
      <c r="I824" s="2">
        <v>33710</v>
      </c>
      <c r="J824" s="2">
        <v>61290</v>
      </c>
      <c r="K824" s="2">
        <v>42804</v>
      </c>
      <c r="L824" s="2">
        <v>48234</v>
      </c>
      <c r="M824" s="2">
        <v>50391</v>
      </c>
      <c r="N824">
        <f t="shared" si="24"/>
        <v>0.35927347513565522</v>
      </c>
      <c r="O824">
        <v>0.39803441201873135</v>
      </c>
      <c r="P824">
        <f t="shared" si="25"/>
        <v>35</v>
      </c>
      <c r="Q824">
        <v>36</v>
      </c>
      <c r="R824" t="s">
        <v>6878</v>
      </c>
      <c r="S824" t="s">
        <v>8929</v>
      </c>
    </row>
    <row r="825" spans="1:19">
      <c r="A825">
        <v>168786</v>
      </c>
      <c r="B825" t="s">
        <v>3803</v>
      </c>
      <c r="C825" t="s">
        <v>942</v>
      </c>
      <c r="D825" t="s">
        <v>933</v>
      </c>
      <c r="E825" t="s">
        <v>3804</v>
      </c>
      <c r="F825" s="10">
        <v>0.71060000000000001</v>
      </c>
      <c r="G825">
        <v>1087</v>
      </c>
      <c r="H825" s="2">
        <v>38520</v>
      </c>
      <c r="I825" s="2">
        <v>38520</v>
      </c>
      <c r="J825" s="2">
        <v>52194</v>
      </c>
      <c r="K825" s="2">
        <v>37555</v>
      </c>
      <c r="L825" s="2">
        <v>43114</v>
      </c>
      <c r="M825" s="2">
        <v>45282</v>
      </c>
      <c r="N825">
        <f t="shared" si="24"/>
        <v>0.29349719531725937</v>
      </c>
      <c r="O825">
        <v>0.35149501505321462</v>
      </c>
      <c r="P825">
        <f t="shared" si="25"/>
        <v>52</v>
      </c>
      <c r="Q825">
        <v>54</v>
      </c>
      <c r="R825" t="s">
        <v>6879</v>
      </c>
      <c r="S825" t="s">
        <v>8930</v>
      </c>
    </row>
    <row r="826" spans="1:19">
      <c r="A826">
        <v>168847</v>
      </c>
      <c r="B826" t="s">
        <v>938</v>
      </c>
      <c r="C826" t="s">
        <v>939</v>
      </c>
      <c r="D826" t="s">
        <v>933</v>
      </c>
      <c r="E826" t="s">
        <v>940</v>
      </c>
      <c r="F826" s="10">
        <v>0.875</v>
      </c>
      <c r="G826">
        <v>1080</v>
      </c>
      <c r="H826" s="2">
        <v>12810</v>
      </c>
      <c r="I826" s="2">
        <v>12810</v>
      </c>
      <c r="J826" s="2">
        <v>47144</v>
      </c>
      <c r="K826" s="2">
        <v>30206</v>
      </c>
      <c r="L826" s="2">
        <v>31639</v>
      </c>
      <c r="M826" s="2">
        <v>33440</v>
      </c>
      <c r="N826">
        <f t="shared" si="24"/>
        <v>0.3400303840767584</v>
      </c>
      <c r="O826">
        <v>0.42590175031633543</v>
      </c>
      <c r="P826">
        <f t="shared" si="25"/>
        <v>43</v>
      </c>
      <c r="Q826">
        <v>18</v>
      </c>
      <c r="R826" t="s">
        <v>6880</v>
      </c>
      <c r="S826" t="s">
        <v>8931</v>
      </c>
    </row>
    <row r="827" spans="1:19">
      <c r="A827">
        <v>169080</v>
      </c>
      <c r="B827" t="s">
        <v>941</v>
      </c>
      <c r="C827" t="s">
        <v>942</v>
      </c>
      <c r="D827" t="s">
        <v>933</v>
      </c>
      <c r="E827" t="s">
        <v>943</v>
      </c>
      <c r="F827" s="10">
        <v>0.71309999999999996</v>
      </c>
      <c r="G827">
        <v>1205</v>
      </c>
      <c r="H827" s="2">
        <v>38670</v>
      </c>
      <c r="I827" s="2">
        <v>38670</v>
      </c>
      <c r="J827" s="2">
        <v>56704</v>
      </c>
      <c r="K827" s="2">
        <v>46873</v>
      </c>
      <c r="L827" s="2">
        <v>51679</v>
      </c>
      <c r="M827" s="2">
        <v>54153</v>
      </c>
      <c r="N827">
        <f t="shared" si="24"/>
        <v>0.39561572480873664</v>
      </c>
      <c r="O827">
        <v>0.40027509088167856</v>
      </c>
      <c r="P827">
        <f t="shared" si="25"/>
        <v>26</v>
      </c>
      <c r="Q827">
        <v>34</v>
      </c>
      <c r="R827" t="s">
        <v>6881</v>
      </c>
      <c r="S827" t="s">
        <v>8932</v>
      </c>
    </row>
    <row r="828" spans="1:19">
      <c r="A828">
        <v>169187</v>
      </c>
      <c r="B828" t="s">
        <v>3805</v>
      </c>
      <c r="C828" t="s">
        <v>150</v>
      </c>
      <c r="D828" t="s">
        <v>933</v>
      </c>
      <c r="E828" t="s">
        <v>3806</v>
      </c>
      <c r="F828" s="10">
        <v>0.93400000000000005</v>
      </c>
      <c r="G828">
        <v>1183</v>
      </c>
      <c r="H828" s="2">
        <v>15342</v>
      </c>
      <c r="I828" s="2">
        <v>15342</v>
      </c>
      <c r="J828" s="2">
        <v>39341</v>
      </c>
      <c r="K828" s="2">
        <v>35591</v>
      </c>
      <c r="L828" s="2">
        <v>31253</v>
      </c>
      <c r="M828" s="2">
        <v>37591</v>
      </c>
      <c r="N828">
        <f t="shared" si="24"/>
        <v>0.3787371220374724</v>
      </c>
      <c r="O828">
        <v>0.37913932972059428</v>
      </c>
      <c r="P828">
        <f t="shared" si="25"/>
        <v>29</v>
      </c>
      <c r="Q828">
        <v>47</v>
      </c>
      <c r="R828" t="s">
        <v>6882</v>
      </c>
      <c r="S828" t="s">
        <v>8933</v>
      </c>
    </row>
    <row r="829" spans="1:19">
      <c r="A829">
        <v>169248</v>
      </c>
      <c r="B829" t="s">
        <v>944</v>
      </c>
      <c r="C829" t="s">
        <v>945</v>
      </c>
      <c r="D829" t="s">
        <v>933</v>
      </c>
      <c r="E829" t="s">
        <v>946</v>
      </c>
      <c r="F829" s="10">
        <v>0.91010000000000002</v>
      </c>
      <c r="G829">
        <v>1099</v>
      </c>
      <c r="H829" s="2">
        <v>14190</v>
      </c>
      <c r="I829" s="2">
        <v>14190</v>
      </c>
      <c r="J829" s="2">
        <v>57741</v>
      </c>
      <c r="K829" s="2">
        <v>43881</v>
      </c>
      <c r="L829" s="2">
        <v>48622</v>
      </c>
      <c r="M829" s="2">
        <v>52440</v>
      </c>
      <c r="N829">
        <f t="shared" si="24"/>
        <v>0.38576449756877645</v>
      </c>
      <c r="O829">
        <v>0.44368619895315864</v>
      </c>
      <c r="P829">
        <f t="shared" si="25"/>
        <v>28</v>
      </c>
      <c r="Q829">
        <v>8</v>
      </c>
      <c r="R829" t="s">
        <v>6883</v>
      </c>
      <c r="S829" t="s">
        <v>8934</v>
      </c>
    </row>
    <row r="830" spans="1:19">
      <c r="A830">
        <v>169327</v>
      </c>
      <c r="B830" t="s">
        <v>3807</v>
      </c>
      <c r="C830" t="s">
        <v>3808</v>
      </c>
      <c r="D830" t="s">
        <v>933</v>
      </c>
      <c r="E830" t="s">
        <v>3809</v>
      </c>
      <c r="F830" s="10">
        <v>0.4975</v>
      </c>
      <c r="G830">
        <v>1096</v>
      </c>
      <c r="H830" s="2">
        <v>24842</v>
      </c>
      <c r="I830" s="2">
        <v>24842</v>
      </c>
      <c r="J830" s="2">
        <v>69007</v>
      </c>
      <c r="K830" s="2">
        <v>50273</v>
      </c>
      <c r="L830" s="2">
        <v>50780</v>
      </c>
      <c r="M830" s="2">
        <v>57487</v>
      </c>
      <c r="N830">
        <f t="shared" si="24"/>
        <v>0.46984589364402496</v>
      </c>
      <c r="O830">
        <v>0.46642033994482324</v>
      </c>
      <c r="P830">
        <f t="shared" si="25"/>
        <v>8</v>
      </c>
      <c r="Q830">
        <v>2</v>
      </c>
      <c r="R830" t="s">
        <v>6884</v>
      </c>
      <c r="S830" t="s">
        <v>8935</v>
      </c>
    </row>
    <row r="831" spans="1:19">
      <c r="A831">
        <v>169363</v>
      </c>
      <c r="B831" t="s">
        <v>947</v>
      </c>
      <c r="C831" t="s">
        <v>948</v>
      </c>
      <c r="D831" t="s">
        <v>933</v>
      </c>
      <c r="E831" t="s">
        <v>949</v>
      </c>
      <c r="F831" s="10">
        <v>0.72089999999999999</v>
      </c>
      <c r="G831">
        <v>1250</v>
      </c>
      <c r="H831" s="2">
        <v>34200</v>
      </c>
      <c r="I831" s="2">
        <v>34200</v>
      </c>
      <c r="J831" s="2">
        <v>63710</v>
      </c>
      <c r="K831" s="2">
        <v>46700</v>
      </c>
      <c r="L831" s="2">
        <v>50089</v>
      </c>
      <c r="M831" s="2">
        <v>51567</v>
      </c>
      <c r="N831">
        <f t="shared" si="24"/>
        <v>0.45366658403440602</v>
      </c>
      <c r="O831">
        <v>0.44888582366612345</v>
      </c>
      <c r="P831">
        <f t="shared" si="25"/>
        <v>9</v>
      </c>
      <c r="Q831">
        <v>6</v>
      </c>
      <c r="R831" t="s">
        <v>6885</v>
      </c>
      <c r="S831" t="s">
        <v>8936</v>
      </c>
    </row>
    <row r="832" spans="1:19">
      <c r="A832">
        <v>169442</v>
      </c>
      <c r="B832" t="s">
        <v>3810</v>
      </c>
      <c r="C832" t="s">
        <v>951</v>
      </c>
      <c r="D832" t="s">
        <v>933</v>
      </c>
      <c r="E832" t="s">
        <v>3811</v>
      </c>
      <c r="F832" s="10">
        <v>0.92759999999999998</v>
      </c>
      <c r="G832">
        <v>1193</v>
      </c>
      <c r="H832" s="2">
        <v>51355</v>
      </c>
      <c r="I832" s="2">
        <v>51355</v>
      </c>
      <c r="J832" s="2">
        <v>52724</v>
      </c>
      <c r="K832" s="2">
        <v>37878</v>
      </c>
      <c r="L832" s="2">
        <v>39827</v>
      </c>
      <c r="M832" s="2">
        <v>52577</v>
      </c>
      <c r="N832">
        <f t="shared" si="24"/>
        <v>0.25119541616404367</v>
      </c>
      <c r="O832">
        <v>0.25144966612260633</v>
      </c>
      <c r="P832">
        <f t="shared" si="25"/>
        <v>61</v>
      </c>
      <c r="Q832">
        <v>68</v>
      </c>
      <c r="R832" t="s">
        <v>6886</v>
      </c>
      <c r="S832" t="s">
        <v>8937</v>
      </c>
    </row>
    <row r="833" spans="1:19">
      <c r="A833">
        <v>169479</v>
      </c>
      <c r="B833" t="s">
        <v>3812</v>
      </c>
      <c r="C833" t="s">
        <v>942</v>
      </c>
      <c r="D833" t="s">
        <v>933</v>
      </c>
      <c r="E833" t="s">
        <v>3813</v>
      </c>
      <c r="F833" s="10">
        <v>0.97050000000000003</v>
      </c>
      <c r="G833">
        <v>1079</v>
      </c>
      <c r="H833" s="2">
        <v>23324</v>
      </c>
      <c r="I833" s="2">
        <v>23324</v>
      </c>
      <c r="J833" s="2">
        <v>60637</v>
      </c>
      <c r="K833" s="2">
        <v>38927</v>
      </c>
      <c r="L833" s="2">
        <v>39130</v>
      </c>
      <c r="M833" s="2">
        <v>42432</v>
      </c>
      <c r="N833">
        <f t="shared" si="24"/>
        <v>0.31058401219344201</v>
      </c>
      <c r="O833">
        <v>0.38424445671230961</v>
      </c>
      <c r="P833">
        <f t="shared" si="25"/>
        <v>47</v>
      </c>
      <c r="Q833">
        <v>44</v>
      </c>
      <c r="R833" t="s">
        <v>6887</v>
      </c>
      <c r="S833" t="s">
        <v>8938</v>
      </c>
    </row>
    <row r="834" spans="1:19">
      <c r="A834">
        <v>169521</v>
      </c>
      <c r="B834" t="s">
        <v>3814</v>
      </c>
      <c r="C834" t="s">
        <v>3815</v>
      </c>
      <c r="D834" t="s">
        <v>933</v>
      </c>
      <c r="E834" t="s">
        <v>3816</v>
      </c>
      <c r="F834" s="10">
        <v>0.93400000000000005</v>
      </c>
      <c r="G834">
        <v>1097</v>
      </c>
      <c r="H834" s="2">
        <v>4640</v>
      </c>
      <c r="I834" s="2">
        <v>7550</v>
      </c>
      <c r="J834" s="2">
        <v>47347</v>
      </c>
      <c r="K834" s="2">
        <v>29765</v>
      </c>
      <c r="L834" s="2">
        <v>33340</v>
      </c>
      <c r="M834" s="2">
        <v>37362</v>
      </c>
      <c r="N834">
        <f t="shared" ref="N834:N897" si="26">IFERROR(
  0.25*(_xlfn.MAXIFS($H:$H,$D:$D,$D834)-H834)/(_xlfn.MAXIFS($H:$H,$D:$D,$D834)-_xlfn.MINIFS($H:$H,$D:$D,$D834)) +
  0.2*(_xlfn.MAXIFS($F:$F,$D:$D,$D834)-F834)/(_xlfn.MAXIFS($F:$F,$D:$D,$D834)-_xlfn.MINIFS($F:$F,$D:$D,$D834)) +
  0.3*(G834-_xlfn.MINIFS($G:$G,$D:$D,$D834))/(_xlfn.MAXIFS($G:$G,$D:$D,$D834)-_xlfn.MINIFS($G:$G,$D:$D,$D834)) +
  0.125*(J834-_xlfn.MINIFS($J:$J,$D:$D,$D834))/(_xlfn.MAXIFS($J:$J,$D:$D,$D834)-_xlfn.MINIFS($J:$J,$D:$D,$D834)) +
  0.125*(K834-_xlfn.MINIFS($K:$K,$D:$D,$D834))/(_xlfn.MAXIFS($K:$K,$D:$D,$D834)-_xlfn.MINIFS($K:$K,$D:$D,$D834)),
"")</f>
        <v>0.37263952648633697</v>
      </c>
      <c r="O834">
        <v>0.43022613810207044</v>
      </c>
      <c r="P834">
        <f t="shared" ref="P834:P897" si="27">1 + COUNTIFS($D$2:$D$2303, D834, $N$2:$N$2303, "&gt;" &amp; N834)</f>
        <v>30</v>
      </c>
      <c r="Q834">
        <v>14</v>
      </c>
      <c r="R834" t="s">
        <v>6888</v>
      </c>
      <c r="S834" t="s">
        <v>8939</v>
      </c>
    </row>
    <row r="835" spans="1:19">
      <c r="A835">
        <v>169655</v>
      </c>
      <c r="B835" t="s">
        <v>3817</v>
      </c>
      <c r="C835" t="s">
        <v>1088</v>
      </c>
      <c r="D835" t="s">
        <v>933</v>
      </c>
      <c r="E835" t="s">
        <v>3818</v>
      </c>
      <c r="F835" s="10">
        <v>0.99639999999999995</v>
      </c>
      <c r="G835">
        <v>1216</v>
      </c>
      <c r="H835" s="2">
        <v>17252</v>
      </c>
      <c r="I835" s="2">
        <v>17252</v>
      </c>
      <c r="J835" s="2">
        <v>55611</v>
      </c>
      <c r="K835" s="2">
        <v>48954</v>
      </c>
      <c r="L835" s="2">
        <v>58805</v>
      </c>
      <c r="M835" s="2">
        <v>60255</v>
      </c>
      <c r="N835">
        <f t="shared" si="26"/>
        <v>0.43296185330006315</v>
      </c>
      <c r="O835">
        <v>0.39614354908618377</v>
      </c>
      <c r="P835">
        <f t="shared" si="27"/>
        <v>15</v>
      </c>
      <c r="Q835">
        <v>37</v>
      </c>
      <c r="R835" t="s">
        <v>6889</v>
      </c>
      <c r="S835" t="s">
        <v>8940</v>
      </c>
    </row>
    <row r="836" spans="1:19">
      <c r="A836">
        <v>169716</v>
      </c>
      <c r="B836" t="s">
        <v>950</v>
      </c>
      <c r="C836" t="s">
        <v>951</v>
      </c>
      <c r="D836" t="s">
        <v>933</v>
      </c>
      <c r="E836" t="s">
        <v>952</v>
      </c>
      <c r="F836" s="10">
        <v>0.8014</v>
      </c>
      <c r="G836">
        <v>1136</v>
      </c>
      <c r="H836" s="2">
        <v>32300</v>
      </c>
      <c r="I836" s="2">
        <v>32300</v>
      </c>
      <c r="J836" s="2">
        <v>74074</v>
      </c>
      <c r="K836" s="2">
        <v>59357</v>
      </c>
      <c r="L836" s="2">
        <v>61079</v>
      </c>
      <c r="M836" s="2">
        <v>60489</v>
      </c>
      <c r="N836">
        <f t="shared" si="26"/>
        <v>0.41606802102242568</v>
      </c>
      <c r="O836">
        <v>0.42838048692027353</v>
      </c>
      <c r="P836">
        <f t="shared" si="27"/>
        <v>18</v>
      </c>
      <c r="Q836">
        <v>16</v>
      </c>
      <c r="R836" t="s">
        <v>6890</v>
      </c>
      <c r="S836" t="s">
        <v>8941</v>
      </c>
    </row>
    <row r="837" spans="1:19">
      <c r="A837">
        <v>169761</v>
      </c>
      <c r="B837" t="s">
        <v>3819</v>
      </c>
      <c r="C837" t="s">
        <v>3820</v>
      </c>
      <c r="D837" t="s">
        <v>933</v>
      </c>
      <c r="E837" t="s">
        <v>3821</v>
      </c>
      <c r="F837" s="10">
        <v>0.93400000000000005</v>
      </c>
      <c r="G837">
        <v>1235</v>
      </c>
      <c r="H837" s="2">
        <v>32160</v>
      </c>
      <c r="I837" s="2">
        <v>32160</v>
      </c>
      <c r="J837" s="2">
        <v>26639</v>
      </c>
      <c r="K837" s="2">
        <v>22311</v>
      </c>
      <c r="L837" s="2">
        <v>25368</v>
      </c>
      <c r="M837" s="2">
        <v>26831</v>
      </c>
      <c r="N837">
        <f t="shared" si="26"/>
        <v>0.28458657241069119</v>
      </c>
      <c r="O837">
        <v>0.27863909542551002</v>
      </c>
      <c r="P837">
        <f t="shared" si="27"/>
        <v>55</v>
      </c>
      <c r="Q837">
        <v>62</v>
      </c>
      <c r="R837" t="s">
        <v>6891</v>
      </c>
      <c r="S837" t="s">
        <v>8942</v>
      </c>
    </row>
    <row r="838" spans="1:19">
      <c r="A838">
        <v>169798</v>
      </c>
      <c r="B838" t="s">
        <v>953</v>
      </c>
      <c r="C838" t="s">
        <v>954</v>
      </c>
      <c r="D838" t="s">
        <v>933</v>
      </c>
      <c r="E838" t="s">
        <v>955</v>
      </c>
      <c r="F838" s="10">
        <v>0.8135</v>
      </c>
      <c r="G838">
        <v>1046</v>
      </c>
      <c r="H838" s="2">
        <v>15510</v>
      </c>
      <c r="I838" s="2">
        <v>15510</v>
      </c>
      <c r="J838" s="2">
        <v>55310</v>
      </c>
      <c r="K838" s="2">
        <v>40440</v>
      </c>
      <c r="L838" s="2">
        <v>44747</v>
      </c>
      <c r="M838" s="2">
        <v>47087</v>
      </c>
      <c r="N838">
        <f t="shared" si="26"/>
        <v>0.35801235737248277</v>
      </c>
      <c r="O838">
        <v>0.42917783510579266</v>
      </c>
      <c r="P838">
        <f t="shared" si="27"/>
        <v>36</v>
      </c>
      <c r="Q838">
        <v>15</v>
      </c>
      <c r="R838" t="s">
        <v>6892</v>
      </c>
      <c r="S838" t="s">
        <v>8943</v>
      </c>
    </row>
    <row r="839" spans="1:19">
      <c r="A839">
        <v>169910</v>
      </c>
      <c r="B839" t="s">
        <v>956</v>
      </c>
      <c r="C839" t="s">
        <v>957</v>
      </c>
      <c r="D839" t="s">
        <v>933</v>
      </c>
      <c r="E839" t="s">
        <v>958</v>
      </c>
      <c r="F839" s="10">
        <v>0.80579999999999996</v>
      </c>
      <c r="G839">
        <v>1001</v>
      </c>
      <c r="H839" s="2">
        <v>13630</v>
      </c>
      <c r="I839" s="2">
        <v>13630</v>
      </c>
      <c r="J839" s="2">
        <v>62890</v>
      </c>
      <c r="K839" s="2">
        <v>45373</v>
      </c>
      <c r="L839" s="2">
        <v>48014</v>
      </c>
      <c r="M839" s="2">
        <v>53019</v>
      </c>
      <c r="N839">
        <f t="shared" si="26"/>
        <v>0.36357846912809616</v>
      </c>
      <c r="O839">
        <v>0.43937875603995341</v>
      </c>
      <c r="P839">
        <f t="shared" si="27"/>
        <v>33</v>
      </c>
      <c r="Q839">
        <v>9</v>
      </c>
      <c r="R839" t="s">
        <v>6893</v>
      </c>
      <c r="S839" t="s">
        <v>8944</v>
      </c>
    </row>
    <row r="840" spans="1:19">
      <c r="A840">
        <v>169983</v>
      </c>
      <c r="B840" t="s">
        <v>959</v>
      </c>
      <c r="C840" t="s">
        <v>960</v>
      </c>
      <c r="D840" t="s">
        <v>933</v>
      </c>
      <c r="E840" t="s">
        <v>961</v>
      </c>
      <c r="F840" s="10">
        <v>0.79090000000000005</v>
      </c>
      <c r="G840">
        <v>1219</v>
      </c>
      <c r="H840" s="2">
        <v>46380</v>
      </c>
      <c r="I840" s="2">
        <v>46380</v>
      </c>
      <c r="J840" s="2">
        <v>102107</v>
      </c>
      <c r="K840" s="2">
        <v>77520</v>
      </c>
      <c r="L840" s="2">
        <v>84348</v>
      </c>
      <c r="M840" s="2">
        <v>94491</v>
      </c>
      <c r="N840">
        <f t="shared" si="26"/>
        <v>0.49518811596176876</v>
      </c>
      <c r="O840">
        <v>0.45655706571616067</v>
      </c>
      <c r="P840">
        <f t="shared" si="27"/>
        <v>7</v>
      </c>
      <c r="Q840">
        <v>4</v>
      </c>
      <c r="R840" t="s">
        <v>6894</v>
      </c>
      <c r="S840" t="s">
        <v>8945</v>
      </c>
    </row>
    <row r="841" spans="1:19">
      <c r="A841">
        <v>170037</v>
      </c>
      <c r="B841" t="s">
        <v>3823</v>
      </c>
      <c r="C841" t="s">
        <v>942</v>
      </c>
      <c r="D841" t="s">
        <v>933</v>
      </c>
      <c r="E841" t="s">
        <v>3824</v>
      </c>
      <c r="F841" s="10">
        <v>0.73199999999999998</v>
      </c>
      <c r="G841">
        <v>1026</v>
      </c>
      <c r="H841" s="2">
        <v>29100</v>
      </c>
      <c r="I841" s="2">
        <v>29100</v>
      </c>
      <c r="J841" s="2">
        <v>49262</v>
      </c>
      <c r="K841" s="2">
        <v>38584</v>
      </c>
      <c r="L841" s="2">
        <v>41261</v>
      </c>
      <c r="M841" s="2">
        <v>45033</v>
      </c>
      <c r="N841">
        <f t="shared" si="26"/>
        <v>0.28962553467969532</v>
      </c>
      <c r="O841">
        <v>0.3705467853389125</v>
      </c>
      <c r="P841">
        <f t="shared" si="27"/>
        <v>54</v>
      </c>
      <c r="Q841">
        <v>50</v>
      </c>
      <c r="R841" t="s">
        <v>6895</v>
      </c>
      <c r="S841" t="s">
        <v>8946</v>
      </c>
    </row>
    <row r="842" spans="1:19">
      <c r="A842">
        <v>170082</v>
      </c>
      <c r="B842" t="s">
        <v>962</v>
      </c>
      <c r="C842" t="s">
        <v>963</v>
      </c>
      <c r="D842" t="s">
        <v>933</v>
      </c>
      <c r="E842" t="s">
        <v>964</v>
      </c>
      <c r="F842" s="10">
        <v>0.94689999999999996</v>
      </c>
      <c r="G842">
        <v>1079</v>
      </c>
      <c r="H842" s="2">
        <v>14628</v>
      </c>
      <c r="I842" s="2">
        <v>20820</v>
      </c>
      <c r="J842" s="2">
        <v>56856</v>
      </c>
      <c r="K842" s="2">
        <v>44050</v>
      </c>
      <c r="L842" s="2">
        <v>49496</v>
      </c>
      <c r="M842" s="2">
        <v>53292</v>
      </c>
      <c r="N842">
        <f t="shared" si="26"/>
        <v>0.36100775873745622</v>
      </c>
      <c r="O842">
        <v>0.4005273249946108</v>
      </c>
      <c r="P842">
        <f t="shared" si="27"/>
        <v>34</v>
      </c>
      <c r="Q842">
        <v>33</v>
      </c>
      <c r="R842" t="s">
        <v>6896</v>
      </c>
      <c r="S842" t="s">
        <v>8947</v>
      </c>
    </row>
    <row r="843" spans="1:19">
      <c r="A843">
        <v>170240</v>
      </c>
      <c r="B843" t="s">
        <v>3827</v>
      </c>
      <c r="C843" t="s">
        <v>978</v>
      </c>
      <c r="D843" t="s">
        <v>933</v>
      </c>
      <c r="E843" t="s">
        <v>3828</v>
      </c>
      <c r="F843" s="10">
        <v>0.93400000000000005</v>
      </c>
      <c r="G843">
        <v>1047</v>
      </c>
      <c r="H843" s="2">
        <v>3460</v>
      </c>
      <c r="I843" s="2">
        <v>7040</v>
      </c>
      <c r="J843" s="2">
        <v>49057</v>
      </c>
      <c r="K843" s="2">
        <v>25156</v>
      </c>
      <c r="L843" s="2">
        <v>30905</v>
      </c>
      <c r="M843" s="2">
        <v>35210</v>
      </c>
      <c r="N843">
        <f t="shared" si="26"/>
        <v>0.33865818655598212</v>
      </c>
      <c r="O843">
        <v>0.43609938437771711</v>
      </c>
      <c r="P843">
        <f t="shared" si="27"/>
        <v>45</v>
      </c>
      <c r="Q843">
        <v>13</v>
      </c>
      <c r="R843" t="s">
        <v>6897</v>
      </c>
      <c r="S843" t="s">
        <v>8948</v>
      </c>
    </row>
    <row r="844" spans="1:19">
      <c r="A844">
        <v>170301</v>
      </c>
      <c r="B844" t="s">
        <v>965</v>
      </c>
      <c r="C844" t="s">
        <v>966</v>
      </c>
      <c r="D844" t="s">
        <v>933</v>
      </c>
      <c r="E844" t="s">
        <v>967</v>
      </c>
      <c r="F844" s="10">
        <v>0.75849999999999995</v>
      </c>
      <c r="G844">
        <v>1237</v>
      </c>
      <c r="H844" s="2">
        <v>40420</v>
      </c>
      <c r="I844" s="2">
        <v>40420</v>
      </c>
      <c r="J844" s="2">
        <v>58327</v>
      </c>
      <c r="K844" s="2">
        <v>47582</v>
      </c>
      <c r="L844" s="2">
        <v>51725</v>
      </c>
      <c r="M844" s="2">
        <v>56309</v>
      </c>
      <c r="N844">
        <f t="shared" si="26"/>
        <v>0.40118054571982897</v>
      </c>
      <c r="O844">
        <v>0.40018727535333809</v>
      </c>
      <c r="P844">
        <f t="shared" si="27"/>
        <v>23</v>
      </c>
      <c r="Q844">
        <v>35</v>
      </c>
      <c r="R844" t="s">
        <v>6898</v>
      </c>
      <c r="S844" t="s">
        <v>8949</v>
      </c>
    </row>
    <row r="845" spans="1:19">
      <c r="A845">
        <v>170444</v>
      </c>
      <c r="B845" t="s">
        <v>3829</v>
      </c>
      <c r="C845" t="s">
        <v>719</v>
      </c>
      <c r="D845" t="s">
        <v>933</v>
      </c>
      <c r="E845" t="s">
        <v>3830</v>
      </c>
      <c r="F845" s="10">
        <v>0.93400000000000005</v>
      </c>
      <c r="G845">
        <v>1192</v>
      </c>
      <c r="H845" s="2">
        <v>7040</v>
      </c>
      <c r="I845" s="2">
        <v>9795</v>
      </c>
      <c r="J845" s="2">
        <v>54742</v>
      </c>
      <c r="K845" s="2">
        <v>29633</v>
      </c>
      <c r="L845" s="2">
        <v>32426</v>
      </c>
      <c r="M845" s="2">
        <v>36083</v>
      </c>
      <c r="N845">
        <f t="shared" si="26"/>
        <v>0.43399380605193416</v>
      </c>
      <c r="O845">
        <v>0.43619922255240096</v>
      </c>
      <c r="P845">
        <f t="shared" si="27"/>
        <v>14</v>
      </c>
      <c r="Q845">
        <v>12</v>
      </c>
      <c r="R845" t="s">
        <v>6899</v>
      </c>
      <c r="S845" t="s">
        <v>8950</v>
      </c>
    </row>
    <row r="846" spans="1:19">
      <c r="A846">
        <v>170532</v>
      </c>
      <c r="B846" t="s">
        <v>968</v>
      </c>
      <c r="C846" t="s">
        <v>969</v>
      </c>
      <c r="D846" t="s">
        <v>933</v>
      </c>
      <c r="E846" t="s">
        <v>970</v>
      </c>
      <c r="F846" s="10">
        <v>0.76229999999999998</v>
      </c>
      <c r="G846">
        <v>1270</v>
      </c>
      <c r="H846" s="2">
        <v>58764</v>
      </c>
      <c r="I846" s="2">
        <v>58764</v>
      </c>
      <c r="J846" s="2">
        <v>57449</v>
      </c>
      <c r="K846" s="2">
        <v>47628</v>
      </c>
      <c r="L846" s="2">
        <v>54690</v>
      </c>
      <c r="M846" s="2">
        <v>60627</v>
      </c>
      <c r="N846">
        <f t="shared" si="26"/>
        <v>0.33690695914074165</v>
      </c>
      <c r="O846">
        <v>0.3289145916477364</v>
      </c>
      <c r="P846">
        <f t="shared" si="27"/>
        <v>46</v>
      </c>
      <c r="Q846">
        <v>57</v>
      </c>
      <c r="R846" t="s">
        <v>6900</v>
      </c>
      <c r="S846" t="s">
        <v>8951</v>
      </c>
    </row>
    <row r="847" spans="1:19">
      <c r="A847">
        <v>170620</v>
      </c>
      <c r="B847" t="s">
        <v>3831</v>
      </c>
      <c r="C847" t="s">
        <v>3832</v>
      </c>
      <c r="D847" t="s">
        <v>933</v>
      </c>
      <c r="E847" t="s">
        <v>3833</v>
      </c>
      <c r="F847" s="10">
        <v>0.93400000000000005</v>
      </c>
      <c r="G847">
        <v>1080</v>
      </c>
      <c r="H847" s="2">
        <v>5265</v>
      </c>
      <c r="I847" s="2">
        <v>7500</v>
      </c>
      <c r="J847" s="2">
        <v>42881</v>
      </c>
      <c r="K847" s="2">
        <v>27928</v>
      </c>
      <c r="L847" s="2">
        <v>31234</v>
      </c>
      <c r="M847" s="2">
        <v>32857</v>
      </c>
      <c r="N847">
        <f t="shared" si="26"/>
        <v>0.34747562252481745</v>
      </c>
      <c r="O847">
        <v>0.42091915199743446</v>
      </c>
      <c r="P847">
        <f t="shared" si="27"/>
        <v>38</v>
      </c>
      <c r="Q847">
        <v>20</v>
      </c>
      <c r="R847" t="s">
        <v>6901</v>
      </c>
      <c r="S847" t="s">
        <v>8952</v>
      </c>
    </row>
    <row r="848" spans="1:19">
      <c r="A848">
        <v>170639</v>
      </c>
      <c r="B848" t="s">
        <v>3834</v>
      </c>
      <c r="C848" t="s">
        <v>3835</v>
      </c>
      <c r="D848" t="s">
        <v>933</v>
      </c>
      <c r="E848" t="s">
        <v>3836</v>
      </c>
      <c r="F848" s="10">
        <v>0.68010000000000004</v>
      </c>
      <c r="G848">
        <v>1218</v>
      </c>
      <c r="H848" s="2">
        <v>14266</v>
      </c>
      <c r="I848" s="2">
        <v>14266</v>
      </c>
      <c r="J848" s="2">
        <v>57223</v>
      </c>
      <c r="K848" s="2">
        <v>42777</v>
      </c>
      <c r="L848" s="2">
        <v>43052</v>
      </c>
      <c r="M848" s="2">
        <v>47666</v>
      </c>
      <c r="N848">
        <f t="shared" si="26"/>
        <v>0.51384260662537828</v>
      </c>
      <c r="O848">
        <v>0.46006028538321703</v>
      </c>
      <c r="P848">
        <f t="shared" si="27"/>
        <v>4</v>
      </c>
      <c r="Q848">
        <v>3</v>
      </c>
      <c r="R848" t="s">
        <v>6902</v>
      </c>
      <c r="S848" t="s">
        <v>8953</v>
      </c>
    </row>
    <row r="849" spans="1:19">
      <c r="A849">
        <v>170675</v>
      </c>
      <c r="B849" t="s">
        <v>3837</v>
      </c>
      <c r="C849" t="s">
        <v>3799</v>
      </c>
      <c r="D849" t="s">
        <v>933</v>
      </c>
      <c r="E849" t="s">
        <v>3838</v>
      </c>
      <c r="F849" s="10">
        <v>0.80249999999999999</v>
      </c>
      <c r="G849">
        <v>1177</v>
      </c>
      <c r="H849" s="2">
        <v>41872</v>
      </c>
      <c r="I849" s="2">
        <v>41872</v>
      </c>
      <c r="J849" s="2">
        <v>86111</v>
      </c>
      <c r="K849" s="2">
        <v>55922</v>
      </c>
      <c r="L849" s="2">
        <v>63921</v>
      </c>
      <c r="M849" s="2">
        <v>69190</v>
      </c>
      <c r="N849">
        <f t="shared" si="26"/>
        <v>0.41069303887972985</v>
      </c>
      <c r="O849">
        <v>0.38281596083312697</v>
      </c>
      <c r="P849">
        <f t="shared" si="27"/>
        <v>20</v>
      </c>
      <c r="Q849">
        <v>45</v>
      </c>
      <c r="R849" t="s">
        <v>6903</v>
      </c>
      <c r="S849" t="s">
        <v>8954</v>
      </c>
    </row>
    <row r="850" spans="1:19">
      <c r="A850">
        <v>170806</v>
      </c>
      <c r="B850" t="s">
        <v>3840</v>
      </c>
      <c r="C850" t="s">
        <v>3841</v>
      </c>
      <c r="D850" t="s">
        <v>933</v>
      </c>
      <c r="E850" t="s">
        <v>3842</v>
      </c>
      <c r="F850" s="10">
        <v>0.92930000000000001</v>
      </c>
      <c r="G850">
        <v>1000</v>
      </c>
      <c r="H850" s="2">
        <v>27360</v>
      </c>
      <c r="I850" s="2">
        <v>27360</v>
      </c>
      <c r="J850" s="2">
        <v>59769</v>
      </c>
      <c r="K850" s="2">
        <v>46038</v>
      </c>
      <c r="L850" s="2">
        <v>53205</v>
      </c>
      <c r="M850" s="2">
        <v>54408</v>
      </c>
      <c r="N850">
        <f t="shared" si="26"/>
        <v>0.26698185915554379</v>
      </c>
      <c r="O850">
        <v>0.35392642382544004</v>
      </c>
      <c r="P850">
        <f t="shared" si="27"/>
        <v>56</v>
      </c>
      <c r="Q850">
        <v>53</v>
      </c>
      <c r="R850" t="s">
        <v>6904</v>
      </c>
      <c r="S850" t="s">
        <v>8955</v>
      </c>
    </row>
    <row r="851" spans="1:19">
      <c r="A851">
        <v>170967</v>
      </c>
      <c r="B851" t="s">
        <v>3843</v>
      </c>
      <c r="C851" t="s">
        <v>983</v>
      </c>
      <c r="D851" t="s">
        <v>933</v>
      </c>
      <c r="E851" t="s">
        <v>3844</v>
      </c>
      <c r="F851" s="10">
        <v>0.65310000000000001</v>
      </c>
      <c r="G851">
        <v>1236</v>
      </c>
      <c r="H851" s="2">
        <v>27938</v>
      </c>
      <c r="I851" s="2">
        <v>27938</v>
      </c>
      <c r="J851" s="2">
        <v>46423</v>
      </c>
      <c r="K851" s="2">
        <v>37499</v>
      </c>
      <c r="L851" s="2">
        <v>42825</v>
      </c>
      <c r="M851" s="2">
        <v>47021</v>
      </c>
      <c r="N851">
        <f t="shared" si="26"/>
        <v>0.4402263755050444</v>
      </c>
      <c r="O851">
        <v>0.381398693890172</v>
      </c>
      <c r="P851">
        <f t="shared" si="27"/>
        <v>13</v>
      </c>
      <c r="Q851">
        <v>46</v>
      </c>
      <c r="R851" t="s">
        <v>6905</v>
      </c>
      <c r="S851" t="s">
        <v>8956</v>
      </c>
    </row>
    <row r="852" spans="1:19">
      <c r="A852">
        <v>170976</v>
      </c>
      <c r="B852" t="s">
        <v>56</v>
      </c>
      <c r="C852" t="s">
        <v>948</v>
      </c>
      <c r="D852" t="s">
        <v>933</v>
      </c>
      <c r="E852" t="s">
        <v>971</v>
      </c>
      <c r="F852" s="10">
        <v>0.1794</v>
      </c>
      <c r="G852">
        <v>1473</v>
      </c>
      <c r="H852" s="2">
        <v>17228</v>
      </c>
      <c r="I852" s="2">
        <v>58072</v>
      </c>
      <c r="J852" s="2">
        <v>84656</v>
      </c>
      <c r="K852" s="2">
        <v>67792</v>
      </c>
      <c r="L852" s="2">
        <v>72167</v>
      </c>
      <c r="M852" s="2">
        <v>79580</v>
      </c>
      <c r="N852">
        <f t="shared" si="26"/>
        <v>0.88683215769611667</v>
      </c>
      <c r="O852">
        <v>0.54653977884667038</v>
      </c>
      <c r="P852">
        <f t="shared" si="27"/>
        <v>1</v>
      </c>
      <c r="Q852">
        <v>1</v>
      </c>
      <c r="R852" t="s">
        <v>6906</v>
      </c>
      <c r="S852" t="s">
        <v>8957</v>
      </c>
    </row>
    <row r="853" spans="1:19">
      <c r="A853">
        <v>171100</v>
      </c>
      <c r="B853" t="s">
        <v>65</v>
      </c>
      <c r="C853" t="s">
        <v>972</v>
      </c>
      <c r="D853" t="s">
        <v>933</v>
      </c>
      <c r="E853" t="s">
        <v>973</v>
      </c>
      <c r="F853" s="10">
        <v>0.83919999999999995</v>
      </c>
      <c r="G853">
        <v>1261</v>
      </c>
      <c r="H853" s="2">
        <v>15988</v>
      </c>
      <c r="I853" s="2">
        <v>43372</v>
      </c>
      <c r="J853" s="2">
        <v>71282</v>
      </c>
      <c r="K853" s="2">
        <v>53701</v>
      </c>
      <c r="L853" s="2">
        <v>58510</v>
      </c>
      <c r="M853" s="2">
        <v>64566</v>
      </c>
      <c r="N853">
        <f t="shared" si="26"/>
        <v>0.54240336442750836</v>
      </c>
      <c r="O853">
        <v>0.41100230860021525</v>
      </c>
      <c r="P853">
        <f t="shared" si="27"/>
        <v>3</v>
      </c>
      <c r="Q853">
        <v>25</v>
      </c>
      <c r="R853" t="s">
        <v>6907</v>
      </c>
      <c r="S853" t="s">
        <v>8958</v>
      </c>
    </row>
    <row r="854" spans="1:19">
      <c r="A854">
        <v>171128</v>
      </c>
      <c r="B854" t="s">
        <v>974</v>
      </c>
      <c r="C854" t="s">
        <v>975</v>
      </c>
      <c r="D854" t="s">
        <v>933</v>
      </c>
      <c r="E854" t="s">
        <v>976</v>
      </c>
      <c r="F854" s="10">
        <v>0.87939999999999996</v>
      </c>
      <c r="G854">
        <v>1243</v>
      </c>
      <c r="H854" s="2">
        <v>18392</v>
      </c>
      <c r="I854" s="2">
        <v>41340</v>
      </c>
      <c r="J854" s="2">
        <v>85800</v>
      </c>
      <c r="K854" s="2">
        <v>66800</v>
      </c>
      <c r="L854" s="2">
        <v>70394</v>
      </c>
      <c r="M854" s="2">
        <v>77293</v>
      </c>
      <c r="N854">
        <f t="shared" si="26"/>
        <v>0.56398315681664735</v>
      </c>
      <c r="O854">
        <v>0.43867547472053559</v>
      </c>
      <c r="P854">
        <f t="shared" si="27"/>
        <v>2</v>
      </c>
      <c r="Q854">
        <v>10</v>
      </c>
      <c r="R854" t="s">
        <v>6908</v>
      </c>
      <c r="S854" t="s">
        <v>8959</v>
      </c>
    </row>
    <row r="855" spans="1:19">
      <c r="A855">
        <v>171137</v>
      </c>
      <c r="B855" t="s">
        <v>977</v>
      </c>
      <c r="C855" t="s">
        <v>978</v>
      </c>
      <c r="D855" t="s">
        <v>933</v>
      </c>
      <c r="E855" t="s">
        <v>979</v>
      </c>
      <c r="F855" s="10">
        <v>0.58630000000000004</v>
      </c>
      <c r="G855">
        <v>1127</v>
      </c>
      <c r="H855" s="2">
        <v>14944</v>
      </c>
      <c r="I855" s="2">
        <v>31360</v>
      </c>
      <c r="J855" s="2">
        <v>68752</v>
      </c>
      <c r="K855" s="2">
        <v>48168</v>
      </c>
      <c r="L855" s="2">
        <v>51681</v>
      </c>
      <c r="M855" s="2">
        <v>58324</v>
      </c>
      <c r="N855">
        <f t="shared" si="26"/>
        <v>0.50732481554987363</v>
      </c>
      <c r="O855">
        <v>0.45033216729654058</v>
      </c>
      <c r="P855">
        <f t="shared" si="27"/>
        <v>5</v>
      </c>
      <c r="Q855">
        <v>5</v>
      </c>
      <c r="R855" t="s">
        <v>6909</v>
      </c>
      <c r="S855" t="s">
        <v>8960</v>
      </c>
    </row>
    <row r="856" spans="1:19">
      <c r="A856">
        <v>171146</v>
      </c>
      <c r="B856" t="s">
        <v>980</v>
      </c>
      <c r="C856" t="s">
        <v>960</v>
      </c>
      <c r="D856" t="s">
        <v>933</v>
      </c>
      <c r="E856" t="s">
        <v>981</v>
      </c>
      <c r="F856" s="10">
        <v>0.68830000000000002</v>
      </c>
      <c r="G856">
        <v>1104</v>
      </c>
      <c r="H856" s="2">
        <v>14014</v>
      </c>
      <c r="I856" s="2">
        <v>31274</v>
      </c>
      <c r="J856" s="2">
        <v>60426</v>
      </c>
      <c r="K856" s="2">
        <v>43975</v>
      </c>
      <c r="L856" s="2">
        <v>45592</v>
      </c>
      <c r="M856" s="2">
        <v>47757</v>
      </c>
      <c r="N856">
        <f t="shared" si="26"/>
        <v>0.44868762982838573</v>
      </c>
      <c r="O856">
        <v>0.40981579562927434</v>
      </c>
      <c r="P856">
        <f t="shared" si="27"/>
        <v>11</v>
      </c>
      <c r="Q856">
        <v>26</v>
      </c>
      <c r="R856" t="s">
        <v>6910</v>
      </c>
      <c r="S856" t="s">
        <v>8961</v>
      </c>
    </row>
    <row r="857" spans="1:19">
      <c r="A857">
        <v>171155</v>
      </c>
      <c r="B857" t="s">
        <v>3845</v>
      </c>
      <c r="C857" t="s">
        <v>2548</v>
      </c>
      <c r="D857" t="s">
        <v>933</v>
      </c>
      <c r="E857" t="s">
        <v>3846</v>
      </c>
      <c r="F857" s="10">
        <v>0.93400000000000005</v>
      </c>
      <c r="G857">
        <v>1125</v>
      </c>
      <c r="H857" s="2">
        <v>5794</v>
      </c>
      <c r="I857" s="2">
        <v>8446</v>
      </c>
      <c r="J857" s="2">
        <v>48010</v>
      </c>
      <c r="K857" s="2">
        <v>29945</v>
      </c>
      <c r="L857" s="2">
        <v>32823</v>
      </c>
      <c r="M857" s="2">
        <v>36313</v>
      </c>
      <c r="N857">
        <f t="shared" si="26"/>
        <v>0.38668758063570879</v>
      </c>
      <c r="O857">
        <v>0.42772925035295994</v>
      </c>
      <c r="P857">
        <f t="shared" si="27"/>
        <v>27</v>
      </c>
      <c r="Q857">
        <v>17</v>
      </c>
      <c r="R857" t="s">
        <v>6911</v>
      </c>
      <c r="S857" t="s">
        <v>8962</v>
      </c>
    </row>
    <row r="858" spans="1:19">
      <c r="A858">
        <v>171395</v>
      </c>
      <c r="B858" t="s">
        <v>3848</v>
      </c>
      <c r="C858" t="s">
        <v>3849</v>
      </c>
      <c r="D858" t="s">
        <v>933</v>
      </c>
      <c r="E858" t="s">
        <v>3850</v>
      </c>
      <c r="F858" s="10">
        <v>0.93400000000000005</v>
      </c>
      <c r="G858">
        <v>1217</v>
      </c>
      <c r="H858" s="2">
        <v>5267</v>
      </c>
      <c r="I858" s="2">
        <v>10247</v>
      </c>
      <c r="J858" s="2">
        <v>38991</v>
      </c>
      <c r="K858" s="2">
        <v>28719</v>
      </c>
      <c r="L858" s="2">
        <v>30633</v>
      </c>
      <c r="M858" s="2">
        <v>32421</v>
      </c>
      <c r="N858">
        <f t="shared" si="26"/>
        <v>0.42970655273402392</v>
      </c>
      <c r="O858">
        <v>0.40063203508786482</v>
      </c>
      <c r="P858">
        <f t="shared" si="27"/>
        <v>16</v>
      </c>
      <c r="Q858">
        <v>32</v>
      </c>
      <c r="R858" t="s">
        <v>6912</v>
      </c>
      <c r="S858" t="s">
        <v>8963</v>
      </c>
    </row>
    <row r="859" spans="1:19">
      <c r="A859">
        <v>171456</v>
      </c>
      <c r="B859" t="s">
        <v>3851</v>
      </c>
      <c r="C859" t="s">
        <v>3852</v>
      </c>
      <c r="D859" t="s">
        <v>933</v>
      </c>
      <c r="E859" t="s">
        <v>3853</v>
      </c>
      <c r="F859" s="10">
        <v>0.69950000000000001</v>
      </c>
      <c r="G859">
        <v>1101</v>
      </c>
      <c r="H859" s="2">
        <v>13304</v>
      </c>
      <c r="I859" s="2">
        <v>18800</v>
      </c>
      <c r="J859" s="2">
        <v>49757</v>
      </c>
      <c r="K859" s="2">
        <v>36898</v>
      </c>
      <c r="L859" s="2">
        <v>41191</v>
      </c>
      <c r="M859" s="2">
        <v>44658</v>
      </c>
      <c r="N859">
        <f t="shared" si="26"/>
        <v>0.41355807622512675</v>
      </c>
      <c r="O859">
        <v>0.42143607098058322</v>
      </c>
      <c r="P859">
        <f t="shared" si="27"/>
        <v>19</v>
      </c>
      <c r="Q859">
        <v>19</v>
      </c>
      <c r="R859" t="s">
        <v>6913</v>
      </c>
      <c r="S859" t="s">
        <v>8964</v>
      </c>
    </row>
    <row r="860" spans="1:19">
      <c r="A860">
        <v>171483</v>
      </c>
      <c r="B860" t="s">
        <v>3854</v>
      </c>
      <c r="C860" t="s">
        <v>3855</v>
      </c>
      <c r="D860" t="s">
        <v>933</v>
      </c>
      <c r="E860" t="s">
        <v>3856</v>
      </c>
      <c r="F860" s="10">
        <v>0.93400000000000005</v>
      </c>
      <c r="G860">
        <v>1097</v>
      </c>
      <c r="H860" s="2">
        <v>5350</v>
      </c>
      <c r="I860" s="2">
        <v>12762</v>
      </c>
      <c r="J860" s="2">
        <v>44656</v>
      </c>
      <c r="K860" s="2">
        <v>32072</v>
      </c>
      <c r="L860" s="2">
        <v>33543</v>
      </c>
      <c r="M860" s="2">
        <v>36219</v>
      </c>
      <c r="N860">
        <f t="shared" si="26"/>
        <v>0.37019613972201293</v>
      </c>
      <c r="O860">
        <v>0.40173679408306162</v>
      </c>
      <c r="P860">
        <f t="shared" si="27"/>
        <v>31</v>
      </c>
      <c r="Q860">
        <v>31</v>
      </c>
      <c r="R860" t="s">
        <v>6914</v>
      </c>
      <c r="S860" t="s">
        <v>8965</v>
      </c>
    </row>
    <row r="861" spans="1:19">
      <c r="A861">
        <v>171492</v>
      </c>
      <c r="B861" t="s">
        <v>3857</v>
      </c>
      <c r="C861" t="s">
        <v>3858</v>
      </c>
      <c r="D861" t="s">
        <v>933</v>
      </c>
      <c r="E861" t="s">
        <v>3859</v>
      </c>
      <c r="F861" s="10">
        <v>0.83899999999999997</v>
      </c>
      <c r="G861">
        <v>1091</v>
      </c>
      <c r="H861" s="2">
        <v>33000</v>
      </c>
      <c r="I861" s="2">
        <v>33000</v>
      </c>
      <c r="J861" s="2">
        <v>63925</v>
      </c>
      <c r="K861" s="2">
        <v>51053</v>
      </c>
      <c r="L861" s="2">
        <v>56118</v>
      </c>
      <c r="M861" s="2">
        <v>58172</v>
      </c>
      <c r="N861">
        <f t="shared" si="26"/>
        <v>0.33954667301974562</v>
      </c>
      <c r="O861">
        <v>0.36874737910151134</v>
      </c>
      <c r="P861">
        <f t="shared" si="27"/>
        <v>44</v>
      </c>
      <c r="Q861">
        <v>52</v>
      </c>
      <c r="R861" t="s">
        <v>6915</v>
      </c>
      <c r="S861" t="s">
        <v>8966</v>
      </c>
    </row>
    <row r="862" spans="1:19">
      <c r="A862">
        <v>171571</v>
      </c>
      <c r="B862" t="s">
        <v>982</v>
      </c>
      <c r="C862" t="s">
        <v>983</v>
      </c>
      <c r="D862" t="s">
        <v>933</v>
      </c>
      <c r="E862" t="s">
        <v>984</v>
      </c>
      <c r="F862" s="10">
        <v>0.70240000000000002</v>
      </c>
      <c r="G862">
        <v>1110</v>
      </c>
      <c r="H862" s="2">
        <v>14694</v>
      </c>
      <c r="I862" s="2">
        <v>23188</v>
      </c>
      <c r="J862" s="2">
        <v>61905</v>
      </c>
      <c r="K862" s="2">
        <v>45402</v>
      </c>
      <c r="L862" s="2">
        <v>50572</v>
      </c>
      <c r="M862" s="2">
        <v>55645</v>
      </c>
      <c r="N862">
        <f t="shared" si="26"/>
        <v>0.45164817373397376</v>
      </c>
      <c r="O862">
        <v>0.44819348327839403</v>
      </c>
      <c r="P862">
        <f t="shared" si="27"/>
        <v>10</v>
      </c>
      <c r="Q862">
        <v>7</v>
      </c>
      <c r="R862" t="s">
        <v>6916</v>
      </c>
      <c r="S862" t="s">
        <v>8967</v>
      </c>
    </row>
    <row r="863" spans="1:19">
      <c r="A863">
        <v>171599</v>
      </c>
      <c r="B863" t="s">
        <v>3860</v>
      </c>
      <c r="C863" t="s">
        <v>3861</v>
      </c>
      <c r="D863" t="s">
        <v>933</v>
      </c>
      <c r="E863" t="s">
        <v>3862</v>
      </c>
      <c r="F863" s="10">
        <v>0.97109999999999996</v>
      </c>
      <c r="G863">
        <v>1029</v>
      </c>
      <c r="H863" s="2">
        <v>33076</v>
      </c>
      <c r="I863" s="2">
        <v>33076</v>
      </c>
      <c r="J863" s="2">
        <v>55039</v>
      </c>
      <c r="K863" s="2">
        <v>40496</v>
      </c>
      <c r="L863" s="2">
        <v>42616</v>
      </c>
      <c r="M863" s="2">
        <v>45624</v>
      </c>
      <c r="N863">
        <f t="shared" si="26"/>
        <v>0.22892131730500126</v>
      </c>
      <c r="O863">
        <v>0.32964829371915805</v>
      </c>
      <c r="P863">
        <f t="shared" si="27"/>
        <v>63</v>
      </c>
      <c r="Q863">
        <v>56</v>
      </c>
      <c r="R863" t="s">
        <v>6917</v>
      </c>
      <c r="S863" t="s">
        <v>8968</v>
      </c>
    </row>
    <row r="864" spans="1:19">
      <c r="A864">
        <v>171881</v>
      </c>
      <c r="B864" t="s">
        <v>3863</v>
      </c>
      <c r="C864" t="s">
        <v>942</v>
      </c>
      <c r="D864" t="s">
        <v>933</v>
      </c>
      <c r="E864" t="s">
        <v>3864</v>
      </c>
      <c r="F864" s="10">
        <v>0.33850000000000002</v>
      </c>
      <c r="G864">
        <v>1239</v>
      </c>
      <c r="H864" s="2">
        <v>26390</v>
      </c>
      <c r="I864" s="2">
        <v>26390</v>
      </c>
      <c r="J864" s="2">
        <v>39224</v>
      </c>
      <c r="K864" s="2">
        <v>32773</v>
      </c>
      <c r="L864" s="2">
        <v>33711</v>
      </c>
      <c r="M864" s="2">
        <v>38728</v>
      </c>
      <c r="N864">
        <f t="shared" si="26"/>
        <v>0.50351609716132428</v>
      </c>
      <c r="O864">
        <v>0.41999130508454108</v>
      </c>
      <c r="P864">
        <f t="shared" si="27"/>
        <v>6</v>
      </c>
      <c r="Q864">
        <v>21</v>
      </c>
      <c r="R864" t="s">
        <v>6918</v>
      </c>
      <c r="S864" t="s">
        <v>8969</v>
      </c>
    </row>
    <row r="865" spans="1:19">
      <c r="A865">
        <v>172051</v>
      </c>
      <c r="B865" t="s">
        <v>3865</v>
      </c>
      <c r="C865" t="s">
        <v>3815</v>
      </c>
      <c r="D865" t="s">
        <v>933</v>
      </c>
      <c r="E865" t="s">
        <v>3866</v>
      </c>
      <c r="F865" s="10">
        <v>0.7288</v>
      </c>
      <c r="G865">
        <v>1051</v>
      </c>
      <c r="H865" s="2">
        <v>12240</v>
      </c>
      <c r="I865" s="2">
        <v>28752</v>
      </c>
      <c r="J865" s="2">
        <v>56681</v>
      </c>
      <c r="K865" s="2">
        <v>41216</v>
      </c>
      <c r="L865" s="2">
        <v>45722</v>
      </c>
      <c r="M865" s="2">
        <v>48256</v>
      </c>
      <c r="N865">
        <f t="shared" si="26"/>
        <v>0.40072772138202134</v>
      </c>
      <c r="O865">
        <v>0.38870985889083365</v>
      </c>
      <c r="P865">
        <f t="shared" si="27"/>
        <v>24</v>
      </c>
      <c r="Q865">
        <v>42</v>
      </c>
      <c r="R865" t="s">
        <v>6919</v>
      </c>
      <c r="S865" t="s">
        <v>8970</v>
      </c>
    </row>
    <row r="866" spans="1:19">
      <c r="A866">
        <v>172264</v>
      </c>
      <c r="B866" t="s">
        <v>3867</v>
      </c>
      <c r="C866" t="s">
        <v>932</v>
      </c>
      <c r="D866" t="s">
        <v>933</v>
      </c>
      <c r="E866" t="s">
        <v>3868</v>
      </c>
      <c r="F866" s="10">
        <v>0.66559999999999997</v>
      </c>
      <c r="G866">
        <v>1033</v>
      </c>
      <c r="H866" s="2">
        <v>29778</v>
      </c>
      <c r="I866" s="2">
        <v>29778</v>
      </c>
      <c r="J866" s="2">
        <v>56974</v>
      </c>
      <c r="K866" s="2">
        <v>47551</v>
      </c>
      <c r="L866" s="2">
        <v>48753</v>
      </c>
      <c r="M866" s="2">
        <v>50438</v>
      </c>
      <c r="N866">
        <f t="shared" si="26"/>
        <v>0.34033101543275113</v>
      </c>
      <c r="O866">
        <v>0.38820559500433172</v>
      </c>
      <c r="P866">
        <f t="shared" si="27"/>
        <v>42</v>
      </c>
      <c r="Q866">
        <v>43</v>
      </c>
      <c r="R866" t="s">
        <v>6920</v>
      </c>
      <c r="S866" t="s">
        <v>8971</v>
      </c>
    </row>
    <row r="867" spans="1:19">
      <c r="A867">
        <v>172307</v>
      </c>
      <c r="B867" t="s">
        <v>3869</v>
      </c>
      <c r="C867" t="s">
        <v>3870</v>
      </c>
      <c r="D867" t="s">
        <v>933</v>
      </c>
      <c r="E867" t="s">
        <v>3871</v>
      </c>
      <c r="F867" s="10">
        <v>0.93400000000000005</v>
      </c>
      <c r="G867">
        <v>1167</v>
      </c>
      <c r="H867" s="2">
        <v>6026</v>
      </c>
      <c r="I867" s="2">
        <v>7850</v>
      </c>
      <c r="J867" s="2">
        <v>42521</v>
      </c>
      <c r="K867" s="2">
        <v>30287</v>
      </c>
      <c r="L867" s="2">
        <v>32493</v>
      </c>
      <c r="M867" s="2">
        <v>32791</v>
      </c>
      <c r="N867">
        <f t="shared" si="26"/>
        <v>0.40396003823646154</v>
      </c>
      <c r="O867">
        <v>0.41862361502507073</v>
      </c>
      <c r="P867">
        <f t="shared" si="27"/>
        <v>21</v>
      </c>
      <c r="Q867">
        <v>23</v>
      </c>
      <c r="R867" t="s">
        <v>6921</v>
      </c>
      <c r="S867" t="s">
        <v>8972</v>
      </c>
    </row>
    <row r="868" spans="1:19">
      <c r="A868">
        <v>172334</v>
      </c>
      <c r="B868" t="s">
        <v>985</v>
      </c>
      <c r="C868" t="s">
        <v>986</v>
      </c>
      <c r="D868" t="s">
        <v>933</v>
      </c>
      <c r="E868" t="s">
        <v>987</v>
      </c>
      <c r="F868" s="10">
        <v>0.37330000000000002</v>
      </c>
      <c r="G868">
        <v>1072</v>
      </c>
      <c r="H868" s="2">
        <v>32580</v>
      </c>
      <c r="I868" s="2">
        <v>32580</v>
      </c>
      <c r="J868" s="2">
        <v>50641</v>
      </c>
      <c r="K868" s="2">
        <v>41250</v>
      </c>
      <c r="L868" s="2">
        <v>44687</v>
      </c>
      <c r="M868" s="2">
        <v>47632</v>
      </c>
      <c r="N868">
        <f t="shared" si="26"/>
        <v>0.39919907107595332</v>
      </c>
      <c r="O868">
        <v>0.41959627640267844</v>
      </c>
      <c r="P868">
        <f t="shared" si="27"/>
        <v>25</v>
      </c>
      <c r="Q868">
        <v>22</v>
      </c>
      <c r="R868" t="s">
        <v>6922</v>
      </c>
      <c r="S868" t="s">
        <v>8973</v>
      </c>
    </row>
    <row r="869" spans="1:19">
      <c r="A869">
        <v>172422</v>
      </c>
      <c r="B869" t="s">
        <v>3872</v>
      </c>
      <c r="C869" t="s">
        <v>3873</v>
      </c>
      <c r="D869" t="s">
        <v>933</v>
      </c>
      <c r="E869" t="s">
        <v>3874</v>
      </c>
      <c r="F869" s="10">
        <v>0.93400000000000005</v>
      </c>
      <c r="G869">
        <v>1154</v>
      </c>
      <c r="H869" s="2">
        <v>8300</v>
      </c>
      <c r="I869" s="2">
        <v>12048</v>
      </c>
      <c r="J869" s="2">
        <v>28364</v>
      </c>
      <c r="K869" s="2">
        <v>25359</v>
      </c>
      <c r="L869" s="2">
        <v>26311</v>
      </c>
      <c r="M869" s="2">
        <v>24422</v>
      </c>
      <c r="N869">
        <f t="shared" si="26"/>
        <v>0.35082896797309904</v>
      </c>
      <c r="O869">
        <v>0.37010522463444051</v>
      </c>
      <c r="P869">
        <f t="shared" si="27"/>
        <v>37</v>
      </c>
      <c r="Q869">
        <v>51</v>
      </c>
      <c r="R869" t="s">
        <v>6923</v>
      </c>
      <c r="S869" t="s">
        <v>8974</v>
      </c>
    </row>
    <row r="870" spans="1:19">
      <c r="A870">
        <v>172644</v>
      </c>
      <c r="B870" t="s">
        <v>988</v>
      </c>
      <c r="C870" t="s">
        <v>951</v>
      </c>
      <c r="D870" t="s">
        <v>933</v>
      </c>
      <c r="E870" t="s">
        <v>989</v>
      </c>
      <c r="F870" s="10">
        <v>0.82030000000000003</v>
      </c>
      <c r="G870">
        <v>1147</v>
      </c>
      <c r="H870" s="2">
        <v>14297</v>
      </c>
      <c r="I870" s="2">
        <v>30419</v>
      </c>
      <c r="J870" s="2">
        <v>62306</v>
      </c>
      <c r="K870" s="2">
        <v>42592</v>
      </c>
      <c r="L870" s="2">
        <v>45165</v>
      </c>
      <c r="M870" s="2">
        <v>48752</v>
      </c>
      <c r="N870">
        <f t="shared" si="26"/>
        <v>0.4423503426090124</v>
      </c>
      <c r="O870">
        <v>0.41240329267584269</v>
      </c>
      <c r="P870">
        <f t="shared" si="27"/>
        <v>12</v>
      </c>
      <c r="Q870">
        <v>24</v>
      </c>
      <c r="R870" t="s">
        <v>6924</v>
      </c>
      <c r="S870" t="s">
        <v>8975</v>
      </c>
    </row>
    <row r="871" spans="1:19">
      <c r="A871">
        <v>172699</v>
      </c>
      <c r="B871" t="s">
        <v>990</v>
      </c>
      <c r="C871" t="s">
        <v>969</v>
      </c>
      <c r="D871" t="s">
        <v>933</v>
      </c>
      <c r="E871" t="s">
        <v>991</v>
      </c>
      <c r="F871" s="10">
        <v>0.8468</v>
      </c>
      <c r="G871">
        <v>1108</v>
      </c>
      <c r="H871" s="2">
        <v>15298</v>
      </c>
      <c r="I871" s="2">
        <v>19098</v>
      </c>
      <c r="J871" s="2">
        <v>59173</v>
      </c>
      <c r="K871" s="2">
        <v>43067</v>
      </c>
      <c r="L871" s="2">
        <v>46003</v>
      </c>
      <c r="M871" s="2">
        <v>52487</v>
      </c>
      <c r="N871">
        <f t="shared" si="26"/>
        <v>0.40248864915488103</v>
      </c>
      <c r="O871">
        <v>0.43787785125265577</v>
      </c>
      <c r="P871">
        <f t="shared" si="27"/>
        <v>22</v>
      </c>
      <c r="Q871">
        <v>11</v>
      </c>
      <c r="R871" t="s">
        <v>6925</v>
      </c>
      <c r="S871" t="s">
        <v>8976</v>
      </c>
    </row>
    <row r="872" spans="1:19">
      <c r="A872">
        <v>172866</v>
      </c>
      <c r="B872" t="s">
        <v>3875</v>
      </c>
      <c r="C872" t="s">
        <v>508</v>
      </c>
      <c r="D872" t="s">
        <v>994</v>
      </c>
      <c r="E872" t="s">
        <v>3876</v>
      </c>
      <c r="F872" s="10">
        <v>0.93400000000000005</v>
      </c>
      <c r="G872">
        <v>1249</v>
      </c>
      <c r="H872" s="2">
        <v>18252</v>
      </c>
      <c r="I872" s="2">
        <v>18252</v>
      </c>
      <c r="J872" s="2">
        <v>60001</v>
      </c>
      <c r="K872" s="2">
        <v>39311</v>
      </c>
      <c r="L872" s="2">
        <v>43024</v>
      </c>
      <c r="M872" s="2">
        <v>43571</v>
      </c>
      <c r="N872">
        <f t="shared" si="26"/>
        <v>0.45540861288319889</v>
      </c>
      <c r="O872">
        <v>0.41050177904905727</v>
      </c>
      <c r="P872">
        <f t="shared" si="27"/>
        <v>15</v>
      </c>
      <c r="Q872">
        <v>53</v>
      </c>
      <c r="R872" t="s">
        <v>6926</v>
      </c>
      <c r="S872" t="s">
        <v>8977</v>
      </c>
    </row>
    <row r="873" spans="1:19">
      <c r="A873">
        <v>172954</v>
      </c>
      <c r="B873" t="s">
        <v>3877</v>
      </c>
      <c r="C873" t="s">
        <v>3878</v>
      </c>
      <c r="D873" t="s">
        <v>994</v>
      </c>
      <c r="E873" t="s">
        <v>3879</v>
      </c>
      <c r="F873" s="10">
        <v>0.93400000000000005</v>
      </c>
      <c r="G873">
        <v>1125</v>
      </c>
      <c r="H873" s="2">
        <v>6267</v>
      </c>
      <c r="I873" s="2">
        <v>6267</v>
      </c>
      <c r="J873" s="2">
        <v>51370</v>
      </c>
      <c r="K873" s="2">
        <v>40048</v>
      </c>
      <c r="L873" s="2">
        <v>42418</v>
      </c>
      <c r="M873" s="2">
        <v>45328</v>
      </c>
      <c r="N873">
        <f t="shared" si="26"/>
        <v>0.39387810476444024</v>
      </c>
      <c r="O873">
        <v>0.44440669916762532</v>
      </c>
      <c r="P873">
        <f t="shared" si="27"/>
        <v>28</v>
      </c>
      <c r="Q873">
        <v>23</v>
      </c>
      <c r="R873" t="s">
        <v>6927</v>
      </c>
      <c r="S873" t="s">
        <v>8978</v>
      </c>
    </row>
    <row r="874" spans="1:19">
      <c r="A874">
        <v>173045</v>
      </c>
      <c r="B874" t="s">
        <v>3880</v>
      </c>
      <c r="C874" t="s">
        <v>1020</v>
      </c>
      <c r="D874" t="s">
        <v>994</v>
      </c>
      <c r="E874" t="s">
        <v>3881</v>
      </c>
      <c r="F874" s="10">
        <v>0.76529999999999998</v>
      </c>
      <c r="G874">
        <v>1202</v>
      </c>
      <c r="H874" s="2">
        <v>43942</v>
      </c>
      <c r="I874" s="2">
        <v>43942</v>
      </c>
      <c r="J874" s="2">
        <v>60664</v>
      </c>
      <c r="K874" s="2">
        <v>46457</v>
      </c>
      <c r="L874" s="2">
        <v>51095</v>
      </c>
      <c r="M874" s="2">
        <v>56814</v>
      </c>
      <c r="N874">
        <f t="shared" si="26"/>
        <v>0.38691113988171261</v>
      </c>
      <c r="O874">
        <v>0.3250864081048353</v>
      </c>
      <c r="P874">
        <f t="shared" si="27"/>
        <v>31</v>
      </c>
      <c r="Q874">
        <v>69</v>
      </c>
      <c r="R874" t="s">
        <v>6928</v>
      </c>
      <c r="S874" t="s">
        <v>8979</v>
      </c>
    </row>
    <row r="875" spans="1:19">
      <c r="A875">
        <v>173115</v>
      </c>
      <c r="B875" t="s">
        <v>3882</v>
      </c>
      <c r="C875" t="s">
        <v>993</v>
      </c>
      <c r="D875" t="s">
        <v>994</v>
      </c>
      <c r="E875" t="s">
        <v>3883</v>
      </c>
      <c r="F875" s="10">
        <v>0.93400000000000005</v>
      </c>
      <c r="G875">
        <v>1242</v>
      </c>
      <c r="H875" s="2">
        <v>6246</v>
      </c>
      <c r="I875" s="2">
        <v>6246</v>
      </c>
      <c r="J875" s="2">
        <v>53771</v>
      </c>
      <c r="K875" s="2">
        <v>34064</v>
      </c>
      <c r="L875" s="2">
        <v>36163</v>
      </c>
      <c r="M875" s="2">
        <v>39960</v>
      </c>
      <c r="N875">
        <f t="shared" si="26"/>
        <v>0.46254804156892276</v>
      </c>
      <c r="O875">
        <v>0.44961929381824961</v>
      </c>
      <c r="P875">
        <f t="shared" si="27"/>
        <v>14</v>
      </c>
      <c r="Q875">
        <v>16</v>
      </c>
      <c r="R875" t="s">
        <v>6929</v>
      </c>
      <c r="S875" t="s">
        <v>8980</v>
      </c>
    </row>
    <row r="876" spans="1:19">
      <c r="A876">
        <v>173124</v>
      </c>
      <c r="B876" t="s">
        <v>992</v>
      </c>
      <c r="C876" t="s">
        <v>993</v>
      </c>
      <c r="D876" t="s">
        <v>994</v>
      </c>
      <c r="E876" t="s">
        <v>995</v>
      </c>
      <c r="F876" s="10">
        <v>0.70660000000000001</v>
      </c>
      <c r="G876">
        <v>1090</v>
      </c>
      <c r="H876" s="2">
        <v>10164</v>
      </c>
      <c r="I876" s="2">
        <v>10164</v>
      </c>
      <c r="J876" s="2">
        <v>55807</v>
      </c>
      <c r="K876" s="2">
        <v>45244</v>
      </c>
      <c r="L876" s="2">
        <v>47570</v>
      </c>
      <c r="M876" s="2">
        <v>50297</v>
      </c>
      <c r="N876">
        <f t="shared" si="26"/>
        <v>0.44537895942642136</v>
      </c>
      <c r="O876">
        <v>0.48459401734543828</v>
      </c>
      <c r="P876">
        <f t="shared" si="27"/>
        <v>20</v>
      </c>
      <c r="Q876">
        <v>6</v>
      </c>
      <c r="R876" t="s">
        <v>6930</v>
      </c>
      <c r="S876" t="s">
        <v>8981</v>
      </c>
    </row>
    <row r="877" spans="1:19">
      <c r="A877">
        <v>173142</v>
      </c>
      <c r="B877" t="s">
        <v>996</v>
      </c>
      <c r="C877" t="s">
        <v>997</v>
      </c>
      <c r="D877" t="s">
        <v>994</v>
      </c>
      <c r="E877" t="s">
        <v>998</v>
      </c>
      <c r="F877" s="10">
        <v>0.50960000000000005</v>
      </c>
      <c r="G877">
        <v>1144</v>
      </c>
      <c r="H877" s="2">
        <v>30010</v>
      </c>
      <c r="I877" s="2">
        <v>30010</v>
      </c>
      <c r="J877" s="2">
        <v>45652</v>
      </c>
      <c r="K877" s="2">
        <v>38087</v>
      </c>
      <c r="L877" s="2">
        <v>42236</v>
      </c>
      <c r="M877" s="2">
        <v>45251</v>
      </c>
      <c r="N877">
        <f t="shared" si="26"/>
        <v>0.39546510042515898</v>
      </c>
      <c r="O877">
        <v>0.42425154300103129</v>
      </c>
      <c r="P877">
        <f t="shared" si="27"/>
        <v>27</v>
      </c>
      <c r="Q877">
        <v>49</v>
      </c>
      <c r="R877" t="s">
        <v>6931</v>
      </c>
      <c r="S877" t="s">
        <v>8982</v>
      </c>
    </row>
    <row r="878" spans="1:19">
      <c r="A878">
        <v>173160</v>
      </c>
      <c r="B878" t="s">
        <v>570</v>
      </c>
      <c r="C878" t="s">
        <v>999</v>
      </c>
      <c r="D878" t="s">
        <v>994</v>
      </c>
      <c r="E878" t="s">
        <v>1000</v>
      </c>
      <c r="F878" s="10">
        <v>0.90990000000000004</v>
      </c>
      <c r="G878">
        <v>1243</v>
      </c>
      <c r="H878" s="2">
        <v>42930</v>
      </c>
      <c r="I878" s="2">
        <v>42930</v>
      </c>
      <c r="J878" s="2">
        <v>64670</v>
      </c>
      <c r="K878" s="2">
        <v>52654</v>
      </c>
      <c r="L878" s="2">
        <v>56326</v>
      </c>
      <c r="M878" s="2">
        <v>58664</v>
      </c>
      <c r="N878">
        <f t="shared" si="26"/>
        <v>0.40978203906868471</v>
      </c>
      <c r="O878">
        <v>0.38209351626731847</v>
      </c>
      <c r="P878">
        <f t="shared" si="27"/>
        <v>23</v>
      </c>
      <c r="Q878">
        <v>59</v>
      </c>
      <c r="R878" t="s">
        <v>6932</v>
      </c>
      <c r="S878" t="s">
        <v>8983</v>
      </c>
    </row>
    <row r="879" spans="1:19">
      <c r="A879">
        <v>173203</v>
      </c>
      <c r="B879" t="s">
        <v>3884</v>
      </c>
      <c r="C879" t="s">
        <v>3885</v>
      </c>
      <c r="D879" t="s">
        <v>994</v>
      </c>
      <c r="E879" t="s">
        <v>3886</v>
      </c>
      <c r="F879" s="10">
        <v>0.93400000000000005</v>
      </c>
      <c r="G879">
        <v>1099</v>
      </c>
      <c r="H879" s="2">
        <v>6209</v>
      </c>
      <c r="I879" s="2">
        <v>6209</v>
      </c>
      <c r="J879" s="2">
        <v>48864</v>
      </c>
      <c r="K879" s="2">
        <v>34929</v>
      </c>
      <c r="L879" s="2">
        <v>37269</v>
      </c>
      <c r="M879" s="2">
        <v>42362</v>
      </c>
      <c r="N879">
        <f t="shared" si="26"/>
        <v>0.35526587906050394</v>
      </c>
      <c r="O879">
        <v>0.43931498465620866</v>
      </c>
      <c r="P879">
        <f t="shared" si="27"/>
        <v>37</v>
      </c>
      <c r="Q879">
        <v>31</v>
      </c>
      <c r="R879" t="s">
        <v>6933</v>
      </c>
      <c r="S879" t="s">
        <v>8984</v>
      </c>
    </row>
    <row r="880" spans="1:19">
      <c r="A880">
        <v>173258</v>
      </c>
      <c r="B880" t="s">
        <v>1001</v>
      </c>
      <c r="C880" t="s">
        <v>1002</v>
      </c>
      <c r="D880" t="s">
        <v>994</v>
      </c>
      <c r="E880" t="s">
        <v>1003</v>
      </c>
      <c r="F880" s="10">
        <v>0.2228</v>
      </c>
      <c r="G880">
        <v>1491</v>
      </c>
      <c r="H880" s="2">
        <v>65457</v>
      </c>
      <c r="I880" s="2">
        <v>65457</v>
      </c>
      <c r="J880" s="2">
        <v>70192</v>
      </c>
      <c r="K880" s="2">
        <v>53015</v>
      </c>
      <c r="L880" s="2">
        <v>63130</v>
      </c>
      <c r="M880" s="2">
        <v>70334</v>
      </c>
      <c r="N880">
        <f t="shared" si="26"/>
        <v>0.67930728057088396</v>
      </c>
      <c r="O880">
        <v>0.48307644305395925</v>
      </c>
      <c r="P880">
        <f t="shared" si="27"/>
        <v>2</v>
      </c>
      <c r="Q880">
        <v>7</v>
      </c>
      <c r="R880" t="s">
        <v>6934</v>
      </c>
      <c r="S880" t="s">
        <v>8985</v>
      </c>
    </row>
    <row r="881" spans="1:19">
      <c r="A881">
        <v>173300</v>
      </c>
      <c r="B881" t="s">
        <v>1004</v>
      </c>
      <c r="C881" t="s">
        <v>1005</v>
      </c>
      <c r="D881" t="s">
        <v>994</v>
      </c>
      <c r="E881" t="s">
        <v>1006</v>
      </c>
      <c r="F881" s="10">
        <v>0.63060000000000005</v>
      </c>
      <c r="G881">
        <v>1192</v>
      </c>
      <c r="H881" s="2">
        <v>30020</v>
      </c>
      <c r="I881" s="2">
        <v>30020</v>
      </c>
      <c r="J881" s="2">
        <v>55336</v>
      </c>
      <c r="K881" s="2">
        <v>46426</v>
      </c>
      <c r="L881" s="2">
        <v>52706</v>
      </c>
      <c r="M881" s="2">
        <v>55054</v>
      </c>
      <c r="N881">
        <f t="shared" si="26"/>
        <v>0.45167513967704437</v>
      </c>
      <c r="O881">
        <v>0.44306102089325111</v>
      </c>
      <c r="P881">
        <f t="shared" si="27"/>
        <v>17</v>
      </c>
      <c r="Q881">
        <v>25</v>
      </c>
      <c r="R881" t="s">
        <v>6935</v>
      </c>
      <c r="S881" t="s">
        <v>8986</v>
      </c>
    </row>
    <row r="882" spans="1:19">
      <c r="A882">
        <v>173416</v>
      </c>
      <c r="B882" t="s">
        <v>3888</v>
      </c>
      <c r="C882" t="s">
        <v>3889</v>
      </c>
      <c r="D882" t="s">
        <v>994</v>
      </c>
      <c r="E882" t="s">
        <v>3890</v>
      </c>
      <c r="F882" s="10">
        <v>0.93400000000000005</v>
      </c>
      <c r="G882">
        <v>1042</v>
      </c>
      <c r="H882" s="2">
        <v>6419</v>
      </c>
      <c r="I882" s="2">
        <v>6419</v>
      </c>
      <c r="J882" s="2">
        <v>53667</v>
      </c>
      <c r="K882" s="2">
        <v>43147</v>
      </c>
      <c r="L882" s="2">
        <v>46607</v>
      </c>
      <c r="M882" s="2">
        <v>49410</v>
      </c>
      <c r="N882">
        <f t="shared" si="26"/>
        <v>0.35683478160218862</v>
      </c>
      <c r="O882">
        <v>0.44864235043934753</v>
      </c>
      <c r="P882">
        <f t="shared" si="27"/>
        <v>36</v>
      </c>
      <c r="Q882">
        <v>17</v>
      </c>
      <c r="R882" t="s">
        <v>6936</v>
      </c>
      <c r="S882" t="s">
        <v>8987</v>
      </c>
    </row>
    <row r="883" spans="1:19">
      <c r="A883">
        <v>173452</v>
      </c>
      <c r="B883" t="s">
        <v>1007</v>
      </c>
      <c r="C883" t="s">
        <v>1008</v>
      </c>
      <c r="D883" t="s">
        <v>994</v>
      </c>
      <c r="E883" t="s">
        <v>1009</v>
      </c>
      <c r="F883" s="10">
        <v>0.82569999999999999</v>
      </c>
      <c r="G883">
        <v>1191</v>
      </c>
      <c r="H883" s="2">
        <v>17770</v>
      </c>
      <c r="I883" s="2">
        <v>17770</v>
      </c>
      <c r="J883" s="2">
        <v>46129</v>
      </c>
      <c r="K883" s="2">
        <v>37838</v>
      </c>
      <c r="L883" s="2">
        <v>42166</v>
      </c>
      <c r="M883" s="2">
        <v>45759</v>
      </c>
      <c r="N883">
        <f t="shared" si="26"/>
        <v>0.39279664774407408</v>
      </c>
      <c r="O883">
        <v>0.44728852997847313</v>
      </c>
      <c r="P883">
        <f t="shared" si="27"/>
        <v>29</v>
      </c>
      <c r="Q883">
        <v>19</v>
      </c>
      <c r="R883" t="s">
        <v>6937</v>
      </c>
      <c r="S883" t="s">
        <v>8988</v>
      </c>
    </row>
    <row r="884" spans="1:19">
      <c r="A884">
        <v>173461</v>
      </c>
      <c r="B884" t="s">
        <v>3891</v>
      </c>
      <c r="C884" t="s">
        <v>1025</v>
      </c>
      <c r="D884" t="s">
        <v>994</v>
      </c>
      <c r="E884" t="s">
        <v>3892</v>
      </c>
      <c r="F884" s="10">
        <v>0.93400000000000005</v>
      </c>
      <c r="G884">
        <v>1137</v>
      </c>
      <c r="H884" s="2">
        <v>5786</v>
      </c>
      <c r="I884" s="2">
        <v>5786</v>
      </c>
      <c r="J884" s="2">
        <v>49613</v>
      </c>
      <c r="K884" s="2">
        <v>37882</v>
      </c>
      <c r="L884" s="2">
        <v>40755</v>
      </c>
      <c r="M884" s="2">
        <v>43559</v>
      </c>
      <c r="N884">
        <f t="shared" si="26"/>
        <v>0.39139666330138245</v>
      </c>
      <c r="O884">
        <v>0.44275883174816322</v>
      </c>
      <c r="P884">
        <f t="shared" si="27"/>
        <v>30</v>
      </c>
      <c r="Q884">
        <v>26</v>
      </c>
      <c r="R884" t="s">
        <v>6938</v>
      </c>
      <c r="S884" t="s">
        <v>8989</v>
      </c>
    </row>
    <row r="885" spans="1:19">
      <c r="A885">
        <v>173665</v>
      </c>
      <c r="B885" t="s">
        <v>1011</v>
      </c>
      <c r="C885" t="s">
        <v>999</v>
      </c>
      <c r="D885" t="s">
        <v>994</v>
      </c>
      <c r="E885" t="s">
        <v>1012</v>
      </c>
      <c r="F885" s="10">
        <v>0.89829999999999999</v>
      </c>
      <c r="G885">
        <v>1197</v>
      </c>
      <c r="H885" s="2">
        <v>48311</v>
      </c>
      <c r="I885" s="2">
        <v>48311</v>
      </c>
      <c r="J885" s="2">
        <v>56415</v>
      </c>
      <c r="K885" s="2">
        <v>47601</v>
      </c>
      <c r="L885" s="2">
        <v>53556</v>
      </c>
      <c r="M885" s="2">
        <v>57170</v>
      </c>
      <c r="N885">
        <f t="shared" si="26"/>
        <v>0.31808742014699398</v>
      </c>
      <c r="O885">
        <v>0.32707184631819197</v>
      </c>
      <c r="P885">
        <f t="shared" si="27"/>
        <v>46</v>
      </c>
      <c r="Q885">
        <v>67</v>
      </c>
      <c r="R885" t="s">
        <v>6939</v>
      </c>
      <c r="S885" t="s">
        <v>8990</v>
      </c>
    </row>
    <row r="886" spans="1:19">
      <c r="A886">
        <v>173708</v>
      </c>
      <c r="B886" t="s">
        <v>3893</v>
      </c>
      <c r="C886" t="s">
        <v>3894</v>
      </c>
      <c r="D886" t="s">
        <v>994</v>
      </c>
      <c r="E886" t="s">
        <v>3895</v>
      </c>
      <c r="F886" s="10">
        <v>0.93400000000000005</v>
      </c>
      <c r="G886">
        <v>1148</v>
      </c>
      <c r="H886" s="2">
        <v>5881</v>
      </c>
      <c r="I886" s="2">
        <v>5881</v>
      </c>
      <c r="J886" s="2">
        <v>57592</v>
      </c>
      <c r="K886" s="2">
        <v>43495</v>
      </c>
      <c r="L886" s="2">
        <v>45822</v>
      </c>
      <c r="M886" s="2">
        <v>46538</v>
      </c>
      <c r="N886">
        <f t="shared" si="26"/>
        <v>0.44219563912287507</v>
      </c>
      <c r="O886">
        <v>0.45936203880258741</v>
      </c>
      <c r="P886">
        <f t="shared" si="27"/>
        <v>21</v>
      </c>
      <c r="Q886">
        <v>12</v>
      </c>
      <c r="R886" t="s">
        <v>6940</v>
      </c>
      <c r="S886" t="s">
        <v>8991</v>
      </c>
    </row>
    <row r="887" spans="1:19">
      <c r="A887">
        <v>173735</v>
      </c>
      <c r="B887" t="s">
        <v>3896</v>
      </c>
      <c r="C887" t="s">
        <v>3897</v>
      </c>
      <c r="D887" t="s">
        <v>994</v>
      </c>
      <c r="E887" t="s">
        <v>3898</v>
      </c>
      <c r="F887" s="10">
        <v>0.93400000000000005</v>
      </c>
      <c r="G887">
        <v>1067</v>
      </c>
      <c r="H887" s="2">
        <v>6004</v>
      </c>
      <c r="I887" s="2">
        <v>7302</v>
      </c>
      <c r="J887" s="2">
        <v>47781</v>
      </c>
      <c r="K887" s="2">
        <v>38041</v>
      </c>
      <c r="L887" s="2">
        <v>40364</v>
      </c>
      <c r="M887" s="2">
        <v>41990</v>
      </c>
      <c r="N887">
        <f t="shared" si="26"/>
        <v>0.33942015235363965</v>
      </c>
      <c r="O887">
        <v>0.4322342842759872</v>
      </c>
      <c r="P887">
        <f t="shared" si="27"/>
        <v>45</v>
      </c>
      <c r="Q887">
        <v>34</v>
      </c>
      <c r="R887" t="s">
        <v>6941</v>
      </c>
      <c r="S887" t="s">
        <v>8992</v>
      </c>
    </row>
    <row r="888" spans="1:19">
      <c r="A888">
        <v>173902</v>
      </c>
      <c r="B888" t="s">
        <v>1013</v>
      </c>
      <c r="C888" t="s">
        <v>999</v>
      </c>
      <c r="D888" t="s">
        <v>994</v>
      </c>
      <c r="E888" t="s">
        <v>1014</v>
      </c>
      <c r="F888" s="10">
        <v>0.28210000000000002</v>
      </c>
      <c r="G888">
        <v>1424</v>
      </c>
      <c r="H888" s="2">
        <v>64908</v>
      </c>
      <c r="I888" s="2">
        <v>64908</v>
      </c>
      <c r="J888" s="2">
        <v>56285</v>
      </c>
      <c r="K888" s="2">
        <v>43737</v>
      </c>
      <c r="L888" s="2">
        <v>54913</v>
      </c>
      <c r="M888" s="2">
        <v>62762</v>
      </c>
      <c r="N888">
        <f t="shared" si="26"/>
        <v>0.54754455453778028</v>
      </c>
      <c r="O888">
        <v>0.4240963068982268</v>
      </c>
      <c r="P888">
        <f t="shared" si="27"/>
        <v>5</v>
      </c>
      <c r="Q888">
        <v>50</v>
      </c>
      <c r="R888" t="s">
        <v>6942</v>
      </c>
      <c r="S888" t="s">
        <v>8993</v>
      </c>
    </row>
    <row r="889" spans="1:19">
      <c r="A889">
        <v>173911</v>
      </c>
      <c r="B889" t="s">
        <v>3899</v>
      </c>
      <c r="C889" t="s">
        <v>3900</v>
      </c>
      <c r="D889" t="s">
        <v>994</v>
      </c>
      <c r="E889" t="s">
        <v>3901</v>
      </c>
      <c r="F889" s="10">
        <v>0.93400000000000005</v>
      </c>
      <c r="G889">
        <v>1249</v>
      </c>
      <c r="H889" s="2">
        <v>6146</v>
      </c>
      <c r="I889" s="2">
        <v>6146</v>
      </c>
      <c r="J889" s="2">
        <v>49648</v>
      </c>
      <c r="K889" s="2">
        <v>39059</v>
      </c>
      <c r="L889" s="2">
        <v>40237</v>
      </c>
      <c r="M889" s="2">
        <v>41257</v>
      </c>
      <c r="N889">
        <f t="shared" si="26"/>
        <v>0.46436906234072528</v>
      </c>
      <c r="O889">
        <v>0.44126211468153653</v>
      </c>
      <c r="P889">
        <f t="shared" si="27"/>
        <v>13</v>
      </c>
      <c r="Q889">
        <v>27</v>
      </c>
      <c r="R889" t="s">
        <v>6943</v>
      </c>
      <c r="S889" t="s">
        <v>8994</v>
      </c>
    </row>
    <row r="890" spans="1:19">
      <c r="A890">
        <v>173920</v>
      </c>
      <c r="B890" t="s">
        <v>1015</v>
      </c>
      <c r="C890" t="s">
        <v>997</v>
      </c>
      <c r="D890" t="s">
        <v>994</v>
      </c>
      <c r="E890" t="s">
        <v>1016</v>
      </c>
      <c r="F890" s="10">
        <v>0.9133</v>
      </c>
      <c r="G890">
        <v>1190</v>
      </c>
      <c r="H890" s="2">
        <v>9490</v>
      </c>
      <c r="I890" s="2">
        <v>18860</v>
      </c>
      <c r="J890" s="2">
        <v>60941</v>
      </c>
      <c r="K890" s="2">
        <v>47704</v>
      </c>
      <c r="L890" s="2">
        <v>50369</v>
      </c>
      <c r="M890" s="2">
        <v>55008</v>
      </c>
      <c r="N890">
        <f t="shared" si="26"/>
        <v>0.4830605989930703</v>
      </c>
      <c r="O890">
        <v>0.46064170267168164</v>
      </c>
      <c r="P890">
        <f t="shared" si="27"/>
        <v>11</v>
      </c>
      <c r="Q890">
        <v>11</v>
      </c>
      <c r="R890" t="s">
        <v>6944</v>
      </c>
      <c r="S890" t="s">
        <v>8995</v>
      </c>
    </row>
    <row r="891" spans="1:19">
      <c r="A891">
        <v>173957</v>
      </c>
      <c r="B891" t="s">
        <v>3902</v>
      </c>
      <c r="C891" t="s">
        <v>1327</v>
      </c>
      <c r="D891" t="s">
        <v>994</v>
      </c>
      <c r="E891" t="s">
        <v>3903</v>
      </c>
      <c r="F891" s="10">
        <v>0.3871</v>
      </c>
      <c r="G891">
        <v>1180</v>
      </c>
      <c r="H891" s="2">
        <v>3257</v>
      </c>
      <c r="I891" s="2">
        <v>3257</v>
      </c>
      <c r="J891" s="2">
        <v>75732</v>
      </c>
      <c r="K891" s="2">
        <v>69494</v>
      </c>
      <c r="L891" s="2">
        <v>75421</v>
      </c>
      <c r="M891" s="2">
        <v>72736</v>
      </c>
      <c r="N891">
        <f t="shared" si="26"/>
        <v>0.7502917550383692</v>
      </c>
      <c r="O891">
        <v>0.5915401400621727</v>
      </c>
      <c r="P891">
        <f t="shared" si="27"/>
        <v>1</v>
      </c>
      <c r="Q891">
        <v>1</v>
      </c>
      <c r="R891" t="s">
        <v>6945</v>
      </c>
      <c r="S891" t="s">
        <v>8996</v>
      </c>
    </row>
    <row r="892" spans="1:19">
      <c r="A892">
        <v>174020</v>
      </c>
      <c r="B892" t="s">
        <v>1017</v>
      </c>
      <c r="C892" t="s">
        <v>999</v>
      </c>
      <c r="D892" t="s">
        <v>994</v>
      </c>
      <c r="E892" t="s">
        <v>1018</v>
      </c>
      <c r="F892" s="10">
        <v>0.96489999999999998</v>
      </c>
      <c r="G892">
        <v>1020</v>
      </c>
      <c r="H892" s="2">
        <v>9780</v>
      </c>
      <c r="I892" s="2">
        <v>9780</v>
      </c>
      <c r="J892" s="2">
        <v>63739</v>
      </c>
      <c r="K892" s="2">
        <v>52212</v>
      </c>
      <c r="L892" s="2">
        <v>57088</v>
      </c>
      <c r="M892" s="2">
        <v>60744</v>
      </c>
      <c r="N892">
        <f t="shared" si="26"/>
        <v>0.38192508387586049</v>
      </c>
      <c r="O892">
        <v>0.44060080945207297</v>
      </c>
      <c r="P892">
        <f t="shared" si="27"/>
        <v>33</v>
      </c>
      <c r="Q892">
        <v>29</v>
      </c>
      <c r="R892" t="s">
        <v>6946</v>
      </c>
      <c r="S892" t="s">
        <v>8997</v>
      </c>
    </row>
    <row r="893" spans="1:19">
      <c r="A893">
        <v>174066</v>
      </c>
      <c r="B893" t="s">
        <v>1019</v>
      </c>
      <c r="C893" t="s">
        <v>1020</v>
      </c>
      <c r="D893" t="s">
        <v>994</v>
      </c>
      <c r="E893" t="s">
        <v>1021</v>
      </c>
      <c r="F893" s="10">
        <v>0.77029999999999998</v>
      </c>
      <c r="G893">
        <v>1359</v>
      </c>
      <c r="H893" s="2">
        <v>16488</v>
      </c>
      <c r="I893" s="2">
        <v>36402</v>
      </c>
      <c r="J893" s="2">
        <v>68455</v>
      </c>
      <c r="K893" s="2">
        <v>54565</v>
      </c>
      <c r="L893" s="2">
        <v>60442</v>
      </c>
      <c r="M893" s="2">
        <v>65087</v>
      </c>
      <c r="N893">
        <f t="shared" si="26"/>
        <v>0.6456620956300031</v>
      </c>
      <c r="O893">
        <v>0.47910993268486157</v>
      </c>
      <c r="P893">
        <f t="shared" si="27"/>
        <v>3</v>
      </c>
      <c r="Q893">
        <v>9</v>
      </c>
      <c r="R893" t="s">
        <v>6947</v>
      </c>
      <c r="S893" t="s">
        <v>8998</v>
      </c>
    </row>
    <row r="894" spans="1:19">
      <c r="A894">
        <v>174075</v>
      </c>
      <c r="B894" t="s">
        <v>3904</v>
      </c>
      <c r="C894" t="s">
        <v>3905</v>
      </c>
      <c r="D894" t="s">
        <v>994</v>
      </c>
      <c r="E894" t="s">
        <v>3906</v>
      </c>
      <c r="F894" s="10">
        <v>0.58379999999999999</v>
      </c>
      <c r="G894">
        <v>1021</v>
      </c>
      <c r="H894" s="2">
        <v>13120</v>
      </c>
      <c r="I894" s="2">
        <v>13120</v>
      </c>
      <c r="J894" s="2">
        <v>60840</v>
      </c>
      <c r="K894" s="2">
        <v>50797</v>
      </c>
      <c r="L894" s="2">
        <v>50692</v>
      </c>
      <c r="M894" s="2">
        <v>49197</v>
      </c>
      <c r="N894">
        <f t="shared" si="26"/>
        <v>0.45469184970983684</v>
      </c>
      <c r="O894">
        <v>0.48722192417720622</v>
      </c>
      <c r="P894">
        <f t="shared" si="27"/>
        <v>16</v>
      </c>
      <c r="Q894">
        <v>5</v>
      </c>
      <c r="R894" t="s">
        <v>6948</v>
      </c>
      <c r="S894" t="s">
        <v>8999</v>
      </c>
    </row>
    <row r="895" spans="1:19">
      <c r="A895">
        <v>174127</v>
      </c>
      <c r="B895" t="s">
        <v>1022</v>
      </c>
      <c r="C895" t="s">
        <v>1020</v>
      </c>
      <c r="D895" t="s">
        <v>994</v>
      </c>
      <c r="E895" t="s">
        <v>1023</v>
      </c>
      <c r="F895" s="10">
        <v>0.48359999999999997</v>
      </c>
      <c r="G895">
        <v>1170</v>
      </c>
      <c r="H895" s="2">
        <v>43824</v>
      </c>
      <c r="I895" s="2">
        <v>43824</v>
      </c>
      <c r="J895" s="2">
        <v>44913</v>
      </c>
      <c r="K895" s="2">
        <v>33370</v>
      </c>
      <c r="L895" s="2">
        <v>35305</v>
      </c>
      <c r="M895" s="2">
        <v>43742</v>
      </c>
      <c r="N895">
        <f t="shared" si="26"/>
        <v>0.34871828963531465</v>
      </c>
      <c r="O895">
        <v>0.3751341517532788</v>
      </c>
      <c r="P895">
        <f t="shared" si="27"/>
        <v>40</v>
      </c>
      <c r="Q895">
        <v>60</v>
      </c>
      <c r="R895" t="s">
        <v>6949</v>
      </c>
      <c r="S895" t="s">
        <v>9000</v>
      </c>
    </row>
    <row r="896" spans="1:19">
      <c r="A896">
        <v>101365</v>
      </c>
      <c r="B896" t="s">
        <v>3907</v>
      </c>
      <c r="C896" t="s">
        <v>3908</v>
      </c>
      <c r="D896" t="s">
        <v>994</v>
      </c>
      <c r="E896" t="s">
        <v>2443</v>
      </c>
      <c r="F896" s="10">
        <v>0.93820000000000003</v>
      </c>
      <c r="G896">
        <v>1087</v>
      </c>
      <c r="H896" s="2">
        <v>13420</v>
      </c>
      <c r="I896" s="2">
        <v>13420</v>
      </c>
      <c r="J896" s="2">
        <v>48660</v>
      </c>
      <c r="K896" s="2">
        <v>33074</v>
      </c>
      <c r="L896" s="2">
        <v>32367</v>
      </c>
      <c r="M896" s="2">
        <v>34238</v>
      </c>
      <c r="N896">
        <f t="shared" si="26"/>
        <v>0.31211833307512443</v>
      </c>
      <c r="O896">
        <v>0.40677454847895483</v>
      </c>
      <c r="P896">
        <f t="shared" si="27"/>
        <v>48</v>
      </c>
      <c r="Q896">
        <v>54</v>
      </c>
      <c r="R896" t="s">
        <v>6079</v>
      </c>
      <c r="S896" t="s">
        <v>8136</v>
      </c>
    </row>
    <row r="897" spans="1:19">
      <c r="A897">
        <v>174233</v>
      </c>
      <c r="B897" t="s">
        <v>1024</v>
      </c>
      <c r="C897" t="s">
        <v>1025</v>
      </c>
      <c r="D897" t="s">
        <v>994</v>
      </c>
      <c r="E897" t="s">
        <v>1026</v>
      </c>
      <c r="F897" s="10">
        <v>0.8175</v>
      </c>
      <c r="G897">
        <v>1221</v>
      </c>
      <c r="H897" s="2">
        <v>14318</v>
      </c>
      <c r="I897" s="2">
        <v>19762</v>
      </c>
      <c r="J897" s="2">
        <v>64734</v>
      </c>
      <c r="K897" s="2">
        <v>49198</v>
      </c>
      <c r="L897" s="2">
        <v>54934</v>
      </c>
      <c r="M897" s="2">
        <v>59144</v>
      </c>
      <c r="N897">
        <f t="shared" si="26"/>
        <v>0.52660481349809751</v>
      </c>
      <c r="O897">
        <v>0.48972297534531278</v>
      </c>
      <c r="P897">
        <f t="shared" si="27"/>
        <v>6</v>
      </c>
      <c r="Q897">
        <v>4</v>
      </c>
      <c r="R897" t="s">
        <v>6950</v>
      </c>
      <c r="S897" t="s">
        <v>9001</v>
      </c>
    </row>
    <row r="898" spans="1:19">
      <c r="A898">
        <v>174251</v>
      </c>
      <c r="B898" t="s">
        <v>3909</v>
      </c>
      <c r="C898" t="s">
        <v>3910</v>
      </c>
      <c r="D898" t="s">
        <v>994</v>
      </c>
      <c r="E898" t="s">
        <v>3911</v>
      </c>
      <c r="F898" s="10">
        <v>0.7046</v>
      </c>
      <c r="G898">
        <v>1134</v>
      </c>
      <c r="H898" s="2">
        <v>14288</v>
      </c>
      <c r="I898" s="2">
        <v>16438</v>
      </c>
      <c r="J898" s="2">
        <v>55868</v>
      </c>
      <c r="K898" s="2">
        <v>41502</v>
      </c>
      <c r="L898" s="2">
        <v>44489</v>
      </c>
      <c r="M898" s="2">
        <v>49414</v>
      </c>
      <c r="N898">
        <f t="shared" ref="N898:N961" si="28">IFERROR(
  0.25*(_xlfn.MAXIFS($H:$H,$D:$D,$D898)-H898)/(_xlfn.MAXIFS($H:$H,$D:$D,$D898)-_xlfn.MINIFS($H:$H,$D:$D,$D898)) +
  0.2*(_xlfn.MAXIFS($F:$F,$D:$D,$D898)-F898)/(_xlfn.MAXIFS($F:$F,$D:$D,$D898)-_xlfn.MINIFS($F:$F,$D:$D,$D898)) +
  0.3*(G898-_xlfn.MINIFS($G:$G,$D:$D,$D898))/(_xlfn.MAXIFS($G:$G,$D:$D,$D898)-_xlfn.MINIFS($G:$G,$D:$D,$D898)) +
  0.125*(J898-_xlfn.MINIFS($J:$J,$D:$D,$D898))/(_xlfn.MAXIFS($J:$J,$D:$D,$D898)-_xlfn.MINIFS($J:$J,$D:$D,$D898)) +
  0.125*(K898-_xlfn.MINIFS($K:$K,$D:$D,$D898))/(_xlfn.MAXIFS($K:$K,$D:$D,$D898)-_xlfn.MINIFS($K:$K,$D:$D,$D898)),
"")</f>
        <v>0.44820617046347511</v>
      </c>
      <c r="O898">
        <v>0.44401472073290188</v>
      </c>
      <c r="P898">
        <f t="shared" ref="P898:P961" si="29">1 + COUNTIFS($D$2:$D$2303, D898, $N$2:$N$2303, "&gt;" &amp; N898)</f>
        <v>18</v>
      </c>
      <c r="Q898">
        <v>24</v>
      </c>
      <c r="R898" t="s">
        <v>6951</v>
      </c>
      <c r="S898" t="s">
        <v>9002</v>
      </c>
    </row>
    <row r="899" spans="1:19">
      <c r="A899">
        <v>174358</v>
      </c>
      <c r="B899" t="s">
        <v>1027</v>
      </c>
      <c r="C899" t="s">
        <v>1005</v>
      </c>
      <c r="D899" t="s">
        <v>994</v>
      </c>
      <c r="E899" t="s">
        <v>1028</v>
      </c>
      <c r="F899" s="10">
        <v>0.5262</v>
      </c>
      <c r="G899">
        <v>1090</v>
      </c>
      <c r="H899" s="2">
        <v>10336</v>
      </c>
      <c r="I899" s="2">
        <v>10336</v>
      </c>
      <c r="J899" s="2">
        <v>53486</v>
      </c>
      <c r="K899" s="2">
        <v>42396</v>
      </c>
      <c r="L899" s="2">
        <v>44390</v>
      </c>
      <c r="M899" s="2">
        <v>49476</v>
      </c>
      <c r="N899">
        <f t="shared" si="28"/>
        <v>0.47614755999229175</v>
      </c>
      <c r="O899">
        <v>0.50595294849176675</v>
      </c>
      <c r="P899">
        <f t="shared" si="29"/>
        <v>12</v>
      </c>
      <c r="Q899">
        <v>3</v>
      </c>
      <c r="R899" t="s">
        <v>6952</v>
      </c>
      <c r="S899" t="s">
        <v>9003</v>
      </c>
    </row>
    <row r="900" spans="1:19">
      <c r="A900">
        <v>174437</v>
      </c>
      <c r="B900" t="s">
        <v>3912</v>
      </c>
      <c r="C900" t="s">
        <v>1020</v>
      </c>
      <c r="D900" t="s">
        <v>994</v>
      </c>
      <c r="E900" t="s">
        <v>3913</v>
      </c>
      <c r="F900" s="10">
        <v>0.90820000000000001</v>
      </c>
      <c r="G900">
        <v>1020</v>
      </c>
      <c r="H900" s="2">
        <v>29460</v>
      </c>
      <c r="I900" s="2">
        <v>29460</v>
      </c>
      <c r="J900" s="2">
        <v>44855</v>
      </c>
      <c r="K900" s="2">
        <v>36680</v>
      </c>
      <c r="L900" s="2">
        <v>39464</v>
      </c>
      <c r="M900" s="2">
        <v>42445</v>
      </c>
      <c r="N900">
        <f t="shared" si="28"/>
        <v>0.2075281963946457</v>
      </c>
      <c r="O900">
        <v>0.33314602484780947</v>
      </c>
      <c r="P900">
        <f t="shared" si="29"/>
        <v>50</v>
      </c>
      <c r="Q900">
        <v>66</v>
      </c>
      <c r="R900" t="s">
        <v>6953</v>
      </c>
      <c r="S900" t="s">
        <v>9004</v>
      </c>
    </row>
    <row r="901" spans="1:19">
      <c r="A901">
        <v>174491</v>
      </c>
      <c r="B901" t="s">
        <v>1029</v>
      </c>
      <c r="C901" t="s">
        <v>999</v>
      </c>
      <c r="D901" t="s">
        <v>994</v>
      </c>
      <c r="E901" t="s">
        <v>1030</v>
      </c>
      <c r="F901" s="10">
        <v>0.91879999999999995</v>
      </c>
      <c r="G901">
        <v>1244</v>
      </c>
      <c r="H901" s="2">
        <v>36830</v>
      </c>
      <c r="I901" s="2">
        <v>36830</v>
      </c>
      <c r="J901" s="2">
        <v>48941</v>
      </c>
      <c r="K901" s="2">
        <v>42825</v>
      </c>
      <c r="L901" s="2">
        <v>45094</v>
      </c>
      <c r="M901" s="2">
        <v>47202</v>
      </c>
      <c r="N901">
        <f t="shared" si="28"/>
        <v>0.34861666496051458</v>
      </c>
      <c r="O901">
        <v>0.3741777157044513</v>
      </c>
      <c r="P901">
        <f t="shared" si="29"/>
        <v>41</v>
      </c>
      <c r="Q901">
        <v>62</v>
      </c>
      <c r="R901" t="s">
        <v>6954</v>
      </c>
      <c r="S901" t="s">
        <v>9005</v>
      </c>
    </row>
    <row r="902" spans="1:19">
      <c r="A902">
        <v>174844</v>
      </c>
      <c r="B902" t="s">
        <v>1036</v>
      </c>
      <c r="C902" t="s">
        <v>1002</v>
      </c>
      <c r="D902" t="s">
        <v>994</v>
      </c>
      <c r="E902" t="s">
        <v>1037</v>
      </c>
      <c r="F902" s="10">
        <v>0.52149999999999996</v>
      </c>
      <c r="G902">
        <v>1373</v>
      </c>
      <c r="H902" s="2">
        <v>56970</v>
      </c>
      <c r="I902" s="2">
        <v>56970</v>
      </c>
      <c r="J902" s="2">
        <v>59029</v>
      </c>
      <c r="K902" s="2">
        <v>46817</v>
      </c>
      <c r="L902" s="2">
        <v>55357</v>
      </c>
      <c r="M902" s="2">
        <v>66260</v>
      </c>
      <c r="N902">
        <f t="shared" si="28"/>
        <v>0.50219565581438097</v>
      </c>
      <c r="O902">
        <v>0.41131685302728027</v>
      </c>
      <c r="P902">
        <f t="shared" si="29"/>
        <v>8</v>
      </c>
      <c r="Q902">
        <v>52</v>
      </c>
      <c r="R902" t="s">
        <v>6955</v>
      </c>
      <c r="S902" t="s">
        <v>9006</v>
      </c>
    </row>
    <row r="903" spans="1:19">
      <c r="A903">
        <v>174862</v>
      </c>
      <c r="B903" t="s">
        <v>3917</v>
      </c>
      <c r="C903" t="s">
        <v>3918</v>
      </c>
      <c r="D903" t="s">
        <v>994</v>
      </c>
      <c r="E903" t="s">
        <v>3919</v>
      </c>
      <c r="F903" s="10">
        <v>0.62809999999999999</v>
      </c>
      <c r="G903">
        <v>1162</v>
      </c>
      <c r="H903" s="2">
        <v>30200</v>
      </c>
      <c r="I903" s="2">
        <v>30200</v>
      </c>
      <c r="J903" s="2">
        <v>46129</v>
      </c>
      <c r="K903" s="2">
        <v>38319</v>
      </c>
      <c r="L903" s="2">
        <v>39836</v>
      </c>
      <c r="M903" s="2">
        <v>45299</v>
      </c>
      <c r="N903">
        <f t="shared" si="28"/>
        <v>0.37744126855674265</v>
      </c>
      <c r="O903">
        <v>0.3746482233170555</v>
      </c>
      <c r="P903">
        <f t="shared" si="29"/>
        <v>34</v>
      </c>
      <c r="Q903">
        <v>61</v>
      </c>
      <c r="R903" t="s">
        <v>6956</v>
      </c>
      <c r="S903" t="s">
        <v>9007</v>
      </c>
    </row>
    <row r="904" spans="1:19">
      <c r="A904">
        <v>174914</v>
      </c>
      <c r="B904" t="s">
        <v>1039</v>
      </c>
      <c r="C904" t="s">
        <v>999</v>
      </c>
      <c r="D904" t="s">
        <v>994</v>
      </c>
      <c r="E904" t="s">
        <v>1040</v>
      </c>
      <c r="F904" s="10">
        <v>0.84940000000000004</v>
      </c>
      <c r="G904">
        <v>1296</v>
      </c>
      <c r="H904" s="2">
        <v>52284</v>
      </c>
      <c r="I904" s="2">
        <v>52284</v>
      </c>
      <c r="J904" s="2">
        <v>77287</v>
      </c>
      <c r="K904" s="2">
        <v>60194</v>
      </c>
      <c r="L904" s="2">
        <v>65337</v>
      </c>
      <c r="M904" s="2">
        <v>72582</v>
      </c>
      <c r="N904">
        <f t="shared" si="28"/>
        <v>0.48832943987039729</v>
      </c>
      <c r="O904">
        <v>0.39530090701310439</v>
      </c>
      <c r="P904">
        <f t="shared" si="29"/>
        <v>10</v>
      </c>
      <c r="Q904">
        <v>56</v>
      </c>
      <c r="R904" t="s">
        <v>6957</v>
      </c>
      <c r="S904" t="s">
        <v>9008</v>
      </c>
    </row>
    <row r="905" spans="1:19">
      <c r="A905">
        <v>175005</v>
      </c>
      <c r="B905" t="s">
        <v>1041</v>
      </c>
      <c r="C905" t="s">
        <v>999</v>
      </c>
      <c r="D905" t="s">
        <v>994</v>
      </c>
      <c r="E905" t="s">
        <v>1042</v>
      </c>
      <c r="F905" s="10">
        <v>0.94069999999999998</v>
      </c>
      <c r="G905">
        <v>1190</v>
      </c>
      <c r="H905" s="2">
        <v>49758</v>
      </c>
      <c r="I905" s="2">
        <v>49758</v>
      </c>
      <c r="J905" s="2">
        <v>66637</v>
      </c>
      <c r="K905" s="2">
        <v>50044</v>
      </c>
      <c r="L905" s="2">
        <v>51813</v>
      </c>
      <c r="M905" s="2">
        <v>54838</v>
      </c>
      <c r="N905">
        <f t="shared" si="28"/>
        <v>0.34137653028488701</v>
      </c>
      <c r="O905">
        <v>0.3338134481008887</v>
      </c>
      <c r="P905">
        <f t="shared" si="29"/>
        <v>44</v>
      </c>
      <c r="Q905">
        <v>65</v>
      </c>
      <c r="R905" t="s">
        <v>6958</v>
      </c>
      <c r="S905" t="s">
        <v>9009</v>
      </c>
    </row>
    <row r="906" spans="1:19">
      <c r="A906">
        <v>138309</v>
      </c>
      <c r="B906" t="s">
        <v>3920</v>
      </c>
      <c r="C906" t="s">
        <v>3921</v>
      </c>
      <c r="D906" t="s">
        <v>994</v>
      </c>
      <c r="E906" t="s">
        <v>3219</v>
      </c>
      <c r="F906" s="10">
        <v>0.93400000000000005</v>
      </c>
      <c r="G906">
        <v>1211</v>
      </c>
      <c r="H906" s="2">
        <v>10899</v>
      </c>
      <c r="I906" s="2">
        <v>10899</v>
      </c>
      <c r="J906" s="2">
        <v>51660</v>
      </c>
      <c r="K906" s="2">
        <v>35866</v>
      </c>
      <c r="L906" s="2">
        <v>34181</v>
      </c>
      <c r="M906" s="2">
        <v>37168</v>
      </c>
      <c r="N906">
        <f t="shared" si="28"/>
        <v>0.42065151244024096</v>
      </c>
      <c r="O906">
        <v>0.42480697538018264</v>
      </c>
      <c r="P906">
        <f t="shared" si="29"/>
        <v>22</v>
      </c>
      <c r="Q906">
        <v>43</v>
      </c>
      <c r="R906" t="s">
        <v>6463</v>
      </c>
      <c r="S906" t="s">
        <v>8516</v>
      </c>
    </row>
    <row r="907" spans="1:19">
      <c r="A907">
        <v>175078</v>
      </c>
      <c r="B907" t="s">
        <v>1043</v>
      </c>
      <c r="C907" t="s">
        <v>1044</v>
      </c>
      <c r="D907" t="s">
        <v>994</v>
      </c>
      <c r="E907" t="s">
        <v>1045</v>
      </c>
      <c r="F907" s="10">
        <v>0.68940000000000001</v>
      </c>
      <c r="G907">
        <v>1020</v>
      </c>
      <c r="H907" s="2">
        <v>10304</v>
      </c>
      <c r="I907" s="2">
        <v>10304</v>
      </c>
      <c r="J907" s="2">
        <v>52326</v>
      </c>
      <c r="K907" s="2">
        <v>42381</v>
      </c>
      <c r="L907" s="2">
        <v>45437</v>
      </c>
      <c r="M907" s="2">
        <v>46644</v>
      </c>
      <c r="N907">
        <f t="shared" si="28"/>
        <v>0.38443523640583022</v>
      </c>
      <c r="O907">
        <v>0.45529657755471736</v>
      </c>
      <c r="P907">
        <f t="shared" si="29"/>
        <v>32</v>
      </c>
      <c r="Q907">
        <v>14</v>
      </c>
      <c r="R907" t="s">
        <v>6959</v>
      </c>
      <c r="S907" t="s">
        <v>9010</v>
      </c>
    </row>
    <row r="908" spans="1:19">
      <c r="A908">
        <v>175227</v>
      </c>
      <c r="B908" t="s">
        <v>1046</v>
      </c>
      <c r="C908" t="s">
        <v>1020</v>
      </c>
      <c r="D908" t="s">
        <v>994</v>
      </c>
      <c r="E908" t="s">
        <v>1047</v>
      </c>
      <c r="F908" s="10">
        <v>0.98470000000000002</v>
      </c>
      <c r="G908">
        <v>1040</v>
      </c>
      <c r="H908" s="2">
        <v>25659</v>
      </c>
      <c r="I908" s="2">
        <v>25659</v>
      </c>
      <c r="J908" s="2">
        <v>68404</v>
      </c>
      <c r="K908" s="2">
        <v>55019</v>
      </c>
      <c r="L908" s="2">
        <v>56759</v>
      </c>
      <c r="M908" s="2">
        <v>56185</v>
      </c>
      <c r="N908">
        <f t="shared" si="28"/>
        <v>0.35028143298889175</v>
      </c>
      <c r="O908">
        <v>0.38848811342095885</v>
      </c>
      <c r="P908">
        <f t="shared" si="29"/>
        <v>38</v>
      </c>
      <c r="Q908">
        <v>57</v>
      </c>
      <c r="R908" t="s">
        <v>6960</v>
      </c>
      <c r="S908" t="s">
        <v>9011</v>
      </c>
    </row>
    <row r="909" spans="1:19">
      <c r="A909">
        <v>175236</v>
      </c>
      <c r="B909" t="s">
        <v>3922</v>
      </c>
      <c r="C909" t="s">
        <v>3923</v>
      </c>
      <c r="D909" t="s">
        <v>994</v>
      </c>
      <c r="E909" t="s">
        <v>3924</v>
      </c>
      <c r="F909" s="10">
        <v>0.93400000000000005</v>
      </c>
      <c r="G909">
        <v>1185</v>
      </c>
      <c r="H909" s="2">
        <v>6109</v>
      </c>
      <c r="I909" s="2">
        <v>6109</v>
      </c>
      <c r="J909" s="2">
        <v>46511</v>
      </c>
      <c r="K909" s="2">
        <v>37895</v>
      </c>
      <c r="L909" s="2">
        <v>40047</v>
      </c>
      <c r="M909" s="2">
        <v>41605</v>
      </c>
      <c r="N909">
        <f t="shared" si="28"/>
        <v>0.40899930602856199</v>
      </c>
      <c r="O909">
        <v>0.43473291962605187</v>
      </c>
      <c r="P909">
        <f t="shared" si="29"/>
        <v>24</v>
      </c>
      <c r="Q909">
        <v>33</v>
      </c>
      <c r="R909" t="s">
        <v>6961</v>
      </c>
      <c r="S909" t="s">
        <v>9012</v>
      </c>
    </row>
    <row r="910" spans="1:19">
      <c r="A910">
        <v>175263</v>
      </c>
      <c r="B910" t="s">
        <v>3925</v>
      </c>
      <c r="C910" t="s">
        <v>3916</v>
      </c>
      <c r="D910" t="s">
        <v>994</v>
      </c>
      <c r="E910" t="s">
        <v>3926</v>
      </c>
      <c r="F910" s="10">
        <v>0.93400000000000005</v>
      </c>
      <c r="G910">
        <v>1027</v>
      </c>
      <c r="H910" s="2">
        <v>7820</v>
      </c>
      <c r="I910" s="2">
        <v>7820</v>
      </c>
      <c r="J910" s="2">
        <v>47411</v>
      </c>
      <c r="K910" s="2">
        <v>37846</v>
      </c>
      <c r="L910" s="2">
        <v>39083</v>
      </c>
      <c r="M910" s="2">
        <v>41316</v>
      </c>
      <c r="N910">
        <f t="shared" si="28"/>
        <v>0.3047585754482951</v>
      </c>
      <c r="O910">
        <v>0.42918411474137874</v>
      </c>
      <c r="P910">
        <f t="shared" si="29"/>
        <v>49</v>
      </c>
      <c r="Q910">
        <v>41</v>
      </c>
      <c r="R910" t="s">
        <v>6962</v>
      </c>
      <c r="S910" t="s">
        <v>9013</v>
      </c>
    </row>
    <row r="911" spans="1:19">
      <c r="A911">
        <v>175272</v>
      </c>
      <c r="B911" t="s">
        <v>3927</v>
      </c>
      <c r="C911" t="s">
        <v>3916</v>
      </c>
      <c r="D911" t="s">
        <v>994</v>
      </c>
      <c r="E911" t="s">
        <v>3928</v>
      </c>
      <c r="F911" s="10">
        <v>0.68520000000000003</v>
      </c>
      <c r="G911">
        <v>1119</v>
      </c>
      <c r="H911" s="2">
        <v>10498</v>
      </c>
      <c r="I911" s="2">
        <v>17230</v>
      </c>
      <c r="J911" s="2">
        <v>61916</v>
      </c>
      <c r="K911" s="2">
        <v>49054</v>
      </c>
      <c r="L911" s="2">
        <v>52075</v>
      </c>
      <c r="M911" s="2">
        <v>55391</v>
      </c>
      <c r="N911">
        <f t="shared" si="28"/>
        <v>0.50072512463619523</v>
      </c>
      <c r="O911">
        <v>0.47986845040349235</v>
      </c>
      <c r="P911">
        <f t="shared" si="29"/>
        <v>9</v>
      </c>
      <c r="Q911">
        <v>8</v>
      </c>
      <c r="R911" t="s">
        <v>6963</v>
      </c>
      <c r="S911" t="s">
        <v>9014</v>
      </c>
    </row>
    <row r="912" spans="1:19">
      <c r="A912">
        <v>175315</v>
      </c>
      <c r="B912" t="s">
        <v>3929</v>
      </c>
      <c r="C912" t="s">
        <v>3930</v>
      </c>
      <c r="D912" t="s">
        <v>994</v>
      </c>
      <c r="E912" t="s">
        <v>3931</v>
      </c>
      <c r="F912" s="10">
        <v>0.93400000000000005</v>
      </c>
      <c r="G912">
        <v>1052</v>
      </c>
      <c r="H912" s="2">
        <v>6182</v>
      </c>
      <c r="I912" s="2">
        <v>6182</v>
      </c>
      <c r="J912" s="2">
        <v>52580</v>
      </c>
      <c r="K912" s="2">
        <v>38695</v>
      </c>
      <c r="L912" s="2">
        <v>40954</v>
      </c>
      <c r="M912" s="2">
        <v>45390</v>
      </c>
      <c r="N912">
        <f t="shared" si="28"/>
        <v>0.34889791792908559</v>
      </c>
      <c r="O912">
        <v>0.44735844391332036</v>
      </c>
      <c r="P912">
        <f t="shared" si="29"/>
        <v>39</v>
      </c>
      <c r="Q912">
        <v>18</v>
      </c>
      <c r="R912" t="s">
        <v>6964</v>
      </c>
      <c r="S912" t="s">
        <v>9015</v>
      </c>
    </row>
    <row r="913" spans="1:19">
      <c r="A913">
        <v>175342</v>
      </c>
      <c r="B913" t="s">
        <v>1048</v>
      </c>
      <c r="C913" t="s">
        <v>1049</v>
      </c>
      <c r="D913" t="s">
        <v>1050</v>
      </c>
      <c r="E913" t="s">
        <v>1051</v>
      </c>
      <c r="F913" s="10">
        <v>0.24660000000000001</v>
      </c>
      <c r="G913">
        <v>1039</v>
      </c>
      <c r="H913" s="2">
        <v>8549</v>
      </c>
      <c r="I913" s="2">
        <v>8549</v>
      </c>
      <c r="J913" s="2">
        <v>49285</v>
      </c>
      <c r="K913" s="2">
        <v>27429</v>
      </c>
      <c r="L913" s="2">
        <v>31167</v>
      </c>
      <c r="M913" s="2">
        <v>34492</v>
      </c>
      <c r="N913">
        <f t="shared" si="28"/>
        <v>0.63651952339363194</v>
      </c>
      <c r="O913">
        <v>0.52936243287001261</v>
      </c>
      <c r="P913">
        <f t="shared" si="29"/>
        <v>6</v>
      </c>
      <c r="Q913">
        <v>1</v>
      </c>
      <c r="R913" t="s">
        <v>6965</v>
      </c>
      <c r="S913" t="s">
        <v>9016</v>
      </c>
    </row>
    <row r="914" spans="1:19">
      <c r="A914">
        <v>175421</v>
      </c>
      <c r="B914" t="s">
        <v>1052</v>
      </c>
      <c r="C914" t="s">
        <v>719</v>
      </c>
      <c r="D914" t="s">
        <v>1050</v>
      </c>
      <c r="E914" t="s">
        <v>1053</v>
      </c>
      <c r="F914" s="10">
        <v>0.53249999999999997</v>
      </c>
      <c r="G914">
        <v>1130</v>
      </c>
      <c r="H914" s="2">
        <v>29195</v>
      </c>
      <c r="I914" s="2">
        <v>29195</v>
      </c>
      <c r="J914" s="2">
        <v>48434</v>
      </c>
      <c r="K914" s="2">
        <v>37451</v>
      </c>
      <c r="L914" s="2">
        <v>42054</v>
      </c>
      <c r="M914" s="2">
        <v>42152</v>
      </c>
      <c r="N914">
        <f t="shared" si="28"/>
        <v>0.58135501193527195</v>
      </c>
      <c r="O914">
        <v>0.39829113367218327</v>
      </c>
      <c r="P914">
        <f t="shared" si="29"/>
        <v>9</v>
      </c>
      <c r="Q914">
        <v>14</v>
      </c>
      <c r="R914" t="s">
        <v>6966</v>
      </c>
      <c r="S914" t="s">
        <v>9017</v>
      </c>
    </row>
    <row r="915" spans="1:19">
      <c r="A915">
        <v>175616</v>
      </c>
      <c r="B915" t="s">
        <v>1055</v>
      </c>
      <c r="C915" t="s">
        <v>1056</v>
      </c>
      <c r="D915" t="s">
        <v>1050</v>
      </c>
      <c r="E915" t="s">
        <v>1057</v>
      </c>
      <c r="F915" s="10">
        <v>0.99680000000000002</v>
      </c>
      <c r="G915">
        <v>1091</v>
      </c>
      <c r="H915" s="2">
        <v>8605</v>
      </c>
      <c r="I915" s="2">
        <v>8605</v>
      </c>
      <c r="J915" s="2">
        <v>45755</v>
      </c>
      <c r="K915" s="2">
        <v>33231</v>
      </c>
      <c r="L915" s="2">
        <v>36460</v>
      </c>
      <c r="M915" s="2">
        <v>39273</v>
      </c>
      <c r="N915">
        <f t="shared" si="28"/>
        <v>0.50927102067885821</v>
      </c>
      <c r="O915">
        <v>0.42677026990265798</v>
      </c>
      <c r="P915">
        <f t="shared" si="29"/>
        <v>13</v>
      </c>
      <c r="Q915">
        <v>9</v>
      </c>
      <c r="R915" t="s">
        <v>6967</v>
      </c>
      <c r="S915" t="s">
        <v>9018</v>
      </c>
    </row>
    <row r="916" spans="1:19">
      <c r="A916">
        <v>175856</v>
      </c>
      <c r="B916" t="s">
        <v>1058</v>
      </c>
      <c r="C916" t="s">
        <v>719</v>
      </c>
      <c r="D916" t="s">
        <v>1050</v>
      </c>
      <c r="E916" t="s">
        <v>1059</v>
      </c>
      <c r="F916" s="10">
        <v>0.9103</v>
      </c>
      <c r="G916">
        <v>974</v>
      </c>
      <c r="H916" s="2">
        <v>9090</v>
      </c>
      <c r="I916" s="2">
        <v>10110</v>
      </c>
      <c r="J916" s="2">
        <v>43108</v>
      </c>
      <c r="K916" s="2">
        <v>30345</v>
      </c>
      <c r="L916" s="2">
        <v>34242</v>
      </c>
      <c r="M916" s="2">
        <v>36198</v>
      </c>
      <c r="N916">
        <f t="shared" si="28"/>
        <v>0.38648524416756325</v>
      </c>
      <c r="O916">
        <v>0.38768034140312091</v>
      </c>
      <c r="P916">
        <f t="shared" si="29"/>
        <v>14</v>
      </c>
      <c r="Q916">
        <v>15</v>
      </c>
      <c r="R916" t="s">
        <v>6968</v>
      </c>
      <c r="S916" t="s">
        <v>9019</v>
      </c>
    </row>
    <row r="917" spans="1:19">
      <c r="A917">
        <v>175883</v>
      </c>
      <c r="B917" t="s">
        <v>3932</v>
      </c>
      <c r="C917" t="s">
        <v>3933</v>
      </c>
      <c r="D917" t="s">
        <v>1050</v>
      </c>
      <c r="E917" t="s">
        <v>3934</v>
      </c>
      <c r="F917" s="10">
        <v>0.93400000000000005</v>
      </c>
      <c r="G917">
        <v>1126</v>
      </c>
      <c r="H917" s="2">
        <v>4000</v>
      </c>
      <c r="I917" s="2">
        <v>6000</v>
      </c>
      <c r="J917" s="2">
        <v>37042</v>
      </c>
      <c r="K917" s="2">
        <v>27839</v>
      </c>
      <c r="L917" s="2">
        <v>29666</v>
      </c>
      <c r="M917" s="2">
        <v>31916</v>
      </c>
      <c r="N917">
        <f t="shared" si="28"/>
        <v>0.51068027202243149</v>
      </c>
      <c r="O917">
        <v>0.41501290034323224</v>
      </c>
      <c r="P917">
        <f t="shared" si="29"/>
        <v>12</v>
      </c>
      <c r="Q917">
        <v>12</v>
      </c>
      <c r="R917" t="s">
        <v>6969</v>
      </c>
      <c r="S917" t="s">
        <v>9020</v>
      </c>
    </row>
    <row r="918" spans="1:19">
      <c r="A918">
        <v>175980</v>
      </c>
      <c r="B918" t="s">
        <v>3935</v>
      </c>
      <c r="C918" t="s">
        <v>719</v>
      </c>
      <c r="D918" t="s">
        <v>1050</v>
      </c>
      <c r="E918" t="s">
        <v>3936</v>
      </c>
      <c r="F918" s="10">
        <v>0.49030000000000001</v>
      </c>
      <c r="G918">
        <v>1227</v>
      </c>
      <c r="H918" s="2">
        <v>43815</v>
      </c>
      <c r="I918" s="2">
        <v>43815</v>
      </c>
      <c r="J918" s="2">
        <v>61535</v>
      </c>
      <c r="K918" s="2">
        <v>39915</v>
      </c>
      <c r="L918" s="2">
        <v>50163</v>
      </c>
      <c r="M918" s="2">
        <v>56736</v>
      </c>
      <c r="N918">
        <f t="shared" si="28"/>
        <v>0.67037331300211167</v>
      </c>
      <c r="O918">
        <v>0.36874844858013733</v>
      </c>
      <c r="P918">
        <f t="shared" si="29"/>
        <v>3</v>
      </c>
      <c r="Q918">
        <v>16</v>
      </c>
      <c r="R918" t="s">
        <v>6970</v>
      </c>
      <c r="S918" t="s">
        <v>9021</v>
      </c>
    </row>
    <row r="919" spans="1:19">
      <c r="A919">
        <v>176017</v>
      </c>
      <c r="B919" t="s">
        <v>1060</v>
      </c>
      <c r="C919" t="s">
        <v>1061</v>
      </c>
      <c r="D919" t="s">
        <v>1050</v>
      </c>
      <c r="E919" t="s">
        <v>1062</v>
      </c>
      <c r="F919" s="10">
        <v>0.9778</v>
      </c>
      <c r="G919">
        <v>1187</v>
      </c>
      <c r="H919" s="2">
        <v>9412</v>
      </c>
      <c r="I919" s="2">
        <v>26980</v>
      </c>
      <c r="J919" s="2">
        <v>56853</v>
      </c>
      <c r="K919" s="2">
        <v>42109</v>
      </c>
      <c r="L919" s="2">
        <v>45548</v>
      </c>
      <c r="M919" s="2">
        <v>50510</v>
      </c>
      <c r="N919">
        <f t="shared" si="28"/>
        <v>0.71223970538016868</v>
      </c>
      <c r="O919">
        <v>0.40578284572871037</v>
      </c>
      <c r="P919">
        <f t="shared" si="29"/>
        <v>2</v>
      </c>
      <c r="Q919">
        <v>13</v>
      </c>
      <c r="R919" t="s">
        <v>6971</v>
      </c>
      <c r="S919" t="s">
        <v>9022</v>
      </c>
    </row>
    <row r="920" spans="1:19">
      <c r="A920">
        <v>176035</v>
      </c>
      <c r="B920" t="s">
        <v>1063</v>
      </c>
      <c r="C920" t="s">
        <v>405</v>
      </c>
      <c r="D920" t="s">
        <v>1050</v>
      </c>
      <c r="E920" t="s">
        <v>1064</v>
      </c>
      <c r="F920" s="10">
        <v>1</v>
      </c>
      <c r="G920">
        <v>1129</v>
      </c>
      <c r="H920" s="2">
        <v>8092</v>
      </c>
      <c r="I920" s="2">
        <v>8092</v>
      </c>
      <c r="J920" s="2">
        <v>59745</v>
      </c>
      <c r="K920" s="2">
        <v>36894</v>
      </c>
      <c r="L920" s="2">
        <v>39909</v>
      </c>
      <c r="M920" s="2">
        <v>38551</v>
      </c>
      <c r="N920">
        <f t="shared" si="28"/>
        <v>0.63772538997624184</v>
      </c>
      <c r="O920">
        <v>0.44440322037484475</v>
      </c>
      <c r="P920">
        <f t="shared" si="29"/>
        <v>5</v>
      </c>
      <c r="Q920">
        <v>8</v>
      </c>
      <c r="R920" t="s">
        <v>6972</v>
      </c>
      <c r="S920" t="s">
        <v>9023</v>
      </c>
    </row>
    <row r="921" spans="1:19">
      <c r="A921">
        <v>176044</v>
      </c>
      <c r="B921" t="s">
        <v>3937</v>
      </c>
      <c r="C921" t="s">
        <v>3938</v>
      </c>
      <c r="D921" t="s">
        <v>1050</v>
      </c>
      <c r="E921" t="s">
        <v>3939</v>
      </c>
      <c r="F921" s="10">
        <v>0.51160000000000005</v>
      </c>
      <c r="G921">
        <v>910</v>
      </c>
      <c r="H921" s="2">
        <v>7912</v>
      </c>
      <c r="I921" s="2">
        <v>7912</v>
      </c>
      <c r="J921" s="2">
        <v>34709</v>
      </c>
      <c r="K921" s="2">
        <v>25895</v>
      </c>
      <c r="L921" s="2">
        <v>27620</v>
      </c>
      <c r="M921" s="2">
        <v>30324</v>
      </c>
      <c r="N921">
        <f t="shared" si="28"/>
        <v>0.3697292572294068</v>
      </c>
      <c r="O921">
        <v>0.41736737708103516</v>
      </c>
      <c r="P921">
        <f t="shared" si="29"/>
        <v>15</v>
      </c>
      <c r="Q921">
        <v>11</v>
      </c>
      <c r="R921" t="s">
        <v>6973</v>
      </c>
      <c r="S921" t="s">
        <v>9024</v>
      </c>
    </row>
    <row r="922" spans="1:19">
      <c r="A922">
        <v>176053</v>
      </c>
      <c r="B922" t="s">
        <v>1065</v>
      </c>
      <c r="C922" t="s">
        <v>1066</v>
      </c>
      <c r="D922" t="s">
        <v>1050</v>
      </c>
      <c r="E922" t="s">
        <v>1067</v>
      </c>
      <c r="F922" s="10">
        <v>0.48870000000000002</v>
      </c>
      <c r="G922">
        <v>1120</v>
      </c>
      <c r="H922" s="2">
        <v>21698</v>
      </c>
      <c r="I922" s="2">
        <v>21698</v>
      </c>
      <c r="J922" s="2">
        <v>51279</v>
      </c>
      <c r="K922" s="2">
        <v>40631</v>
      </c>
      <c r="L922" s="2">
        <v>42762</v>
      </c>
      <c r="M922" s="2">
        <v>45187</v>
      </c>
      <c r="N922">
        <f t="shared" si="28"/>
        <v>0.66549370714707545</v>
      </c>
      <c r="O922">
        <v>0.46749470636272478</v>
      </c>
      <c r="P922">
        <f t="shared" si="29"/>
        <v>4</v>
      </c>
      <c r="Q922">
        <v>4</v>
      </c>
      <c r="R922" t="s">
        <v>6974</v>
      </c>
      <c r="S922" t="s">
        <v>9025</v>
      </c>
    </row>
    <row r="923" spans="1:19">
      <c r="A923">
        <v>176080</v>
      </c>
      <c r="B923" t="s">
        <v>1068</v>
      </c>
      <c r="C923" t="s">
        <v>1069</v>
      </c>
      <c r="D923" t="s">
        <v>1050</v>
      </c>
      <c r="E923" t="s">
        <v>1070</v>
      </c>
      <c r="F923" s="10">
        <v>0.76319999999999999</v>
      </c>
      <c r="G923">
        <v>1220</v>
      </c>
      <c r="H923" s="2">
        <v>9815</v>
      </c>
      <c r="I923" s="2">
        <v>26580</v>
      </c>
      <c r="J923" s="2">
        <v>56331</v>
      </c>
      <c r="K923" s="2">
        <v>39950</v>
      </c>
      <c r="L923" s="2">
        <v>44852</v>
      </c>
      <c r="M923" s="2">
        <v>48296</v>
      </c>
      <c r="N923">
        <f t="shared" si="28"/>
        <v>0.78078053191424046</v>
      </c>
      <c r="O923">
        <v>0.44984525147035642</v>
      </c>
      <c r="P923">
        <f t="shared" si="29"/>
        <v>1</v>
      </c>
      <c r="Q923">
        <v>6</v>
      </c>
      <c r="R923" t="s">
        <v>6975</v>
      </c>
      <c r="S923" t="s">
        <v>9026</v>
      </c>
    </row>
    <row r="924" spans="1:19">
      <c r="A924">
        <v>176318</v>
      </c>
      <c r="B924" t="s">
        <v>3940</v>
      </c>
      <c r="C924" t="s">
        <v>3941</v>
      </c>
      <c r="D924" t="s">
        <v>1050</v>
      </c>
      <c r="E924" t="s">
        <v>3942</v>
      </c>
      <c r="F924" s="10">
        <v>0.34689999999999999</v>
      </c>
      <c r="G924">
        <v>1170</v>
      </c>
      <c r="H924" s="2">
        <v>13840</v>
      </c>
      <c r="I924" s="2">
        <v>13840</v>
      </c>
      <c r="J924" s="2">
        <v>38792</v>
      </c>
      <c r="K924" s="2">
        <v>23744</v>
      </c>
      <c r="L924" s="2">
        <v>28566</v>
      </c>
      <c r="M924" s="2">
        <v>29731</v>
      </c>
      <c r="N924">
        <f t="shared" si="28"/>
        <v>0.62667044671388716</v>
      </c>
      <c r="O924">
        <v>0.4725894935417988</v>
      </c>
      <c r="P924">
        <f t="shared" si="29"/>
        <v>7</v>
      </c>
      <c r="Q924">
        <v>2</v>
      </c>
      <c r="R924" t="s">
        <v>6976</v>
      </c>
      <c r="S924" t="s">
        <v>9027</v>
      </c>
    </row>
    <row r="925" spans="1:19">
      <c r="A925">
        <v>176372</v>
      </c>
      <c r="B925" t="s">
        <v>1071</v>
      </c>
      <c r="C925" t="s">
        <v>1072</v>
      </c>
      <c r="D925" t="s">
        <v>1050</v>
      </c>
      <c r="E925" t="s">
        <v>1073</v>
      </c>
      <c r="F925" s="10">
        <v>0.99380000000000002</v>
      </c>
      <c r="G925">
        <v>1120</v>
      </c>
      <c r="H925" s="2">
        <v>9618</v>
      </c>
      <c r="I925" s="2">
        <v>11618</v>
      </c>
      <c r="J925" s="2">
        <v>46681</v>
      </c>
      <c r="K925" s="2">
        <v>35766</v>
      </c>
      <c r="L925" s="2">
        <v>38586</v>
      </c>
      <c r="M925" s="2">
        <v>42073</v>
      </c>
      <c r="N925">
        <f t="shared" si="28"/>
        <v>0.55272066909781326</v>
      </c>
      <c r="O925">
        <v>0.42592119505453074</v>
      </c>
      <c r="P925">
        <f t="shared" si="29"/>
        <v>11</v>
      </c>
      <c r="Q925">
        <v>10</v>
      </c>
      <c r="R925" t="s">
        <v>6977</v>
      </c>
      <c r="S925" t="s">
        <v>9028</v>
      </c>
    </row>
    <row r="926" spans="1:19">
      <c r="A926">
        <v>176406</v>
      </c>
      <c r="B926" t="s">
        <v>3943</v>
      </c>
      <c r="C926" t="s">
        <v>3944</v>
      </c>
      <c r="D926" t="s">
        <v>1050</v>
      </c>
      <c r="E926" t="s">
        <v>3945</v>
      </c>
      <c r="F926" s="10">
        <v>0.53190000000000004</v>
      </c>
      <c r="G926">
        <v>1127</v>
      </c>
      <c r="H926" s="2">
        <v>11398</v>
      </c>
      <c r="I926" s="2">
        <v>11398</v>
      </c>
      <c r="J926" s="2">
        <v>37855</v>
      </c>
      <c r="K926" s="2">
        <v>25452</v>
      </c>
      <c r="L926" s="2">
        <v>30208</v>
      </c>
      <c r="M926" s="2">
        <v>36069</v>
      </c>
      <c r="N926">
        <f t="shared" si="28"/>
        <v>0.55945843359151071</v>
      </c>
      <c r="O926">
        <v>0.45350013001076744</v>
      </c>
      <c r="P926">
        <f t="shared" si="29"/>
        <v>10</v>
      </c>
      <c r="Q926">
        <v>5</v>
      </c>
      <c r="R926" t="s">
        <v>6978</v>
      </c>
      <c r="S926" t="s">
        <v>9029</v>
      </c>
    </row>
    <row r="927" spans="1:19">
      <c r="A927">
        <v>176479</v>
      </c>
      <c r="B927" t="s">
        <v>1074</v>
      </c>
      <c r="C927" t="s">
        <v>1072</v>
      </c>
      <c r="D927" t="s">
        <v>1050</v>
      </c>
      <c r="E927" t="s">
        <v>1075</v>
      </c>
      <c r="F927" s="10">
        <v>0.57969999999999999</v>
      </c>
      <c r="G927">
        <v>1120</v>
      </c>
      <c r="H927" s="2">
        <v>14685</v>
      </c>
      <c r="I927" s="2">
        <v>14685</v>
      </c>
      <c r="J927" s="2">
        <v>45397</v>
      </c>
      <c r="K927" s="2">
        <v>35209</v>
      </c>
      <c r="L927" s="2">
        <v>36818</v>
      </c>
      <c r="M927" s="2">
        <v>40817</v>
      </c>
      <c r="N927">
        <f t="shared" si="28"/>
        <v>0.62105891505560507</v>
      </c>
      <c r="O927">
        <v>0.47191047052675028</v>
      </c>
      <c r="P927">
        <f t="shared" si="29"/>
        <v>8</v>
      </c>
      <c r="Q927">
        <v>3</v>
      </c>
      <c r="R927" t="s">
        <v>6979</v>
      </c>
      <c r="S927" t="s">
        <v>9030</v>
      </c>
    </row>
    <row r="928" spans="1:19">
      <c r="A928">
        <v>176628</v>
      </c>
      <c r="B928" t="s">
        <v>1076</v>
      </c>
      <c r="C928" t="s">
        <v>1077</v>
      </c>
      <c r="D928" t="s">
        <v>1078</v>
      </c>
      <c r="E928" t="s">
        <v>1079</v>
      </c>
      <c r="F928" s="10">
        <v>0.59540000000000004</v>
      </c>
      <c r="G928">
        <v>942</v>
      </c>
      <c r="H928" s="2">
        <v>38672</v>
      </c>
      <c r="I928" s="2">
        <v>38672</v>
      </c>
      <c r="J928" s="2">
        <v>58275</v>
      </c>
      <c r="K928" s="2">
        <v>44448</v>
      </c>
      <c r="L928" s="2">
        <v>47137</v>
      </c>
      <c r="M928" s="2">
        <v>52544</v>
      </c>
      <c r="N928">
        <f t="shared" si="28"/>
        <v>0.29752622382698579</v>
      </c>
      <c r="O928">
        <v>0.33169438476729252</v>
      </c>
      <c r="P928">
        <f t="shared" si="29"/>
        <v>44</v>
      </c>
      <c r="Q928">
        <v>60</v>
      </c>
      <c r="R928" t="s">
        <v>6980</v>
      </c>
      <c r="S928" t="s">
        <v>9031</v>
      </c>
    </row>
    <row r="929" spans="1:19">
      <c r="A929">
        <v>176664</v>
      </c>
      <c r="B929" t="s">
        <v>3946</v>
      </c>
      <c r="C929" t="s">
        <v>551</v>
      </c>
      <c r="D929" t="s">
        <v>1078</v>
      </c>
      <c r="E929" t="s">
        <v>3947</v>
      </c>
      <c r="F929" s="10">
        <v>0.93400000000000005</v>
      </c>
      <c r="G929">
        <v>1121</v>
      </c>
      <c r="H929" s="2">
        <v>16230</v>
      </c>
      <c r="I929" s="2">
        <v>16230</v>
      </c>
      <c r="J929" s="2">
        <v>40284</v>
      </c>
      <c r="K929" s="2">
        <v>30707</v>
      </c>
      <c r="L929" s="2">
        <v>34267</v>
      </c>
      <c r="M929" s="2">
        <v>34919</v>
      </c>
      <c r="N929">
        <f t="shared" si="28"/>
        <v>0.33814035644230095</v>
      </c>
      <c r="O929">
        <v>0.3772745544127174</v>
      </c>
      <c r="P929">
        <f t="shared" si="29"/>
        <v>39</v>
      </c>
      <c r="Q929">
        <v>50</v>
      </c>
      <c r="R929" t="s">
        <v>6981</v>
      </c>
      <c r="S929" t="s">
        <v>9032</v>
      </c>
    </row>
    <row r="930" spans="1:19">
      <c r="A930">
        <v>176770</v>
      </c>
      <c r="B930" t="s">
        <v>3948</v>
      </c>
      <c r="C930" t="s">
        <v>551</v>
      </c>
      <c r="D930" t="s">
        <v>1078</v>
      </c>
      <c r="E930" t="s">
        <v>3949</v>
      </c>
      <c r="F930" s="10">
        <v>0.71430000000000005</v>
      </c>
      <c r="G930">
        <v>1225</v>
      </c>
      <c r="H930" s="2">
        <v>15599</v>
      </c>
      <c r="I930" s="2">
        <v>15599</v>
      </c>
      <c r="J930" s="2">
        <v>69571</v>
      </c>
      <c r="K930" s="2">
        <v>48835</v>
      </c>
      <c r="L930" s="2">
        <v>49266</v>
      </c>
      <c r="M930" s="2">
        <v>55545</v>
      </c>
      <c r="N930">
        <f t="shared" si="28"/>
        <v>0.54547857161603552</v>
      </c>
      <c r="O930">
        <v>0.47544808524633952</v>
      </c>
      <c r="P930">
        <f t="shared" si="29"/>
        <v>2</v>
      </c>
      <c r="Q930">
        <v>3</v>
      </c>
      <c r="R930" t="s">
        <v>6982</v>
      </c>
      <c r="S930" t="s">
        <v>9033</v>
      </c>
    </row>
    <row r="931" spans="1:19">
      <c r="A931">
        <v>176789</v>
      </c>
      <c r="B931" t="s">
        <v>1080</v>
      </c>
      <c r="C931" t="s">
        <v>1077</v>
      </c>
      <c r="D931" t="s">
        <v>1078</v>
      </c>
      <c r="E931" t="s">
        <v>1081</v>
      </c>
      <c r="F931" s="10">
        <v>0.70909999999999995</v>
      </c>
      <c r="G931">
        <v>1008</v>
      </c>
      <c r="H931" s="2">
        <v>13692</v>
      </c>
      <c r="I931" s="2">
        <v>13692</v>
      </c>
      <c r="J931" s="2">
        <v>39516</v>
      </c>
      <c r="K931" s="2">
        <v>31523</v>
      </c>
      <c r="L931" s="2">
        <v>36439</v>
      </c>
      <c r="M931" s="2">
        <v>39019</v>
      </c>
      <c r="N931">
        <f t="shared" si="28"/>
        <v>0.34275200610348727</v>
      </c>
      <c r="O931">
        <v>0.40614449350883031</v>
      </c>
      <c r="P931">
        <f t="shared" si="29"/>
        <v>38</v>
      </c>
      <c r="Q931">
        <v>39</v>
      </c>
      <c r="R931" t="s">
        <v>6983</v>
      </c>
      <c r="S931" t="s">
        <v>9034</v>
      </c>
    </row>
    <row r="932" spans="1:19">
      <c r="A932">
        <v>176965</v>
      </c>
      <c r="B932" t="s">
        <v>1082</v>
      </c>
      <c r="C932" t="s">
        <v>1083</v>
      </c>
      <c r="D932" t="s">
        <v>1078</v>
      </c>
      <c r="E932" t="s">
        <v>1084</v>
      </c>
      <c r="F932" s="10">
        <v>0.68610000000000004</v>
      </c>
      <c r="G932">
        <v>1090</v>
      </c>
      <c r="H932" s="2">
        <v>9739</v>
      </c>
      <c r="I932" s="2">
        <v>18064</v>
      </c>
      <c r="J932" s="2">
        <v>52640</v>
      </c>
      <c r="K932" s="2">
        <v>39832</v>
      </c>
      <c r="L932" s="2">
        <v>44044</v>
      </c>
      <c r="M932" s="2">
        <v>46316</v>
      </c>
      <c r="N932">
        <f t="shared" si="28"/>
        <v>0.45255572698040353</v>
      </c>
      <c r="O932">
        <v>0.44643157715668991</v>
      </c>
      <c r="P932">
        <f t="shared" si="29"/>
        <v>5</v>
      </c>
      <c r="Q932">
        <v>6</v>
      </c>
      <c r="R932" t="s">
        <v>6984</v>
      </c>
      <c r="S932" t="s">
        <v>9035</v>
      </c>
    </row>
    <row r="933" spans="1:19">
      <c r="A933">
        <v>177065</v>
      </c>
      <c r="B933" t="s">
        <v>2729</v>
      </c>
      <c r="C933" t="s">
        <v>1104</v>
      </c>
      <c r="D933" t="s">
        <v>1078</v>
      </c>
      <c r="E933" t="s">
        <v>3950</v>
      </c>
      <c r="F933" s="10">
        <v>0.93400000000000005</v>
      </c>
      <c r="G933">
        <v>1132</v>
      </c>
      <c r="H933" s="2">
        <v>24326</v>
      </c>
      <c r="I933" s="2">
        <v>24326</v>
      </c>
      <c r="J933" s="2">
        <v>53939</v>
      </c>
      <c r="K933" s="2">
        <v>35851</v>
      </c>
      <c r="L933" s="2">
        <v>40371</v>
      </c>
      <c r="M933" s="2">
        <v>44642</v>
      </c>
      <c r="N933">
        <f t="shared" si="28"/>
        <v>0.34896708553814432</v>
      </c>
      <c r="O933">
        <v>0.37106010645976861</v>
      </c>
      <c r="P933">
        <f t="shared" si="29"/>
        <v>36</v>
      </c>
      <c r="Q933">
        <v>54</v>
      </c>
      <c r="R933" t="s">
        <v>6985</v>
      </c>
      <c r="S933" t="s">
        <v>9036</v>
      </c>
    </row>
    <row r="934" spans="1:19">
      <c r="A934">
        <v>177117</v>
      </c>
      <c r="B934" t="s">
        <v>1085</v>
      </c>
      <c r="C934" t="s">
        <v>28</v>
      </c>
      <c r="D934" t="s">
        <v>1078</v>
      </c>
      <c r="E934" t="s">
        <v>1086</v>
      </c>
      <c r="F934" s="10">
        <v>0.66310000000000002</v>
      </c>
      <c r="G934">
        <v>1190</v>
      </c>
      <c r="H934" s="2">
        <v>26209</v>
      </c>
      <c r="I934" s="2">
        <v>26209</v>
      </c>
      <c r="J934" s="2">
        <v>38805</v>
      </c>
      <c r="K934" s="2">
        <v>32964</v>
      </c>
      <c r="L934" s="2">
        <v>30916</v>
      </c>
      <c r="M934" s="2">
        <v>35806</v>
      </c>
      <c r="N934">
        <f t="shared" si="28"/>
        <v>0.39515775674969356</v>
      </c>
      <c r="O934">
        <v>0.41888161984906297</v>
      </c>
      <c r="P934">
        <f t="shared" si="29"/>
        <v>23</v>
      </c>
      <c r="Q934">
        <v>28</v>
      </c>
      <c r="R934" t="s">
        <v>6986</v>
      </c>
      <c r="S934" t="s">
        <v>9037</v>
      </c>
    </row>
    <row r="935" spans="1:19">
      <c r="A935">
        <v>177135</v>
      </c>
      <c r="B935" t="s">
        <v>3951</v>
      </c>
      <c r="C935" t="s">
        <v>3952</v>
      </c>
      <c r="D935" t="s">
        <v>1078</v>
      </c>
      <c r="E935" t="s">
        <v>3953</v>
      </c>
      <c r="F935" s="10">
        <v>0.93400000000000005</v>
      </c>
      <c r="G935">
        <v>1171</v>
      </c>
      <c r="H935" s="2">
        <v>6180</v>
      </c>
      <c r="I935" s="2">
        <v>8280</v>
      </c>
      <c r="J935" s="2">
        <v>38909</v>
      </c>
      <c r="K935" s="2">
        <v>29529</v>
      </c>
      <c r="L935" s="2">
        <v>31571</v>
      </c>
      <c r="M935" s="2">
        <v>34770</v>
      </c>
      <c r="N935">
        <f t="shared" si="28"/>
        <v>0.40060714339013559</v>
      </c>
      <c r="O935">
        <v>0.40904291320185893</v>
      </c>
      <c r="P935">
        <f t="shared" si="29"/>
        <v>19</v>
      </c>
      <c r="Q935">
        <v>36</v>
      </c>
      <c r="R935" t="s">
        <v>6987</v>
      </c>
      <c r="S935" t="s">
        <v>9038</v>
      </c>
    </row>
    <row r="936" spans="1:19">
      <c r="A936">
        <v>177144</v>
      </c>
      <c r="B936" t="s">
        <v>1087</v>
      </c>
      <c r="C936" t="s">
        <v>1088</v>
      </c>
      <c r="D936" t="s">
        <v>1078</v>
      </c>
      <c r="E936" t="s">
        <v>1089</v>
      </c>
      <c r="F936" s="10">
        <v>0.98</v>
      </c>
      <c r="G936">
        <v>1020</v>
      </c>
      <c r="H936" s="2">
        <v>29915</v>
      </c>
      <c r="I936" s="2">
        <v>29915</v>
      </c>
      <c r="J936" s="2">
        <v>50883</v>
      </c>
      <c r="K936" s="2">
        <v>39291</v>
      </c>
      <c r="L936" s="2">
        <v>41323</v>
      </c>
      <c r="M936" s="2">
        <v>46707</v>
      </c>
      <c r="N936">
        <f t="shared" si="28"/>
        <v>0.25993336644593168</v>
      </c>
      <c r="O936">
        <v>0.32302872518685488</v>
      </c>
      <c r="P936">
        <f t="shared" si="29"/>
        <v>48</v>
      </c>
      <c r="Q936">
        <v>61</v>
      </c>
      <c r="R936" t="s">
        <v>6988</v>
      </c>
      <c r="S936" t="s">
        <v>9039</v>
      </c>
    </row>
    <row r="937" spans="1:19">
      <c r="A937">
        <v>177214</v>
      </c>
      <c r="B937" t="s">
        <v>1090</v>
      </c>
      <c r="C937" t="s">
        <v>551</v>
      </c>
      <c r="D937" t="s">
        <v>1078</v>
      </c>
      <c r="E937" t="s">
        <v>1091</v>
      </c>
      <c r="F937" s="10">
        <v>0.5887</v>
      </c>
      <c r="G937">
        <v>1212</v>
      </c>
      <c r="H937" s="2">
        <v>35235</v>
      </c>
      <c r="I937" s="2">
        <v>35235</v>
      </c>
      <c r="J937" s="2">
        <v>43424</v>
      </c>
      <c r="K937" s="2">
        <v>34289</v>
      </c>
      <c r="L937" s="2">
        <v>36487</v>
      </c>
      <c r="M937" s="2">
        <v>39169</v>
      </c>
      <c r="N937">
        <f t="shared" si="28"/>
        <v>0.39745073666678982</v>
      </c>
      <c r="O937">
        <v>0.40798871974441758</v>
      </c>
      <c r="P937">
        <f t="shared" si="29"/>
        <v>21</v>
      </c>
      <c r="Q937">
        <v>38</v>
      </c>
      <c r="R937" t="s">
        <v>6989</v>
      </c>
      <c r="S937" t="s">
        <v>9040</v>
      </c>
    </row>
    <row r="938" spans="1:19">
      <c r="A938">
        <v>177250</v>
      </c>
      <c r="B938" t="s">
        <v>3954</v>
      </c>
      <c r="C938" t="s">
        <v>1187</v>
      </c>
      <c r="D938" t="s">
        <v>1078</v>
      </c>
      <c r="E938" t="s">
        <v>3955</v>
      </c>
      <c r="F938" s="10">
        <v>0.93400000000000005</v>
      </c>
      <c r="G938">
        <v>1195</v>
      </c>
      <c r="H938" s="2">
        <v>3888</v>
      </c>
      <c r="I938" s="2">
        <v>6984</v>
      </c>
      <c r="J938" s="2">
        <v>42194</v>
      </c>
      <c r="K938" s="2">
        <v>30281</v>
      </c>
      <c r="L938" s="2">
        <v>32438</v>
      </c>
      <c r="M938" s="2">
        <v>34810</v>
      </c>
      <c r="N938">
        <f t="shared" si="28"/>
        <v>0.43087562689866399</v>
      </c>
      <c r="O938">
        <v>0.42170618741994292</v>
      </c>
      <c r="P938">
        <f t="shared" si="29"/>
        <v>13</v>
      </c>
      <c r="Q938">
        <v>22</v>
      </c>
      <c r="R938" t="s">
        <v>6990</v>
      </c>
      <c r="S938" t="s">
        <v>9041</v>
      </c>
    </row>
    <row r="939" spans="1:19">
      <c r="A939">
        <v>177339</v>
      </c>
      <c r="B939" t="s">
        <v>3956</v>
      </c>
      <c r="C939" t="s">
        <v>551</v>
      </c>
      <c r="D939" t="s">
        <v>1078</v>
      </c>
      <c r="E939" t="s">
        <v>3957</v>
      </c>
      <c r="F939" s="10">
        <v>0.69299999999999995</v>
      </c>
      <c r="G939">
        <v>1107</v>
      </c>
      <c r="H939" s="2">
        <v>27192</v>
      </c>
      <c r="I939" s="2">
        <v>27192</v>
      </c>
      <c r="J939" s="2">
        <v>44610</v>
      </c>
      <c r="K939" s="2">
        <v>34943</v>
      </c>
      <c r="L939" s="2">
        <v>41557</v>
      </c>
      <c r="M939" s="2">
        <v>45450</v>
      </c>
      <c r="N939">
        <f t="shared" si="28"/>
        <v>0.35813763384494784</v>
      </c>
      <c r="O939">
        <v>0.37480308796325768</v>
      </c>
      <c r="P939">
        <f t="shared" si="29"/>
        <v>35</v>
      </c>
      <c r="Q939">
        <v>53</v>
      </c>
      <c r="R939" t="s">
        <v>6991</v>
      </c>
      <c r="S939" t="s">
        <v>9042</v>
      </c>
    </row>
    <row r="940" spans="1:19">
      <c r="A940">
        <v>177418</v>
      </c>
      <c r="B940" t="s">
        <v>3958</v>
      </c>
      <c r="C940" t="s">
        <v>1098</v>
      </c>
      <c r="D940" t="s">
        <v>1078</v>
      </c>
      <c r="E940" t="s">
        <v>3959</v>
      </c>
      <c r="F940" s="10">
        <v>0.95030000000000003</v>
      </c>
      <c r="G940">
        <v>1140</v>
      </c>
      <c r="H940" s="2">
        <v>28976</v>
      </c>
      <c r="I940" s="2">
        <v>28976</v>
      </c>
      <c r="J940" s="2">
        <v>52144</v>
      </c>
      <c r="K940" s="2">
        <v>40684</v>
      </c>
      <c r="L940" s="2">
        <v>44128</v>
      </c>
      <c r="M940" s="2">
        <v>48326</v>
      </c>
      <c r="N940">
        <f t="shared" si="28"/>
        <v>0.33772823354876758</v>
      </c>
      <c r="O940">
        <v>0.34448985791399095</v>
      </c>
      <c r="P940">
        <f t="shared" si="29"/>
        <v>40</v>
      </c>
      <c r="Q940">
        <v>59</v>
      </c>
      <c r="R940" t="s">
        <v>6992</v>
      </c>
      <c r="S940" t="s">
        <v>9043</v>
      </c>
    </row>
    <row r="941" spans="1:19">
      <c r="A941">
        <v>177436</v>
      </c>
      <c r="B941" t="s">
        <v>3960</v>
      </c>
      <c r="C941" t="s">
        <v>47</v>
      </c>
      <c r="D941" t="s">
        <v>1078</v>
      </c>
      <c r="E941" t="s">
        <v>3961</v>
      </c>
      <c r="F941" s="10">
        <v>0.93400000000000005</v>
      </c>
      <c r="G941">
        <v>1157</v>
      </c>
      <c r="H941" s="2">
        <v>18345</v>
      </c>
      <c r="I941" s="2">
        <v>18345</v>
      </c>
      <c r="J941" s="2">
        <v>44917</v>
      </c>
      <c r="K941" s="2">
        <v>39427</v>
      </c>
      <c r="L941" s="2">
        <v>47304</v>
      </c>
      <c r="M941" s="2">
        <v>43360</v>
      </c>
      <c r="N941">
        <f t="shared" si="28"/>
        <v>0.3777149621384473</v>
      </c>
      <c r="O941">
        <v>0.37792419239064434</v>
      </c>
      <c r="P941">
        <f t="shared" si="29"/>
        <v>28</v>
      </c>
      <c r="Q941">
        <v>49</v>
      </c>
      <c r="R941" t="s">
        <v>6993</v>
      </c>
      <c r="S941" t="s">
        <v>9044</v>
      </c>
    </row>
    <row r="942" spans="1:19">
      <c r="A942">
        <v>177542</v>
      </c>
      <c r="B942" t="s">
        <v>1092</v>
      </c>
      <c r="C942" t="s">
        <v>1093</v>
      </c>
      <c r="D942" t="s">
        <v>1078</v>
      </c>
      <c r="E942" t="s">
        <v>1094</v>
      </c>
      <c r="F942" s="10">
        <v>0.58740000000000003</v>
      </c>
      <c r="G942">
        <v>1020</v>
      </c>
      <c r="H942" s="2">
        <v>26880</v>
      </c>
      <c r="I942" s="2">
        <v>26880</v>
      </c>
      <c r="J942" s="2">
        <v>42011</v>
      </c>
      <c r="K942" s="2">
        <v>36298</v>
      </c>
      <c r="L942" s="2">
        <v>38166</v>
      </c>
      <c r="M942" s="2">
        <v>38656</v>
      </c>
      <c r="N942">
        <f t="shared" si="28"/>
        <v>0.33715772865865029</v>
      </c>
      <c r="O942">
        <v>0.37624372251080607</v>
      </c>
      <c r="P942">
        <f t="shared" si="29"/>
        <v>41</v>
      </c>
      <c r="Q942">
        <v>51</v>
      </c>
      <c r="R942" t="s">
        <v>6994</v>
      </c>
      <c r="S942" t="s">
        <v>9045</v>
      </c>
    </row>
    <row r="943" spans="1:19">
      <c r="A943">
        <v>177551</v>
      </c>
      <c r="B943" t="s">
        <v>3962</v>
      </c>
      <c r="C943" t="s">
        <v>1098</v>
      </c>
      <c r="D943" t="s">
        <v>1078</v>
      </c>
      <c r="E943" t="s">
        <v>3963</v>
      </c>
      <c r="F943" s="10">
        <v>0.93400000000000005</v>
      </c>
      <c r="G943">
        <v>1104</v>
      </c>
      <c r="H943" s="2">
        <v>6442</v>
      </c>
      <c r="I943" s="2">
        <v>11074</v>
      </c>
      <c r="J943" s="2">
        <v>44741</v>
      </c>
      <c r="K943" s="2">
        <v>26417</v>
      </c>
      <c r="L943" s="2">
        <v>27065</v>
      </c>
      <c r="M943" s="2">
        <v>33234</v>
      </c>
      <c r="N943">
        <f t="shared" si="28"/>
        <v>0.36940942439227609</v>
      </c>
      <c r="O943">
        <v>0.40928604646231526</v>
      </c>
      <c r="P943">
        <f t="shared" si="29"/>
        <v>30</v>
      </c>
      <c r="Q943">
        <v>35</v>
      </c>
      <c r="R943" t="s">
        <v>6995</v>
      </c>
      <c r="S943" t="s">
        <v>9046</v>
      </c>
    </row>
    <row r="944" spans="1:19">
      <c r="A944">
        <v>177676</v>
      </c>
      <c r="B944" t="s">
        <v>3964</v>
      </c>
      <c r="C944" t="s">
        <v>698</v>
      </c>
      <c r="D944" t="s">
        <v>1078</v>
      </c>
      <c r="E944" t="s">
        <v>3965</v>
      </c>
      <c r="F944" s="10">
        <v>0.93400000000000005</v>
      </c>
      <c r="G944">
        <v>1188</v>
      </c>
      <c r="H944" s="2">
        <v>4500</v>
      </c>
      <c r="I944" s="2">
        <v>8100</v>
      </c>
      <c r="J944" s="2">
        <v>49826</v>
      </c>
      <c r="K944" s="2">
        <v>31008</v>
      </c>
      <c r="L944" s="2">
        <v>36090</v>
      </c>
      <c r="M944" s="2">
        <v>37425</v>
      </c>
      <c r="N944">
        <f t="shared" si="28"/>
        <v>0.44160950913489178</v>
      </c>
      <c r="O944">
        <v>0.43311273229909319</v>
      </c>
      <c r="P944">
        <f t="shared" si="29"/>
        <v>9</v>
      </c>
      <c r="Q944">
        <v>19</v>
      </c>
      <c r="R944" t="s">
        <v>6996</v>
      </c>
      <c r="S944" t="s">
        <v>9047</v>
      </c>
    </row>
    <row r="945" spans="1:19">
      <c r="A945">
        <v>177746</v>
      </c>
      <c r="B945" t="s">
        <v>3966</v>
      </c>
      <c r="C945" t="s">
        <v>1077</v>
      </c>
      <c r="D945" t="s">
        <v>1078</v>
      </c>
      <c r="E945" t="s">
        <v>3967</v>
      </c>
      <c r="F945" s="10">
        <v>0.60350000000000004</v>
      </c>
      <c r="G945">
        <v>1094</v>
      </c>
      <c r="H945" s="2">
        <v>43550</v>
      </c>
      <c r="I945" s="2">
        <v>43550</v>
      </c>
      <c r="J945" s="2">
        <v>37897</v>
      </c>
      <c r="K945" s="2">
        <v>28311</v>
      </c>
      <c r="L945" s="2">
        <v>33303</v>
      </c>
      <c r="M945" s="2">
        <v>37561</v>
      </c>
      <c r="N945">
        <f t="shared" si="28"/>
        <v>0.273369223990162</v>
      </c>
      <c r="O945">
        <v>0.30250924630951476</v>
      </c>
      <c r="P945">
        <f t="shared" si="29"/>
        <v>46</v>
      </c>
      <c r="Q945">
        <v>62</v>
      </c>
      <c r="R945" t="s">
        <v>6997</v>
      </c>
      <c r="S945" t="s">
        <v>9048</v>
      </c>
    </row>
    <row r="946" spans="1:19">
      <c r="A946">
        <v>177940</v>
      </c>
      <c r="B946" t="s">
        <v>1708</v>
      </c>
      <c r="C946" t="s">
        <v>1920</v>
      </c>
      <c r="D946" t="s">
        <v>1078</v>
      </c>
      <c r="E946" t="s">
        <v>3968</v>
      </c>
      <c r="F946" s="10">
        <v>0.93400000000000005</v>
      </c>
      <c r="G946">
        <v>1136</v>
      </c>
      <c r="H946" s="2">
        <v>9290</v>
      </c>
      <c r="I946" s="2">
        <v>16882</v>
      </c>
      <c r="J946" s="2">
        <v>46789</v>
      </c>
      <c r="K946" s="2">
        <v>31094</v>
      </c>
      <c r="L946" s="2">
        <v>34133</v>
      </c>
      <c r="M946" s="2">
        <v>36347</v>
      </c>
      <c r="N946">
        <f t="shared" si="28"/>
        <v>0.38899386702526745</v>
      </c>
      <c r="O946">
        <v>0.38830271314977349</v>
      </c>
      <c r="P946">
        <f t="shared" si="29"/>
        <v>24</v>
      </c>
      <c r="Q946">
        <v>48</v>
      </c>
      <c r="R946" t="s">
        <v>6998</v>
      </c>
      <c r="S946" t="s">
        <v>9049</v>
      </c>
    </row>
    <row r="947" spans="1:19">
      <c r="A947">
        <v>177968</v>
      </c>
      <c r="B947" t="s">
        <v>1095</v>
      </c>
      <c r="C947" t="s">
        <v>1096</v>
      </c>
      <c r="D947" t="s">
        <v>1078</v>
      </c>
      <c r="E947" t="s">
        <v>1097</v>
      </c>
      <c r="F947" s="10">
        <v>0.65859999999999996</v>
      </c>
      <c r="G947">
        <v>1120</v>
      </c>
      <c r="H947" s="2">
        <v>21100</v>
      </c>
      <c r="I947" s="2">
        <v>21100</v>
      </c>
      <c r="J947" s="2">
        <v>54906</v>
      </c>
      <c r="K947" s="2">
        <v>42897</v>
      </c>
      <c r="L947" s="2">
        <v>47086</v>
      </c>
      <c r="M947" s="2">
        <v>49080</v>
      </c>
      <c r="N947">
        <f t="shared" si="28"/>
        <v>0.4379102216988045</v>
      </c>
      <c r="O947">
        <v>0.45235570491232402</v>
      </c>
      <c r="P947">
        <f t="shared" si="29"/>
        <v>11</v>
      </c>
      <c r="Q947">
        <v>5</v>
      </c>
      <c r="R947" t="s">
        <v>6999</v>
      </c>
      <c r="S947" t="s">
        <v>9050</v>
      </c>
    </row>
    <row r="948" spans="1:19">
      <c r="A948">
        <v>177977</v>
      </c>
      <c r="B948" t="s">
        <v>3969</v>
      </c>
      <c r="C948" t="s">
        <v>3970</v>
      </c>
      <c r="D948" t="s">
        <v>1078</v>
      </c>
      <c r="E948" t="s">
        <v>3971</v>
      </c>
      <c r="F948" s="10">
        <v>0.93400000000000005</v>
      </c>
      <c r="G948">
        <v>1055</v>
      </c>
      <c r="H948" s="2">
        <v>7830</v>
      </c>
      <c r="I948" s="2">
        <v>14100</v>
      </c>
      <c r="J948" s="2">
        <v>54616</v>
      </c>
      <c r="K948" s="2">
        <v>47255</v>
      </c>
      <c r="L948" s="2">
        <v>49194</v>
      </c>
      <c r="M948" s="2">
        <v>49220</v>
      </c>
      <c r="N948">
        <f t="shared" si="28"/>
        <v>0.40822345958435385</v>
      </c>
      <c r="O948">
        <v>0.41713956462080348</v>
      </c>
      <c r="P948">
        <f t="shared" si="29"/>
        <v>17</v>
      </c>
      <c r="Q948">
        <v>29</v>
      </c>
      <c r="R948" t="s">
        <v>7000</v>
      </c>
      <c r="S948" t="s">
        <v>9051</v>
      </c>
    </row>
    <row r="949" spans="1:19">
      <c r="A949">
        <v>178059</v>
      </c>
      <c r="B949" t="s">
        <v>3972</v>
      </c>
      <c r="C949" t="s">
        <v>1098</v>
      </c>
      <c r="D949" t="s">
        <v>1078</v>
      </c>
      <c r="E949" t="s">
        <v>3973</v>
      </c>
      <c r="F949" s="10">
        <v>0.93689999999999996</v>
      </c>
      <c r="G949">
        <v>1024</v>
      </c>
      <c r="H949" s="2">
        <v>27166</v>
      </c>
      <c r="I949" s="2">
        <v>27166</v>
      </c>
      <c r="J949" s="2">
        <v>68337</v>
      </c>
      <c r="K949" s="2">
        <v>51858</v>
      </c>
      <c r="L949" s="2">
        <v>56874</v>
      </c>
      <c r="M949" s="2">
        <v>55969</v>
      </c>
      <c r="N949">
        <f t="shared" si="28"/>
        <v>0.34824207392810325</v>
      </c>
      <c r="O949">
        <v>0.38893730004658694</v>
      </c>
      <c r="P949">
        <f t="shared" si="29"/>
        <v>37</v>
      </c>
      <c r="Q949">
        <v>47</v>
      </c>
      <c r="R949" t="s">
        <v>7001</v>
      </c>
      <c r="S949" t="s">
        <v>9052</v>
      </c>
    </row>
    <row r="950" spans="1:19">
      <c r="A950">
        <v>178341</v>
      </c>
      <c r="B950" t="s">
        <v>1099</v>
      </c>
      <c r="C950" t="s">
        <v>1100</v>
      </c>
      <c r="D950" t="s">
        <v>1078</v>
      </c>
      <c r="E950" t="s">
        <v>1101</v>
      </c>
      <c r="F950" s="10">
        <v>0.97440000000000004</v>
      </c>
      <c r="G950">
        <v>1090</v>
      </c>
      <c r="H950" s="2">
        <v>8400</v>
      </c>
      <c r="I950" s="2">
        <v>16800</v>
      </c>
      <c r="J950" s="2">
        <v>49630</v>
      </c>
      <c r="K950" s="2">
        <v>36021</v>
      </c>
      <c r="L950" s="2">
        <v>37599</v>
      </c>
      <c r="M950" s="2">
        <v>41727</v>
      </c>
      <c r="N950">
        <f t="shared" si="28"/>
        <v>0.3775932856673504</v>
      </c>
      <c r="O950">
        <v>0.40228399172202595</v>
      </c>
      <c r="P950">
        <f t="shared" si="29"/>
        <v>29</v>
      </c>
      <c r="Q950">
        <v>41</v>
      </c>
      <c r="R950" t="s">
        <v>7002</v>
      </c>
      <c r="S950" t="s">
        <v>9053</v>
      </c>
    </row>
    <row r="951" spans="1:19">
      <c r="A951">
        <v>178369</v>
      </c>
      <c r="B951" t="s">
        <v>1102</v>
      </c>
      <c r="C951" t="s">
        <v>1044</v>
      </c>
      <c r="D951" t="s">
        <v>1078</v>
      </c>
      <c r="E951" t="s">
        <v>1103</v>
      </c>
      <c r="F951" s="10">
        <v>0.52690000000000003</v>
      </c>
      <c r="G951">
        <v>1018</v>
      </c>
      <c r="H951" s="2">
        <v>23000</v>
      </c>
      <c r="I951" s="2">
        <v>23000</v>
      </c>
      <c r="J951" s="2">
        <v>41909</v>
      </c>
      <c r="K951" s="2">
        <v>34863</v>
      </c>
      <c r="L951" s="2">
        <v>38636</v>
      </c>
      <c r="M951" s="2">
        <v>40998</v>
      </c>
      <c r="N951">
        <f t="shared" si="28"/>
        <v>0.36264390986301187</v>
      </c>
      <c r="O951">
        <v>0.40135581053173947</v>
      </c>
      <c r="P951">
        <f t="shared" si="29"/>
        <v>33</v>
      </c>
      <c r="Q951">
        <v>42</v>
      </c>
      <c r="R951" t="s">
        <v>7003</v>
      </c>
      <c r="S951" t="s">
        <v>9054</v>
      </c>
    </row>
    <row r="952" spans="1:19">
      <c r="A952">
        <v>178387</v>
      </c>
      <c r="B952" t="s">
        <v>3974</v>
      </c>
      <c r="C952" t="s">
        <v>1032</v>
      </c>
      <c r="D952" t="s">
        <v>1078</v>
      </c>
      <c r="E952" t="s">
        <v>3975</v>
      </c>
      <c r="F952" s="10">
        <v>0.93400000000000005</v>
      </c>
      <c r="G952">
        <v>1185</v>
      </c>
      <c r="H952" s="2">
        <v>9800</v>
      </c>
      <c r="I952" s="2">
        <v>17500</v>
      </c>
      <c r="J952" s="2">
        <v>48424</v>
      </c>
      <c r="K952" s="2">
        <v>35944</v>
      </c>
      <c r="L952" s="2">
        <v>38260</v>
      </c>
      <c r="M952" s="2">
        <v>40253</v>
      </c>
      <c r="N952">
        <f t="shared" si="28"/>
        <v>0.42673896790443855</v>
      </c>
      <c r="O952">
        <v>0.38909238282098191</v>
      </c>
      <c r="P952">
        <f t="shared" si="29"/>
        <v>14</v>
      </c>
      <c r="Q952">
        <v>46</v>
      </c>
      <c r="R952" t="s">
        <v>7004</v>
      </c>
      <c r="S952" t="s">
        <v>9055</v>
      </c>
    </row>
    <row r="953" spans="1:19">
      <c r="A953">
        <v>178420</v>
      </c>
      <c r="B953" t="s">
        <v>1105</v>
      </c>
      <c r="C953" t="s">
        <v>1098</v>
      </c>
      <c r="D953" t="s">
        <v>1078</v>
      </c>
      <c r="E953" t="s">
        <v>1106</v>
      </c>
      <c r="F953" s="10">
        <v>0.5716</v>
      </c>
      <c r="G953">
        <v>1147</v>
      </c>
      <c r="H953" s="2">
        <v>13440</v>
      </c>
      <c r="I953" s="2">
        <v>33432</v>
      </c>
      <c r="J953" s="2">
        <v>57438</v>
      </c>
      <c r="K953" s="2">
        <v>44698</v>
      </c>
      <c r="L953" s="2">
        <v>47235</v>
      </c>
      <c r="M953" s="2">
        <v>50876</v>
      </c>
      <c r="N953">
        <f t="shared" si="28"/>
        <v>0.51320963232488548</v>
      </c>
      <c r="O953">
        <v>0.4261742002228367</v>
      </c>
      <c r="P953">
        <f t="shared" si="29"/>
        <v>3</v>
      </c>
      <c r="Q953">
        <v>21</v>
      </c>
      <c r="R953" t="s">
        <v>7005</v>
      </c>
      <c r="S953" t="s">
        <v>9056</v>
      </c>
    </row>
    <row r="954" spans="1:19">
      <c r="A954">
        <v>178624</v>
      </c>
      <c r="B954" t="s">
        <v>1107</v>
      </c>
      <c r="C954" t="s">
        <v>1108</v>
      </c>
      <c r="D954" t="s">
        <v>1078</v>
      </c>
      <c r="E954" t="s">
        <v>1109</v>
      </c>
      <c r="F954" s="10">
        <v>0.85909999999999997</v>
      </c>
      <c r="G954">
        <v>1090</v>
      </c>
      <c r="H954" s="2">
        <v>10181</v>
      </c>
      <c r="I954" s="2">
        <v>16623</v>
      </c>
      <c r="J954" s="2">
        <v>49670</v>
      </c>
      <c r="K954" s="2">
        <v>39762</v>
      </c>
      <c r="L954" s="2">
        <v>42609</v>
      </c>
      <c r="M954" s="2">
        <v>45693</v>
      </c>
      <c r="N954">
        <f t="shared" si="28"/>
        <v>0.40532280275732657</v>
      </c>
      <c r="O954">
        <v>0.42043689342451818</v>
      </c>
      <c r="P954">
        <f t="shared" si="29"/>
        <v>18</v>
      </c>
      <c r="Q954">
        <v>24</v>
      </c>
      <c r="R954" t="s">
        <v>7006</v>
      </c>
      <c r="S954" t="s">
        <v>9057</v>
      </c>
    </row>
    <row r="955" spans="1:19">
      <c r="A955">
        <v>178721</v>
      </c>
      <c r="B955" t="s">
        <v>3976</v>
      </c>
      <c r="C955" t="s">
        <v>3977</v>
      </c>
      <c r="D955" t="s">
        <v>1078</v>
      </c>
      <c r="E955" t="s">
        <v>3978</v>
      </c>
      <c r="F955" s="10">
        <v>0.93400000000000005</v>
      </c>
      <c r="G955">
        <v>1077</v>
      </c>
      <c r="H955" s="2">
        <v>16400</v>
      </c>
      <c r="I955" s="2">
        <v>16400</v>
      </c>
      <c r="J955" s="2">
        <v>60674</v>
      </c>
      <c r="K955" s="2">
        <v>47603</v>
      </c>
      <c r="L955" s="2">
        <v>49712</v>
      </c>
      <c r="M955" s="2">
        <v>53977</v>
      </c>
      <c r="N955">
        <f t="shared" si="28"/>
        <v>0.39605171324149469</v>
      </c>
      <c r="O955">
        <v>0.42002098174084679</v>
      </c>
      <c r="P955">
        <f t="shared" si="29"/>
        <v>22</v>
      </c>
      <c r="Q955">
        <v>26</v>
      </c>
      <c r="R955" t="s">
        <v>7007</v>
      </c>
      <c r="S955" t="s">
        <v>9058</v>
      </c>
    </row>
    <row r="956" spans="1:19">
      <c r="A956">
        <v>178767</v>
      </c>
      <c r="B956" t="s">
        <v>3979</v>
      </c>
      <c r="C956" t="s">
        <v>1098</v>
      </c>
      <c r="D956" t="s">
        <v>1078</v>
      </c>
      <c r="E956" t="s">
        <v>3980</v>
      </c>
      <c r="F956" s="10">
        <v>0.71430000000000005</v>
      </c>
      <c r="G956">
        <v>1152</v>
      </c>
      <c r="H956" s="2">
        <v>12968</v>
      </c>
      <c r="I956" s="2">
        <v>12968</v>
      </c>
      <c r="J956" s="2">
        <v>32722</v>
      </c>
      <c r="K956" s="2">
        <v>23751</v>
      </c>
      <c r="L956" s="2">
        <v>25553</v>
      </c>
      <c r="M956" s="2">
        <v>35828</v>
      </c>
      <c r="N956">
        <f t="shared" si="28"/>
        <v>0.38593797682858333</v>
      </c>
      <c r="O956">
        <v>0.40833939643916134</v>
      </c>
      <c r="P956">
        <f t="shared" si="29"/>
        <v>25</v>
      </c>
      <c r="Q956">
        <v>37</v>
      </c>
      <c r="R956" t="s">
        <v>7008</v>
      </c>
      <c r="S956" t="s">
        <v>9059</v>
      </c>
    </row>
    <row r="957" spans="1:19">
      <c r="A957">
        <v>178891</v>
      </c>
      <c r="B957" t="s">
        <v>3981</v>
      </c>
      <c r="C957" t="s">
        <v>1098</v>
      </c>
      <c r="D957" t="s">
        <v>1078</v>
      </c>
      <c r="E957" t="s">
        <v>3982</v>
      </c>
      <c r="F957" s="10">
        <v>0.93400000000000005</v>
      </c>
      <c r="G957">
        <v>1241</v>
      </c>
      <c r="H957" s="2">
        <v>17490</v>
      </c>
      <c r="I957" s="2">
        <v>17490</v>
      </c>
      <c r="J957" s="2">
        <v>58562</v>
      </c>
      <c r="K957" s="2">
        <v>46934</v>
      </c>
      <c r="L957" s="2">
        <v>50538</v>
      </c>
      <c r="M957" s="2">
        <v>56590</v>
      </c>
      <c r="N957">
        <f t="shared" si="28"/>
        <v>0.46931422873411077</v>
      </c>
      <c r="O957">
        <v>0.41075869109849772</v>
      </c>
      <c r="P957">
        <f t="shared" si="29"/>
        <v>4</v>
      </c>
      <c r="Q957">
        <v>33</v>
      </c>
      <c r="R957" t="s">
        <v>7009</v>
      </c>
      <c r="S957" t="s">
        <v>9060</v>
      </c>
    </row>
    <row r="958" spans="1:19">
      <c r="A958">
        <v>179043</v>
      </c>
      <c r="B958" t="s">
        <v>1110</v>
      </c>
      <c r="C958" t="s">
        <v>1077</v>
      </c>
      <c r="D958" t="s">
        <v>1078</v>
      </c>
      <c r="E958" t="s">
        <v>1111</v>
      </c>
      <c r="F958" s="10">
        <v>0.6905</v>
      </c>
      <c r="G958">
        <v>1218</v>
      </c>
      <c r="H958" s="2">
        <v>43420</v>
      </c>
      <c r="I958" s="2">
        <v>43420</v>
      </c>
      <c r="J958" s="2">
        <v>69000</v>
      </c>
      <c r="K958" s="2">
        <v>55483</v>
      </c>
      <c r="L958" s="2">
        <v>58128</v>
      </c>
      <c r="M958" s="2">
        <v>62890</v>
      </c>
      <c r="N958">
        <f t="shared" si="28"/>
        <v>0.44446199987041057</v>
      </c>
      <c r="O958">
        <v>0.41358489202326026</v>
      </c>
      <c r="P958">
        <f t="shared" si="29"/>
        <v>8</v>
      </c>
      <c r="Q958">
        <v>32</v>
      </c>
      <c r="R958" t="s">
        <v>7010</v>
      </c>
      <c r="S958" t="s">
        <v>9061</v>
      </c>
    </row>
    <row r="959" spans="1:19">
      <c r="A959">
        <v>179159</v>
      </c>
      <c r="B959" t="s">
        <v>1112</v>
      </c>
      <c r="C959" t="s">
        <v>1098</v>
      </c>
      <c r="D959" t="s">
        <v>1078</v>
      </c>
      <c r="E959" t="s">
        <v>1113</v>
      </c>
      <c r="F959" s="10">
        <v>0.81469999999999998</v>
      </c>
      <c r="G959">
        <v>1326</v>
      </c>
      <c r="H959" s="2">
        <v>53244</v>
      </c>
      <c r="I959" s="2">
        <v>53244</v>
      </c>
      <c r="J959" s="2">
        <v>71900</v>
      </c>
      <c r="K959" s="2">
        <v>57234</v>
      </c>
      <c r="L959" s="2">
        <v>62445</v>
      </c>
      <c r="M959" s="2">
        <v>69878</v>
      </c>
      <c r="N959">
        <f t="shared" si="28"/>
        <v>0.4397530219322488</v>
      </c>
      <c r="O959">
        <v>0.39504401030852521</v>
      </c>
      <c r="P959">
        <f t="shared" si="29"/>
        <v>10</v>
      </c>
      <c r="Q959">
        <v>45</v>
      </c>
      <c r="R959" t="s">
        <v>7011</v>
      </c>
      <c r="S959" t="s">
        <v>9062</v>
      </c>
    </row>
    <row r="960" spans="1:19">
      <c r="A960">
        <v>179344</v>
      </c>
      <c r="B960" t="s">
        <v>3983</v>
      </c>
      <c r="C960" t="s">
        <v>3984</v>
      </c>
      <c r="D960" t="s">
        <v>1078</v>
      </c>
      <c r="E960" t="s">
        <v>3985</v>
      </c>
      <c r="F960" s="10">
        <v>0.93400000000000005</v>
      </c>
      <c r="G960">
        <v>1143</v>
      </c>
      <c r="H960" s="2">
        <v>5544</v>
      </c>
      <c r="I960" s="2">
        <v>7630</v>
      </c>
      <c r="J960" s="2">
        <v>35949</v>
      </c>
      <c r="K960" s="2">
        <v>30102</v>
      </c>
      <c r="L960" s="2">
        <v>32403</v>
      </c>
      <c r="M960" s="2">
        <v>34456</v>
      </c>
      <c r="N960">
        <f t="shared" si="28"/>
        <v>0.38451475441195299</v>
      </c>
      <c r="O960">
        <v>0.40556691702974923</v>
      </c>
      <c r="P960">
        <f t="shared" si="29"/>
        <v>26</v>
      </c>
      <c r="Q960">
        <v>40</v>
      </c>
      <c r="R960" t="s">
        <v>7012</v>
      </c>
      <c r="S960" t="s">
        <v>9063</v>
      </c>
    </row>
    <row r="961" spans="1:19">
      <c r="A961">
        <v>179548</v>
      </c>
      <c r="B961" t="s">
        <v>1115</v>
      </c>
      <c r="C961" t="s">
        <v>1104</v>
      </c>
      <c r="D961" t="s">
        <v>1078</v>
      </c>
      <c r="E961" t="s">
        <v>1116</v>
      </c>
      <c r="F961" s="10">
        <v>0.91549999999999998</v>
      </c>
      <c r="G961">
        <v>1104</v>
      </c>
      <c r="H961" s="2">
        <v>28200</v>
      </c>
      <c r="I961" s="2">
        <v>28200</v>
      </c>
      <c r="J961" s="2">
        <v>40355</v>
      </c>
      <c r="K961" s="2">
        <v>35879</v>
      </c>
      <c r="L961" s="2">
        <v>36008</v>
      </c>
      <c r="M961" s="2">
        <v>43139</v>
      </c>
      <c r="N961">
        <f t="shared" si="28"/>
        <v>0.2956025104315585</v>
      </c>
      <c r="O961">
        <v>0.34634542944617575</v>
      </c>
      <c r="P961">
        <f t="shared" si="29"/>
        <v>45</v>
      </c>
      <c r="Q961">
        <v>58</v>
      </c>
      <c r="R961" t="s">
        <v>7013</v>
      </c>
      <c r="S961" t="s">
        <v>9064</v>
      </c>
    </row>
    <row r="962" spans="1:19">
      <c r="A962">
        <v>179557</v>
      </c>
      <c r="B962" t="s">
        <v>1117</v>
      </c>
      <c r="C962" t="s">
        <v>1118</v>
      </c>
      <c r="D962" t="s">
        <v>1078</v>
      </c>
      <c r="E962" t="s">
        <v>1119</v>
      </c>
      <c r="F962" s="10">
        <v>0.78500000000000003</v>
      </c>
      <c r="G962">
        <v>1018</v>
      </c>
      <c r="H962" s="2">
        <v>9496</v>
      </c>
      <c r="I962" s="2">
        <v>9496</v>
      </c>
      <c r="J962" s="2">
        <v>49147</v>
      </c>
      <c r="K962" s="2">
        <v>37047</v>
      </c>
      <c r="L962" s="2">
        <v>38208</v>
      </c>
      <c r="M962" s="2">
        <v>42700</v>
      </c>
      <c r="N962">
        <f t="shared" ref="N962:N1025" si="30">IFERROR(
  0.25*(_xlfn.MAXIFS($H:$H,$D:$D,$D962)-H962)/(_xlfn.MAXIFS($H:$H,$D:$D,$D962)-_xlfn.MINIFS($H:$H,$D:$D,$D962)) +
  0.2*(_xlfn.MAXIFS($F:$F,$D:$D,$D962)-F962)/(_xlfn.MAXIFS($F:$F,$D:$D,$D962)-_xlfn.MINIFS($F:$F,$D:$D,$D962)) +
  0.3*(G962-_xlfn.MINIFS($G:$G,$D:$D,$D962))/(_xlfn.MAXIFS($G:$G,$D:$D,$D962)-_xlfn.MINIFS($G:$G,$D:$D,$D962)) +
  0.125*(J962-_xlfn.MINIFS($J:$J,$D:$D,$D962))/(_xlfn.MAXIFS($J:$J,$D:$D,$D962)-_xlfn.MINIFS($J:$J,$D:$D,$D962)) +
  0.125*(K962-_xlfn.MINIFS($K:$K,$D:$D,$D962))/(_xlfn.MAXIFS($K:$K,$D:$D,$D962)-_xlfn.MINIFS($K:$K,$D:$D,$D962)),
"")</f>
        <v>0.38075537301482354</v>
      </c>
      <c r="O962">
        <v>0.43702194725548438</v>
      </c>
      <c r="P962">
        <f t="shared" ref="P962:P1025" si="31">1 + COUNTIFS($D$2:$D$2303, D962, $N$2:$N$2303, "&gt;" &amp; N962)</f>
        <v>27</v>
      </c>
      <c r="Q962">
        <v>18</v>
      </c>
      <c r="R962" t="s">
        <v>7014</v>
      </c>
      <c r="S962" t="s">
        <v>9065</v>
      </c>
    </row>
    <row r="963" spans="1:19">
      <c r="A963">
        <v>179566</v>
      </c>
      <c r="B963" t="s">
        <v>1120</v>
      </c>
      <c r="C963" t="s">
        <v>551</v>
      </c>
      <c r="D963" t="s">
        <v>1078</v>
      </c>
      <c r="E963" t="s">
        <v>1121</v>
      </c>
      <c r="F963" s="10">
        <v>0.91049999999999998</v>
      </c>
      <c r="G963">
        <v>1119</v>
      </c>
      <c r="H963" s="2">
        <v>9024</v>
      </c>
      <c r="I963" s="2">
        <v>17928</v>
      </c>
      <c r="J963" s="2">
        <v>51130</v>
      </c>
      <c r="K963" s="2">
        <v>39272</v>
      </c>
      <c r="L963" s="2">
        <v>43761</v>
      </c>
      <c r="M963" s="2">
        <v>47850</v>
      </c>
      <c r="N963">
        <f t="shared" si="30"/>
        <v>0.41505676768995842</v>
      </c>
      <c r="O963">
        <v>0.42002201101875969</v>
      </c>
      <c r="P963">
        <f t="shared" si="31"/>
        <v>15</v>
      </c>
      <c r="Q963">
        <v>25</v>
      </c>
      <c r="R963" t="s">
        <v>7015</v>
      </c>
      <c r="S963" t="s">
        <v>9066</v>
      </c>
    </row>
    <row r="964" spans="1:19">
      <c r="A964">
        <v>179645</v>
      </c>
      <c r="B964" t="s">
        <v>3986</v>
      </c>
      <c r="C964" t="s">
        <v>3987</v>
      </c>
      <c r="D964" t="s">
        <v>1078</v>
      </c>
      <c r="E964" t="s">
        <v>3988</v>
      </c>
      <c r="F964" s="10">
        <v>0.93400000000000005</v>
      </c>
      <c r="G964">
        <v>1107</v>
      </c>
      <c r="H964" s="2">
        <v>4860</v>
      </c>
      <c r="I964" s="2">
        <v>6090</v>
      </c>
      <c r="J964" s="2">
        <v>36886</v>
      </c>
      <c r="K964" s="2">
        <v>25914</v>
      </c>
      <c r="L964" s="2">
        <v>29047</v>
      </c>
      <c r="M964" s="2">
        <v>32883</v>
      </c>
      <c r="N964">
        <f t="shared" si="30"/>
        <v>0.36083419770965863</v>
      </c>
      <c r="O964">
        <v>0.41428733686806984</v>
      </c>
      <c r="P964">
        <f t="shared" si="31"/>
        <v>34</v>
      </c>
      <c r="Q964">
        <v>31</v>
      </c>
      <c r="R964" t="s">
        <v>7016</v>
      </c>
      <c r="S964" t="s">
        <v>9067</v>
      </c>
    </row>
    <row r="965" spans="1:19">
      <c r="A965">
        <v>179715</v>
      </c>
      <c r="B965" t="s">
        <v>3989</v>
      </c>
      <c r="C965" t="s">
        <v>3990</v>
      </c>
      <c r="D965" t="s">
        <v>1078</v>
      </c>
      <c r="E965" t="s">
        <v>3991</v>
      </c>
      <c r="F965" s="10">
        <v>0.93400000000000005</v>
      </c>
      <c r="G965">
        <v>1225</v>
      </c>
      <c r="H965" s="2">
        <v>4950</v>
      </c>
      <c r="I965" s="2">
        <v>8250</v>
      </c>
      <c r="J965" s="2">
        <v>44254</v>
      </c>
      <c r="K965" s="2">
        <v>32474</v>
      </c>
      <c r="L965" s="2">
        <v>34098</v>
      </c>
      <c r="M965" s="2">
        <v>36677</v>
      </c>
      <c r="N965">
        <f t="shared" si="30"/>
        <v>0.45104854137862582</v>
      </c>
      <c r="O965">
        <v>0.42057385185516316</v>
      </c>
      <c r="P965">
        <f t="shared" si="31"/>
        <v>6</v>
      </c>
      <c r="Q965">
        <v>23</v>
      </c>
      <c r="R965" t="s">
        <v>7017</v>
      </c>
      <c r="S965" t="s">
        <v>9068</v>
      </c>
    </row>
    <row r="966" spans="1:19">
      <c r="A966">
        <v>179867</v>
      </c>
      <c r="B966" t="s">
        <v>1122</v>
      </c>
      <c r="C966" t="s">
        <v>1098</v>
      </c>
      <c r="D966" t="s">
        <v>1078</v>
      </c>
      <c r="E966" t="s">
        <v>1123</v>
      </c>
      <c r="F966" s="10">
        <v>0.1196</v>
      </c>
      <c r="G966">
        <v>1530</v>
      </c>
      <c r="H966" s="2">
        <v>62982</v>
      </c>
      <c r="I966" s="2">
        <v>62982</v>
      </c>
      <c r="J966" s="2">
        <v>94543</v>
      </c>
      <c r="K966" s="2">
        <v>75755</v>
      </c>
      <c r="L966" s="2">
        <v>77413</v>
      </c>
      <c r="M966" s="2">
        <v>90646</v>
      </c>
      <c r="N966">
        <f t="shared" si="30"/>
        <v>0.75</v>
      </c>
      <c r="O966">
        <v>0.57457957674131954</v>
      </c>
      <c r="P966">
        <f t="shared" si="31"/>
        <v>1</v>
      </c>
      <c r="Q966">
        <v>2</v>
      </c>
      <c r="R966" t="s">
        <v>7018</v>
      </c>
      <c r="S966" t="s">
        <v>9069</v>
      </c>
    </row>
    <row r="967" spans="1:19">
      <c r="A967">
        <v>179894</v>
      </c>
      <c r="B967" t="s">
        <v>1124</v>
      </c>
      <c r="C967" t="s">
        <v>1098</v>
      </c>
      <c r="D967" t="s">
        <v>1078</v>
      </c>
      <c r="E967" t="s">
        <v>1125</v>
      </c>
      <c r="F967" s="10">
        <v>0.57989999999999997</v>
      </c>
      <c r="G967">
        <v>1145</v>
      </c>
      <c r="H967" s="2">
        <v>30730</v>
      </c>
      <c r="I967" s="2">
        <v>30730</v>
      </c>
      <c r="J967" s="2">
        <v>68203</v>
      </c>
      <c r="K967" s="2">
        <v>40383</v>
      </c>
      <c r="L967" s="2">
        <v>44845</v>
      </c>
      <c r="M967" s="2">
        <v>48965</v>
      </c>
      <c r="N967">
        <f t="shared" si="30"/>
        <v>0.44815063747180217</v>
      </c>
      <c r="O967">
        <v>0.45900192314174132</v>
      </c>
      <c r="P967">
        <f t="shared" si="31"/>
        <v>7</v>
      </c>
      <c r="Q967">
        <v>4</v>
      </c>
      <c r="R967" t="s">
        <v>7019</v>
      </c>
      <c r="S967" t="s">
        <v>9070</v>
      </c>
    </row>
    <row r="968" spans="1:19">
      <c r="A968">
        <v>179946</v>
      </c>
      <c r="B968" t="s">
        <v>1126</v>
      </c>
      <c r="C968" t="s">
        <v>1127</v>
      </c>
      <c r="D968" t="s">
        <v>1078</v>
      </c>
      <c r="E968" t="s">
        <v>1128</v>
      </c>
      <c r="F968" s="10">
        <v>0.77580000000000005</v>
      </c>
      <c r="G968">
        <v>1083</v>
      </c>
      <c r="H968" s="2">
        <v>34188</v>
      </c>
      <c r="I968" s="2">
        <v>34188</v>
      </c>
      <c r="J968" s="2">
        <v>49909</v>
      </c>
      <c r="K968" s="2">
        <v>40317</v>
      </c>
      <c r="L968" s="2">
        <v>47253</v>
      </c>
      <c r="M968" s="2">
        <v>51446</v>
      </c>
      <c r="N968">
        <f t="shared" si="30"/>
        <v>0.32092019283805129</v>
      </c>
      <c r="O968">
        <v>0.35438786768115554</v>
      </c>
      <c r="P968">
        <f t="shared" si="31"/>
        <v>43</v>
      </c>
      <c r="Q968">
        <v>57</v>
      </c>
      <c r="R968" t="s">
        <v>7020</v>
      </c>
      <c r="S968" t="s">
        <v>9071</v>
      </c>
    </row>
    <row r="969" spans="1:19">
      <c r="A969">
        <v>179964</v>
      </c>
      <c r="B969" t="s">
        <v>3992</v>
      </c>
      <c r="C969" t="s">
        <v>1127</v>
      </c>
      <c r="D969" t="s">
        <v>1078</v>
      </c>
      <c r="E969" t="s">
        <v>3993</v>
      </c>
      <c r="F969" s="10">
        <v>0.74490000000000001</v>
      </c>
      <c r="G969">
        <v>1230</v>
      </c>
      <c r="H969" s="2">
        <v>28860</v>
      </c>
      <c r="I969" s="2">
        <v>28860</v>
      </c>
      <c r="J969" s="2">
        <v>48059</v>
      </c>
      <c r="K969" s="2">
        <v>36020</v>
      </c>
      <c r="L969" s="2">
        <v>38591</v>
      </c>
      <c r="M969" s="2">
        <v>43767</v>
      </c>
      <c r="N969">
        <f t="shared" si="30"/>
        <v>0.41147993074233585</v>
      </c>
      <c r="O969">
        <v>0.36709356492323558</v>
      </c>
      <c r="P969">
        <f t="shared" si="31"/>
        <v>16</v>
      </c>
      <c r="Q969">
        <v>55</v>
      </c>
      <c r="R969" t="s">
        <v>7021</v>
      </c>
      <c r="S969" t="s">
        <v>9072</v>
      </c>
    </row>
    <row r="970" spans="1:19">
      <c r="A970">
        <v>180081</v>
      </c>
      <c r="B970" t="s">
        <v>3994</v>
      </c>
      <c r="C970" t="s">
        <v>3995</v>
      </c>
      <c r="D970" t="s">
        <v>1131</v>
      </c>
      <c r="E970" t="s">
        <v>3996</v>
      </c>
      <c r="F970" s="10">
        <v>0.93400000000000005</v>
      </c>
      <c r="G970">
        <v>1085</v>
      </c>
      <c r="H970" s="2">
        <v>3980</v>
      </c>
      <c r="I970" s="2">
        <v>10370</v>
      </c>
      <c r="J970" s="2">
        <v>73365</v>
      </c>
      <c r="K970" s="2">
        <v>45530</v>
      </c>
      <c r="L970" s="2">
        <v>46891</v>
      </c>
      <c r="M970" s="2">
        <v>51910</v>
      </c>
      <c r="N970">
        <f t="shared" si="30"/>
        <v>0.64640078924251088</v>
      </c>
      <c r="O970">
        <v>0.47340914727988015</v>
      </c>
      <c r="P970">
        <f t="shared" si="31"/>
        <v>5</v>
      </c>
      <c r="Q970">
        <v>1</v>
      </c>
      <c r="R970" t="s">
        <v>7022</v>
      </c>
      <c r="S970" t="s">
        <v>9073</v>
      </c>
    </row>
    <row r="971" spans="1:19">
      <c r="A971">
        <v>180106</v>
      </c>
      <c r="B971" t="s">
        <v>3997</v>
      </c>
      <c r="C971" t="s">
        <v>2560</v>
      </c>
      <c r="D971" t="s">
        <v>1131</v>
      </c>
      <c r="E971" t="s">
        <v>3998</v>
      </c>
      <c r="F971" s="10">
        <v>0.72640000000000005</v>
      </c>
      <c r="G971">
        <v>1170</v>
      </c>
      <c r="H971" s="2">
        <v>40352</v>
      </c>
      <c r="I971" s="2">
        <v>40352</v>
      </c>
      <c r="J971" s="2">
        <v>56883</v>
      </c>
      <c r="K971" s="2">
        <v>46331</v>
      </c>
      <c r="L971" s="2">
        <v>51499</v>
      </c>
      <c r="M971" s="2">
        <v>58012</v>
      </c>
      <c r="N971">
        <f t="shared" si="30"/>
        <v>0.59515574624130663</v>
      </c>
      <c r="O971">
        <v>0.37939911487966205</v>
      </c>
      <c r="P971">
        <f t="shared" si="31"/>
        <v>8</v>
      </c>
      <c r="Q971">
        <v>12</v>
      </c>
      <c r="R971" t="s">
        <v>7023</v>
      </c>
      <c r="S971" t="s">
        <v>9074</v>
      </c>
    </row>
    <row r="972" spans="1:19">
      <c r="A972">
        <v>180160</v>
      </c>
      <c r="B972" t="s">
        <v>3999</v>
      </c>
      <c r="C972" t="s">
        <v>4000</v>
      </c>
      <c r="D972" t="s">
        <v>1131</v>
      </c>
      <c r="E972" t="s">
        <v>4001</v>
      </c>
      <c r="F972" s="10">
        <v>0.93400000000000005</v>
      </c>
      <c r="G972">
        <v>1115</v>
      </c>
      <c r="H972" s="2">
        <v>2260</v>
      </c>
      <c r="I972" s="2">
        <v>2260</v>
      </c>
      <c r="J972" s="2">
        <v>35634</v>
      </c>
      <c r="K972" s="2">
        <v>15648</v>
      </c>
      <c r="L972" s="2">
        <v>19778</v>
      </c>
      <c r="M972" s="2">
        <v>26347</v>
      </c>
      <c r="N972">
        <f t="shared" si="30"/>
        <v>0.49442377759308076</v>
      </c>
      <c r="O972">
        <v>0.42833462073851181</v>
      </c>
      <c r="P972">
        <f t="shared" si="31"/>
        <v>14</v>
      </c>
      <c r="Q972">
        <v>5</v>
      </c>
      <c r="R972" t="s">
        <v>7024</v>
      </c>
      <c r="S972" t="s">
        <v>9075</v>
      </c>
    </row>
    <row r="973" spans="1:19">
      <c r="A973">
        <v>180179</v>
      </c>
      <c r="B973" t="s">
        <v>4002</v>
      </c>
      <c r="C973" t="s">
        <v>1134</v>
      </c>
      <c r="D973" t="s">
        <v>1131</v>
      </c>
      <c r="E973" t="s">
        <v>4003</v>
      </c>
      <c r="F973" s="10">
        <v>0.93400000000000005</v>
      </c>
      <c r="G973">
        <v>1223</v>
      </c>
      <c r="H973" s="2">
        <v>6706</v>
      </c>
      <c r="I973" s="2">
        <v>21347</v>
      </c>
      <c r="J973" s="2">
        <v>52028</v>
      </c>
      <c r="K973" s="2">
        <v>37403</v>
      </c>
      <c r="L973" s="2">
        <v>39617</v>
      </c>
      <c r="M973" s="2">
        <v>41907</v>
      </c>
      <c r="N973">
        <f t="shared" si="30"/>
        <v>0.72074602828778933</v>
      </c>
      <c r="O973">
        <v>0.37998731835869304</v>
      </c>
      <c r="P973">
        <f t="shared" si="31"/>
        <v>1</v>
      </c>
      <c r="Q973">
        <v>11</v>
      </c>
      <c r="R973" t="s">
        <v>7025</v>
      </c>
      <c r="S973" t="s">
        <v>9076</v>
      </c>
    </row>
    <row r="974" spans="1:19">
      <c r="A974">
        <v>180258</v>
      </c>
      <c r="B974" t="s">
        <v>1129</v>
      </c>
      <c r="C974" t="s">
        <v>1130</v>
      </c>
      <c r="D974" t="s">
        <v>1131</v>
      </c>
      <c r="E974" t="s">
        <v>1132</v>
      </c>
      <c r="F974" s="10">
        <v>0.64200000000000002</v>
      </c>
      <c r="G974">
        <v>985</v>
      </c>
      <c r="H974" s="2">
        <v>29018</v>
      </c>
      <c r="I974" s="2">
        <v>29018</v>
      </c>
      <c r="J974" s="2">
        <v>56274</v>
      </c>
      <c r="K974" s="2">
        <v>36755</v>
      </c>
      <c r="L974" s="2">
        <v>41682</v>
      </c>
      <c r="M974" s="2">
        <v>43180</v>
      </c>
      <c r="N974">
        <f t="shared" si="30"/>
        <v>0.44774719611291436</v>
      </c>
      <c r="O974">
        <v>0.37722116685980933</v>
      </c>
      <c r="P974">
        <f t="shared" si="31"/>
        <v>15</v>
      </c>
      <c r="Q974">
        <v>13</v>
      </c>
      <c r="R974" t="s">
        <v>7026</v>
      </c>
      <c r="S974" t="s">
        <v>9077</v>
      </c>
    </row>
    <row r="975" spans="1:19">
      <c r="A975">
        <v>180276</v>
      </c>
      <c r="B975" t="s">
        <v>4004</v>
      </c>
      <c r="C975" t="s">
        <v>2560</v>
      </c>
      <c r="D975" t="s">
        <v>1131</v>
      </c>
      <c r="E975" t="s">
        <v>4005</v>
      </c>
      <c r="F975" s="10">
        <v>0.93400000000000005</v>
      </c>
      <c r="G975">
        <v>1101</v>
      </c>
      <c r="H975" s="2">
        <v>3975</v>
      </c>
      <c r="I975" s="2">
        <v>10687</v>
      </c>
      <c r="J975" s="2">
        <v>51936</v>
      </c>
      <c r="K975" s="2">
        <v>33224</v>
      </c>
      <c r="L975" s="2">
        <v>34729</v>
      </c>
      <c r="M975" s="2">
        <v>38842</v>
      </c>
      <c r="N975">
        <f t="shared" si="30"/>
        <v>0.56941858321442385</v>
      </c>
      <c r="O975">
        <v>0.42632099734562379</v>
      </c>
      <c r="P975">
        <f t="shared" si="31"/>
        <v>10</v>
      </c>
      <c r="Q975">
        <v>6</v>
      </c>
      <c r="R975" t="s">
        <v>7027</v>
      </c>
      <c r="S975" t="s">
        <v>9078</v>
      </c>
    </row>
    <row r="976" spans="1:19">
      <c r="A976">
        <v>180328</v>
      </c>
      <c r="B976" t="s">
        <v>4006</v>
      </c>
      <c r="C976" t="s">
        <v>4007</v>
      </c>
      <c r="D976" t="s">
        <v>1131</v>
      </c>
      <c r="E976" t="s">
        <v>4008</v>
      </c>
      <c r="F976" s="10">
        <v>0.93400000000000005</v>
      </c>
      <c r="G976">
        <v>1185</v>
      </c>
      <c r="H976" s="2">
        <v>3200</v>
      </c>
      <c r="I976" s="2">
        <v>3200</v>
      </c>
      <c r="J976" s="2">
        <v>22139</v>
      </c>
      <c r="K976" s="2">
        <v>20545</v>
      </c>
      <c r="L976" s="2">
        <v>18796</v>
      </c>
      <c r="M976" s="2">
        <v>23642</v>
      </c>
      <c r="N976">
        <f t="shared" si="30"/>
        <v>0.56142418120408966</v>
      </c>
      <c r="O976">
        <v>0.39544902993180897</v>
      </c>
      <c r="P976">
        <f t="shared" si="31"/>
        <v>11</v>
      </c>
      <c r="Q976">
        <v>10</v>
      </c>
      <c r="R976" t="s">
        <v>7028</v>
      </c>
      <c r="S976" t="s">
        <v>9079</v>
      </c>
    </row>
    <row r="977" spans="1:19">
      <c r="A977">
        <v>180081</v>
      </c>
      <c r="B977" t="s">
        <v>4009</v>
      </c>
      <c r="C977" t="s">
        <v>3995</v>
      </c>
      <c r="D977" t="s">
        <v>1131</v>
      </c>
      <c r="E977" t="s">
        <v>3996</v>
      </c>
      <c r="F977" s="10">
        <v>0.89900000000000002</v>
      </c>
      <c r="G977">
        <v>1126</v>
      </c>
      <c r="H977" s="2">
        <v>8050</v>
      </c>
      <c r="I977" s="2">
        <v>24730</v>
      </c>
      <c r="J977" s="2">
        <v>73365</v>
      </c>
      <c r="K977" s="2">
        <v>45530</v>
      </c>
      <c r="L977" s="2">
        <v>46891</v>
      </c>
      <c r="M977" s="2">
        <v>51910</v>
      </c>
      <c r="N977">
        <f t="shared" si="30"/>
        <v>0.69119984435016379</v>
      </c>
      <c r="O977">
        <v>0.44186465348411252</v>
      </c>
      <c r="P977">
        <f t="shared" si="31"/>
        <v>4</v>
      </c>
      <c r="Q977">
        <v>2</v>
      </c>
      <c r="R977" t="s">
        <v>7022</v>
      </c>
      <c r="S977" t="s">
        <v>9073</v>
      </c>
    </row>
    <row r="978" spans="1:19">
      <c r="A978">
        <v>180461</v>
      </c>
      <c r="B978" t="s">
        <v>4010</v>
      </c>
      <c r="C978" t="s">
        <v>4011</v>
      </c>
      <c r="D978" t="s">
        <v>1131</v>
      </c>
      <c r="E978" t="s">
        <v>4012</v>
      </c>
      <c r="F978" s="10">
        <v>0.86829999999999996</v>
      </c>
      <c r="G978">
        <v>1154</v>
      </c>
      <c r="H978" s="2">
        <v>8083</v>
      </c>
      <c r="I978" s="2">
        <v>31337</v>
      </c>
      <c r="J978" s="2">
        <v>60146</v>
      </c>
      <c r="K978" s="2">
        <v>40452</v>
      </c>
      <c r="L978" s="2">
        <v>46087</v>
      </c>
      <c r="M978" s="2">
        <v>51532</v>
      </c>
      <c r="N978">
        <f t="shared" si="30"/>
        <v>0.69288984617011451</v>
      </c>
      <c r="O978">
        <v>0.39897358610158573</v>
      </c>
      <c r="P978">
        <f t="shared" si="31"/>
        <v>3</v>
      </c>
      <c r="Q978">
        <v>9</v>
      </c>
      <c r="R978" t="s">
        <v>7029</v>
      </c>
      <c r="S978" t="s">
        <v>9080</v>
      </c>
    </row>
    <row r="979" spans="1:19">
      <c r="A979">
        <v>180489</v>
      </c>
      <c r="B979" t="s">
        <v>4013</v>
      </c>
      <c r="C979" t="s">
        <v>4014</v>
      </c>
      <c r="D979" t="s">
        <v>1131</v>
      </c>
      <c r="E979" t="s">
        <v>4015</v>
      </c>
      <c r="F979" s="10">
        <v>0.95599999999999996</v>
      </c>
      <c r="G979">
        <v>1190</v>
      </c>
      <c r="H979" s="2">
        <v>8152</v>
      </c>
      <c r="I979" s="2">
        <v>31622</v>
      </c>
      <c r="J979" s="2">
        <v>46098</v>
      </c>
      <c r="K979" s="2">
        <v>34552</v>
      </c>
      <c r="L979" s="2">
        <v>38676</v>
      </c>
      <c r="M979" s="2">
        <v>43967</v>
      </c>
      <c r="N979">
        <f t="shared" si="30"/>
        <v>0.63232387331140605</v>
      </c>
      <c r="O979">
        <v>0.36687413265336799</v>
      </c>
      <c r="P979">
        <f t="shared" si="31"/>
        <v>6</v>
      </c>
      <c r="Q979">
        <v>15</v>
      </c>
      <c r="R979" t="s">
        <v>7030</v>
      </c>
      <c r="S979" t="s">
        <v>9081</v>
      </c>
    </row>
    <row r="980" spans="1:19">
      <c r="A980">
        <v>180522</v>
      </c>
      <c r="B980" t="s">
        <v>4016</v>
      </c>
      <c r="C980" t="s">
        <v>4017</v>
      </c>
      <c r="D980" t="s">
        <v>1131</v>
      </c>
      <c r="E980" t="s">
        <v>4018</v>
      </c>
      <c r="F980" s="10">
        <v>0.93400000000000005</v>
      </c>
      <c r="G980">
        <v>1190</v>
      </c>
      <c r="H980" s="2">
        <v>6269</v>
      </c>
      <c r="I980" s="2">
        <v>19385</v>
      </c>
      <c r="J980" s="2">
        <v>60389</v>
      </c>
      <c r="K980" s="2">
        <v>40756</v>
      </c>
      <c r="L980" s="2">
        <v>44108</v>
      </c>
      <c r="M980" s="2">
        <v>44743</v>
      </c>
      <c r="N980">
        <f t="shared" si="30"/>
        <v>0.71465155231665234</v>
      </c>
      <c r="O980">
        <v>0.4063838795134711</v>
      </c>
      <c r="P980">
        <f t="shared" si="31"/>
        <v>2</v>
      </c>
      <c r="Q980">
        <v>8</v>
      </c>
      <c r="R980" t="s">
        <v>7031</v>
      </c>
      <c r="S980" t="s">
        <v>9082</v>
      </c>
    </row>
    <row r="981" spans="1:19">
      <c r="A981">
        <v>180595</v>
      </c>
      <c r="B981" t="s">
        <v>1133</v>
      </c>
      <c r="C981" t="s">
        <v>1134</v>
      </c>
      <c r="D981" t="s">
        <v>1131</v>
      </c>
      <c r="E981" t="s">
        <v>1135</v>
      </c>
      <c r="F981" s="10">
        <v>0.7288</v>
      </c>
      <c r="G981">
        <v>1093</v>
      </c>
      <c r="H981" s="2">
        <v>33252</v>
      </c>
      <c r="I981" s="2">
        <v>33252</v>
      </c>
      <c r="J981" s="2">
        <v>52790</v>
      </c>
      <c r="K981" s="2">
        <v>41343</v>
      </c>
      <c r="L981" s="2">
        <v>43752</v>
      </c>
      <c r="M981" s="2">
        <v>50117</v>
      </c>
      <c r="N981">
        <f t="shared" si="30"/>
        <v>0.51515084586384818</v>
      </c>
      <c r="O981">
        <v>0.37507410577128247</v>
      </c>
      <c r="P981">
        <f t="shared" si="31"/>
        <v>12</v>
      </c>
      <c r="Q981">
        <v>14</v>
      </c>
      <c r="R981" t="s">
        <v>7032</v>
      </c>
      <c r="S981" t="s">
        <v>9083</v>
      </c>
    </row>
    <row r="982" spans="1:19">
      <c r="A982">
        <v>180647</v>
      </c>
      <c r="B982" t="s">
        <v>4019</v>
      </c>
      <c r="C982" t="s">
        <v>4020</v>
      </c>
      <c r="D982" t="s">
        <v>1131</v>
      </c>
      <c r="E982" t="s">
        <v>4021</v>
      </c>
      <c r="F982" s="10">
        <v>0.93400000000000005</v>
      </c>
      <c r="G982">
        <v>1084</v>
      </c>
      <c r="H982" s="2">
        <v>4311</v>
      </c>
      <c r="I982" s="2">
        <v>11583</v>
      </c>
      <c r="J982" s="2">
        <v>45085</v>
      </c>
      <c r="K982" s="2">
        <v>25378</v>
      </c>
      <c r="L982" s="2">
        <v>28097</v>
      </c>
      <c r="M982" s="2">
        <v>29998</v>
      </c>
      <c r="N982">
        <f t="shared" si="30"/>
        <v>0.50044473843030024</v>
      </c>
      <c r="O982">
        <v>0.40779800372269148</v>
      </c>
      <c r="P982">
        <f t="shared" si="31"/>
        <v>13</v>
      </c>
      <c r="Q982">
        <v>7</v>
      </c>
      <c r="R982" t="s">
        <v>7033</v>
      </c>
      <c r="S982" t="s">
        <v>9084</v>
      </c>
    </row>
    <row r="983" spans="1:19">
      <c r="A983">
        <v>180692</v>
      </c>
      <c r="B983" t="s">
        <v>4022</v>
      </c>
      <c r="C983" t="s">
        <v>4023</v>
      </c>
      <c r="D983" t="s">
        <v>1131</v>
      </c>
      <c r="E983" t="s">
        <v>4024</v>
      </c>
      <c r="F983" s="10">
        <v>0.995</v>
      </c>
      <c r="G983">
        <v>1158</v>
      </c>
      <c r="H983" s="2">
        <v>6430</v>
      </c>
      <c r="I983" s="2">
        <v>19038</v>
      </c>
      <c r="J983" s="2">
        <v>42191</v>
      </c>
      <c r="K983" s="2">
        <v>35410</v>
      </c>
      <c r="L983" s="2">
        <v>37351</v>
      </c>
      <c r="M983" s="2">
        <v>41931</v>
      </c>
      <c r="N983">
        <f t="shared" si="30"/>
        <v>0.57478929039328763</v>
      </c>
      <c r="O983">
        <v>0.35993521013490115</v>
      </c>
      <c r="P983">
        <f t="shared" si="31"/>
        <v>9</v>
      </c>
      <c r="Q983">
        <v>16</v>
      </c>
      <c r="R983" t="s">
        <v>7034</v>
      </c>
      <c r="S983" t="s">
        <v>9085</v>
      </c>
    </row>
    <row r="984" spans="1:19">
      <c r="A984">
        <v>180814</v>
      </c>
      <c r="B984" t="s">
        <v>4025</v>
      </c>
      <c r="C984" t="s">
        <v>4026</v>
      </c>
      <c r="D984" t="s">
        <v>1138</v>
      </c>
      <c r="E984" t="s">
        <v>4027</v>
      </c>
      <c r="F984" s="10">
        <v>0.93400000000000005</v>
      </c>
      <c r="G984">
        <v>1103</v>
      </c>
      <c r="H984" s="2">
        <v>8886</v>
      </c>
      <c r="I984" s="2">
        <v>8886</v>
      </c>
      <c r="J984" s="2">
        <v>69179</v>
      </c>
      <c r="K984" s="2">
        <v>52212</v>
      </c>
      <c r="L984" s="2">
        <v>55177</v>
      </c>
      <c r="M984" s="2">
        <v>60600</v>
      </c>
      <c r="N984">
        <f t="shared" si="30"/>
        <v>0.59725631936549584</v>
      </c>
      <c r="O984">
        <v>0.4709586297928201</v>
      </c>
      <c r="P984">
        <f t="shared" si="31"/>
        <v>3</v>
      </c>
      <c r="Q984">
        <v>4</v>
      </c>
      <c r="R984" t="s">
        <v>7035</v>
      </c>
      <c r="S984" t="s">
        <v>9086</v>
      </c>
    </row>
    <row r="985" spans="1:19">
      <c r="A985">
        <v>180948</v>
      </c>
      <c r="B985" t="s">
        <v>4030</v>
      </c>
      <c r="C985" t="s">
        <v>4031</v>
      </c>
      <c r="D985" t="s">
        <v>1138</v>
      </c>
      <c r="E985" t="s">
        <v>4032</v>
      </c>
      <c r="F985" s="10">
        <v>0.93400000000000005</v>
      </c>
      <c r="G985">
        <v>1072</v>
      </c>
      <c r="H985" s="2">
        <v>8078</v>
      </c>
      <c r="I985" s="2">
        <v>8078</v>
      </c>
      <c r="J985" s="2">
        <v>50389</v>
      </c>
      <c r="K985" s="2">
        <v>39112</v>
      </c>
      <c r="L985" s="2">
        <v>40691</v>
      </c>
      <c r="M985" s="2">
        <v>45041</v>
      </c>
      <c r="N985">
        <f t="shared" si="30"/>
        <v>0.48578171674777948</v>
      </c>
      <c r="O985">
        <v>0.43440954511697349</v>
      </c>
      <c r="P985">
        <f t="shared" si="31"/>
        <v>8</v>
      </c>
      <c r="Q985">
        <v>8</v>
      </c>
      <c r="R985" t="s">
        <v>7036</v>
      </c>
      <c r="S985" t="s">
        <v>9087</v>
      </c>
    </row>
    <row r="986" spans="1:19">
      <c r="A986">
        <v>180984</v>
      </c>
      <c r="B986" t="s">
        <v>1136</v>
      </c>
      <c r="C986" t="s">
        <v>1137</v>
      </c>
      <c r="D986" t="s">
        <v>1138</v>
      </c>
      <c r="E986" t="s">
        <v>1139</v>
      </c>
      <c r="F986" s="10">
        <v>0.90039999999999998</v>
      </c>
      <c r="G986">
        <v>1148</v>
      </c>
      <c r="H986" s="2">
        <v>39330</v>
      </c>
      <c r="I986" s="2">
        <v>39330</v>
      </c>
      <c r="J986" s="2">
        <v>50584</v>
      </c>
      <c r="K986" s="2">
        <v>39920</v>
      </c>
      <c r="L986" s="2">
        <v>45713</v>
      </c>
      <c r="M986" s="2">
        <v>48132</v>
      </c>
      <c r="N986">
        <f t="shared" si="30"/>
        <v>0.37535669381904502</v>
      </c>
      <c r="O986">
        <v>0.33683214697156227</v>
      </c>
      <c r="P986">
        <f t="shared" si="31"/>
        <v>14</v>
      </c>
      <c r="Q986">
        <v>19</v>
      </c>
      <c r="R986" t="s">
        <v>7037</v>
      </c>
      <c r="S986" t="s">
        <v>9088</v>
      </c>
    </row>
    <row r="987" spans="1:19">
      <c r="A987">
        <v>181002</v>
      </c>
      <c r="B987" t="s">
        <v>1140</v>
      </c>
      <c r="C987" t="s">
        <v>1141</v>
      </c>
      <c r="D987" t="s">
        <v>1138</v>
      </c>
      <c r="E987" t="s">
        <v>1142</v>
      </c>
      <c r="F987" s="10">
        <v>0.72309999999999997</v>
      </c>
      <c r="G987">
        <v>1296</v>
      </c>
      <c r="H987" s="2">
        <v>47000</v>
      </c>
      <c r="I987" s="2">
        <v>47000</v>
      </c>
      <c r="J987" s="2">
        <v>73708</v>
      </c>
      <c r="K987" s="2">
        <v>59761</v>
      </c>
      <c r="L987" s="2">
        <v>65362</v>
      </c>
      <c r="M987" s="2">
        <v>71997</v>
      </c>
      <c r="N987">
        <f t="shared" si="30"/>
        <v>0.65554917719096828</v>
      </c>
      <c r="O987">
        <v>0.42967666244014913</v>
      </c>
      <c r="P987">
        <f t="shared" si="31"/>
        <v>2</v>
      </c>
      <c r="Q987">
        <v>11</v>
      </c>
      <c r="R987" t="s">
        <v>7038</v>
      </c>
      <c r="S987" t="s">
        <v>9089</v>
      </c>
    </row>
    <row r="988" spans="1:19">
      <c r="A988">
        <v>181020</v>
      </c>
      <c r="B988" t="s">
        <v>4033</v>
      </c>
      <c r="C988" t="s">
        <v>4034</v>
      </c>
      <c r="D988" t="s">
        <v>1138</v>
      </c>
      <c r="E988" t="s">
        <v>4035</v>
      </c>
      <c r="F988" s="10">
        <v>0.89529999999999998</v>
      </c>
      <c r="G988">
        <v>1177</v>
      </c>
      <c r="H988" s="2">
        <v>40491</v>
      </c>
      <c r="I988" s="2">
        <v>40491</v>
      </c>
      <c r="J988" s="2">
        <v>55783</v>
      </c>
      <c r="K988" s="2">
        <v>43536</v>
      </c>
      <c r="L988" s="2">
        <v>47504</v>
      </c>
      <c r="M988" s="2">
        <v>51072</v>
      </c>
      <c r="N988">
        <f t="shared" si="30"/>
        <v>0.42201459032844457</v>
      </c>
      <c r="O988">
        <v>0.31023934220786037</v>
      </c>
      <c r="P988">
        <f t="shared" si="31"/>
        <v>13</v>
      </c>
      <c r="Q988">
        <v>21</v>
      </c>
      <c r="R988" t="s">
        <v>7039</v>
      </c>
      <c r="S988" t="s">
        <v>9090</v>
      </c>
    </row>
    <row r="989" spans="1:19">
      <c r="A989">
        <v>181127</v>
      </c>
      <c r="B989" t="s">
        <v>4036</v>
      </c>
      <c r="C989" t="s">
        <v>4037</v>
      </c>
      <c r="D989" t="s">
        <v>1138</v>
      </c>
      <c r="E989" t="s">
        <v>4038</v>
      </c>
      <c r="F989" s="10">
        <v>0.69869999999999999</v>
      </c>
      <c r="G989">
        <v>1084</v>
      </c>
      <c r="H989" s="2">
        <v>36130</v>
      </c>
      <c r="I989" s="2">
        <v>36130</v>
      </c>
      <c r="J989" s="2">
        <v>52906</v>
      </c>
      <c r="K989" s="2">
        <v>43164</v>
      </c>
      <c r="L989" s="2">
        <v>44975</v>
      </c>
      <c r="M989" s="2">
        <v>49768</v>
      </c>
      <c r="N989">
        <f t="shared" si="30"/>
        <v>0.42616041285551193</v>
      </c>
      <c r="O989">
        <v>0.35262853789993642</v>
      </c>
      <c r="P989">
        <f t="shared" si="31"/>
        <v>11</v>
      </c>
      <c r="Q989">
        <v>18</v>
      </c>
      <c r="R989" t="s">
        <v>7040</v>
      </c>
      <c r="S989" t="s">
        <v>9091</v>
      </c>
    </row>
    <row r="990" spans="1:19">
      <c r="A990">
        <v>181215</v>
      </c>
      <c r="B990" t="s">
        <v>1143</v>
      </c>
      <c r="C990" t="s">
        <v>1144</v>
      </c>
      <c r="D990" t="s">
        <v>1138</v>
      </c>
      <c r="E990" t="s">
        <v>1145</v>
      </c>
      <c r="F990" s="10">
        <v>0.8579</v>
      </c>
      <c r="G990">
        <v>1089</v>
      </c>
      <c r="H990" s="2">
        <v>8302</v>
      </c>
      <c r="I990" s="2">
        <v>14260</v>
      </c>
      <c r="J990" s="2">
        <v>54319</v>
      </c>
      <c r="K990" s="2">
        <v>41956</v>
      </c>
      <c r="L990" s="2">
        <v>44190</v>
      </c>
      <c r="M990" s="2">
        <v>48453</v>
      </c>
      <c r="N990">
        <f t="shared" si="30"/>
        <v>0.54841690450288705</v>
      </c>
      <c r="O990">
        <v>0.44050610703259141</v>
      </c>
      <c r="P990">
        <f t="shared" si="31"/>
        <v>6</v>
      </c>
      <c r="Q990">
        <v>7</v>
      </c>
      <c r="R990" t="s">
        <v>7041</v>
      </c>
      <c r="S990" t="s">
        <v>9092</v>
      </c>
    </row>
    <row r="991" spans="1:19">
      <c r="A991">
        <v>181330</v>
      </c>
      <c r="B991" t="s">
        <v>1146</v>
      </c>
      <c r="C991" t="s">
        <v>1147</v>
      </c>
      <c r="D991" t="s">
        <v>1138</v>
      </c>
      <c r="E991" t="s">
        <v>1148</v>
      </c>
      <c r="F991" s="10">
        <v>0.66920000000000002</v>
      </c>
      <c r="G991">
        <v>1043</v>
      </c>
      <c r="H991" s="2">
        <v>40270</v>
      </c>
      <c r="I991" s="2">
        <v>40270</v>
      </c>
      <c r="J991" s="2">
        <v>52500</v>
      </c>
      <c r="K991" s="2">
        <v>43102</v>
      </c>
      <c r="L991" s="2">
        <v>47201</v>
      </c>
      <c r="M991" s="2">
        <v>52834</v>
      </c>
      <c r="N991">
        <f t="shared" si="30"/>
        <v>0.36977768675987976</v>
      </c>
      <c r="O991">
        <v>0.3357327001065506</v>
      </c>
      <c r="P991">
        <f t="shared" si="31"/>
        <v>15</v>
      </c>
      <c r="Q991">
        <v>20</v>
      </c>
      <c r="R991" t="s">
        <v>7042</v>
      </c>
      <c r="S991" t="s">
        <v>9093</v>
      </c>
    </row>
    <row r="992" spans="1:19">
      <c r="A992">
        <v>181394</v>
      </c>
      <c r="B992" t="s">
        <v>1149</v>
      </c>
      <c r="C992" t="s">
        <v>1141</v>
      </c>
      <c r="D992" t="s">
        <v>1138</v>
      </c>
      <c r="E992" t="s">
        <v>1150</v>
      </c>
      <c r="F992" s="10">
        <v>0.86899999999999999</v>
      </c>
      <c r="G992">
        <v>1120</v>
      </c>
      <c r="H992" s="2">
        <v>8370</v>
      </c>
      <c r="I992" s="2">
        <v>22358</v>
      </c>
      <c r="J992" s="2">
        <v>57182</v>
      </c>
      <c r="K992" s="2">
        <v>44022</v>
      </c>
      <c r="L992" s="2">
        <v>48267</v>
      </c>
      <c r="M992" s="2">
        <v>51972</v>
      </c>
      <c r="N992">
        <f t="shared" si="30"/>
        <v>0.58730656825690508</v>
      </c>
      <c r="O992">
        <v>0.42015898048774991</v>
      </c>
      <c r="P992">
        <f t="shared" si="31"/>
        <v>5</v>
      </c>
      <c r="Q992">
        <v>12</v>
      </c>
      <c r="R992" t="s">
        <v>7043</v>
      </c>
      <c r="S992" t="s">
        <v>9094</v>
      </c>
    </row>
    <row r="993" spans="1:19">
      <c r="A993">
        <v>181446</v>
      </c>
      <c r="B993" t="s">
        <v>1151</v>
      </c>
      <c r="C993" t="s">
        <v>1152</v>
      </c>
      <c r="D993" t="s">
        <v>1138</v>
      </c>
      <c r="E993" t="s">
        <v>1153</v>
      </c>
      <c r="F993" s="10">
        <v>0.83750000000000002</v>
      </c>
      <c r="G993">
        <v>1209</v>
      </c>
      <c r="H993" s="2">
        <v>41658</v>
      </c>
      <c r="I993" s="2">
        <v>41658</v>
      </c>
      <c r="J993" s="2">
        <v>56972</v>
      </c>
      <c r="K993" s="2">
        <v>45775</v>
      </c>
      <c r="L993" s="2">
        <v>50407</v>
      </c>
      <c r="M993" s="2">
        <v>55906</v>
      </c>
      <c r="N993">
        <f t="shared" si="30"/>
        <v>0.4774375775211287</v>
      </c>
      <c r="O993">
        <v>0.37050674831019809</v>
      </c>
      <c r="P993">
        <f t="shared" si="31"/>
        <v>9</v>
      </c>
      <c r="Q993">
        <v>14</v>
      </c>
      <c r="R993" t="s">
        <v>7044</v>
      </c>
      <c r="S993" t="s">
        <v>9095</v>
      </c>
    </row>
    <row r="994" spans="1:19">
      <c r="A994">
        <v>181464</v>
      </c>
      <c r="B994" t="s">
        <v>1154</v>
      </c>
      <c r="C994" t="s">
        <v>1152</v>
      </c>
      <c r="D994" t="s">
        <v>1138</v>
      </c>
      <c r="E994" t="s">
        <v>1155</v>
      </c>
      <c r="F994" s="10">
        <v>0.77070000000000005</v>
      </c>
      <c r="G994">
        <v>1191</v>
      </c>
      <c r="H994" s="2">
        <v>10108</v>
      </c>
      <c r="I994" s="2">
        <v>27748</v>
      </c>
      <c r="J994" s="2">
        <v>59589</v>
      </c>
      <c r="K994" s="2">
        <v>45872</v>
      </c>
      <c r="L994" s="2">
        <v>49854</v>
      </c>
      <c r="M994" s="2">
        <v>55689</v>
      </c>
      <c r="N994">
        <f t="shared" si="30"/>
        <v>0.69452893826768292</v>
      </c>
      <c r="O994">
        <v>0.44069342624115243</v>
      </c>
      <c r="P994">
        <f t="shared" si="31"/>
        <v>1</v>
      </c>
      <c r="Q994">
        <v>6</v>
      </c>
      <c r="R994" t="s">
        <v>7045</v>
      </c>
      <c r="S994" t="s">
        <v>9096</v>
      </c>
    </row>
    <row r="995" spans="1:19">
      <c r="A995">
        <v>181534</v>
      </c>
      <c r="B995" t="s">
        <v>4039</v>
      </c>
      <c r="C995" t="s">
        <v>4040</v>
      </c>
      <c r="D995" t="s">
        <v>1138</v>
      </c>
      <c r="E995" t="s">
        <v>4041</v>
      </c>
      <c r="F995" s="10">
        <v>0.93400000000000005</v>
      </c>
      <c r="G995">
        <v>1109</v>
      </c>
      <c r="H995" s="2">
        <v>8280</v>
      </c>
      <c r="I995" s="2">
        <v>8280</v>
      </c>
      <c r="J995" s="2">
        <v>50192</v>
      </c>
      <c r="K995" s="2">
        <v>38712</v>
      </c>
      <c r="L995" s="2">
        <v>41451</v>
      </c>
      <c r="M995" s="2">
        <v>43985</v>
      </c>
      <c r="N995">
        <f t="shared" si="30"/>
        <v>0.51884952991869271</v>
      </c>
      <c r="O995">
        <v>0.43310766600653405</v>
      </c>
      <c r="P995">
        <f t="shared" si="31"/>
        <v>7</v>
      </c>
      <c r="Q995">
        <v>9</v>
      </c>
      <c r="R995" t="s">
        <v>7046</v>
      </c>
      <c r="S995" t="s">
        <v>9097</v>
      </c>
    </row>
    <row r="996" spans="1:19">
      <c r="A996">
        <v>181738</v>
      </c>
      <c r="B996" t="s">
        <v>4042</v>
      </c>
      <c r="C996" t="s">
        <v>1152</v>
      </c>
      <c r="D996" t="s">
        <v>1138</v>
      </c>
      <c r="E996" t="s">
        <v>4043</v>
      </c>
      <c r="F996" s="10">
        <v>0.99890000000000001</v>
      </c>
      <c r="G996">
        <v>1021</v>
      </c>
      <c r="H996" s="2">
        <v>27990</v>
      </c>
      <c r="I996" s="2">
        <v>27990</v>
      </c>
      <c r="J996" s="2">
        <v>61829</v>
      </c>
      <c r="K996" s="2">
        <v>38815</v>
      </c>
      <c r="L996" s="2">
        <v>48635</v>
      </c>
      <c r="M996" s="2">
        <v>49289</v>
      </c>
      <c r="N996">
        <f t="shared" si="30"/>
        <v>0.31208408780850794</v>
      </c>
      <c r="O996">
        <v>0.36216014132697705</v>
      </c>
      <c r="P996">
        <f t="shared" si="31"/>
        <v>17</v>
      </c>
      <c r="Q996">
        <v>16</v>
      </c>
      <c r="R996" t="s">
        <v>7047</v>
      </c>
      <c r="S996" t="s">
        <v>9098</v>
      </c>
    </row>
    <row r="997" spans="1:19">
      <c r="A997">
        <v>181783</v>
      </c>
      <c r="B997" t="s">
        <v>4044</v>
      </c>
      <c r="C997" t="s">
        <v>4045</v>
      </c>
      <c r="D997" t="s">
        <v>1138</v>
      </c>
      <c r="E997" t="s">
        <v>4046</v>
      </c>
      <c r="F997" s="10">
        <v>0.93400000000000005</v>
      </c>
      <c r="G997">
        <v>1187</v>
      </c>
      <c r="H997" s="2">
        <v>7970</v>
      </c>
      <c r="I997" s="2">
        <v>7970</v>
      </c>
      <c r="J997" s="2">
        <v>48470</v>
      </c>
      <c r="K997" s="2">
        <v>38497</v>
      </c>
      <c r="L997" s="2">
        <v>42285</v>
      </c>
      <c r="M997" s="2">
        <v>46143</v>
      </c>
      <c r="N997">
        <f t="shared" si="30"/>
        <v>0.59177844984659256</v>
      </c>
      <c r="O997">
        <v>0.43078804878364918</v>
      </c>
      <c r="P997">
        <f t="shared" si="31"/>
        <v>4</v>
      </c>
      <c r="Q997">
        <v>10</v>
      </c>
      <c r="R997" t="s">
        <v>7048</v>
      </c>
      <c r="S997" t="s">
        <v>9099</v>
      </c>
    </row>
    <row r="998" spans="1:19">
      <c r="A998">
        <v>181853</v>
      </c>
      <c r="B998" t="s">
        <v>1157</v>
      </c>
      <c r="C998" t="s">
        <v>1158</v>
      </c>
      <c r="D998" t="s">
        <v>1138</v>
      </c>
      <c r="E998" t="s">
        <v>1159</v>
      </c>
      <c r="F998" s="10">
        <v>0.4763</v>
      </c>
      <c r="G998">
        <v>988</v>
      </c>
      <c r="H998" s="2">
        <v>21600</v>
      </c>
      <c r="I998" s="2">
        <v>21600</v>
      </c>
      <c r="J998" s="2">
        <v>48138</v>
      </c>
      <c r="K998" s="2">
        <v>34302</v>
      </c>
      <c r="L998" s="2">
        <v>38751</v>
      </c>
      <c r="M998" s="2">
        <v>40076</v>
      </c>
      <c r="N998">
        <f t="shared" si="30"/>
        <v>0.47264543574493639</v>
      </c>
      <c r="O998">
        <v>0.41812411118595633</v>
      </c>
      <c r="P998">
        <f t="shared" si="31"/>
        <v>10</v>
      </c>
      <c r="Q998">
        <v>13</v>
      </c>
      <c r="R998" t="s">
        <v>7049</v>
      </c>
      <c r="S998" t="s">
        <v>9100</v>
      </c>
    </row>
    <row r="999" spans="1:19">
      <c r="A999">
        <v>182005</v>
      </c>
      <c r="B999" t="s">
        <v>4047</v>
      </c>
      <c r="C999" t="s">
        <v>1161</v>
      </c>
      <c r="D999" t="s">
        <v>1162</v>
      </c>
      <c r="E999" t="s">
        <v>4048</v>
      </c>
      <c r="F999" s="10">
        <v>0.93400000000000005</v>
      </c>
      <c r="G999">
        <v>1073</v>
      </c>
      <c r="H999" s="2">
        <v>4110</v>
      </c>
      <c r="I999" s="2">
        <v>12209</v>
      </c>
      <c r="J999" s="2">
        <v>49143</v>
      </c>
      <c r="K999" s="2">
        <v>31531</v>
      </c>
      <c r="L999" s="2">
        <v>33583</v>
      </c>
      <c r="M999" s="2">
        <v>38755</v>
      </c>
      <c r="N999">
        <f t="shared" si="30"/>
        <v>0.38873228922852104</v>
      </c>
      <c r="O999">
        <v>0.4137206080882716</v>
      </c>
      <c r="P999">
        <f t="shared" si="31"/>
        <v>6</v>
      </c>
      <c r="Q999">
        <v>4</v>
      </c>
      <c r="R999" t="s">
        <v>7050</v>
      </c>
      <c r="S999" t="s">
        <v>9101</v>
      </c>
    </row>
    <row r="1000" spans="1:19">
      <c r="A1000">
        <v>182148</v>
      </c>
      <c r="B1000" t="s">
        <v>4049</v>
      </c>
      <c r="C1000" t="s">
        <v>1161</v>
      </c>
      <c r="D1000" t="s">
        <v>1162</v>
      </c>
      <c r="E1000" t="s">
        <v>4050</v>
      </c>
      <c r="F1000" s="10">
        <v>0.93400000000000005</v>
      </c>
      <c r="G1000">
        <v>1093</v>
      </c>
      <c r="H1000" s="2">
        <v>17684</v>
      </c>
      <c r="I1000" s="2">
        <v>17684</v>
      </c>
      <c r="J1000" s="2">
        <v>33601</v>
      </c>
      <c r="K1000" s="2">
        <v>30585</v>
      </c>
      <c r="L1000" s="2">
        <v>29028</v>
      </c>
      <c r="M1000" s="2">
        <v>29225</v>
      </c>
      <c r="N1000">
        <f t="shared" si="30"/>
        <v>0.11951017019510161</v>
      </c>
      <c r="O1000">
        <v>0.35667425907076278</v>
      </c>
      <c r="P1000">
        <f t="shared" si="31"/>
        <v>8</v>
      </c>
      <c r="Q1000">
        <v>9</v>
      </c>
      <c r="R1000" t="s">
        <v>7051</v>
      </c>
      <c r="S1000" t="s">
        <v>9102</v>
      </c>
    </row>
    <row r="1001" spans="1:19">
      <c r="A1001">
        <v>182281</v>
      </c>
      <c r="B1001" t="s">
        <v>1160</v>
      </c>
      <c r="C1001" t="s">
        <v>1161</v>
      </c>
      <c r="D1001" t="s">
        <v>1162</v>
      </c>
      <c r="E1001" t="s">
        <v>1163</v>
      </c>
      <c r="F1001" s="10">
        <v>0.96260000000000001</v>
      </c>
      <c r="G1001">
        <v>1091</v>
      </c>
      <c r="H1001" s="2">
        <v>9142</v>
      </c>
      <c r="I1001" s="2">
        <v>26098</v>
      </c>
      <c r="J1001" s="2">
        <v>58987</v>
      </c>
      <c r="K1001" s="2">
        <v>43306</v>
      </c>
      <c r="L1001" s="2">
        <v>48367</v>
      </c>
      <c r="M1001" s="2">
        <v>53363</v>
      </c>
      <c r="N1001">
        <f t="shared" si="30"/>
        <v>0.40267239307703906</v>
      </c>
      <c r="O1001">
        <v>0.38376661052922451</v>
      </c>
      <c r="P1001">
        <f t="shared" si="31"/>
        <v>5</v>
      </c>
      <c r="Q1001">
        <v>8</v>
      </c>
      <c r="R1001" t="s">
        <v>7052</v>
      </c>
      <c r="S1001" t="s">
        <v>9103</v>
      </c>
    </row>
    <row r="1002" spans="1:19">
      <c r="A1002">
        <v>182290</v>
      </c>
      <c r="B1002" t="s">
        <v>4051</v>
      </c>
      <c r="C1002" t="s">
        <v>4052</v>
      </c>
      <c r="D1002" t="s">
        <v>1162</v>
      </c>
      <c r="E1002" t="s">
        <v>4053</v>
      </c>
      <c r="F1002" s="10">
        <v>0.85309999999999997</v>
      </c>
      <c r="G1002">
        <v>1221</v>
      </c>
      <c r="H1002" s="2">
        <v>8994</v>
      </c>
      <c r="I1002" s="2">
        <v>25950</v>
      </c>
      <c r="J1002" s="2">
        <v>63908</v>
      </c>
      <c r="K1002" s="2">
        <v>46774</v>
      </c>
      <c r="L1002" s="2">
        <v>52609</v>
      </c>
      <c r="M1002" s="2">
        <v>59167</v>
      </c>
      <c r="N1002">
        <f t="shared" si="30"/>
        <v>0.88523576125199721</v>
      </c>
      <c r="O1002">
        <v>0.39736870933277546</v>
      </c>
      <c r="P1002">
        <f t="shared" si="31"/>
        <v>1</v>
      </c>
      <c r="Q1002">
        <v>7</v>
      </c>
      <c r="R1002" t="s">
        <v>7053</v>
      </c>
      <c r="S1002" t="s">
        <v>9104</v>
      </c>
    </row>
    <row r="1003" spans="1:19">
      <c r="A1003">
        <v>182306</v>
      </c>
      <c r="B1003" t="s">
        <v>4054</v>
      </c>
      <c r="C1003" t="s">
        <v>4055</v>
      </c>
      <c r="D1003" t="s">
        <v>1162</v>
      </c>
      <c r="E1003" t="s">
        <v>4056</v>
      </c>
      <c r="F1003" s="10">
        <v>0.93400000000000005</v>
      </c>
      <c r="G1003">
        <v>1056</v>
      </c>
      <c r="H1003" s="2">
        <v>3855</v>
      </c>
      <c r="I1003" s="2">
        <v>13448</v>
      </c>
      <c r="J1003" s="2">
        <v>70332</v>
      </c>
      <c r="K1003" s="2">
        <v>32127</v>
      </c>
      <c r="L1003" s="2">
        <v>35217</v>
      </c>
      <c r="M1003" s="2">
        <v>36875</v>
      </c>
      <c r="N1003">
        <f t="shared" si="30"/>
        <v>0.43914367554946676</v>
      </c>
      <c r="O1003">
        <v>0.45350508416724344</v>
      </c>
      <c r="P1003">
        <f t="shared" si="31"/>
        <v>4</v>
      </c>
      <c r="Q1003">
        <v>1</v>
      </c>
      <c r="R1003" t="s">
        <v>7054</v>
      </c>
      <c r="S1003" t="s">
        <v>9105</v>
      </c>
    </row>
    <row r="1004" spans="1:19">
      <c r="A1004">
        <v>182564</v>
      </c>
      <c r="B1004" t="s">
        <v>4057</v>
      </c>
      <c r="C1004" t="s">
        <v>4058</v>
      </c>
      <c r="D1004" t="s">
        <v>1162</v>
      </c>
      <c r="E1004" t="s">
        <v>4059</v>
      </c>
      <c r="F1004" s="10">
        <v>0.93400000000000005</v>
      </c>
      <c r="G1004">
        <v>1202</v>
      </c>
      <c r="H1004" s="2">
        <v>3920</v>
      </c>
      <c r="I1004" s="2">
        <v>12019</v>
      </c>
      <c r="J1004" s="2">
        <v>47643</v>
      </c>
      <c r="K1004" s="2">
        <v>34413</v>
      </c>
      <c r="L1004" s="2">
        <v>37239</v>
      </c>
      <c r="M1004" s="2">
        <v>39786</v>
      </c>
      <c r="N1004">
        <f t="shared" si="30"/>
        <v>0.64386063893061951</v>
      </c>
      <c r="O1004">
        <v>0.41135069101478561</v>
      </c>
      <c r="P1004">
        <f t="shared" si="31"/>
        <v>2</v>
      </c>
      <c r="Q1004">
        <v>5</v>
      </c>
      <c r="R1004" t="s">
        <v>7055</v>
      </c>
      <c r="S1004" t="s">
        <v>9106</v>
      </c>
    </row>
    <row r="1005" spans="1:19">
      <c r="A1005">
        <v>182634</v>
      </c>
      <c r="B1005" t="s">
        <v>4060</v>
      </c>
      <c r="C1005" t="s">
        <v>284</v>
      </c>
      <c r="D1005" t="s">
        <v>1164</v>
      </c>
      <c r="E1005" t="s">
        <v>4061</v>
      </c>
      <c r="F1005" s="10">
        <v>0.89980000000000004</v>
      </c>
      <c r="G1005">
        <v>1081</v>
      </c>
      <c r="H1005" s="2">
        <v>18400</v>
      </c>
      <c r="I1005" s="2">
        <v>18400</v>
      </c>
      <c r="J1005" s="2">
        <v>55900</v>
      </c>
      <c r="K1005" s="2">
        <v>39607</v>
      </c>
      <c r="L1005" s="2">
        <v>44342</v>
      </c>
      <c r="M1005" s="2">
        <v>45141</v>
      </c>
      <c r="N1005">
        <f t="shared" si="30"/>
        <v>0.33950057507129522</v>
      </c>
      <c r="O1005">
        <v>0.40623902550825219</v>
      </c>
      <c r="P1005">
        <f t="shared" si="31"/>
        <v>7</v>
      </c>
      <c r="Q1005">
        <v>4</v>
      </c>
      <c r="R1005" t="s">
        <v>7056</v>
      </c>
      <c r="S1005" t="s">
        <v>9107</v>
      </c>
    </row>
    <row r="1006" spans="1:19">
      <c r="A1006">
        <v>182670</v>
      </c>
      <c r="B1006" t="s">
        <v>89</v>
      </c>
      <c r="C1006" t="s">
        <v>586</v>
      </c>
      <c r="D1006" t="s">
        <v>1164</v>
      </c>
      <c r="E1006" t="s">
        <v>1165</v>
      </c>
      <c r="F1006" s="10">
        <v>6.2300000000000001E-2</v>
      </c>
      <c r="G1006">
        <v>1533</v>
      </c>
      <c r="H1006" s="2">
        <v>65739</v>
      </c>
      <c r="I1006" s="2">
        <v>65739</v>
      </c>
      <c r="J1006" s="2">
        <v>108126</v>
      </c>
      <c r="K1006" s="2">
        <v>78452</v>
      </c>
      <c r="L1006" s="2">
        <v>80623</v>
      </c>
      <c r="M1006" s="2">
        <v>95540</v>
      </c>
      <c r="N1006">
        <f t="shared" si="30"/>
        <v>0.75</v>
      </c>
      <c r="O1006">
        <v>0.60113259714880685</v>
      </c>
      <c r="P1006">
        <f t="shared" si="31"/>
        <v>1</v>
      </c>
      <c r="Q1006">
        <v>1</v>
      </c>
      <c r="R1006" t="s">
        <v>7057</v>
      </c>
      <c r="S1006" t="s">
        <v>9108</v>
      </c>
    </row>
    <row r="1007" spans="1:19">
      <c r="A1007">
        <v>182795</v>
      </c>
      <c r="B1007" t="s">
        <v>1166</v>
      </c>
      <c r="C1007" t="s">
        <v>1167</v>
      </c>
      <c r="D1007" t="s">
        <v>1164</v>
      </c>
      <c r="E1007" t="s">
        <v>1168</v>
      </c>
      <c r="F1007" s="10">
        <v>0.90190000000000003</v>
      </c>
      <c r="G1007">
        <v>1030</v>
      </c>
      <c r="H1007" s="2">
        <v>44963</v>
      </c>
      <c r="I1007" s="2">
        <v>44963</v>
      </c>
      <c r="J1007" s="2">
        <v>61532</v>
      </c>
      <c r="K1007" s="2">
        <v>45422</v>
      </c>
      <c r="L1007" s="2">
        <v>48229</v>
      </c>
      <c r="M1007" s="2">
        <v>47068</v>
      </c>
      <c r="N1007">
        <f t="shared" si="30"/>
        <v>0.2040506776347695</v>
      </c>
      <c r="O1007">
        <v>0.29517914871544787</v>
      </c>
      <c r="P1007">
        <f t="shared" si="31"/>
        <v>10</v>
      </c>
      <c r="Q1007">
        <v>12</v>
      </c>
      <c r="R1007" t="s">
        <v>7058</v>
      </c>
      <c r="S1007" t="s">
        <v>9109</v>
      </c>
    </row>
    <row r="1008" spans="1:19">
      <c r="A1008">
        <v>182980</v>
      </c>
      <c r="B1008" t="s">
        <v>4062</v>
      </c>
      <c r="C1008" t="s">
        <v>4063</v>
      </c>
      <c r="D1008" t="s">
        <v>1164</v>
      </c>
      <c r="E1008" t="s">
        <v>4064</v>
      </c>
      <c r="F1008" s="10">
        <v>0.95740000000000003</v>
      </c>
      <c r="G1008">
        <v>1043</v>
      </c>
      <c r="H1008" s="2">
        <v>41578</v>
      </c>
      <c r="I1008" s="2">
        <v>41578</v>
      </c>
      <c r="J1008" s="2">
        <v>47799</v>
      </c>
      <c r="K1008" s="2">
        <v>30244</v>
      </c>
      <c r="L1008" s="2">
        <v>33404</v>
      </c>
      <c r="M1008" s="2">
        <v>41966</v>
      </c>
      <c r="N1008">
        <f t="shared" si="30"/>
        <v>0.1530290947804509</v>
      </c>
      <c r="O1008">
        <v>0.27915115191465339</v>
      </c>
      <c r="P1008">
        <f t="shared" si="31"/>
        <v>11</v>
      </c>
      <c r="Q1008">
        <v>13</v>
      </c>
      <c r="R1008" t="s">
        <v>7059</v>
      </c>
      <c r="S1008" t="s">
        <v>9110</v>
      </c>
    </row>
    <row r="1009" spans="1:19">
      <c r="A1009">
        <v>183026</v>
      </c>
      <c r="B1009" t="s">
        <v>4065</v>
      </c>
      <c r="C1009" t="s">
        <v>1173</v>
      </c>
      <c r="D1009" t="s">
        <v>1164</v>
      </c>
      <c r="E1009" t="s">
        <v>4066</v>
      </c>
      <c r="F1009" s="10">
        <v>0.96120000000000005</v>
      </c>
      <c r="G1009">
        <v>1022</v>
      </c>
      <c r="H1009" s="2">
        <v>16450</v>
      </c>
      <c r="I1009" s="2">
        <v>16450</v>
      </c>
      <c r="J1009" s="2">
        <v>63467</v>
      </c>
      <c r="K1009" s="2">
        <v>38345</v>
      </c>
      <c r="L1009" s="2">
        <v>47368</v>
      </c>
      <c r="M1009" s="2">
        <v>53611</v>
      </c>
      <c r="N1009">
        <f t="shared" si="30"/>
        <v>0.31039420702885584</v>
      </c>
      <c r="O1009">
        <v>0.4216797385232971</v>
      </c>
      <c r="P1009">
        <f t="shared" si="31"/>
        <v>8</v>
      </c>
      <c r="Q1009">
        <v>3</v>
      </c>
      <c r="R1009" t="s">
        <v>7060</v>
      </c>
      <c r="S1009" t="s">
        <v>9111</v>
      </c>
    </row>
    <row r="1010" spans="1:19">
      <c r="A1010">
        <v>182829</v>
      </c>
      <c r="B1010" t="s">
        <v>1169</v>
      </c>
      <c r="C1010" t="s">
        <v>1170</v>
      </c>
      <c r="D1010" t="s">
        <v>1164</v>
      </c>
      <c r="E1010" t="s">
        <v>1171</v>
      </c>
      <c r="F1010" s="10">
        <v>0.86870000000000003</v>
      </c>
      <c r="G1010">
        <v>1229</v>
      </c>
      <c r="H1010" s="2">
        <v>19112</v>
      </c>
      <c r="I1010" s="2">
        <v>38882</v>
      </c>
      <c r="J1010" s="2">
        <v>66239</v>
      </c>
      <c r="K1010" s="2">
        <v>52890</v>
      </c>
      <c r="L1010" s="2">
        <v>59999</v>
      </c>
      <c r="M1010" s="2">
        <v>64875</v>
      </c>
      <c r="N1010">
        <f t="shared" si="30"/>
        <v>0.48195291610142821</v>
      </c>
      <c r="O1010">
        <v>0.40452067871824904</v>
      </c>
      <c r="P1010">
        <f t="shared" si="31"/>
        <v>2</v>
      </c>
      <c r="Q1010">
        <v>5</v>
      </c>
      <c r="R1010" t="s">
        <v>7061</v>
      </c>
      <c r="S1010" t="s">
        <v>9112</v>
      </c>
    </row>
    <row r="1011" spans="1:19">
      <c r="A1011">
        <v>183062</v>
      </c>
      <c r="B1011" t="s">
        <v>4067</v>
      </c>
      <c r="C1011" t="s">
        <v>2044</v>
      </c>
      <c r="D1011" t="s">
        <v>1164</v>
      </c>
      <c r="E1011" t="s">
        <v>4068</v>
      </c>
      <c r="F1011" s="10">
        <v>0.89090000000000003</v>
      </c>
      <c r="G1011">
        <v>1063</v>
      </c>
      <c r="H1011" s="2">
        <v>14710</v>
      </c>
      <c r="I1011" s="2">
        <v>26186</v>
      </c>
      <c r="J1011" s="2">
        <v>55325</v>
      </c>
      <c r="K1011" s="2">
        <v>46357</v>
      </c>
      <c r="L1011" s="2">
        <v>47701</v>
      </c>
      <c r="M1011" s="2">
        <v>50644</v>
      </c>
      <c r="N1011">
        <f t="shared" si="30"/>
        <v>0.36545652452306232</v>
      </c>
      <c r="O1011">
        <v>0.3723624873127539</v>
      </c>
      <c r="P1011">
        <f t="shared" si="31"/>
        <v>6</v>
      </c>
      <c r="Q1011">
        <v>9</v>
      </c>
      <c r="R1011" t="s">
        <v>7062</v>
      </c>
      <c r="S1011" t="s">
        <v>9113</v>
      </c>
    </row>
    <row r="1012" spans="1:19">
      <c r="A1012">
        <v>182829</v>
      </c>
      <c r="B1012" t="s">
        <v>1172</v>
      </c>
      <c r="C1012" t="s">
        <v>1173</v>
      </c>
      <c r="D1012" t="s">
        <v>1164</v>
      </c>
      <c r="E1012" t="s">
        <v>1174</v>
      </c>
      <c r="F1012" s="10">
        <v>0.87329999999999997</v>
      </c>
      <c r="G1012">
        <v>1140</v>
      </c>
      <c r="H1012" s="2">
        <v>15820</v>
      </c>
      <c r="I1012" s="2">
        <v>35530</v>
      </c>
      <c r="J1012" s="2">
        <v>66239</v>
      </c>
      <c r="K1012" s="2">
        <v>52890</v>
      </c>
      <c r="L1012" s="2">
        <v>59999</v>
      </c>
      <c r="M1012" s="2">
        <v>64875</v>
      </c>
      <c r="N1012">
        <f t="shared" si="30"/>
        <v>0.44475913973733328</v>
      </c>
      <c r="O1012">
        <v>0.38814849264955464</v>
      </c>
      <c r="P1012">
        <f t="shared" si="31"/>
        <v>3</v>
      </c>
      <c r="Q1012">
        <v>6</v>
      </c>
      <c r="R1012" t="s">
        <v>7063</v>
      </c>
      <c r="S1012" t="s">
        <v>9114</v>
      </c>
    </row>
    <row r="1013" spans="1:19">
      <c r="A1013">
        <v>183080</v>
      </c>
      <c r="B1013" t="s">
        <v>4069</v>
      </c>
      <c r="C1013" t="s">
        <v>4070</v>
      </c>
      <c r="D1013" t="s">
        <v>1164</v>
      </c>
      <c r="E1013" t="s">
        <v>4071</v>
      </c>
      <c r="F1013" s="10">
        <v>0.9103</v>
      </c>
      <c r="G1013">
        <v>1087</v>
      </c>
      <c r="H1013" s="2">
        <v>14558</v>
      </c>
      <c r="I1013" s="2">
        <v>25498</v>
      </c>
      <c r="J1013" s="2">
        <v>56500</v>
      </c>
      <c r="K1013" s="2">
        <v>41894</v>
      </c>
      <c r="L1013" s="2">
        <v>50449</v>
      </c>
      <c r="M1013" s="2">
        <v>52014</v>
      </c>
      <c r="N1013">
        <f t="shared" si="30"/>
        <v>0.3664096873897022</v>
      </c>
      <c r="O1013">
        <v>0.37496162132062344</v>
      </c>
      <c r="P1013">
        <f t="shared" si="31"/>
        <v>5</v>
      </c>
      <c r="Q1013">
        <v>8</v>
      </c>
      <c r="R1013" t="s">
        <v>7064</v>
      </c>
      <c r="S1013" t="s">
        <v>9115</v>
      </c>
    </row>
    <row r="1014" spans="1:19">
      <c r="A1014">
        <v>183211</v>
      </c>
      <c r="B1014" t="s">
        <v>4074</v>
      </c>
      <c r="C1014" t="s">
        <v>4072</v>
      </c>
      <c r="D1014" t="s">
        <v>1164</v>
      </c>
      <c r="E1014" t="s">
        <v>4075</v>
      </c>
      <c r="F1014" s="10">
        <v>0.81759999999999999</v>
      </c>
      <c r="G1014">
        <v>1243</v>
      </c>
      <c r="H1014" s="2">
        <v>37791</v>
      </c>
      <c r="I1014" s="2">
        <v>37791</v>
      </c>
      <c r="J1014" s="2">
        <v>72517</v>
      </c>
      <c r="K1014" s="2">
        <v>43508</v>
      </c>
      <c r="L1014" s="2">
        <v>51414</v>
      </c>
      <c r="M1014" s="2">
        <v>62269</v>
      </c>
      <c r="N1014">
        <f t="shared" si="30"/>
        <v>0.39671049198769986</v>
      </c>
      <c r="O1014">
        <v>0.36937041337822957</v>
      </c>
      <c r="P1014">
        <f t="shared" si="31"/>
        <v>4</v>
      </c>
      <c r="Q1014">
        <v>10</v>
      </c>
      <c r="R1014" t="s">
        <v>7065</v>
      </c>
      <c r="S1014" t="s">
        <v>9116</v>
      </c>
    </row>
    <row r="1015" spans="1:19">
      <c r="A1015">
        <v>183275</v>
      </c>
      <c r="B1015" t="s">
        <v>4077</v>
      </c>
      <c r="C1015" t="s">
        <v>4078</v>
      </c>
      <c r="D1015" t="s">
        <v>1164</v>
      </c>
      <c r="E1015" t="s">
        <v>4079</v>
      </c>
      <c r="F1015" s="10">
        <v>0.93400000000000005</v>
      </c>
      <c r="G1015">
        <v>1128</v>
      </c>
      <c r="H1015" s="2">
        <v>29300</v>
      </c>
      <c r="I1015" s="2">
        <v>29300</v>
      </c>
      <c r="J1015" s="2">
        <v>35029</v>
      </c>
      <c r="K1015" s="2">
        <v>35137</v>
      </c>
      <c r="L1015" s="2">
        <v>47427</v>
      </c>
      <c r="M1015" s="2">
        <v>38054</v>
      </c>
      <c r="N1015">
        <f t="shared" si="30"/>
        <v>0.25896082647781743</v>
      </c>
      <c r="O1015">
        <v>0.30901719445907327</v>
      </c>
      <c r="P1015">
        <f t="shared" si="31"/>
        <v>9</v>
      </c>
      <c r="Q1015">
        <v>11</v>
      </c>
      <c r="R1015" t="s">
        <v>7066</v>
      </c>
      <c r="S1015" t="s">
        <v>9117</v>
      </c>
    </row>
    <row r="1016" spans="1:19">
      <c r="A1016">
        <v>183488</v>
      </c>
      <c r="B1016" t="s">
        <v>4080</v>
      </c>
      <c r="C1016" t="s">
        <v>4081</v>
      </c>
      <c r="D1016" t="s">
        <v>1178</v>
      </c>
      <c r="E1016" t="s">
        <v>4082</v>
      </c>
      <c r="F1016" s="10">
        <v>0.93400000000000005</v>
      </c>
      <c r="G1016">
        <v>1244</v>
      </c>
      <c r="H1016" s="2">
        <v>16913</v>
      </c>
      <c r="I1016" s="2">
        <v>16913</v>
      </c>
      <c r="J1016" s="2">
        <v>42496</v>
      </c>
      <c r="K1016" s="2">
        <v>35130</v>
      </c>
      <c r="L1016" s="2">
        <v>37458</v>
      </c>
      <c r="M1016" s="2">
        <v>41001</v>
      </c>
      <c r="N1016">
        <f t="shared" si="30"/>
        <v>0.34400224634094489</v>
      </c>
      <c r="O1016">
        <v>0.37901114972596284</v>
      </c>
      <c r="P1016">
        <f t="shared" si="31"/>
        <v>15</v>
      </c>
      <c r="Q1016">
        <v>35</v>
      </c>
      <c r="R1016" t="s">
        <v>7067</v>
      </c>
      <c r="S1016" t="s">
        <v>9118</v>
      </c>
    </row>
    <row r="1017" spans="1:19">
      <c r="A1017">
        <v>183789</v>
      </c>
      <c r="B1017" t="s">
        <v>4083</v>
      </c>
      <c r="C1017" t="s">
        <v>4084</v>
      </c>
      <c r="D1017" t="s">
        <v>1178</v>
      </c>
      <c r="E1017" t="s">
        <v>4085</v>
      </c>
      <c r="F1017" s="10">
        <v>0.93400000000000005</v>
      </c>
      <c r="G1017">
        <v>1189</v>
      </c>
      <c r="H1017" s="2">
        <v>28600</v>
      </c>
      <c r="I1017" s="2">
        <v>28600</v>
      </c>
      <c r="J1017" s="2">
        <v>45271</v>
      </c>
      <c r="K1017" s="2">
        <v>35175</v>
      </c>
      <c r="L1017" s="2">
        <v>36297</v>
      </c>
      <c r="M1017" s="2">
        <v>39808</v>
      </c>
      <c r="N1017">
        <f t="shared" si="30"/>
        <v>0.26563776870445327</v>
      </c>
      <c r="O1017">
        <v>0.33391710259737684</v>
      </c>
      <c r="P1017">
        <f t="shared" si="31"/>
        <v>33</v>
      </c>
      <c r="Q1017">
        <v>44</v>
      </c>
      <c r="R1017" t="s">
        <v>7068</v>
      </c>
      <c r="S1017" t="s">
        <v>9119</v>
      </c>
    </row>
    <row r="1018" spans="1:19">
      <c r="A1018">
        <v>183822</v>
      </c>
      <c r="B1018" t="s">
        <v>4086</v>
      </c>
      <c r="C1018" t="s">
        <v>4087</v>
      </c>
      <c r="D1018" t="s">
        <v>1178</v>
      </c>
      <c r="E1018" t="s">
        <v>4088</v>
      </c>
      <c r="F1018" s="10">
        <v>0.67230000000000001</v>
      </c>
      <c r="G1018">
        <v>1083</v>
      </c>
      <c r="H1018" s="2">
        <v>30680</v>
      </c>
      <c r="I1018" s="2">
        <v>30680</v>
      </c>
      <c r="J1018" s="2">
        <v>50069</v>
      </c>
      <c r="K1018" s="2">
        <v>36993</v>
      </c>
      <c r="L1018" s="2">
        <v>38411</v>
      </c>
      <c r="M1018" s="2">
        <v>43765</v>
      </c>
      <c r="N1018">
        <f t="shared" si="30"/>
        <v>0.26377597696669003</v>
      </c>
      <c r="O1018">
        <v>0.37432642970742486</v>
      </c>
      <c r="P1018">
        <f t="shared" si="31"/>
        <v>34</v>
      </c>
      <c r="Q1018">
        <v>36</v>
      </c>
      <c r="R1018" t="s">
        <v>7069</v>
      </c>
      <c r="S1018" t="s">
        <v>9120</v>
      </c>
    </row>
    <row r="1019" spans="1:19">
      <c r="A1019">
        <v>183877</v>
      </c>
      <c r="B1019" t="s">
        <v>4089</v>
      </c>
      <c r="C1019" t="s">
        <v>4090</v>
      </c>
      <c r="D1019" t="s">
        <v>1178</v>
      </c>
      <c r="E1019" t="s">
        <v>4091</v>
      </c>
      <c r="F1019" s="10">
        <v>0.93400000000000005</v>
      </c>
      <c r="G1019">
        <v>1094</v>
      </c>
      <c r="H1019" s="2">
        <v>4968</v>
      </c>
      <c r="I1019" s="2">
        <v>6936</v>
      </c>
      <c r="J1019" s="2">
        <v>50720</v>
      </c>
      <c r="K1019" s="2">
        <v>34292</v>
      </c>
      <c r="L1019" s="2">
        <v>38617</v>
      </c>
      <c r="M1019" s="2">
        <v>42857</v>
      </c>
      <c r="N1019">
        <f t="shared" si="30"/>
        <v>0.32160397987387879</v>
      </c>
      <c r="O1019">
        <v>0.4401002356116871</v>
      </c>
      <c r="P1019">
        <f t="shared" si="31"/>
        <v>23</v>
      </c>
      <c r="Q1019">
        <v>13</v>
      </c>
      <c r="R1019" t="s">
        <v>7070</v>
      </c>
      <c r="S1019" t="s">
        <v>9121</v>
      </c>
    </row>
    <row r="1020" spans="1:19">
      <c r="A1020">
        <v>183910</v>
      </c>
      <c r="B1020" t="s">
        <v>4092</v>
      </c>
      <c r="C1020" t="s">
        <v>480</v>
      </c>
      <c r="D1020" t="s">
        <v>1178</v>
      </c>
      <c r="E1020" t="s">
        <v>4093</v>
      </c>
      <c r="F1020" s="10">
        <v>0.65400000000000003</v>
      </c>
      <c r="G1020">
        <v>1194</v>
      </c>
      <c r="H1020" s="2">
        <v>39450</v>
      </c>
      <c r="I1020" s="2">
        <v>39450</v>
      </c>
      <c r="J1020" s="2">
        <v>56473</v>
      </c>
      <c r="K1020" s="2">
        <v>42421</v>
      </c>
      <c r="L1020" s="2">
        <v>49293</v>
      </c>
      <c r="M1020" s="2">
        <v>53908</v>
      </c>
      <c r="N1020">
        <f t="shared" si="30"/>
        <v>0.31662022489598279</v>
      </c>
      <c r="O1020">
        <v>0.3524498641664216</v>
      </c>
      <c r="P1020">
        <f t="shared" si="31"/>
        <v>25</v>
      </c>
      <c r="Q1020">
        <v>41</v>
      </c>
      <c r="R1020" t="s">
        <v>7071</v>
      </c>
      <c r="S1020" t="s">
        <v>9122</v>
      </c>
    </row>
    <row r="1021" spans="1:19">
      <c r="A1021">
        <v>183938</v>
      </c>
      <c r="B1021" t="s">
        <v>4094</v>
      </c>
      <c r="C1021" t="s">
        <v>4095</v>
      </c>
      <c r="D1021" t="s">
        <v>1178</v>
      </c>
      <c r="E1021" t="s">
        <v>4096</v>
      </c>
      <c r="F1021" s="10">
        <v>0.93400000000000005</v>
      </c>
      <c r="G1021">
        <v>1059</v>
      </c>
      <c r="H1021" s="2">
        <v>3960</v>
      </c>
      <c r="I1021" s="2">
        <v>4056</v>
      </c>
      <c r="J1021" s="2">
        <v>51149</v>
      </c>
      <c r="K1021" s="2">
        <v>30320</v>
      </c>
      <c r="L1021" s="2">
        <v>35947</v>
      </c>
      <c r="M1021" s="2">
        <v>38913</v>
      </c>
      <c r="N1021">
        <f t="shared" si="30"/>
        <v>0.29796891414260546</v>
      </c>
      <c r="O1021">
        <v>0.4535861506201514</v>
      </c>
      <c r="P1021">
        <f t="shared" si="31"/>
        <v>28</v>
      </c>
      <c r="Q1021">
        <v>10</v>
      </c>
      <c r="R1021" t="s">
        <v>7072</v>
      </c>
      <c r="S1021" t="s">
        <v>9123</v>
      </c>
    </row>
    <row r="1022" spans="1:19">
      <c r="A1022">
        <v>183974</v>
      </c>
      <c r="B1022" t="s">
        <v>4097</v>
      </c>
      <c r="C1022" t="s">
        <v>4098</v>
      </c>
      <c r="D1022" t="s">
        <v>1178</v>
      </c>
      <c r="E1022" t="s">
        <v>4099</v>
      </c>
      <c r="F1022" s="10">
        <v>0.96679999999999999</v>
      </c>
      <c r="G1022">
        <v>1130</v>
      </c>
      <c r="H1022" s="2">
        <v>37732</v>
      </c>
      <c r="I1022" s="2">
        <v>37732</v>
      </c>
      <c r="J1022" s="2">
        <v>57159</v>
      </c>
      <c r="K1022" s="2">
        <v>44004</v>
      </c>
      <c r="L1022" s="2">
        <v>47725</v>
      </c>
      <c r="M1022" s="2">
        <v>54748</v>
      </c>
      <c r="N1022">
        <f t="shared" si="30"/>
        <v>0.22355997638380481</v>
      </c>
      <c r="O1022">
        <v>0.31449189626027713</v>
      </c>
      <c r="P1022">
        <f t="shared" si="31"/>
        <v>36</v>
      </c>
      <c r="Q1022">
        <v>48</v>
      </c>
      <c r="R1022" t="s">
        <v>7073</v>
      </c>
      <c r="S1022" t="s">
        <v>9124</v>
      </c>
    </row>
    <row r="1023" spans="1:19">
      <c r="A1023">
        <v>184180</v>
      </c>
      <c r="B1023" t="s">
        <v>4100</v>
      </c>
      <c r="C1023" t="s">
        <v>4101</v>
      </c>
      <c r="D1023" t="s">
        <v>1178</v>
      </c>
      <c r="E1023" t="s">
        <v>4102</v>
      </c>
      <c r="F1023" s="10">
        <v>0.93400000000000005</v>
      </c>
      <c r="G1023">
        <v>1087</v>
      </c>
      <c r="H1023" s="2">
        <v>6210</v>
      </c>
      <c r="I1023" s="2">
        <v>14310</v>
      </c>
      <c r="J1023" s="2">
        <v>53595</v>
      </c>
      <c r="K1023" s="2">
        <v>39336</v>
      </c>
      <c r="L1023" s="2">
        <v>42706</v>
      </c>
      <c r="M1023" s="2">
        <v>46070</v>
      </c>
      <c r="N1023">
        <f t="shared" si="30"/>
        <v>0.32778688959839175</v>
      </c>
      <c r="O1023">
        <v>0.41404531201039207</v>
      </c>
      <c r="P1023">
        <f t="shared" si="31"/>
        <v>21</v>
      </c>
      <c r="Q1023">
        <v>23</v>
      </c>
      <c r="R1023" t="s">
        <v>7074</v>
      </c>
      <c r="S1023" t="s">
        <v>9125</v>
      </c>
    </row>
    <row r="1024" spans="1:19">
      <c r="A1024">
        <v>184348</v>
      </c>
      <c r="B1024" t="s">
        <v>1176</v>
      </c>
      <c r="C1024" t="s">
        <v>1177</v>
      </c>
      <c r="D1024" t="s">
        <v>1178</v>
      </c>
      <c r="E1024" t="s">
        <v>1179</v>
      </c>
      <c r="F1024" s="10">
        <v>0.69440000000000002</v>
      </c>
      <c r="G1024">
        <v>1247</v>
      </c>
      <c r="H1024" s="2">
        <v>45360</v>
      </c>
      <c r="I1024" s="2">
        <v>45360</v>
      </c>
      <c r="J1024" s="2">
        <v>57555</v>
      </c>
      <c r="K1024" s="2">
        <v>45335</v>
      </c>
      <c r="L1024" s="2">
        <v>54904</v>
      </c>
      <c r="M1024" s="2">
        <v>55906</v>
      </c>
      <c r="N1024">
        <f t="shared" si="30"/>
        <v>0.32086825843973876</v>
      </c>
      <c r="O1024">
        <v>0.38999908655677895</v>
      </c>
      <c r="P1024">
        <f t="shared" si="31"/>
        <v>24</v>
      </c>
      <c r="Q1024">
        <v>31</v>
      </c>
      <c r="R1024" t="s">
        <v>7075</v>
      </c>
      <c r="S1024" t="s">
        <v>9126</v>
      </c>
    </row>
    <row r="1025" spans="1:19">
      <c r="A1025">
        <v>184481</v>
      </c>
      <c r="B1025" t="s">
        <v>4103</v>
      </c>
      <c r="C1025" t="s">
        <v>319</v>
      </c>
      <c r="D1025" t="s">
        <v>1178</v>
      </c>
      <c r="E1025" t="s">
        <v>4104</v>
      </c>
      <c r="F1025" s="10">
        <v>0.93400000000000005</v>
      </c>
      <c r="G1025">
        <v>1091</v>
      </c>
      <c r="H1025" s="2">
        <v>5346</v>
      </c>
      <c r="I1025" s="2">
        <v>9318</v>
      </c>
      <c r="J1025" s="2">
        <v>44636</v>
      </c>
      <c r="K1025" s="2">
        <v>29420</v>
      </c>
      <c r="L1025" s="2">
        <v>32197</v>
      </c>
      <c r="M1025" s="2">
        <v>35692</v>
      </c>
      <c r="N1025">
        <f t="shared" si="30"/>
        <v>0.29725137063316354</v>
      </c>
      <c r="O1025">
        <v>0.4167268742226492</v>
      </c>
      <c r="P1025">
        <f t="shared" si="31"/>
        <v>29</v>
      </c>
      <c r="Q1025">
        <v>21</v>
      </c>
      <c r="R1025" t="s">
        <v>7076</v>
      </c>
      <c r="S1025" t="s">
        <v>9127</v>
      </c>
    </row>
    <row r="1026" spans="1:19">
      <c r="A1026">
        <v>184612</v>
      </c>
      <c r="B1026" t="s">
        <v>1180</v>
      </c>
      <c r="C1026" t="s">
        <v>1181</v>
      </c>
      <c r="D1026" t="s">
        <v>1178</v>
      </c>
      <c r="E1026" t="s">
        <v>1182</v>
      </c>
      <c r="F1026" s="10">
        <v>0.94010000000000005</v>
      </c>
      <c r="G1026">
        <v>1020</v>
      </c>
      <c r="H1026" s="2">
        <v>37830</v>
      </c>
      <c r="I1026" s="2">
        <v>37830</v>
      </c>
      <c r="J1026" s="2">
        <v>76638</v>
      </c>
      <c r="K1026" s="2">
        <v>46671</v>
      </c>
      <c r="L1026" s="2">
        <v>51288</v>
      </c>
      <c r="M1026" s="2">
        <v>55992</v>
      </c>
      <c r="N1026">
        <f t="shared" ref="N1026:N1089" si="32">IFERROR(
  0.25*(_xlfn.MAXIFS($H:$H,$D:$D,$D1026)-H1026)/(_xlfn.MAXIFS($H:$H,$D:$D,$D1026)-_xlfn.MINIFS($H:$H,$D:$D,$D1026)) +
  0.2*(_xlfn.MAXIFS($F:$F,$D:$D,$D1026)-F1026)/(_xlfn.MAXIFS($F:$F,$D:$D,$D1026)-_xlfn.MINIFS($F:$F,$D:$D,$D1026)) +
  0.3*(G1026-_xlfn.MINIFS($G:$G,$D:$D,$D1026))/(_xlfn.MAXIFS($G:$G,$D:$D,$D1026)-_xlfn.MINIFS($G:$G,$D:$D,$D1026)) +
  0.125*(J1026-_xlfn.MINIFS($J:$J,$D:$D,$D1026))/(_xlfn.MAXIFS($J:$J,$D:$D,$D1026)-_xlfn.MINIFS($J:$J,$D:$D,$D1026)) +
  0.125*(K1026-_xlfn.MINIFS($K:$K,$D:$D,$D1026))/(_xlfn.MAXIFS($K:$K,$D:$D,$D1026)-_xlfn.MINIFS($K:$K,$D:$D,$D1026)),
"")</f>
        <v>0.20450630490522032</v>
      </c>
      <c r="O1026">
        <v>0.34939660247348492</v>
      </c>
      <c r="P1026">
        <f t="shared" ref="P1026:P1089" si="33">1 + COUNTIFS($D$2:$D$2303, D1026, $N$2:$N$2303, "&gt;" &amp; N1026)</f>
        <v>38</v>
      </c>
      <c r="Q1026">
        <v>42</v>
      </c>
      <c r="R1026" t="s">
        <v>7077</v>
      </c>
      <c r="S1026" t="s">
        <v>9128</v>
      </c>
    </row>
    <row r="1027" spans="1:19">
      <c r="A1027">
        <v>184773</v>
      </c>
      <c r="B1027" t="s">
        <v>4107</v>
      </c>
      <c r="C1027" t="s">
        <v>3049</v>
      </c>
      <c r="D1027" t="s">
        <v>1178</v>
      </c>
      <c r="E1027" t="s">
        <v>4108</v>
      </c>
      <c r="F1027" s="10">
        <v>0.70520000000000005</v>
      </c>
      <c r="G1027">
        <v>1163</v>
      </c>
      <c r="H1027" s="2">
        <v>37110</v>
      </c>
      <c r="I1027" s="2">
        <v>37110</v>
      </c>
      <c r="J1027" s="2">
        <v>55726</v>
      </c>
      <c r="K1027" s="2">
        <v>41948</v>
      </c>
      <c r="L1027" s="2">
        <v>46690</v>
      </c>
      <c r="M1027" s="2">
        <v>47161</v>
      </c>
      <c r="N1027">
        <f t="shared" si="32"/>
        <v>0.29541128596738442</v>
      </c>
      <c r="O1027">
        <v>0.35339051844505648</v>
      </c>
      <c r="P1027">
        <f t="shared" si="33"/>
        <v>30</v>
      </c>
      <c r="Q1027">
        <v>40</v>
      </c>
      <c r="R1027" t="s">
        <v>7078</v>
      </c>
      <c r="S1027" t="s">
        <v>9129</v>
      </c>
    </row>
    <row r="1028" spans="1:19">
      <c r="A1028">
        <v>184782</v>
      </c>
      <c r="B1028" t="s">
        <v>1183</v>
      </c>
      <c r="C1028" t="s">
        <v>1184</v>
      </c>
      <c r="D1028" t="s">
        <v>1178</v>
      </c>
      <c r="E1028" t="s">
        <v>1185</v>
      </c>
      <c r="F1028" s="10">
        <v>0.7782</v>
      </c>
      <c r="G1028">
        <v>1216</v>
      </c>
      <c r="H1028" s="2">
        <v>15700</v>
      </c>
      <c r="I1028" s="2">
        <v>25564</v>
      </c>
      <c r="J1028" s="2">
        <v>61303</v>
      </c>
      <c r="K1028" s="2">
        <v>50231</v>
      </c>
      <c r="L1028" s="2">
        <v>53055</v>
      </c>
      <c r="M1028" s="2">
        <v>56115</v>
      </c>
      <c r="N1028">
        <f t="shared" si="32"/>
        <v>0.43165343987255034</v>
      </c>
      <c r="O1028">
        <v>0.46127204312679759</v>
      </c>
      <c r="P1028">
        <f t="shared" si="33"/>
        <v>8</v>
      </c>
      <c r="Q1028">
        <v>9</v>
      </c>
      <c r="R1028" t="s">
        <v>7079</v>
      </c>
      <c r="S1028" t="s">
        <v>9130</v>
      </c>
    </row>
    <row r="1029" spans="1:19">
      <c r="A1029">
        <v>184959</v>
      </c>
      <c r="B1029" t="s">
        <v>4109</v>
      </c>
      <c r="C1029" t="s">
        <v>4110</v>
      </c>
      <c r="D1029" t="s">
        <v>1178</v>
      </c>
      <c r="E1029" t="s">
        <v>4082</v>
      </c>
      <c r="F1029" s="10">
        <v>0.93400000000000005</v>
      </c>
      <c r="G1029">
        <v>1033</v>
      </c>
      <c r="H1029" s="2">
        <v>17028</v>
      </c>
      <c r="I1029" s="2">
        <v>17028</v>
      </c>
      <c r="J1029" s="2">
        <v>60381</v>
      </c>
      <c r="K1029" s="2">
        <v>47444</v>
      </c>
      <c r="L1029" s="2">
        <v>44353</v>
      </c>
      <c r="M1029" s="2">
        <v>44429</v>
      </c>
      <c r="N1029">
        <f t="shared" si="32"/>
        <v>0.27790677918103596</v>
      </c>
      <c r="O1029">
        <v>0.41665490065704081</v>
      </c>
      <c r="P1029">
        <f t="shared" si="33"/>
        <v>32</v>
      </c>
      <c r="Q1029">
        <v>22</v>
      </c>
      <c r="R1029" t="s">
        <v>7067</v>
      </c>
      <c r="S1029" t="s">
        <v>9118</v>
      </c>
    </row>
    <row r="1030" spans="1:19">
      <c r="A1030">
        <v>185129</v>
      </c>
      <c r="B1030" t="s">
        <v>4112</v>
      </c>
      <c r="C1030" t="s">
        <v>4111</v>
      </c>
      <c r="D1030" t="s">
        <v>1178</v>
      </c>
      <c r="E1030" t="s">
        <v>4113</v>
      </c>
      <c r="F1030" s="10">
        <v>0.89180000000000004</v>
      </c>
      <c r="G1030">
        <v>1056</v>
      </c>
      <c r="H1030" s="2">
        <v>13971</v>
      </c>
      <c r="I1030" s="2">
        <v>24888</v>
      </c>
      <c r="J1030" s="2">
        <v>57697</v>
      </c>
      <c r="K1030" s="2">
        <v>43504</v>
      </c>
      <c r="L1030" s="2">
        <v>46209</v>
      </c>
      <c r="M1030" s="2">
        <v>50417</v>
      </c>
      <c r="N1030">
        <f t="shared" si="32"/>
        <v>0.30083495154431189</v>
      </c>
      <c r="O1030">
        <v>0.382952214970669</v>
      </c>
      <c r="P1030">
        <f t="shared" si="33"/>
        <v>26</v>
      </c>
      <c r="Q1030">
        <v>33</v>
      </c>
      <c r="R1030" t="s">
        <v>7080</v>
      </c>
      <c r="S1030" t="s">
        <v>9131</v>
      </c>
    </row>
    <row r="1031" spans="1:19">
      <c r="A1031">
        <v>185262</v>
      </c>
      <c r="B1031" t="s">
        <v>1186</v>
      </c>
      <c r="C1031" t="s">
        <v>1187</v>
      </c>
      <c r="D1031" t="s">
        <v>1178</v>
      </c>
      <c r="E1031" t="s">
        <v>1188</v>
      </c>
      <c r="F1031" s="10">
        <v>0.76880000000000004</v>
      </c>
      <c r="G1031">
        <v>1150</v>
      </c>
      <c r="H1031" s="2">
        <v>13426</v>
      </c>
      <c r="I1031" s="2">
        <v>21076</v>
      </c>
      <c r="J1031" s="2">
        <v>57968</v>
      </c>
      <c r="K1031" s="2">
        <v>46236</v>
      </c>
      <c r="L1031" s="2">
        <v>50313</v>
      </c>
      <c r="M1031" s="2">
        <v>52714</v>
      </c>
      <c r="N1031">
        <f t="shared" si="32"/>
        <v>0.39093259150506021</v>
      </c>
      <c r="O1031">
        <v>0.45267918043231808</v>
      </c>
      <c r="P1031">
        <f t="shared" si="33"/>
        <v>12</v>
      </c>
      <c r="Q1031">
        <v>11</v>
      </c>
      <c r="R1031" t="s">
        <v>7081</v>
      </c>
      <c r="S1031" t="s">
        <v>9132</v>
      </c>
    </row>
    <row r="1032" spans="1:19">
      <c r="A1032">
        <v>185536</v>
      </c>
      <c r="B1032" t="s">
        <v>4114</v>
      </c>
      <c r="C1032" t="s">
        <v>4115</v>
      </c>
      <c r="D1032" t="s">
        <v>1178</v>
      </c>
      <c r="E1032" t="s">
        <v>4116</v>
      </c>
      <c r="F1032" s="10">
        <v>0.93400000000000005</v>
      </c>
      <c r="G1032">
        <v>1095</v>
      </c>
      <c r="H1032" s="2">
        <v>4524</v>
      </c>
      <c r="I1032" s="2">
        <v>7068</v>
      </c>
      <c r="J1032" s="2">
        <v>50168</v>
      </c>
      <c r="K1032" s="2">
        <v>36485</v>
      </c>
      <c r="L1032" s="2">
        <v>41193</v>
      </c>
      <c r="M1032" s="2">
        <v>43640</v>
      </c>
      <c r="N1032">
        <f t="shared" si="32"/>
        <v>0.32781775944278985</v>
      </c>
      <c r="O1032">
        <v>0.43834674427792397</v>
      </c>
      <c r="P1032">
        <f t="shared" si="33"/>
        <v>20</v>
      </c>
      <c r="Q1032">
        <v>14</v>
      </c>
      <c r="R1032" t="s">
        <v>7082</v>
      </c>
      <c r="S1032" t="s">
        <v>9133</v>
      </c>
    </row>
    <row r="1033" spans="1:19">
      <c r="A1033">
        <v>185572</v>
      </c>
      <c r="B1033" t="s">
        <v>1189</v>
      </c>
      <c r="C1033" t="s">
        <v>1190</v>
      </c>
      <c r="D1033" t="s">
        <v>1178</v>
      </c>
      <c r="E1033" t="s">
        <v>1191</v>
      </c>
      <c r="F1033" s="10">
        <v>0.89539999999999997</v>
      </c>
      <c r="G1033">
        <v>1204</v>
      </c>
      <c r="H1033" s="2">
        <v>44850</v>
      </c>
      <c r="I1033" s="2">
        <v>44850</v>
      </c>
      <c r="J1033" s="2">
        <v>65295</v>
      </c>
      <c r="K1033" s="2">
        <v>54123</v>
      </c>
      <c r="L1033" s="2">
        <v>59793</v>
      </c>
      <c r="M1033" s="2">
        <v>65306</v>
      </c>
      <c r="N1033">
        <f t="shared" si="32"/>
        <v>0.28658343556126581</v>
      </c>
      <c r="O1033">
        <v>0.36393753822190228</v>
      </c>
      <c r="P1033">
        <f t="shared" si="33"/>
        <v>31</v>
      </c>
      <c r="Q1033">
        <v>39</v>
      </c>
      <c r="R1033" t="s">
        <v>7083</v>
      </c>
      <c r="S1033" t="s">
        <v>9134</v>
      </c>
    </row>
    <row r="1034" spans="1:19">
      <c r="A1034">
        <v>185590</v>
      </c>
      <c r="B1034" t="s">
        <v>1192</v>
      </c>
      <c r="C1034" t="s">
        <v>1193</v>
      </c>
      <c r="D1034" t="s">
        <v>1178</v>
      </c>
      <c r="E1034" t="s">
        <v>1194</v>
      </c>
      <c r="F1034" s="10">
        <v>0.87409999999999999</v>
      </c>
      <c r="G1034">
        <v>1080</v>
      </c>
      <c r="H1034" s="2">
        <v>14766</v>
      </c>
      <c r="I1034" s="2">
        <v>24126</v>
      </c>
      <c r="J1034" s="2">
        <v>58895</v>
      </c>
      <c r="K1034" s="2">
        <v>48078</v>
      </c>
      <c r="L1034" s="2">
        <v>53849</v>
      </c>
      <c r="M1034" s="2">
        <v>57008</v>
      </c>
      <c r="N1034">
        <f t="shared" si="32"/>
        <v>0.32695328378002647</v>
      </c>
      <c r="O1034">
        <v>0.401706390840256</v>
      </c>
      <c r="P1034">
        <f t="shared" si="33"/>
        <v>22</v>
      </c>
      <c r="Q1034">
        <v>28</v>
      </c>
      <c r="R1034" t="s">
        <v>7084</v>
      </c>
      <c r="S1034" t="s">
        <v>9135</v>
      </c>
    </row>
    <row r="1035" spans="1:19">
      <c r="A1035">
        <v>185679</v>
      </c>
      <c r="B1035" t="s">
        <v>4117</v>
      </c>
      <c r="C1035" t="s">
        <v>4118</v>
      </c>
      <c r="D1035" t="s">
        <v>1178</v>
      </c>
      <c r="E1035" t="s">
        <v>4119</v>
      </c>
      <c r="F1035" s="10">
        <v>0.96220000000000006</v>
      </c>
      <c r="G1035">
        <v>1161</v>
      </c>
      <c r="H1035" s="2">
        <v>24916</v>
      </c>
      <c r="I1035" s="2">
        <v>31336</v>
      </c>
      <c r="J1035" s="2">
        <v>85423</v>
      </c>
      <c r="K1035" s="2">
        <v>73087</v>
      </c>
      <c r="L1035" s="2">
        <v>66689</v>
      </c>
      <c r="M1035" s="2">
        <v>72126</v>
      </c>
      <c r="N1035">
        <f t="shared" si="32"/>
        <v>0.40981390879542601</v>
      </c>
      <c r="O1035">
        <v>0.40338222309107391</v>
      </c>
      <c r="P1035">
        <f t="shared" si="33"/>
        <v>11</v>
      </c>
      <c r="Q1035">
        <v>27</v>
      </c>
      <c r="R1035" t="s">
        <v>7085</v>
      </c>
      <c r="S1035" t="s">
        <v>9136</v>
      </c>
    </row>
    <row r="1036" spans="1:19">
      <c r="A1036">
        <v>185721</v>
      </c>
      <c r="B1036" t="s">
        <v>4120</v>
      </c>
      <c r="C1036" t="s">
        <v>4121</v>
      </c>
      <c r="D1036" t="s">
        <v>1178</v>
      </c>
      <c r="E1036" t="s">
        <v>4082</v>
      </c>
      <c r="F1036" s="10">
        <v>0.93400000000000005</v>
      </c>
      <c r="G1036">
        <v>1029</v>
      </c>
      <c r="H1036" s="2">
        <v>14846</v>
      </c>
      <c r="I1036" s="2">
        <v>14846</v>
      </c>
      <c r="J1036" s="2">
        <v>41855</v>
      </c>
      <c r="K1036" s="2">
        <v>32489</v>
      </c>
      <c r="L1036" s="2">
        <v>37172</v>
      </c>
      <c r="M1036" s="2">
        <v>36410</v>
      </c>
      <c r="N1036">
        <f t="shared" si="32"/>
        <v>0.22111068565131065</v>
      </c>
      <c r="O1036">
        <v>0.38666626490424216</v>
      </c>
      <c r="P1036">
        <f t="shared" si="33"/>
        <v>37</v>
      </c>
      <c r="Q1036">
        <v>32</v>
      </c>
      <c r="R1036" t="s">
        <v>7067</v>
      </c>
      <c r="S1036" t="s">
        <v>9118</v>
      </c>
    </row>
    <row r="1037" spans="1:19">
      <c r="A1037">
        <v>185828</v>
      </c>
      <c r="B1037" t="s">
        <v>1195</v>
      </c>
      <c r="C1037" t="s">
        <v>319</v>
      </c>
      <c r="D1037" t="s">
        <v>1178</v>
      </c>
      <c r="E1037" t="s">
        <v>1196</v>
      </c>
      <c r="F1037" s="10">
        <v>0.66900000000000004</v>
      </c>
      <c r="G1037">
        <v>1336</v>
      </c>
      <c r="H1037" s="2">
        <v>19022</v>
      </c>
      <c r="I1037" s="2">
        <v>35934</v>
      </c>
      <c r="J1037" s="2">
        <v>89013</v>
      </c>
      <c r="K1037" s="2">
        <v>68192</v>
      </c>
      <c r="L1037" s="2">
        <v>74111</v>
      </c>
      <c r="M1037" s="2">
        <v>84495</v>
      </c>
      <c r="N1037">
        <f t="shared" si="32"/>
        <v>0.59711932500558762</v>
      </c>
      <c r="O1037">
        <v>0.53236069858883173</v>
      </c>
      <c r="P1037">
        <f t="shared" si="33"/>
        <v>3</v>
      </c>
      <c r="Q1037">
        <v>4</v>
      </c>
      <c r="R1037" t="s">
        <v>7086</v>
      </c>
      <c r="S1037" t="s">
        <v>9137</v>
      </c>
    </row>
    <row r="1038" spans="1:19">
      <c r="A1038">
        <v>185873</v>
      </c>
      <c r="B1038" t="s">
        <v>4122</v>
      </c>
      <c r="C1038" t="s">
        <v>4123</v>
      </c>
      <c r="D1038" t="s">
        <v>1178</v>
      </c>
      <c r="E1038" t="s">
        <v>4124</v>
      </c>
      <c r="F1038" s="10">
        <v>0.93400000000000005</v>
      </c>
      <c r="G1038">
        <v>1065</v>
      </c>
      <c r="H1038" s="2">
        <v>4690</v>
      </c>
      <c r="I1038" s="2">
        <v>6850</v>
      </c>
      <c r="J1038" s="2">
        <v>46410</v>
      </c>
      <c r="K1038" s="2">
        <v>35377</v>
      </c>
      <c r="L1038" s="2">
        <v>39515</v>
      </c>
      <c r="M1038" s="2">
        <v>42749</v>
      </c>
      <c r="N1038">
        <f t="shared" si="32"/>
        <v>0.300704591947064</v>
      </c>
      <c r="O1038">
        <v>0.43128310804986947</v>
      </c>
      <c r="P1038">
        <f t="shared" si="33"/>
        <v>27</v>
      </c>
      <c r="Q1038">
        <v>20</v>
      </c>
      <c r="R1038" t="s">
        <v>7087</v>
      </c>
      <c r="S1038" t="s">
        <v>9138</v>
      </c>
    </row>
    <row r="1039" spans="1:19">
      <c r="A1039">
        <v>186131</v>
      </c>
      <c r="B1039" t="s">
        <v>55</v>
      </c>
      <c r="C1039" t="s">
        <v>1197</v>
      </c>
      <c r="D1039" t="s">
        <v>1178</v>
      </c>
      <c r="E1039" t="s">
        <v>1198</v>
      </c>
      <c r="F1039" s="10">
        <v>4.4999999999999998E-2</v>
      </c>
      <c r="G1039">
        <v>1535</v>
      </c>
      <c r="H1039" s="2">
        <v>59710</v>
      </c>
      <c r="I1039" s="2">
        <v>59710</v>
      </c>
      <c r="J1039" s="2">
        <v>113450</v>
      </c>
      <c r="K1039" s="2">
        <v>88273</v>
      </c>
      <c r="L1039" s="2">
        <v>97988</v>
      </c>
      <c r="M1039" s="2">
        <v>110433</v>
      </c>
      <c r="N1039">
        <f t="shared" si="32"/>
        <v>0.75516840093601967</v>
      </c>
      <c r="O1039">
        <v>0.64208001724374453</v>
      </c>
      <c r="P1039">
        <f t="shared" si="33"/>
        <v>1</v>
      </c>
      <c r="Q1039">
        <v>1</v>
      </c>
      <c r="R1039" t="s">
        <v>7088</v>
      </c>
      <c r="S1039" t="s">
        <v>9139</v>
      </c>
    </row>
    <row r="1040" spans="1:19">
      <c r="A1040">
        <v>186201</v>
      </c>
      <c r="B1040" t="s">
        <v>1199</v>
      </c>
      <c r="C1040" t="s">
        <v>1200</v>
      </c>
      <c r="D1040" t="s">
        <v>1178</v>
      </c>
      <c r="E1040" t="s">
        <v>1201</v>
      </c>
      <c r="F1040" s="10">
        <v>0.73219999999999996</v>
      </c>
      <c r="G1040">
        <v>1190</v>
      </c>
      <c r="H1040" s="2">
        <v>15978</v>
      </c>
      <c r="I1040" s="2">
        <v>26388</v>
      </c>
      <c r="J1040" s="2">
        <v>64395</v>
      </c>
      <c r="K1040" s="2">
        <v>52446</v>
      </c>
      <c r="L1040" s="2">
        <v>59888</v>
      </c>
      <c r="M1040" s="2">
        <v>62810</v>
      </c>
      <c r="N1040">
        <f t="shared" si="32"/>
        <v>0.43536122406795658</v>
      </c>
      <c r="O1040">
        <v>0.46231449373032885</v>
      </c>
      <c r="P1040">
        <f t="shared" si="33"/>
        <v>7</v>
      </c>
      <c r="Q1040">
        <v>8</v>
      </c>
      <c r="R1040" t="s">
        <v>7089</v>
      </c>
      <c r="S1040" t="s">
        <v>9140</v>
      </c>
    </row>
    <row r="1041" spans="1:19">
      <c r="A1041">
        <v>186283</v>
      </c>
      <c r="B1041" t="s">
        <v>1202</v>
      </c>
      <c r="C1041" t="s">
        <v>1203</v>
      </c>
      <c r="D1041" t="s">
        <v>1178</v>
      </c>
      <c r="E1041" t="s">
        <v>1204</v>
      </c>
      <c r="F1041" s="10">
        <v>0.79400000000000004</v>
      </c>
      <c r="G1041">
        <v>1219</v>
      </c>
      <c r="H1041" s="2">
        <v>38900</v>
      </c>
      <c r="I1041" s="2">
        <v>38900</v>
      </c>
      <c r="J1041" s="2">
        <v>60862</v>
      </c>
      <c r="K1041" s="2">
        <v>50668</v>
      </c>
      <c r="L1041" s="2">
        <v>55271</v>
      </c>
      <c r="M1041" s="2">
        <v>59215</v>
      </c>
      <c r="N1041">
        <f t="shared" si="32"/>
        <v>0.3283603947966377</v>
      </c>
      <c r="O1041">
        <v>0.40077287373787618</v>
      </c>
      <c r="P1041">
        <f t="shared" si="33"/>
        <v>19</v>
      </c>
      <c r="Q1041">
        <v>29</v>
      </c>
      <c r="R1041" t="s">
        <v>7090</v>
      </c>
      <c r="S1041" t="s">
        <v>9141</v>
      </c>
    </row>
    <row r="1042" spans="1:19">
      <c r="A1042">
        <v>186371</v>
      </c>
      <c r="B1042" t="s">
        <v>1205</v>
      </c>
      <c r="C1042" t="s">
        <v>1206</v>
      </c>
      <c r="D1042" t="s">
        <v>1178</v>
      </c>
      <c r="E1042" t="s">
        <v>1207</v>
      </c>
      <c r="F1042" s="10">
        <v>0.77749999999999997</v>
      </c>
      <c r="G1042">
        <v>1118</v>
      </c>
      <c r="H1042" s="2">
        <v>17079</v>
      </c>
      <c r="I1042" s="2">
        <v>35841</v>
      </c>
      <c r="J1042" s="2">
        <v>75436</v>
      </c>
      <c r="K1042" s="2">
        <v>58494</v>
      </c>
      <c r="L1042" s="2">
        <v>65226</v>
      </c>
      <c r="M1042" s="2">
        <v>69748</v>
      </c>
      <c r="N1042">
        <f t="shared" si="32"/>
        <v>0.41085490786935974</v>
      </c>
      <c r="O1042">
        <v>0.41328348234889339</v>
      </c>
      <c r="P1042">
        <f t="shared" si="33"/>
        <v>10</v>
      </c>
      <c r="Q1042">
        <v>24</v>
      </c>
      <c r="R1042" t="s">
        <v>7091</v>
      </c>
      <c r="S1042" t="s">
        <v>9142</v>
      </c>
    </row>
    <row r="1043" spans="1:19">
      <c r="A1043">
        <v>186371</v>
      </c>
      <c r="B1043" t="s">
        <v>1208</v>
      </c>
      <c r="C1043" t="s">
        <v>1209</v>
      </c>
      <c r="D1043" t="s">
        <v>1178</v>
      </c>
      <c r="E1043" t="s">
        <v>1210</v>
      </c>
      <c r="F1043" s="10">
        <v>0.65349999999999997</v>
      </c>
      <c r="G1043">
        <v>1383</v>
      </c>
      <c r="H1043" s="2">
        <v>17239</v>
      </c>
      <c r="I1043" s="2">
        <v>36001</v>
      </c>
      <c r="J1043" s="2">
        <v>75436</v>
      </c>
      <c r="K1043" s="2">
        <v>58494</v>
      </c>
      <c r="L1043" s="2">
        <v>65226</v>
      </c>
      <c r="M1043" s="2">
        <v>69748</v>
      </c>
      <c r="N1043">
        <f t="shared" si="32"/>
        <v>0.59142587072235375</v>
      </c>
      <c r="O1043">
        <v>0.52144395295000168</v>
      </c>
      <c r="P1043">
        <f t="shared" si="33"/>
        <v>4</v>
      </c>
      <c r="Q1043">
        <v>5</v>
      </c>
      <c r="R1043" t="s">
        <v>7092</v>
      </c>
      <c r="S1043" t="s">
        <v>9143</v>
      </c>
    </row>
    <row r="1044" spans="1:19">
      <c r="A1044">
        <v>186371</v>
      </c>
      <c r="B1044" t="s">
        <v>4125</v>
      </c>
      <c r="C1044" t="s">
        <v>319</v>
      </c>
      <c r="D1044" t="s">
        <v>1178</v>
      </c>
      <c r="E1044" t="s">
        <v>4126</v>
      </c>
      <c r="F1044" s="10">
        <v>0.7873</v>
      </c>
      <c r="G1044">
        <v>1118</v>
      </c>
      <c r="H1044" s="2">
        <v>16586</v>
      </c>
      <c r="I1044" s="2">
        <v>35348</v>
      </c>
      <c r="J1044" s="2">
        <v>75436</v>
      </c>
      <c r="K1044" s="2">
        <v>58494</v>
      </c>
      <c r="L1044" s="2">
        <v>65226</v>
      </c>
      <c r="M1044" s="2">
        <v>69748</v>
      </c>
      <c r="N1044">
        <f t="shared" si="32"/>
        <v>0.41089121741173273</v>
      </c>
      <c r="O1044">
        <v>0.39080461814029138</v>
      </c>
      <c r="P1044">
        <f t="shared" si="33"/>
        <v>9</v>
      </c>
      <c r="Q1044">
        <v>30</v>
      </c>
      <c r="R1044" t="s">
        <v>7093</v>
      </c>
      <c r="S1044" t="s">
        <v>9144</v>
      </c>
    </row>
    <row r="1045" spans="1:19">
      <c r="A1045">
        <v>186584</v>
      </c>
      <c r="B1045" t="s">
        <v>1211</v>
      </c>
      <c r="C1045" t="s">
        <v>1212</v>
      </c>
      <c r="D1045" t="s">
        <v>1178</v>
      </c>
      <c r="E1045" t="s">
        <v>1213</v>
      </c>
      <c r="F1045" s="10">
        <v>0.78900000000000003</v>
      </c>
      <c r="G1045">
        <v>1308</v>
      </c>
      <c r="H1045" s="2">
        <v>51370</v>
      </c>
      <c r="I1045" s="2">
        <v>51370</v>
      </c>
      <c r="J1045" s="2">
        <v>76204</v>
      </c>
      <c r="K1045" s="2">
        <v>57189</v>
      </c>
      <c r="L1045" s="2">
        <v>63687</v>
      </c>
      <c r="M1045" s="2">
        <v>68307</v>
      </c>
      <c r="N1045">
        <f t="shared" si="32"/>
        <v>0.36719450900331163</v>
      </c>
      <c r="O1045">
        <v>0.41012776674549034</v>
      </c>
      <c r="P1045">
        <f t="shared" si="33"/>
        <v>14</v>
      </c>
      <c r="Q1045">
        <v>26</v>
      </c>
      <c r="R1045" t="s">
        <v>7094</v>
      </c>
      <c r="S1045" t="s">
        <v>9145</v>
      </c>
    </row>
    <row r="1046" spans="1:19">
      <c r="A1046">
        <v>186867</v>
      </c>
      <c r="B1046" t="s">
        <v>1214</v>
      </c>
      <c r="C1046" t="s">
        <v>1215</v>
      </c>
      <c r="D1046" t="s">
        <v>1178</v>
      </c>
      <c r="E1046" t="s">
        <v>1216</v>
      </c>
      <c r="F1046" s="10">
        <v>0.43440000000000001</v>
      </c>
      <c r="G1046">
        <v>1447</v>
      </c>
      <c r="H1046" s="2">
        <v>60952</v>
      </c>
      <c r="I1046" s="2">
        <v>60952</v>
      </c>
      <c r="J1046" s="2">
        <v>107922</v>
      </c>
      <c r="K1046" s="2">
        <v>88405</v>
      </c>
      <c r="L1046" s="2">
        <v>92628</v>
      </c>
      <c r="M1046" s="2">
        <v>104918</v>
      </c>
      <c r="N1046">
        <f t="shared" si="32"/>
        <v>0.60459947859222329</v>
      </c>
      <c r="O1046">
        <v>0.53648575187994119</v>
      </c>
      <c r="P1046">
        <f t="shared" si="33"/>
        <v>2</v>
      </c>
      <c r="Q1046">
        <v>3</v>
      </c>
      <c r="R1046" t="s">
        <v>7095</v>
      </c>
      <c r="S1046" t="s">
        <v>9146</v>
      </c>
    </row>
    <row r="1047" spans="1:19">
      <c r="A1047">
        <v>186876</v>
      </c>
      <c r="B1047" t="s">
        <v>1217</v>
      </c>
      <c r="C1047" t="s">
        <v>1218</v>
      </c>
      <c r="D1047" t="s">
        <v>1178</v>
      </c>
      <c r="E1047" t="s">
        <v>1219</v>
      </c>
      <c r="F1047" s="10">
        <v>0.88170000000000004</v>
      </c>
      <c r="G1047">
        <v>1171</v>
      </c>
      <c r="H1047" s="2">
        <v>15532</v>
      </c>
      <c r="I1047" s="2">
        <v>23420</v>
      </c>
      <c r="J1047" s="2">
        <v>58188</v>
      </c>
      <c r="K1047" s="2">
        <v>47708</v>
      </c>
      <c r="L1047" s="2">
        <v>51715</v>
      </c>
      <c r="M1047" s="2">
        <v>54393</v>
      </c>
      <c r="N1047">
        <f t="shared" si="32"/>
        <v>0.37293545252745502</v>
      </c>
      <c r="O1047">
        <v>0.43313465218427083</v>
      </c>
      <c r="P1047">
        <f t="shared" si="33"/>
        <v>13</v>
      </c>
      <c r="Q1047">
        <v>19</v>
      </c>
      <c r="R1047" t="s">
        <v>7096</v>
      </c>
      <c r="S1047" t="s">
        <v>9147</v>
      </c>
    </row>
    <row r="1048" spans="1:19">
      <c r="A1048">
        <v>187000</v>
      </c>
      <c r="B1048" t="s">
        <v>4129</v>
      </c>
      <c r="C1048" t="s">
        <v>4130</v>
      </c>
      <c r="D1048" t="s">
        <v>1178</v>
      </c>
      <c r="E1048" t="s">
        <v>4131</v>
      </c>
      <c r="F1048" s="10">
        <v>0.93400000000000005</v>
      </c>
      <c r="G1048">
        <v>1073</v>
      </c>
      <c r="H1048" s="2">
        <v>16757</v>
      </c>
      <c r="I1048" s="2">
        <v>16757</v>
      </c>
      <c r="J1048" s="2">
        <v>68475</v>
      </c>
      <c r="K1048" s="2">
        <v>56206</v>
      </c>
      <c r="L1048" s="2">
        <v>67695</v>
      </c>
      <c r="M1048" s="2">
        <v>63371</v>
      </c>
      <c r="N1048">
        <f t="shared" si="32"/>
        <v>0.33509636689513084</v>
      </c>
      <c r="O1048">
        <v>0.43510093913930314</v>
      </c>
      <c r="P1048">
        <f t="shared" si="33"/>
        <v>17</v>
      </c>
      <c r="Q1048">
        <v>17</v>
      </c>
      <c r="R1048" t="s">
        <v>7097</v>
      </c>
      <c r="S1048" t="s">
        <v>9148</v>
      </c>
    </row>
    <row r="1049" spans="1:19">
      <c r="A1049">
        <v>187046</v>
      </c>
      <c r="B1049" t="s">
        <v>4132</v>
      </c>
      <c r="C1049" t="s">
        <v>3990</v>
      </c>
      <c r="D1049" t="s">
        <v>1178</v>
      </c>
      <c r="E1049" t="s">
        <v>4133</v>
      </c>
      <c r="F1049" s="10">
        <v>0.93400000000000005</v>
      </c>
      <c r="G1049">
        <v>1143</v>
      </c>
      <c r="H1049" s="2">
        <v>6638</v>
      </c>
      <c r="I1049" s="2">
        <v>8598</v>
      </c>
      <c r="J1049" s="2">
        <v>81135</v>
      </c>
      <c r="K1049" s="2">
        <v>60491</v>
      </c>
      <c r="L1049" s="2">
        <v>60277</v>
      </c>
      <c r="M1049" s="2">
        <v>59275</v>
      </c>
      <c r="N1049">
        <f t="shared" si="32"/>
        <v>0.45144507206987938</v>
      </c>
      <c r="O1049">
        <v>0.49771587206361922</v>
      </c>
      <c r="P1049">
        <f t="shared" si="33"/>
        <v>6</v>
      </c>
      <c r="Q1049">
        <v>7</v>
      </c>
      <c r="R1049" t="s">
        <v>7098</v>
      </c>
      <c r="S1049" t="s">
        <v>9149</v>
      </c>
    </row>
    <row r="1050" spans="1:19">
      <c r="A1050">
        <v>187134</v>
      </c>
      <c r="B1050" t="s">
        <v>1220</v>
      </c>
      <c r="C1050" t="s">
        <v>1221</v>
      </c>
      <c r="D1050" t="s">
        <v>1178</v>
      </c>
      <c r="E1050" t="s">
        <v>1222</v>
      </c>
      <c r="F1050" s="10">
        <v>0.62139999999999995</v>
      </c>
      <c r="G1050">
        <v>1247</v>
      </c>
      <c r="H1050" s="2">
        <v>18685</v>
      </c>
      <c r="I1050" s="2">
        <v>24568</v>
      </c>
      <c r="J1050" s="2">
        <v>70958</v>
      </c>
      <c r="K1050" s="2">
        <v>60838</v>
      </c>
      <c r="L1050" s="2">
        <v>66228</v>
      </c>
      <c r="M1050" s="2">
        <v>70578</v>
      </c>
      <c r="N1050">
        <f t="shared" si="32"/>
        <v>0.50997328983881129</v>
      </c>
      <c r="O1050">
        <v>0.52029057372273901</v>
      </c>
      <c r="P1050">
        <f t="shared" si="33"/>
        <v>5</v>
      </c>
      <c r="Q1050">
        <v>6</v>
      </c>
      <c r="R1050" t="s">
        <v>7099</v>
      </c>
      <c r="S1050" t="s">
        <v>9150</v>
      </c>
    </row>
    <row r="1051" spans="1:19">
      <c r="A1051">
        <v>187198</v>
      </c>
      <c r="B1051" t="s">
        <v>4134</v>
      </c>
      <c r="C1051" t="s">
        <v>4135</v>
      </c>
      <c r="D1051" t="s">
        <v>1178</v>
      </c>
      <c r="E1051" t="s">
        <v>4136</v>
      </c>
      <c r="F1051" s="10">
        <v>0.93400000000000005</v>
      </c>
      <c r="G1051">
        <v>1108</v>
      </c>
      <c r="H1051" s="2">
        <v>5280</v>
      </c>
      <c r="I1051" s="2">
        <v>9500</v>
      </c>
      <c r="J1051" s="2">
        <v>53618</v>
      </c>
      <c r="K1051" s="2">
        <v>32264</v>
      </c>
      <c r="L1051" s="2">
        <v>35667</v>
      </c>
      <c r="M1051" s="2">
        <v>38608</v>
      </c>
      <c r="N1051">
        <f t="shared" si="32"/>
        <v>0.32915271460888418</v>
      </c>
      <c r="O1051">
        <v>0.43508956576867897</v>
      </c>
      <c r="P1051">
        <f t="shared" si="33"/>
        <v>18</v>
      </c>
      <c r="Q1051">
        <v>18</v>
      </c>
      <c r="R1051" t="s">
        <v>7100</v>
      </c>
      <c r="S1051" t="s">
        <v>9151</v>
      </c>
    </row>
    <row r="1052" spans="1:19">
      <c r="A1052">
        <v>187444</v>
      </c>
      <c r="B1052" t="s">
        <v>4137</v>
      </c>
      <c r="C1052" t="s">
        <v>4045</v>
      </c>
      <c r="D1052" t="s">
        <v>1178</v>
      </c>
      <c r="E1052" t="s">
        <v>4138</v>
      </c>
      <c r="F1052" s="10">
        <v>0.92520000000000002</v>
      </c>
      <c r="G1052">
        <v>1139</v>
      </c>
      <c r="H1052" s="2">
        <v>15150</v>
      </c>
      <c r="I1052" s="2">
        <v>24464</v>
      </c>
      <c r="J1052" s="2">
        <v>58765</v>
      </c>
      <c r="K1052" s="2">
        <v>45279</v>
      </c>
      <c r="L1052" s="2">
        <v>50624</v>
      </c>
      <c r="M1052" s="2">
        <v>52855</v>
      </c>
      <c r="N1052">
        <f t="shared" si="32"/>
        <v>0.34239220125547576</v>
      </c>
      <c r="O1052">
        <v>0.38207080064108973</v>
      </c>
      <c r="P1052">
        <f t="shared" si="33"/>
        <v>16</v>
      </c>
      <c r="Q1052">
        <v>34</v>
      </c>
      <c r="R1052" t="s">
        <v>7101</v>
      </c>
      <c r="S1052" t="s">
        <v>9152</v>
      </c>
    </row>
    <row r="1053" spans="1:19">
      <c r="A1053">
        <v>187620</v>
      </c>
      <c r="B1053" t="s">
        <v>4139</v>
      </c>
      <c r="C1053" t="s">
        <v>1234</v>
      </c>
      <c r="D1053" t="s">
        <v>1225</v>
      </c>
      <c r="E1053" t="s">
        <v>4140</v>
      </c>
      <c r="F1053" s="10">
        <v>0.93400000000000005</v>
      </c>
      <c r="G1053">
        <v>1184</v>
      </c>
      <c r="H1053" s="2">
        <v>2322</v>
      </c>
      <c r="I1053" s="2">
        <v>6360</v>
      </c>
      <c r="J1053" s="2">
        <v>47377</v>
      </c>
      <c r="K1053" s="2">
        <v>30836</v>
      </c>
      <c r="L1053" s="2">
        <v>33852</v>
      </c>
      <c r="M1053" s="2">
        <v>38178</v>
      </c>
      <c r="N1053">
        <f t="shared" si="32"/>
        <v>0.5143510895873159</v>
      </c>
      <c r="O1053">
        <v>0.43548436141080349</v>
      </c>
      <c r="P1053">
        <f t="shared" si="33"/>
        <v>5</v>
      </c>
      <c r="Q1053">
        <v>14</v>
      </c>
      <c r="R1053" t="s">
        <v>7102</v>
      </c>
      <c r="S1053" t="s">
        <v>9153</v>
      </c>
    </row>
    <row r="1054" spans="1:19">
      <c r="A1054">
        <v>187648</v>
      </c>
      <c r="B1054" t="s">
        <v>1223</v>
      </c>
      <c r="C1054" t="s">
        <v>1224</v>
      </c>
      <c r="D1054" t="s">
        <v>1225</v>
      </c>
      <c r="E1054" t="s">
        <v>1226</v>
      </c>
      <c r="F1054" s="10">
        <v>0.54920000000000002</v>
      </c>
      <c r="G1054">
        <v>965</v>
      </c>
      <c r="H1054" s="2">
        <v>6863</v>
      </c>
      <c r="I1054" s="2">
        <v>8843</v>
      </c>
      <c r="J1054" s="2">
        <v>46025</v>
      </c>
      <c r="K1054" s="2">
        <v>31638</v>
      </c>
      <c r="L1054" s="2">
        <v>33964</v>
      </c>
      <c r="M1054" s="2">
        <v>36355</v>
      </c>
      <c r="N1054">
        <f t="shared" si="32"/>
        <v>0.47313326964666558</v>
      </c>
      <c r="O1054">
        <v>0.45053175576644494</v>
      </c>
      <c r="P1054">
        <f t="shared" si="33"/>
        <v>6</v>
      </c>
      <c r="Q1054">
        <v>7</v>
      </c>
      <c r="R1054" t="s">
        <v>7103</v>
      </c>
      <c r="S1054" t="s">
        <v>9154</v>
      </c>
    </row>
    <row r="1055" spans="1:19">
      <c r="A1055">
        <v>187745</v>
      </c>
      <c r="B1055" t="s">
        <v>4142</v>
      </c>
      <c r="C1055" t="s">
        <v>2361</v>
      </c>
      <c r="D1055" t="s">
        <v>1225</v>
      </c>
      <c r="E1055" t="s">
        <v>4143</v>
      </c>
      <c r="F1055" s="10">
        <v>1</v>
      </c>
      <c r="G1055">
        <v>1128</v>
      </c>
      <c r="H1055" s="2">
        <v>5801</v>
      </c>
      <c r="I1055" s="2">
        <v>5801</v>
      </c>
      <c r="J1055" s="2">
        <v>31703</v>
      </c>
      <c r="K1055" s="2">
        <v>19434</v>
      </c>
      <c r="L1055" s="2">
        <v>19682</v>
      </c>
      <c r="M1055" s="2">
        <v>30089</v>
      </c>
      <c r="N1055">
        <f t="shared" si="32"/>
        <v>0.34055938899463212</v>
      </c>
      <c r="O1055">
        <v>0.39459432219628399</v>
      </c>
      <c r="P1055">
        <f t="shared" si="33"/>
        <v>17</v>
      </c>
      <c r="Q1055">
        <v>20</v>
      </c>
      <c r="R1055" t="s">
        <v>7104</v>
      </c>
      <c r="S1055" t="s">
        <v>9155</v>
      </c>
    </row>
    <row r="1056" spans="1:19">
      <c r="A1056">
        <v>187897</v>
      </c>
      <c r="B1056" t="s">
        <v>4144</v>
      </c>
      <c r="C1056" t="s">
        <v>1161</v>
      </c>
      <c r="D1056" t="s">
        <v>1225</v>
      </c>
      <c r="E1056" t="s">
        <v>4145</v>
      </c>
      <c r="F1056" s="10">
        <v>0.93400000000000005</v>
      </c>
      <c r="G1056">
        <v>1033</v>
      </c>
      <c r="H1056" s="2">
        <v>7260</v>
      </c>
      <c r="I1056" s="2">
        <v>12180</v>
      </c>
      <c r="J1056" s="2">
        <v>51309</v>
      </c>
      <c r="K1056" s="2">
        <v>33554</v>
      </c>
      <c r="L1056" s="2">
        <v>38956</v>
      </c>
      <c r="M1056" s="2">
        <v>40872</v>
      </c>
      <c r="N1056">
        <f t="shared" si="32"/>
        <v>0.38928271724354874</v>
      </c>
      <c r="O1056">
        <v>0.41846690627341987</v>
      </c>
      <c r="P1056">
        <f t="shared" si="33"/>
        <v>15</v>
      </c>
      <c r="Q1056">
        <v>16</v>
      </c>
      <c r="R1056" t="s">
        <v>7105</v>
      </c>
      <c r="S1056" t="s">
        <v>9156</v>
      </c>
    </row>
    <row r="1057" spans="1:19">
      <c r="A1057">
        <v>187903</v>
      </c>
      <c r="B1057" t="s">
        <v>4146</v>
      </c>
      <c r="C1057" t="s">
        <v>4147</v>
      </c>
      <c r="D1057" t="s">
        <v>1225</v>
      </c>
      <c r="E1057" t="s">
        <v>4148</v>
      </c>
      <c r="F1057" s="10">
        <v>0.93400000000000005</v>
      </c>
      <c r="G1057">
        <v>1093</v>
      </c>
      <c r="H1057" s="2">
        <v>1440</v>
      </c>
      <c r="I1057" s="2">
        <v>2280</v>
      </c>
      <c r="J1057" s="2">
        <v>48368</v>
      </c>
      <c r="K1057" s="2">
        <v>32794</v>
      </c>
      <c r="L1057" s="2">
        <v>30934</v>
      </c>
      <c r="M1057" s="2">
        <v>35484</v>
      </c>
      <c r="N1057">
        <f t="shared" si="32"/>
        <v>0.46241553664678187</v>
      </c>
      <c r="O1057">
        <v>0.4554068158543414</v>
      </c>
      <c r="P1057">
        <f t="shared" si="33"/>
        <v>7</v>
      </c>
      <c r="Q1057">
        <v>3</v>
      </c>
      <c r="R1057" t="s">
        <v>7106</v>
      </c>
      <c r="S1057" t="s">
        <v>9157</v>
      </c>
    </row>
    <row r="1058" spans="1:19">
      <c r="A1058">
        <v>187912</v>
      </c>
      <c r="B1058" t="s">
        <v>4149</v>
      </c>
      <c r="C1058" t="s">
        <v>4141</v>
      </c>
      <c r="D1058" t="s">
        <v>1225</v>
      </c>
      <c r="E1058" t="s">
        <v>4150</v>
      </c>
      <c r="F1058" s="10">
        <v>0.5776</v>
      </c>
      <c r="G1058">
        <v>1024</v>
      </c>
      <c r="H1058" s="2">
        <v>6990</v>
      </c>
      <c r="I1058" s="2">
        <v>14042</v>
      </c>
      <c r="J1058" s="2">
        <v>42880</v>
      </c>
      <c r="K1058" s="2">
        <v>40570</v>
      </c>
      <c r="L1058" s="2">
        <v>48595</v>
      </c>
      <c r="M1058" s="2">
        <v>48208</v>
      </c>
      <c r="N1058">
        <f t="shared" si="32"/>
        <v>0.53296121461583901</v>
      </c>
      <c r="O1058">
        <v>0.44582180310175124</v>
      </c>
      <c r="P1058">
        <f t="shared" si="33"/>
        <v>4</v>
      </c>
      <c r="Q1058">
        <v>9</v>
      </c>
      <c r="R1058" t="s">
        <v>7107</v>
      </c>
      <c r="S1058" t="s">
        <v>9158</v>
      </c>
    </row>
    <row r="1059" spans="1:19">
      <c r="A1059">
        <v>187967</v>
      </c>
      <c r="B1059" t="s">
        <v>1227</v>
      </c>
      <c r="C1059" t="s">
        <v>1228</v>
      </c>
      <c r="D1059" t="s">
        <v>1225</v>
      </c>
      <c r="E1059" t="s">
        <v>1229</v>
      </c>
      <c r="F1059" s="10">
        <v>0.53959999999999997</v>
      </c>
      <c r="G1059">
        <v>1182</v>
      </c>
      <c r="H1059" s="2">
        <v>9058</v>
      </c>
      <c r="I1059" s="2">
        <v>26312</v>
      </c>
      <c r="J1059" s="2">
        <v>83712</v>
      </c>
      <c r="K1059" s="2">
        <v>50943</v>
      </c>
      <c r="L1059" s="2">
        <v>68737</v>
      </c>
      <c r="M1059" s="2">
        <v>61977</v>
      </c>
      <c r="N1059">
        <f t="shared" si="32"/>
        <v>0.79153823818046265</v>
      </c>
      <c r="O1059">
        <v>0.5300113627070947</v>
      </c>
      <c r="P1059">
        <f t="shared" si="33"/>
        <v>1</v>
      </c>
      <c r="Q1059">
        <v>1</v>
      </c>
      <c r="R1059" t="s">
        <v>7108</v>
      </c>
      <c r="S1059" t="s">
        <v>9159</v>
      </c>
    </row>
    <row r="1060" spans="1:19">
      <c r="A1060">
        <v>187958</v>
      </c>
      <c r="B1060" t="s">
        <v>1230</v>
      </c>
      <c r="C1060" t="s">
        <v>1231</v>
      </c>
      <c r="D1060" t="s">
        <v>1225</v>
      </c>
      <c r="E1060" t="s">
        <v>1232</v>
      </c>
      <c r="F1060" s="10">
        <v>0.95450000000000002</v>
      </c>
      <c r="G1060">
        <v>1047</v>
      </c>
      <c r="H1060" s="2">
        <v>8115</v>
      </c>
      <c r="I1060" s="2">
        <v>26450</v>
      </c>
      <c r="J1060" s="2">
        <v>53654</v>
      </c>
      <c r="K1060" s="2">
        <v>34861</v>
      </c>
      <c r="L1060" s="2">
        <v>38692</v>
      </c>
      <c r="M1060" s="2">
        <v>42925</v>
      </c>
      <c r="N1060">
        <f t="shared" si="32"/>
        <v>0.39679201972695355</v>
      </c>
      <c r="O1060">
        <v>0.35708439006630999</v>
      </c>
      <c r="P1060">
        <f t="shared" si="33"/>
        <v>14</v>
      </c>
      <c r="Q1060">
        <v>22</v>
      </c>
      <c r="R1060" t="s">
        <v>7109</v>
      </c>
      <c r="S1060" t="s">
        <v>9160</v>
      </c>
    </row>
    <row r="1061" spans="1:19">
      <c r="A1061">
        <v>187620</v>
      </c>
      <c r="B1061" t="s">
        <v>4151</v>
      </c>
      <c r="C1061" t="s">
        <v>4152</v>
      </c>
      <c r="D1061" t="s">
        <v>1225</v>
      </c>
      <c r="E1061" t="s">
        <v>4153</v>
      </c>
      <c r="F1061" s="10">
        <v>0.93400000000000005</v>
      </c>
      <c r="G1061">
        <v>1051</v>
      </c>
      <c r="H1061" s="2">
        <v>2616</v>
      </c>
      <c r="I1061" s="2">
        <v>6072</v>
      </c>
      <c r="J1061" s="2">
        <v>47377</v>
      </c>
      <c r="K1061" s="2">
        <v>30836</v>
      </c>
      <c r="L1061" s="2">
        <v>33852</v>
      </c>
      <c r="M1061" s="2">
        <v>38178</v>
      </c>
      <c r="N1061">
        <f t="shared" si="32"/>
        <v>0.41315553372156266</v>
      </c>
      <c r="O1061">
        <v>0.43674145438330458</v>
      </c>
      <c r="P1061">
        <f t="shared" si="33"/>
        <v>11</v>
      </c>
      <c r="Q1061">
        <v>11</v>
      </c>
      <c r="R1061" t="s">
        <v>7110</v>
      </c>
      <c r="S1061" t="s">
        <v>9161</v>
      </c>
    </row>
    <row r="1062" spans="1:19">
      <c r="A1062">
        <v>187620</v>
      </c>
      <c r="B1062" t="s">
        <v>4154</v>
      </c>
      <c r="C1062" t="s">
        <v>4155</v>
      </c>
      <c r="D1062" t="s">
        <v>1225</v>
      </c>
      <c r="E1062" t="s">
        <v>4156</v>
      </c>
      <c r="F1062" s="10">
        <v>0.93400000000000005</v>
      </c>
      <c r="G1062">
        <v>1080</v>
      </c>
      <c r="H1062" s="2">
        <v>2136</v>
      </c>
      <c r="I1062" s="2">
        <v>4272</v>
      </c>
      <c r="J1062" s="2">
        <v>47377</v>
      </c>
      <c r="K1062" s="2">
        <v>30836</v>
      </c>
      <c r="L1062" s="2">
        <v>33852</v>
      </c>
      <c r="M1062" s="2">
        <v>38178</v>
      </c>
      <c r="N1062">
        <f t="shared" si="32"/>
        <v>0.43796765051730974</v>
      </c>
      <c r="O1062">
        <v>0.44459828546143643</v>
      </c>
      <c r="P1062">
        <f t="shared" si="33"/>
        <v>9</v>
      </c>
      <c r="Q1062">
        <v>10</v>
      </c>
      <c r="R1062" t="s">
        <v>7111</v>
      </c>
      <c r="S1062" t="s">
        <v>9162</v>
      </c>
    </row>
    <row r="1063" spans="1:19">
      <c r="A1063">
        <v>187620</v>
      </c>
      <c r="B1063" t="s">
        <v>1233</v>
      </c>
      <c r="C1063" t="s">
        <v>1234</v>
      </c>
      <c r="D1063" t="s">
        <v>1225</v>
      </c>
      <c r="E1063" t="s">
        <v>1235</v>
      </c>
      <c r="F1063" s="10">
        <v>0.75729999999999997</v>
      </c>
      <c r="G1063">
        <v>1004</v>
      </c>
      <c r="H1063" s="2">
        <v>8147</v>
      </c>
      <c r="I1063" s="2">
        <v>25271</v>
      </c>
      <c r="J1063" s="2">
        <v>47377</v>
      </c>
      <c r="K1063" s="2">
        <v>30836</v>
      </c>
      <c r="L1063" s="2">
        <v>33852</v>
      </c>
      <c r="M1063" s="2">
        <v>38178</v>
      </c>
      <c r="N1063">
        <f t="shared" si="32"/>
        <v>0.411474319451341</v>
      </c>
      <c r="O1063">
        <v>0.36377704619083956</v>
      </c>
      <c r="P1063">
        <f t="shared" si="33"/>
        <v>12</v>
      </c>
      <c r="Q1063">
        <v>21</v>
      </c>
      <c r="R1063" t="s">
        <v>7112</v>
      </c>
      <c r="S1063" t="s">
        <v>9163</v>
      </c>
    </row>
    <row r="1064" spans="1:19">
      <c r="A1064">
        <v>188058</v>
      </c>
      <c r="B1064" t="s">
        <v>4157</v>
      </c>
      <c r="C1064" t="s">
        <v>4158</v>
      </c>
      <c r="D1064" t="s">
        <v>1225</v>
      </c>
      <c r="E1064" t="s">
        <v>4159</v>
      </c>
      <c r="F1064" s="10">
        <v>0.93400000000000005</v>
      </c>
      <c r="G1064">
        <v>1240</v>
      </c>
      <c r="H1064" s="2">
        <v>6400</v>
      </c>
      <c r="I1064" s="2">
        <v>14328</v>
      </c>
      <c r="J1064" s="2">
        <v>50833</v>
      </c>
      <c r="K1064" s="2">
        <v>32406</v>
      </c>
      <c r="L1064" s="2">
        <v>32241</v>
      </c>
      <c r="M1064" s="2">
        <v>39149</v>
      </c>
      <c r="N1064">
        <f t="shared" si="32"/>
        <v>0.54374220905074688</v>
      </c>
      <c r="O1064">
        <v>0.40807585942711999</v>
      </c>
      <c r="P1064">
        <f t="shared" si="33"/>
        <v>3</v>
      </c>
      <c r="Q1064">
        <v>17</v>
      </c>
      <c r="R1064" t="s">
        <v>7113</v>
      </c>
      <c r="S1064" t="s">
        <v>9164</v>
      </c>
    </row>
    <row r="1065" spans="1:19">
      <c r="A1065">
        <v>188100</v>
      </c>
      <c r="B1065" t="s">
        <v>4160</v>
      </c>
      <c r="C1065" t="s">
        <v>785</v>
      </c>
      <c r="D1065" t="s">
        <v>1225</v>
      </c>
      <c r="E1065" t="s">
        <v>4161</v>
      </c>
      <c r="F1065" s="10">
        <v>0.93400000000000005</v>
      </c>
      <c r="G1065">
        <v>1082</v>
      </c>
      <c r="H1065" s="2">
        <v>1790</v>
      </c>
      <c r="I1065" s="2">
        <v>4985</v>
      </c>
      <c r="J1065" s="2">
        <v>45034</v>
      </c>
      <c r="K1065" s="2">
        <v>27603</v>
      </c>
      <c r="L1065" s="2">
        <v>32122</v>
      </c>
      <c r="M1065" s="2">
        <v>34248</v>
      </c>
      <c r="N1065">
        <f t="shared" si="32"/>
        <v>0.42328852681478057</v>
      </c>
      <c r="O1065">
        <v>0.43648888005594244</v>
      </c>
      <c r="P1065">
        <f t="shared" si="33"/>
        <v>10</v>
      </c>
      <c r="Q1065">
        <v>12</v>
      </c>
      <c r="R1065" t="s">
        <v>7114</v>
      </c>
      <c r="S1065" t="s">
        <v>9165</v>
      </c>
    </row>
    <row r="1066" spans="1:19">
      <c r="A1066">
        <v>188182</v>
      </c>
      <c r="B1066" t="s">
        <v>4162</v>
      </c>
      <c r="C1066" t="s">
        <v>4147</v>
      </c>
      <c r="D1066" t="s">
        <v>1225</v>
      </c>
      <c r="E1066" t="s">
        <v>4163</v>
      </c>
      <c r="F1066" s="10">
        <v>0.93400000000000005</v>
      </c>
      <c r="G1066">
        <v>1086</v>
      </c>
      <c r="H1066" s="2">
        <v>16670</v>
      </c>
      <c r="I1066" s="2">
        <v>16670</v>
      </c>
      <c r="J1066" s="2">
        <v>49411</v>
      </c>
      <c r="K1066" s="2">
        <v>36419</v>
      </c>
      <c r="L1066" s="2">
        <v>42418</v>
      </c>
      <c r="M1066" s="2">
        <v>44729</v>
      </c>
      <c r="N1066">
        <f t="shared" si="32"/>
        <v>0.37348745141422091</v>
      </c>
      <c r="O1066">
        <v>0.39482036093102313</v>
      </c>
      <c r="P1066">
        <f t="shared" si="33"/>
        <v>16</v>
      </c>
      <c r="Q1066">
        <v>19</v>
      </c>
      <c r="R1066" t="s">
        <v>7115</v>
      </c>
      <c r="S1066" t="s">
        <v>9166</v>
      </c>
    </row>
    <row r="1067" spans="1:19">
      <c r="A1067">
        <v>188216</v>
      </c>
      <c r="B1067" t="s">
        <v>4164</v>
      </c>
      <c r="C1067" t="s">
        <v>1231</v>
      </c>
      <c r="D1067" t="s">
        <v>1225</v>
      </c>
      <c r="E1067" t="s">
        <v>4165</v>
      </c>
      <c r="F1067" s="10">
        <v>0.93400000000000005</v>
      </c>
      <c r="G1067">
        <v>1137</v>
      </c>
      <c r="H1067" s="2">
        <v>1095</v>
      </c>
      <c r="I1067" s="2">
        <v>1095</v>
      </c>
      <c r="J1067" s="2">
        <v>31708</v>
      </c>
      <c r="K1067" s="2">
        <v>20093</v>
      </c>
      <c r="L1067" s="2">
        <v>26191</v>
      </c>
      <c r="M1067" s="2">
        <v>26752</v>
      </c>
      <c r="N1067">
        <f t="shared" si="32"/>
        <v>0.4071024849139977</v>
      </c>
      <c r="O1067">
        <v>0.42504623472358705</v>
      </c>
      <c r="P1067">
        <f t="shared" si="33"/>
        <v>13</v>
      </c>
      <c r="Q1067">
        <v>15</v>
      </c>
      <c r="R1067" t="s">
        <v>7116</v>
      </c>
      <c r="S1067" t="s">
        <v>9167</v>
      </c>
    </row>
    <row r="1068" spans="1:19">
      <c r="A1068">
        <v>188304</v>
      </c>
      <c r="B1068" t="s">
        <v>4166</v>
      </c>
      <c r="C1068" t="s">
        <v>4167</v>
      </c>
      <c r="D1068" t="s">
        <v>1225</v>
      </c>
      <c r="E1068" t="s">
        <v>4168</v>
      </c>
      <c r="F1068" s="10">
        <v>0.93400000000000005</v>
      </c>
      <c r="G1068">
        <v>1142</v>
      </c>
      <c r="H1068" s="2">
        <v>7868</v>
      </c>
      <c r="I1068" s="2">
        <v>14354</v>
      </c>
      <c r="J1068" s="2">
        <v>50227</v>
      </c>
      <c r="K1068" s="2">
        <v>30688</v>
      </c>
      <c r="L1068" s="2">
        <v>31834</v>
      </c>
      <c r="M1068" s="2">
        <v>36398</v>
      </c>
      <c r="N1068">
        <f t="shared" si="32"/>
        <v>0.45263997605641354</v>
      </c>
      <c r="O1068">
        <v>0.40666987517299336</v>
      </c>
      <c r="P1068">
        <f t="shared" si="33"/>
        <v>8</v>
      </c>
      <c r="Q1068">
        <v>18</v>
      </c>
      <c r="R1068" t="s">
        <v>7117</v>
      </c>
      <c r="S1068" t="s">
        <v>9168</v>
      </c>
    </row>
    <row r="1069" spans="1:19">
      <c r="A1069">
        <v>188340</v>
      </c>
      <c r="B1069" t="s">
        <v>4169</v>
      </c>
      <c r="C1069" t="s">
        <v>4170</v>
      </c>
      <c r="D1069" t="s">
        <v>1238</v>
      </c>
      <c r="E1069" t="s">
        <v>4171</v>
      </c>
      <c r="F1069" s="10">
        <v>0.93400000000000005</v>
      </c>
      <c r="G1069">
        <v>1204</v>
      </c>
      <c r="H1069" s="2">
        <v>28850</v>
      </c>
      <c r="I1069" s="2">
        <v>28850</v>
      </c>
      <c r="J1069" s="2">
        <v>68858</v>
      </c>
      <c r="K1069" s="2">
        <v>52575</v>
      </c>
      <c r="L1069" s="2">
        <v>60785</v>
      </c>
      <c r="M1069" s="2">
        <v>63007</v>
      </c>
      <c r="N1069">
        <f t="shared" si="32"/>
        <v>0.40741832165546943</v>
      </c>
      <c r="O1069">
        <v>0.38313300398606054</v>
      </c>
      <c r="P1069">
        <f t="shared" si="33"/>
        <v>47</v>
      </c>
      <c r="Q1069">
        <v>82</v>
      </c>
      <c r="R1069" t="s">
        <v>7118</v>
      </c>
      <c r="S1069" t="s">
        <v>9169</v>
      </c>
    </row>
    <row r="1070" spans="1:19">
      <c r="A1070">
        <v>188429</v>
      </c>
      <c r="B1070" t="s">
        <v>1236</v>
      </c>
      <c r="C1070" t="s">
        <v>1237</v>
      </c>
      <c r="D1070" t="s">
        <v>1238</v>
      </c>
      <c r="E1070" t="s">
        <v>1239</v>
      </c>
      <c r="F1070" s="10">
        <v>0.77510000000000001</v>
      </c>
      <c r="G1070">
        <v>1224</v>
      </c>
      <c r="H1070" s="2">
        <v>47290</v>
      </c>
      <c r="I1070" s="2">
        <v>47290</v>
      </c>
      <c r="J1070" s="2">
        <v>76438</v>
      </c>
      <c r="K1070" s="2">
        <v>60750</v>
      </c>
      <c r="L1070" s="2">
        <v>67911</v>
      </c>
      <c r="M1070" s="2">
        <v>70089</v>
      </c>
      <c r="N1070">
        <f t="shared" si="32"/>
        <v>0.40354783949299194</v>
      </c>
      <c r="O1070">
        <v>0.40191031251437298</v>
      </c>
      <c r="P1070">
        <f t="shared" si="33"/>
        <v>54</v>
      </c>
      <c r="Q1070">
        <v>64</v>
      </c>
      <c r="R1070" t="s">
        <v>7119</v>
      </c>
      <c r="S1070" t="s">
        <v>9170</v>
      </c>
    </row>
    <row r="1071" spans="1:19">
      <c r="A1071">
        <v>188438</v>
      </c>
      <c r="B1071" t="s">
        <v>4172</v>
      </c>
      <c r="C1071" t="s">
        <v>4173</v>
      </c>
      <c r="D1071" t="s">
        <v>1238</v>
      </c>
      <c r="E1071" t="s">
        <v>4174</v>
      </c>
      <c r="F1071" s="10">
        <v>0.93400000000000005</v>
      </c>
      <c r="G1071">
        <v>1130</v>
      </c>
      <c r="H1071" s="2">
        <v>6528</v>
      </c>
      <c r="I1071" s="2">
        <v>9192</v>
      </c>
      <c r="J1071" s="2">
        <v>45578</v>
      </c>
      <c r="K1071" s="2">
        <v>33576</v>
      </c>
      <c r="L1071" s="2">
        <v>36847</v>
      </c>
      <c r="M1071" s="2">
        <v>40927</v>
      </c>
      <c r="N1071">
        <f t="shared" si="32"/>
        <v>0.38947761000414854</v>
      </c>
      <c r="O1071">
        <v>0.41928598092262481</v>
      </c>
      <c r="P1071">
        <f t="shared" si="33"/>
        <v>60</v>
      </c>
      <c r="Q1071">
        <v>51</v>
      </c>
      <c r="R1071" t="s">
        <v>7120</v>
      </c>
      <c r="S1071" t="s">
        <v>9171</v>
      </c>
    </row>
    <row r="1072" spans="1:19">
      <c r="A1072">
        <v>188517</v>
      </c>
      <c r="B1072" t="s">
        <v>4175</v>
      </c>
      <c r="C1072" t="s">
        <v>1241</v>
      </c>
      <c r="D1072" t="s">
        <v>1238</v>
      </c>
      <c r="E1072" t="s">
        <v>4176</v>
      </c>
      <c r="F1072" s="10">
        <v>0.93400000000000005</v>
      </c>
      <c r="G1072">
        <v>1167</v>
      </c>
      <c r="H1072" s="2">
        <v>18892</v>
      </c>
      <c r="I1072" s="2">
        <v>18892</v>
      </c>
      <c r="J1072" s="2">
        <v>39402</v>
      </c>
      <c r="K1072" s="2">
        <v>25965</v>
      </c>
      <c r="L1072" s="2">
        <v>28346</v>
      </c>
      <c r="M1072" s="2">
        <v>30181</v>
      </c>
      <c r="N1072">
        <f t="shared" si="32"/>
        <v>0.34016838068513333</v>
      </c>
      <c r="O1072">
        <v>0.36377401567459877</v>
      </c>
      <c r="P1072">
        <f t="shared" si="33"/>
        <v>80</v>
      </c>
      <c r="Q1072">
        <v>104</v>
      </c>
      <c r="R1072" t="s">
        <v>7121</v>
      </c>
      <c r="S1072" t="s">
        <v>9172</v>
      </c>
    </row>
    <row r="1073" spans="1:19">
      <c r="A1073">
        <v>188641</v>
      </c>
      <c r="B1073" t="s">
        <v>1242</v>
      </c>
      <c r="C1073" t="s">
        <v>1243</v>
      </c>
      <c r="D1073" t="s">
        <v>1238</v>
      </c>
      <c r="E1073" t="s">
        <v>1244</v>
      </c>
      <c r="F1073" s="10">
        <v>0.48330000000000001</v>
      </c>
      <c r="G1073">
        <v>1205</v>
      </c>
      <c r="H1073" s="2">
        <v>39530</v>
      </c>
      <c r="I1073" s="2">
        <v>39530</v>
      </c>
      <c r="J1073" s="2">
        <v>55674</v>
      </c>
      <c r="K1073" s="2">
        <v>43208</v>
      </c>
      <c r="L1073" s="2">
        <v>47611</v>
      </c>
      <c r="M1073" s="2">
        <v>51312</v>
      </c>
      <c r="N1073">
        <f t="shared" si="32"/>
        <v>0.42701334580908396</v>
      </c>
      <c r="O1073">
        <v>0.42879445377537356</v>
      </c>
      <c r="P1073">
        <f t="shared" si="33"/>
        <v>39</v>
      </c>
      <c r="Q1073">
        <v>43</v>
      </c>
      <c r="R1073" t="s">
        <v>7122</v>
      </c>
      <c r="S1073" t="s">
        <v>9173</v>
      </c>
    </row>
    <row r="1074" spans="1:19">
      <c r="A1074">
        <v>108852</v>
      </c>
      <c r="B1074" t="s">
        <v>4177</v>
      </c>
      <c r="C1074" t="s">
        <v>32</v>
      </c>
      <c r="D1074" t="s">
        <v>1238</v>
      </c>
      <c r="E1074" t="s">
        <v>2582</v>
      </c>
      <c r="F1074" s="10">
        <v>0.8135</v>
      </c>
      <c r="G1074">
        <v>1033</v>
      </c>
      <c r="H1074" s="2">
        <v>39475</v>
      </c>
      <c r="I1074" s="2">
        <v>39475</v>
      </c>
      <c r="J1074" s="2">
        <v>19329</v>
      </c>
      <c r="K1074" s="2">
        <v>24971</v>
      </c>
      <c r="L1074" s="2">
        <v>21530</v>
      </c>
      <c r="M1074" s="2">
        <v>25799</v>
      </c>
      <c r="N1074">
        <f t="shared" si="32"/>
        <v>0.17805607624143299</v>
      </c>
      <c r="O1074">
        <v>0.24919379892841839</v>
      </c>
      <c r="P1074">
        <f t="shared" si="33"/>
        <v>112</v>
      </c>
      <c r="Q1074">
        <v>141</v>
      </c>
      <c r="R1074" t="s">
        <v>6153</v>
      </c>
      <c r="S1074" t="s">
        <v>8210</v>
      </c>
    </row>
    <row r="1075" spans="1:19">
      <c r="A1075">
        <v>188687</v>
      </c>
      <c r="B1075" t="s">
        <v>4178</v>
      </c>
      <c r="C1075" t="s">
        <v>32</v>
      </c>
      <c r="D1075" t="s">
        <v>1238</v>
      </c>
      <c r="E1075" t="s">
        <v>4179</v>
      </c>
      <c r="F1075" s="10">
        <v>0.93400000000000005</v>
      </c>
      <c r="G1075">
        <v>1166</v>
      </c>
      <c r="H1075" s="2">
        <v>20018</v>
      </c>
      <c r="I1075" s="2">
        <v>20018</v>
      </c>
      <c r="J1075" s="2">
        <v>62523</v>
      </c>
      <c r="K1075" s="2">
        <v>43311</v>
      </c>
      <c r="L1075" s="2">
        <v>49284</v>
      </c>
      <c r="M1075" s="2">
        <v>48348</v>
      </c>
      <c r="N1075">
        <f t="shared" si="32"/>
        <v>0.39612562543672503</v>
      </c>
      <c r="O1075">
        <v>0.40817235917381467</v>
      </c>
      <c r="P1075">
        <f t="shared" si="33"/>
        <v>57</v>
      </c>
      <c r="Q1075">
        <v>60</v>
      </c>
      <c r="R1075" t="s">
        <v>7123</v>
      </c>
      <c r="S1075" t="s">
        <v>9174</v>
      </c>
    </row>
    <row r="1076" spans="1:19">
      <c r="A1076">
        <v>188854</v>
      </c>
      <c r="B1076" t="s">
        <v>4180</v>
      </c>
      <c r="C1076" t="s">
        <v>32</v>
      </c>
      <c r="D1076" t="s">
        <v>1238</v>
      </c>
      <c r="E1076" t="s">
        <v>4181</v>
      </c>
      <c r="F1076" s="10">
        <v>0.24709999999999999</v>
      </c>
      <c r="G1076">
        <v>1029</v>
      </c>
      <c r="H1076" s="2">
        <v>45560</v>
      </c>
      <c r="I1076" s="2">
        <v>45560</v>
      </c>
      <c r="J1076" s="2">
        <v>21034</v>
      </c>
      <c r="K1076" s="2">
        <v>22407</v>
      </c>
      <c r="L1076" s="2">
        <v>26404</v>
      </c>
      <c r="M1076" s="2">
        <v>27585</v>
      </c>
      <c r="N1076">
        <f t="shared" si="32"/>
        <v>0.26924920274191971</v>
      </c>
      <c r="O1076">
        <v>0.31122982495087809</v>
      </c>
      <c r="P1076">
        <f t="shared" si="33"/>
        <v>108</v>
      </c>
      <c r="Q1076">
        <v>135</v>
      </c>
      <c r="R1076" t="s">
        <v>7124</v>
      </c>
      <c r="S1076" t="s">
        <v>9175</v>
      </c>
    </row>
    <row r="1077" spans="1:19">
      <c r="A1077">
        <v>166489</v>
      </c>
      <c r="B1077" t="s">
        <v>4182</v>
      </c>
      <c r="C1077" t="s">
        <v>4183</v>
      </c>
      <c r="D1077" t="s">
        <v>1238</v>
      </c>
      <c r="E1077" t="s">
        <v>4184</v>
      </c>
      <c r="F1077" s="10">
        <v>0.52290000000000003</v>
      </c>
      <c r="G1077">
        <v>1387</v>
      </c>
      <c r="H1077" s="2">
        <v>63612</v>
      </c>
      <c r="I1077" s="2">
        <v>63612</v>
      </c>
      <c r="J1077" s="2">
        <v>37767</v>
      </c>
      <c r="K1077" s="2">
        <v>30774</v>
      </c>
      <c r="L1077" s="2">
        <v>37789</v>
      </c>
      <c r="M1077" s="2">
        <v>42825</v>
      </c>
      <c r="N1077">
        <f t="shared" si="32"/>
        <v>0.38215964911279909</v>
      </c>
      <c r="O1077">
        <v>0.34153524711864175</v>
      </c>
      <c r="P1077">
        <f t="shared" si="33"/>
        <v>65</v>
      </c>
      <c r="Q1077">
        <v>124</v>
      </c>
      <c r="R1077" t="s">
        <v>7125</v>
      </c>
      <c r="S1077" t="s">
        <v>9176</v>
      </c>
    </row>
    <row r="1078" spans="1:19">
      <c r="A1078">
        <v>189097</v>
      </c>
      <c r="B1078" t="s">
        <v>4185</v>
      </c>
      <c r="C1078" t="s">
        <v>32</v>
      </c>
      <c r="D1078" t="s">
        <v>1238</v>
      </c>
      <c r="E1078" t="s">
        <v>4186</v>
      </c>
      <c r="F1078" s="10">
        <v>7.9600000000000004E-2</v>
      </c>
      <c r="G1078">
        <v>1500</v>
      </c>
      <c r="H1078" s="2">
        <v>66246</v>
      </c>
      <c r="I1078" s="2">
        <v>66246</v>
      </c>
      <c r="J1078" s="2">
        <v>79860</v>
      </c>
      <c r="K1078" s="2">
        <v>66077</v>
      </c>
      <c r="L1078" s="2">
        <v>69214</v>
      </c>
      <c r="M1078" s="2">
        <v>74415</v>
      </c>
      <c r="N1078">
        <f t="shared" si="32"/>
        <v>0.6480748249593794</v>
      </c>
      <c r="O1078">
        <v>0.52479815497995874</v>
      </c>
      <c r="P1078">
        <f t="shared" si="33"/>
        <v>6</v>
      </c>
      <c r="Q1078">
        <v>11</v>
      </c>
      <c r="R1078" t="s">
        <v>7126</v>
      </c>
      <c r="S1078" t="s">
        <v>9177</v>
      </c>
    </row>
    <row r="1079" spans="1:19">
      <c r="A1079">
        <v>189228</v>
      </c>
      <c r="B1079" t="s">
        <v>4187</v>
      </c>
      <c r="C1079" t="s">
        <v>32</v>
      </c>
      <c r="D1079" t="s">
        <v>1238</v>
      </c>
      <c r="E1079" t="s">
        <v>4085</v>
      </c>
      <c r="F1079" s="10">
        <v>0.93400000000000005</v>
      </c>
      <c r="G1079">
        <v>1088</v>
      </c>
      <c r="H1079" s="2">
        <v>28600</v>
      </c>
      <c r="I1079" s="2">
        <v>28600</v>
      </c>
      <c r="J1079" s="2">
        <v>49004</v>
      </c>
      <c r="K1079" s="2">
        <v>39368</v>
      </c>
      <c r="L1079" s="2">
        <v>40095</v>
      </c>
      <c r="M1079" s="2">
        <v>46145</v>
      </c>
      <c r="N1079">
        <f t="shared" si="32"/>
        <v>0.29215154370171303</v>
      </c>
      <c r="O1079">
        <v>0.34187896754640212</v>
      </c>
      <c r="P1079">
        <f t="shared" si="33"/>
        <v>101</v>
      </c>
      <c r="Q1079">
        <v>123</v>
      </c>
      <c r="R1079" t="s">
        <v>7068</v>
      </c>
      <c r="S1079" t="s">
        <v>9119</v>
      </c>
    </row>
    <row r="1080" spans="1:19">
      <c r="A1080">
        <v>189413</v>
      </c>
      <c r="B1080" t="s">
        <v>4188</v>
      </c>
      <c r="C1080" t="s">
        <v>32</v>
      </c>
      <c r="D1080" t="s">
        <v>1238</v>
      </c>
      <c r="E1080" t="s">
        <v>4189</v>
      </c>
      <c r="F1080" s="10">
        <v>0.93400000000000005</v>
      </c>
      <c r="G1080">
        <v>1060</v>
      </c>
      <c r="H1080" s="2">
        <v>12525</v>
      </c>
      <c r="I1080" s="2">
        <v>12525</v>
      </c>
      <c r="J1080" s="2">
        <v>47145</v>
      </c>
      <c r="K1080" s="2">
        <v>28702</v>
      </c>
      <c r="L1080" s="2">
        <v>32467</v>
      </c>
      <c r="M1080" s="2">
        <v>34334</v>
      </c>
      <c r="N1080">
        <f t="shared" si="32"/>
        <v>0.31898387961405283</v>
      </c>
      <c r="O1080">
        <v>0.4080798977519754</v>
      </c>
      <c r="P1080">
        <f t="shared" si="33"/>
        <v>91</v>
      </c>
      <c r="Q1080">
        <v>61</v>
      </c>
      <c r="R1080" t="s">
        <v>7127</v>
      </c>
      <c r="S1080" t="s">
        <v>9178</v>
      </c>
    </row>
    <row r="1081" spans="1:19">
      <c r="A1081">
        <v>188517</v>
      </c>
      <c r="B1081" t="s">
        <v>4190</v>
      </c>
      <c r="C1081" t="s">
        <v>4191</v>
      </c>
      <c r="D1081" t="s">
        <v>1238</v>
      </c>
      <c r="E1081" t="s">
        <v>4176</v>
      </c>
      <c r="F1081" s="10">
        <v>0.93400000000000005</v>
      </c>
      <c r="G1081">
        <v>1069</v>
      </c>
      <c r="H1081" s="2">
        <v>19310</v>
      </c>
      <c r="I1081" s="2">
        <v>19310</v>
      </c>
      <c r="J1081" s="2">
        <v>39402</v>
      </c>
      <c r="K1081" s="2">
        <v>25965</v>
      </c>
      <c r="L1081" s="2">
        <v>28346</v>
      </c>
      <c r="M1081" s="2">
        <v>30181</v>
      </c>
      <c r="N1081">
        <f t="shared" si="32"/>
        <v>0.28207641043370529</v>
      </c>
      <c r="O1081">
        <v>0.3619494849020104</v>
      </c>
      <c r="P1081">
        <f t="shared" si="33"/>
        <v>106</v>
      </c>
      <c r="Q1081">
        <v>107</v>
      </c>
      <c r="R1081" t="s">
        <v>7121</v>
      </c>
      <c r="S1081" t="s">
        <v>9172</v>
      </c>
    </row>
    <row r="1082" spans="1:19">
      <c r="A1082">
        <v>188517</v>
      </c>
      <c r="B1082" t="s">
        <v>4192</v>
      </c>
      <c r="C1082" t="s">
        <v>1261</v>
      </c>
      <c r="D1082" t="s">
        <v>1238</v>
      </c>
      <c r="E1082" t="s">
        <v>4176</v>
      </c>
      <c r="F1082" s="10">
        <v>0.93400000000000005</v>
      </c>
      <c r="G1082">
        <v>1233</v>
      </c>
      <c r="H1082" s="2">
        <v>19126</v>
      </c>
      <c r="I1082" s="2">
        <v>19126</v>
      </c>
      <c r="J1082" s="2">
        <v>39402</v>
      </c>
      <c r="K1082" s="2">
        <v>25965</v>
      </c>
      <c r="L1082" s="2">
        <v>28346</v>
      </c>
      <c r="M1082" s="2">
        <v>30181</v>
      </c>
      <c r="N1082">
        <f t="shared" si="32"/>
        <v>0.37724180196169665</v>
      </c>
      <c r="O1082">
        <v>0.36275262763444172</v>
      </c>
      <c r="P1082">
        <f t="shared" si="33"/>
        <v>69</v>
      </c>
      <c r="Q1082">
        <v>106</v>
      </c>
      <c r="R1082" t="s">
        <v>7121</v>
      </c>
      <c r="S1082" t="s">
        <v>9172</v>
      </c>
    </row>
    <row r="1083" spans="1:19">
      <c r="A1083">
        <v>188517</v>
      </c>
      <c r="B1083" t="s">
        <v>4193</v>
      </c>
      <c r="C1083" t="s">
        <v>1327</v>
      </c>
      <c r="D1083" t="s">
        <v>1238</v>
      </c>
      <c r="E1083" t="s">
        <v>4176</v>
      </c>
      <c r="F1083" s="10">
        <v>0.93400000000000005</v>
      </c>
      <c r="G1083">
        <v>1169</v>
      </c>
      <c r="H1083" s="2">
        <v>19593</v>
      </c>
      <c r="I1083" s="2">
        <v>19593</v>
      </c>
      <c r="J1083" s="2">
        <v>39402</v>
      </c>
      <c r="K1083" s="2">
        <v>25965</v>
      </c>
      <c r="L1083" s="2">
        <v>28346</v>
      </c>
      <c r="M1083" s="2">
        <v>30181</v>
      </c>
      <c r="N1083">
        <f t="shared" si="32"/>
        <v>0.3385327358211121</v>
      </c>
      <c r="O1083">
        <v>0.3607142164602819</v>
      </c>
      <c r="P1083">
        <f t="shared" si="33"/>
        <v>81</v>
      </c>
      <c r="Q1083">
        <v>111</v>
      </c>
      <c r="R1083" t="s">
        <v>7121</v>
      </c>
      <c r="S1083" t="s">
        <v>9172</v>
      </c>
    </row>
    <row r="1084" spans="1:19">
      <c r="A1084">
        <v>189705</v>
      </c>
      <c r="B1084" t="s">
        <v>4194</v>
      </c>
      <c r="C1084" t="s">
        <v>1261</v>
      </c>
      <c r="D1084" t="s">
        <v>1238</v>
      </c>
      <c r="E1084" t="s">
        <v>4195</v>
      </c>
      <c r="F1084" s="10">
        <v>0.81769999999999998</v>
      </c>
      <c r="G1084">
        <v>1076</v>
      </c>
      <c r="H1084" s="2">
        <v>32720</v>
      </c>
      <c r="I1084" s="2">
        <v>32720</v>
      </c>
      <c r="J1084" s="2">
        <v>58294</v>
      </c>
      <c r="K1084" s="2">
        <v>46737</v>
      </c>
      <c r="L1084" s="2">
        <v>52090</v>
      </c>
      <c r="M1084" s="2">
        <v>57447</v>
      </c>
      <c r="N1084">
        <f t="shared" si="32"/>
        <v>0.31867410123672091</v>
      </c>
      <c r="O1084">
        <v>0.36115457116713862</v>
      </c>
      <c r="P1084">
        <f t="shared" si="33"/>
        <v>92</v>
      </c>
      <c r="Q1084">
        <v>110</v>
      </c>
      <c r="R1084" t="s">
        <v>7128</v>
      </c>
      <c r="S1084" t="s">
        <v>9179</v>
      </c>
    </row>
    <row r="1085" spans="1:19">
      <c r="A1085">
        <v>189857</v>
      </c>
      <c r="B1085" t="s">
        <v>4196</v>
      </c>
      <c r="C1085" t="s">
        <v>1257</v>
      </c>
      <c r="D1085" t="s">
        <v>1238</v>
      </c>
      <c r="E1085" t="s">
        <v>4197</v>
      </c>
      <c r="F1085" s="10">
        <v>0.88460000000000005</v>
      </c>
      <c r="G1085">
        <v>1104</v>
      </c>
      <c r="H1085" s="2">
        <v>8400</v>
      </c>
      <c r="I1085" s="2">
        <v>8400</v>
      </c>
      <c r="J1085" s="2">
        <v>21461</v>
      </c>
      <c r="K1085" s="2">
        <v>20102</v>
      </c>
      <c r="L1085" s="2">
        <v>31923</v>
      </c>
      <c r="M1085" s="2">
        <v>34386</v>
      </c>
      <c r="N1085">
        <f t="shared" si="32"/>
        <v>0.32187698820551514</v>
      </c>
      <c r="O1085">
        <v>0.37871545727055134</v>
      </c>
      <c r="P1085">
        <f t="shared" si="33"/>
        <v>89</v>
      </c>
      <c r="Q1085">
        <v>87</v>
      </c>
      <c r="R1085" t="s">
        <v>7129</v>
      </c>
      <c r="S1085" t="s">
        <v>9180</v>
      </c>
    </row>
    <row r="1086" spans="1:19">
      <c r="A1086">
        <v>190044</v>
      </c>
      <c r="B1086" t="s">
        <v>1245</v>
      </c>
      <c r="C1086" t="s">
        <v>1246</v>
      </c>
      <c r="D1086" t="s">
        <v>1238</v>
      </c>
      <c r="E1086" t="s">
        <v>1247</v>
      </c>
      <c r="F1086" s="10">
        <v>0.77159999999999995</v>
      </c>
      <c r="G1086">
        <v>1307</v>
      </c>
      <c r="H1086" s="2">
        <v>57950</v>
      </c>
      <c r="I1086" s="2">
        <v>57950</v>
      </c>
      <c r="J1086" s="2">
        <v>89882</v>
      </c>
      <c r="K1086" s="2">
        <v>69155</v>
      </c>
      <c r="L1086" s="2">
        <v>78060</v>
      </c>
      <c r="M1086" s="2">
        <v>86334</v>
      </c>
      <c r="N1086">
        <f t="shared" si="32"/>
        <v>0.44225938442433765</v>
      </c>
      <c r="O1086">
        <v>0.41284897222280648</v>
      </c>
      <c r="P1086">
        <f t="shared" si="33"/>
        <v>34</v>
      </c>
      <c r="Q1086">
        <v>57</v>
      </c>
      <c r="R1086" t="s">
        <v>7130</v>
      </c>
      <c r="S1086" t="s">
        <v>9181</v>
      </c>
    </row>
    <row r="1087" spans="1:19">
      <c r="A1087">
        <v>190099</v>
      </c>
      <c r="B1087" t="s">
        <v>1248</v>
      </c>
      <c r="C1087" t="s">
        <v>1249</v>
      </c>
      <c r="D1087" t="s">
        <v>1238</v>
      </c>
      <c r="E1087" t="s">
        <v>1250</v>
      </c>
      <c r="F1087" s="10">
        <v>0.1195</v>
      </c>
      <c r="G1087">
        <v>1480</v>
      </c>
      <c r="H1087" s="2">
        <v>67024</v>
      </c>
      <c r="I1087" s="2">
        <v>67024</v>
      </c>
      <c r="J1087" s="2">
        <v>78336</v>
      </c>
      <c r="K1087" s="2">
        <v>61087</v>
      </c>
      <c r="L1087" s="2">
        <v>75059</v>
      </c>
      <c r="M1087" s="2">
        <v>86737</v>
      </c>
      <c r="N1087">
        <f t="shared" si="32"/>
        <v>0.6143394159068768</v>
      </c>
      <c r="O1087">
        <v>0.50535483166019679</v>
      </c>
      <c r="P1087">
        <f t="shared" si="33"/>
        <v>9</v>
      </c>
      <c r="Q1087">
        <v>14</v>
      </c>
      <c r="R1087" t="s">
        <v>7131</v>
      </c>
      <c r="S1087" t="s">
        <v>9182</v>
      </c>
    </row>
    <row r="1088" spans="1:19">
      <c r="A1088">
        <v>190114</v>
      </c>
      <c r="B1088" t="s">
        <v>4198</v>
      </c>
      <c r="C1088" t="s">
        <v>32</v>
      </c>
      <c r="D1088" t="s">
        <v>1238</v>
      </c>
      <c r="E1088" t="s">
        <v>4199</v>
      </c>
      <c r="F1088" s="10">
        <v>0.76539999999999997</v>
      </c>
      <c r="G1088">
        <v>1224</v>
      </c>
      <c r="H1088" s="2">
        <v>20188</v>
      </c>
      <c r="I1088" s="2">
        <v>20188</v>
      </c>
      <c r="J1088" s="2">
        <v>47319</v>
      </c>
      <c r="K1088" s="2">
        <v>32858</v>
      </c>
      <c r="L1088" s="2">
        <v>41015</v>
      </c>
      <c r="M1088" s="2">
        <v>41281</v>
      </c>
      <c r="N1088">
        <f t="shared" si="32"/>
        <v>0.4260538239050215</v>
      </c>
      <c r="O1088">
        <v>0.40029273480207633</v>
      </c>
      <c r="P1088">
        <f t="shared" si="33"/>
        <v>40</v>
      </c>
      <c r="Q1088">
        <v>67</v>
      </c>
      <c r="R1088" t="s">
        <v>7132</v>
      </c>
      <c r="S1088" t="s">
        <v>9183</v>
      </c>
    </row>
    <row r="1089" spans="1:19">
      <c r="A1089">
        <v>190150</v>
      </c>
      <c r="B1089" t="s">
        <v>1251</v>
      </c>
      <c r="C1089" t="s">
        <v>32</v>
      </c>
      <c r="D1089" t="s">
        <v>1238</v>
      </c>
      <c r="E1089" t="s">
        <v>1252</v>
      </c>
      <c r="F1089" s="10">
        <v>4.2299999999999997E-2</v>
      </c>
      <c r="G1089">
        <v>1547</v>
      </c>
      <c r="H1089" s="2">
        <v>69045</v>
      </c>
      <c r="I1089" s="2">
        <v>69045</v>
      </c>
      <c r="J1089" s="2">
        <v>112647</v>
      </c>
      <c r="K1089" s="2">
        <v>83776</v>
      </c>
      <c r="L1089" s="2">
        <v>91530</v>
      </c>
      <c r="M1089" s="2">
        <v>97540</v>
      </c>
      <c r="N1089">
        <f t="shared" si="32"/>
        <v>0.74647062898309779</v>
      </c>
      <c r="O1089">
        <v>0.60411314699047647</v>
      </c>
      <c r="P1089">
        <f t="shared" si="33"/>
        <v>2</v>
      </c>
      <c r="Q1089">
        <v>2</v>
      </c>
      <c r="R1089" t="s">
        <v>7133</v>
      </c>
      <c r="S1089" t="s">
        <v>9184</v>
      </c>
    </row>
    <row r="1090" spans="1:19">
      <c r="A1090">
        <v>190372</v>
      </c>
      <c r="B1090" t="s">
        <v>1253</v>
      </c>
      <c r="C1090" t="s">
        <v>32</v>
      </c>
      <c r="D1090" t="s">
        <v>1238</v>
      </c>
      <c r="E1090" t="s">
        <v>1254</v>
      </c>
      <c r="F1090" s="10">
        <v>0.1905</v>
      </c>
      <c r="G1090">
        <v>1480</v>
      </c>
      <c r="H1090" s="2">
        <v>46820</v>
      </c>
      <c r="I1090" s="2">
        <v>46820</v>
      </c>
      <c r="J1090" s="2">
        <v>60971</v>
      </c>
      <c r="K1090" s="2">
        <v>39123</v>
      </c>
      <c r="L1090" s="2">
        <v>68791</v>
      </c>
      <c r="M1090" s="2">
        <v>76855</v>
      </c>
      <c r="N1090">
        <f t="shared" ref="N1090:N1153" si="34">IFERROR(
  0.25*(_xlfn.MAXIFS($H:$H,$D:$D,$D1090)-H1090)/(_xlfn.MAXIFS($H:$H,$D:$D,$D1090)-_xlfn.MINIFS($H:$H,$D:$D,$D1090)) +
  0.2*(_xlfn.MAXIFS($F:$F,$D:$D,$D1090)-F1090)/(_xlfn.MAXIFS($F:$F,$D:$D,$D1090)-_xlfn.MINIFS($F:$F,$D:$D,$D1090)) +
  0.3*(G1090-_xlfn.MINIFS($G:$G,$D:$D,$D1090))/(_xlfn.MAXIFS($G:$G,$D:$D,$D1090)-_xlfn.MINIFS($G:$G,$D:$D,$D1090)) +
  0.125*(J1090-_xlfn.MINIFS($J:$J,$D:$D,$D1090))/(_xlfn.MAXIFS($J:$J,$D:$D,$D1090)-_xlfn.MINIFS($J:$J,$D:$D,$D1090)) +
  0.125*(K1090-_xlfn.MINIFS($K:$K,$D:$D,$D1090))/(_xlfn.MAXIFS($K:$K,$D:$D,$D1090)-_xlfn.MINIFS($K:$K,$D:$D,$D1090)),
"")</f>
        <v>0.61835276632047131</v>
      </c>
      <c r="O1090">
        <v>0.54585675353807717</v>
      </c>
      <c r="P1090">
        <f t="shared" ref="P1090:P1153" si="35">1 + COUNTIFS($D$2:$D$2303, D1090, $N$2:$N$2303, "&gt;" &amp; N1090)</f>
        <v>8</v>
      </c>
      <c r="Q1090">
        <v>8</v>
      </c>
      <c r="R1090" t="s">
        <v>7134</v>
      </c>
      <c r="S1090" t="s">
        <v>9185</v>
      </c>
    </row>
    <row r="1091" spans="1:19">
      <c r="A1091">
        <v>190415</v>
      </c>
      <c r="B1091" t="s">
        <v>54</v>
      </c>
      <c r="C1091" t="s">
        <v>1255</v>
      </c>
      <c r="D1091" t="s">
        <v>1238</v>
      </c>
      <c r="E1091" t="s">
        <v>1256</v>
      </c>
      <c r="F1091" s="10">
        <v>8.1600000000000006E-2</v>
      </c>
      <c r="G1091">
        <v>1520</v>
      </c>
      <c r="H1091" s="2">
        <v>66014</v>
      </c>
      <c r="I1091" s="2">
        <v>66014</v>
      </c>
      <c r="J1091" s="2">
        <v>104057</v>
      </c>
      <c r="K1091" s="2">
        <v>85814</v>
      </c>
      <c r="L1091" s="2">
        <v>90944</v>
      </c>
      <c r="M1091" s="2">
        <v>98321</v>
      </c>
      <c r="N1091">
        <f t="shared" si="34"/>
        <v>0.72668260991254674</v>
      </c>
      <c r="O1091">
        <v>0.58393095826136077</v>
      </c>
      <c r="P1091">
        <f t="shared" si="35"/>
        <v>3</v>
      </c>
      <c r="Q1091">
        <v>5</v>
      </c>
      <c r="R1091" t="s">
        <v>7135</v>
      </c>
      <c r="S1091" t="s">
        <v>9186</v>
      </c>
    </row>
    <row r="1092" spans="1:19">
      <c r="A1092">
        <v>190558</v>
      </c>
      <c r="B1092" t="s">
        <v>4201</v>
      </c>
      <c r="C1092" t="s">
        <v>1377</v>
      </c>
      <c r="D1092" t="s">
        <v>1238</v>
      </c>
      <c r="E1092" t="s">
        <v>4202</v>
      </c>
      <c r="F1092" s="10">
        <v>0.93400000000000005</v>
      </c>
      <c r="G1092">
        <v>1226</v>
      </c>
      <c r="H1092" s="2">
        <v>7490</v>
      </c>
      <c r="I1092" s="2">
        <v>15440</v>
      </c>
      <c r="J1092" s="2">
        <v>64960</v>
      </c>
      <c r="K1092" s="2">
        <v>40556</v>
      </c>
      <c r="L1092" s="2">
        <v>47275</v>
      </c>
      <c r="M1092" s="2">
        <v>52241</v>
      </c>
      <c r="N1092">
        <f t="shared" si="34"/>
        <v>0.47898100815794153</v>
      </c>
      <c r="O1092">
        <v>0.43335261315240436</v>
      </c>
      <c r="P1092">
        <f t="shared" si="35"/>
        <v>27</v>
      </c>
      <c r="Q1092">
        <v>42</v>
      </c>
      <c r="R1092" t="s">
        <v>7136</v>
      </c>
      <c r="S1092" t="s">
        <v>9187</v>
      </c>
    </row>
    <row r="1093" spans="1:19">
      <c r="A1093">
        <v>190716</v>
      </c>
      <c r="B1093" t="s">
        <v>1260</v>
      </c>
      <c r="C1093" t="s">
        <v>1261</v>
      </c>
      <c r="D1093" t="s">
        <v>1238</v>
      </c>
      <c r="E1093" t="s">
        <v>1262</v>
      </c>
      <c r="F1093" s="10">
        <v>0.82350000000000001</v>
      </c>
      <c r="G1093">
        <v>1040</v>
      </c>
      <c r="H1093" s="2">
        <v>33560</v>
      </c>
      <c r="I1093" s="2">
        <v>33560</v>
      </c>
      <c r="J1093" s="2">
        <v>74733</v>
      </c>
      <c r="K1093" s="2">
        <v>55755</v>
      </c>
      <c r="L1093" s="2">
        <v>62247</v>
      </c>
      <c r="M1093" s="2">
        <v>61994</v>
      </c>
      <c r="N1093">
        <f t="shared" si="34"/>
        <v>0.33101486333750829</v>
      </c>
      <c r="O1093">
        <v>0.38827369431568048</v>
      </c>
      <c r="P1093">
        <f t="shared" si="35"/>
        <v>84</v>
      </c>
      <c r="Q1093">
        <v>79</v>
      </c>
      <c r="R1093" t="s">
        <v>7137</v>
      </c>
      <c r="S1093" t="s">
        <v>9188</v>
      </c>
    </row>
    <row r="1094" spans="1:19">
      <c r="A1094">
        <v>190725</v>
      </c>
      <c r="B1094" t="s">
        <v>4203</v>
      </c>
      <c r="C1094" t="s">
        <v>834</v>
      </c>
      <c r="D1094" t="s">
        <v>1238</v>
      </c>
      <c r="E1094" t="s">
        <v>4204</v>
      </c>
      <c r="F1094" s="10">
        <v>0.76160000000000005</v>
      </c>
      <c r="G1094">
        <v>1203</v>
      </c>
      <c r="H1094" s="2">
        <v>33724</v>
      </c>
      <c r="I1094" s="2">
        <v>33724</v>
      </c>
      <c r="J1094" s="2">
        <v>69195</v>
      </c>
      <c r="K1094" s="2">
        <v>49208</v>
      </c>
      <c r="L1094" s="2">
        <v>51150</v>
      </c>
      <c r="M1094" s="2">
        <v>56958</v>
      </c>
      <c r="N1094">
        <f t="shared" si="34"/>
        <v>0.41856234090648264</v>
      </c>
      <c r="O1094">
        <v>0.38843721605216702</v>
      </c>
      <c r="P1094">
        <f t="shared" si="35"/>
        <v>43</v>
      </c>
      <c r="Q1094">
        <v>78</v>
      </c>
      <c r="R1094" t="s">
        <v>7138</v>
      </c>
      <c r="S1094" t="s">
        <v>9189</v>
      </c>
    </row>
    <row r="1095" spans="1:19">
      <c r="A1095">
        <v>190761</v>
      </c>
      <c r="B1095" t="s">
        <v>1263</v>
      </c>
      <c r="C1095" t="s">
        <v>1264</v>
      </c>
      <c r="D1095" t="s">
        <v>1238</v>
      </c>
      <c r="E1095" t="s">
        <v>1265</v>
      </c>
      <c r="F1095" s="10">
        <v>0.7883</v>
      </c>
      <c r="G1095">
        <v>1160</v>
      </c>
      <c r="H1095" s="2">
        <v>33060</v>
      </c>
      <c r="I1095" s="2">
        <v>33060</v>
      </c>
      <c r="J1095" s="2">
        <v>66867</v>
      </c>
      <c r="K1095" s="2">
        <v>45687</v>
      </c>
      <c r="L1095" s="2">
        <v>53692</v>
      </c>
      <c r="M1095" s="2">
        <v>60238</v>
      </c>
      <c r="N1095">
        <f t="shared" si="34"/>
        <v>0.38157685254749679</v>
      </c>
      <c r="O1095">
        <v>0.41983121896836817</v>
      </c>
      <c r="P1095">
        <f t="shared" si="35"/>
        <v>66</v>
      </c>
      <c r="Q1095">
        <v>50</v>
      </c>
      <c r="R1095" t="s">
        <v>7139</v>
      </c>
      <c r="S1095" t="s">
        <v>9190</v>
      </c>
    </row>
    <row r="1096" spans="1:19">
      <c r="A1096">
        <v>190983</v>
      </c>
      <c r="B1096" t="s">
        <v>1266</v>
      </c>
      <c r="C1096" t="s">
        <v>1267</v>
      </c>
      <c r="D1096" t="s">
        <v>1238</v>
      </c>
      <c r="E1096" t="s">
        <v>1268</v>
      </c>
      <c r="F1096" s="10">
        <v>0.90800000000000003</v>
      </c>
      <c r="G1096">
        <v>1239</v>
      </c>
      <c r="H1096" s="2">
        <v>37932</v>
      </c>
      <c r="I1096" s="2">
        <v>37932</v>
      </c>
      <c r="J1096" s="2">
        <v>57961</v>
      </c>
      <c r="K1096" s="2">
        <v>47293</v>
      </c>
      <c r="L1096" s="2">
        <v>49493</v>
      </c>
      <c r="M1096" s="2">
        <v>53558</v>
      </c>
      <c r="N1096">
        <f t="shared" si="34"/>
        <v>0.37321815652662371</v>
      </c>
      <c r="O1096">
        <v>0.38852274396060577</v>
      </c>
      <c r="P1096">
        <f t="shared" si="35"/>
        <v>70</v>
      </c>
      <c r="Q1096">
        <v>77</v>
      </c>
      <c r="R1096" t="s">
        <v>7140</v>
      </c>
      <c r="S1096" t="s">
        <v>9191</v>
      </c>
    </row>
    <row r="1097" spans="1:19">
      <c r="A1097">
        <v>191126</v>
      </c>
      <c r="B1097" t="s">
        <v>4205</v>
      </c>
      <c r="C1097" t="s">
        <v>32</v>
      </c>
      <c r="D1097" t="s">
        <v>1238</v>
      </c>
      <c r="E1097" t="s">
        <v>4206</v>
      </c>
      <c r="F1097" s="10">
        <v>0.57609999999999995</v>
      </c>
      <c r="G1097">
        <v>1150</v>
      </c>
      <c r="H1097" s="2">
        <v>6170</v>
      </c>
      <c r="I1097" s="2">
        <v>16750</v>
      </c>
      <c r="J1097" s="2">
        <v>56636</v>
      </c>
      <c r="K1097" s="2">
        <v>49996</v>
      </c>
      <c r="L1097" s="2">
        <v>56903</v>
      </c>
      <c r="M1097" s="2">
        <v>59652</v>
      </c>
      <c r="N1097">
        <f t="shared" si="34"/>
        <v>0.52139549793772944</v>
      </c>
      <c r="O1097">
        <v>0.46356588562502865</v>
      </c>
      <c r="P1097">
        <f t="shared" si="35"/>
        <v>19</v>
      </c>
      <c r="Q1097">
        <v>28</v>
      </c>
      <c r="R1097" t="s">
        <v>7141</v>
      </c>
      <c r="S1097" t="s">
        <v>9192</v>
      </c>
    </row>
    <row r="1098" spans="1:19">
      <c r="A1098">
        <v>191205</v>
      </c>
      <c r="B1098" t="s">
        <v>4207</v>
      </c>
      <c r="C1098" t="s">
        <v>4208</v>
      </c>
      <c r="D1098" t="s">
        <v>1238</v>
      </c>
      <c r="E1098" t="s">
        <v>4209</v>
      </c>
      <c r="F1098" s="10">
        <v>0.72030000000000005</v>
      </c>
      <c r="G1098">
        <v>1067</v>
      </c>
      <c r="H1098" s="2">
        <v>29950</v>
      </c>
      <c r="I1098" s="2">
        <v>29950</v>
      </c>
      <c r="J1098" s="2">
        <v>38392</v>
      </c>
      <c r="K1098" s="2">
        <v>30966</v>
      </c>
      <c r="L1098" s="2">
        <v>33732</v>
      </c>
      <c r="M1098" s="2">
        <v>40763</v>
      </c>
      <c r="N1098">
        <f t="shared" si="34"/>
        <v>0.29114429845912637</v>
      </c>
      <c r="O1098">
        <v>0.34540772226109384</v>
      </c>
      <c r="P1098">
        <f t="shared" si="35"/>
        <v>103</v>
      </c>
      <c r="Q1098">
        <v>120</v>
      </c>
      <c r="R1098" t="s">
        <v>7142</v>
      </c>
      <c r="S1098" t="s">
        <v>9193</v>
      </c>
    </row>
    <row r="1099" spans="1:19">
      <c r="A1099">
        <v>191241</v>
      </c>
      <c r="B1099" t="s">
        <v>96</v>
      </c>
      <c r="C1099" t="s">
        <v>1258</v>
      </c>
      <c r="D1099" t="s">
        <v>1238</v>
      </c>
      <c r="E1099" t="s">
        <v>1269</v>
      </c>
      <c r="F1099" s="10">
        <v>0.56279999999999997</v>
      </c>
      <c r="G1099">
        <v>1412</v>
      </c>
      <c r="H1099" s="2">
        <v>61992</v>
      </c>
      <c r="I1099" s="2">
        <v>61992</v>
      </c>
      <c r="J1099" s="2">
        <v>81207</v>
      </c>
      <c r="K1099" s="2">
        <v>63774</v>
      </c>
      <c r="L1099" s="2">
        <v>74769</v>
      </c>
      <c r="M1099" s="2">
        <v>78820</v>
      </c>
      <c r="N1099">
        <f t="shared" si="34"/>
        <v>0.50989066242414771</v>
      </c>
      <c r="O1099">
        <v>0.44378663953775443</v>
      </c>
      <c r="P1099">
        <f t="shared" si="35"/>
        <v>22</v>
      </c>
      <c r="Q1099">
        <v>37</v>
      </c>
      <c r="R1099" t="s">
        <v>7143</v>
      </c>
      <c r="S1099" t="s">
        <v>9194</v>
      </c>
    </row>
    <row r="1100" spans="1:19">
      <c r="A1100">
        <v>191515</v>
      </c>
      <c r="B1100" t="s">
        <v>1270</v>
      </c>
      <c r="C1100" t="s">
        <v>1066</v>
      </c>
      <c r="D1100" t="s">
        <v>1238</v>
      </c>
      <c r="E1100" t="s">
        <v>1271</v>
      </c>
      <c r="F1100" s="10">
        <v>0.1177</v>
      </c>
      <c r="G1100">
        <v>1487</v>
      </c>
      <c r="H1100" s="2">
        <v>65740</v>
      </c>
      <c r="I1100" s="2">
        <v>65740</v>
      </c>
      <c r="J1100" s="2">
        <v>77354</v>
      </c>
      <c r="K1100" s="2">
        <v>62322</v>
      </c>
      <c r="L1100" s="2">
        <v>67147</v>
      </c>
      <c r="M1100" s="2">
        <v>77214</v>
      </c>
      <c r="N1100">
        <f t="shared" si="34"/>
        <v>0.62467972132040628</v>
      </c>
      <c r="O1100">
        <v>0.51151912551023471</v>
      </c>
      <c r="P1100">
        <f t="shared" si="35"/>
        <v>7</v>
      </c>
      <c r="Q1100">
        <v>13</v>
      </c>
      <c r="R1100" t="s">
        <v>7144</v>
      </c>
      <c r="S1100" t="s">
        <v>9195</v>
      </c>
    </row>
    <row r="1101" spans="1:19">
      <c r="A1101">
        <v>191533</v>
      </c>
      <c r="B1101" t="s">
        <v>1272</v>
      </c>
      <c r="C1101" t="s">
        <v>1273</v>
      </c>
      <c r="D1101" t="s">
        <v>1238</v>
      </c>
      <c r="E1101" t="s">
        <v>1274</v>
      </c>
      <c r="F1101" s="10">
        <v>0.68700000000000006</v>
      </c>
      <c r="G1101">
        <v>1170</v>
      </c>
      <c r="H1101" s="2">
        <v>52849</v>
      </c>
      <c r="I1101" s="2">
        <v>52849</v>
      </c>
      <c r="J1101" s="2">
        <v>58204</v>
      </c>
      <c r="K1101" s="2">
        <v>44991</v>
      </c>
      <c r="L1101" s="2">
        <v>54369</v>
      </c>
      <c r="M1101" s="2">
        <v>52097</v>
      </c>
      <c r="N1101">
        <f t="shared" si="34"/>
        <v>0.31727627175883072</v>
      </c>
      <c r="O1101">
        <v>0.33357835483318626</v>
      </c>
      <c r="P1101">
        <f t="shared" si="35"/>
        <v>93</v>
      </c>
      <c r="Q1101">
        <v>129</v>
      </c>
      <c r="R1101" t="s">
        <v>7145</v>
      </c>
      <c r="S1101" t="s">
        <v>9196</v>
      </c>
    </row>
    <row r="1102" spans="1:19">
      <c r="A1102">
        <v>191621</v>
      </c>
      <c r="B1102" t="s">
        <v>1275</v>
      </c>
      <c r="C1102" t="s">
        <v>1276</v>
      </c>
      <c r="D1102" t="s">
        <v>1238</v>
      </c>
      <c r="E1102" t="s">
        <v>1277</v>
      </c>
      <c r="F1102" s="10">
        <v>0.98019999999999996</v>
      </c>
      <c r="G1102">
        <v>1060</v>
      </c>
      <c r="H1102" s="2">
        <v>32150</v>
      </c>
      <c r="I1102" s="2">
        <v>32150</v>
      </c>
      <c r="J1102" s="2">
        <v>50646</v>
      </c>
      <c r="K1102" s="2">
        <v>41782</v>
      </c>
      <c r="L1102" s="2">
        <v>41453</v>
      </c>
      <c r="M1102" s="2">
        <v>44617</v>
      </c>
      <c r="N1102">
        <f t="shared" si="34"/>
        <v>0.2585176754189823</v>
      </c>
      <c r="O1102">
        <v>0.3263616567527734</v>
      </c>
      <c r="P1102">
        <f t="shared" si="35"/>
        <v>109</v>
      </c>
      <c r="Q1102">
        <v>131</v>
      </c>
      <c r="R1102" t="s">
        <v>7146</v>
      </c>
      <c r="S1102" t="s">
        <v>9197</v>
      </c>
    </row>
    <row r="1103" spans="1:19">
      <c r="A1103">
        <v>191630</v>
      </c>
      <c r="B1103" t="s">
        <v>1278</v>
      </c>
      <c r="C1103" t="s">
        <v>1279</v>
      </c>
      <c r="D1103" t="s">
        <v>1238</v>
      </c>
      <c r="E1103" t="s">
        <v>1280</v>
      </c>
      <c r="F1103" s="10">
        <v>0.57279999999999998</v>
      </c>
      <c r="G1103">
        <v>1296</v>
      </c>
      <c r="H1103" s="2">
        <v>63268</v>
      </c>
      <c r="I1103" s="2">
        <v>63268</v>
      </c>
      <c r="J1103" s="2">
        <v>66994</v>
      </c>
      <c r="K1103" s="2">
        <v>56339</v>
      </c>
      <c r="L1103" s="2">
        <v>60252</v>
      </c>
      <c r="M1103" s="2">
        <v>68706</v>
      </c>
      <c r="N1103">
        <f t="shared" si="34"/>
        <v>0.40399233154775543</v>
      </c>
      <c r="O1103">
        <v>0.36689352950748433</v>
      </c>
      <c r="P1103">
        <f t="shared" si="35"/>
        <v>52</v>
      </c>
      <c r="Q1103">
        <v>97</v>
      </c>
      <c r="R1103" t="s">
        <v>7147</v>
      </c>
      <c r="S1103" t="s">
        <v>9198</v>
      </c>
    </row>
    <row r="1104" spans="1:19">
      <c r="A1104">
        <v>191649</v>
      </c>
      <c r="B1104" t="s">
        <v>1281</v>
      </c>
      <c r="C1104" t="s">
        <v>1282</v>
      </c>
      <c r="D1104" t="s">
        <v>1238</v>
      </c>
      <c r="E1104" t="s">
        <v>1283</v>
      </c>
      <c r="F1104" s="10">
        <v>0.70589999999999997</v>
      </c>
      <c r="G1104">
        <v>1294</v>
      </c>
      <c r="H1104" s="2">
        <v>55450</v>
      </c>
      <c r="I1104" s="2">
        <v>55450</v>
      </c>
      <c r="J1104" s="2">
        <v>71515</v>
      </c>
      <c r="K1104" s="2">
        <v>53862</v>
      </c>
      <c r="L1104" s="2">
        <v>60003</v>
      </c>
      <c r="M1104" s="2">
        <v>68703</v>
      </c>
      <c r="N1104">
        <f t="shared" si="34"/>
        <v>0.40752911792451274</v>
      </c>
      <c r="O1104">
        <v>0.39001470413135464</v>
      </c>
      <c r="P1104">
        <f t="shared" si="35"/>
        <v>46</v>
      </c>
      <c r="Q1104">
        <v>76</v>
      </c>
      <c r="R1104" t="s">
        <v>7148</v>
      </c>
      <c r="S1104" t="s">
        <v>9199</v>
      </c>
    </row>
    <row r="1105" spans="1:19">
      <c r="A1105">
        <v>191676</v>
      </c>
      <c r="B1105" t="s">
        <v>1284</v>
      </c>
      <c r="C1105" t="s">
        <v>975</v>
      </c>
      <c r="D1105" t="s">
        <v>1238</v>
      </c>
      <c r="E1105" t="s">
        <v>1285</v>
      </c>
      <c r="F1105" s="10">
        <v>0.92700000000000005</v>
      </c>
      <c r="G1105">
        <v>1297</v>
      </c>
      <c r="H1105" s="2">
        <v>17290</v>
      </c>
      <c r="I1105" s="2">
        <v>17290</v>
      </c>
      <c r="J1105" s="2">
        <v>43607</v>
      </c>
      <c r="K1105" s="2">
        <v>36029</v>
      </c>
      <c r="L1105" s="2">
        <v>39633</v>
      </c>
      <c r="M1105" s="2">
        <v>41253</v>
      </c>
      <c r="N1105">
        <f t="shared" si="34"/>
        <v>0.44593664845288883</v>
      </c>
      <c r="O1105">
        <v>0.46491322277333846</v>
      </c>
      <c r="P1105">
        <f t="shared" si="35"/>
        <v>32</v>
      </c>
      <c r="Q1105">
        <v>27</v>
      </c>
      <c r="R1105" t="s">
        <v>7149</v>
      </c>
      <c r="S1105" t="s">
        <v>9200</v>
      </c>
    </row>
    <row r="1106" spans="1:19">
      <c r="A1106">
        <v>191931</v>
      </c>
      <c r="B1106" t="s">
        <v>4212</v>
      </c>
      <c r="C1106" t="s">
        <v>4213</v>
      </c>
      <c r="D1106" t="s">
        <v>1238</v>
      </c>
      <c r="E1106" t="s">
        <v>4214</v>
      </c>
      <c r="F1106" s="10">
        <v>0.91139999999999999</v>
      </c>
      <c r="G1106">
        <v>1167</v>
      </c>
      <c r="H1106" s="2">
        <v>45880</v>
      </c>
      <c r="I1106" s="2">
        <v>45880</v>
      </c>
      <c r="J1106" s="2">
        <v>69867</v>
      </c>
      <c r="K1106" s="2">
        <v>54390</v>
      </c>
      <c r="L1106" s="2">
        <v>62611</v>
      </c>
      <c r="M1106" s="2">
        <v>70388</v>
      </c>
      <c r="N1106">
        <f t="shared" si="34"/>
        <v>0.32767622336288754</v>
      </c>
      <c r="O1106">
        <v>0.3541908167384264</v>
      </c>
      <c r="P1106">
        <f t="shared" si="35"/>
        <v>88</v>
      </c>
      <c r="Q1106">
        <v>116</v>
      </c>
      <c r="R1106" t="s">
        <v>7150</v>
      </c>
      <c r="S1106" t="s">
        <v>9201</v>
      </c>
    </row>
    <row r="1107" spans="1:19">
      <c r="A1107">
        <v>191959</v>
      </c>
      <c r="B1107" t="s">
        <v>4215</v>
      </c>
      <c r="C1107" t="s">
        <v>4216</v>
      </c>
      <c r="D1107" t="s">
        <v>1238</v>
      </c>
      <c r="E1107" t="s">
        <v>4217</v>
      </c>
      <c r="F1107" s="10">
        <v>0.93400000000000005</v>
      </c>
      <c r="G1107">
        <v>1051</v>
      </c>
      <c r="H1107" s="2">
        <v>19200</v>
      </c>
      <c r="I1107" s="2">
        <v>19200</v>
      </c>
      <c r="J1107" s="2">
        <v>47382</v>
      </c>
      <c r="K1107" s="2">
        <v>38644</v>
      </c>
      <c r="L1107" s="2">
        <v>56839</v>
      </c>
      <c r="M1107" s="2">
        <v>56129</v>
      </c>
      <c r="N1107">
        <f t="shared" si="34"/>
        <v>0.30479561859866683</v>
      </c>
      <c r="O1107">
        <v>0.37944963055093928</v>
      </c>
      <c r="P1107">
        <f t="shared" si="35"/>
        <v>98</v>
      </c>
      <c r="Q1107">
        <v>86</v>
      </c>
      <c r="R1107" t="s">
        <v>7151</v>
      </c>
      <c r="S1107" t="s">
        <v>9202</v>
      </c>
    </row>
    <row r="1108" spans="1:19">
      <c r="A1108">
        <v>191968</v>
      </c>
      <c r="B1108" t="s">
        <v>1286</v>
      </c>
      <c r="C1108" t="s">
        <v>1255</v>
      </c>
      <c r="D1108" t="s">
        <v>1238</v>
      </c>
      <c r="E1108" t="s">
        <v>1287</v>
      </c>
      <c r="F1108" s="10">
        <v>0.69940000000000002</v>
      </c>
      <c r="G1108">
        <v>1285</v>
      </c>
      <c r="H1108" s="2">
        <v>50510</v>
      </c>
      <c r="I1108" s="2">
        <v>50510</v>
      </c>
      <c r="J1108" s="2">
        <v>59052</v>
      </c>
      <c r="K1108" s="2">
        <v>49433</v>
      </c>
      <c r="L1108" s="2">
        <v>56648</v>
      </c>
      <c r="M1108" s="2">
        <v>62403</v>
      </c>
      <c r="N1108">
        <f t="shared" si="34"/>
        <v>0.39899997223877337</v>
      </c>
      <c r="O1108">
        <v>0.38290544989692471</v>
      </c>
      <c r="P1108">
        <f t="shared" si="35"/>
        <v>56</v>
      </c>
      <c r="Q1108">
        <v>83</v>
      </c>
      <c r="R1108" t="s">
        <v>7152</v>
      </c>
      <c r="S1108" t="s">
        <v>9203</v>
      </c>
    </row>
    <row r="1109" spans="1:19">
      <c r="A1109">
        <v>192004</v>
      </c>
      <c r="B1109" t="s">
        <v>4219</v>
      </c>
      <c r="C1109" t="s">
        <v>4218</v>
      </c>
      <c r="D1109" t="s">
        <v>1238</v>
      </c>
      <c r="E1109" t="s">
        <v>4220</v>
      </c>
      <c r="F1109" s="10">
        <v>0.85819999999999996</v>
      </c>
      <c r="G1109">
        <v>1202</v>
      </c>
      <c r="H1109" s="2">
        <v>12945</v>
      </c>
      <c r="I1109" s="2">
        <v>12945</v>
      </c>
      <c r="J1109" s="2">
        <v>36182</v>
      </c>
      <c r="K1109" s="2">
        <v>31654</v>
      </c>
      <c r="L1109" s="2">
        <v>31257</v>
      </c>
      <c r="M1109" s="2">
        <v>32847</v>
      </c>
      <c r="N1109">
        <f t="shared" si="34"/>
        <v>0.40554588561626892</v>
      </c>
      <c r="O1109">
        <v>0.39423439086754292</v>
      </c>
      <c r="P1109">
        <f t="shared" si="35"/>
        <v>50</v>
      </c>
      <c r="Q1109">
        <v>69</v>
      </c>
      <c r="R1109" t="s">
        <v>7153</v>
      </c>
      <c r="S1109" t="s">
        <v>9204</v>
      </c>
    </row>
    <row r="1110" spans="1:19">
      <c r="A1110">
        <v>192110</v>
      </c>
      <c r="B1110" t="s">
        <v>4222</v>
      </c>
      <c r="C1110" t="s">
        <v>32</v>
      </c>
      <c r="D1110" t="s">
        <v>1238</v>
      </c>
      <c r="E1110" t="s">
        <v>4223</v>
      </c>
      <c r="F1110" s="10">
        <v>8.9599999999999999E-2</v>
      </c>
      <c r="G1110">
        <v>1097</v>
      </c>
      <c r="H1110" s="2">
        <v>56550</v>
      </c>
      <c r="I1110" s="2">
        <v>56550</v>
      </c>
      <c r="J1110" s="2">
        <v>26699</v>
      </c>
      <c r="K1110" s="2">
        <v>31490</v>
      </c>
      <c r="L1110" s="2">
        <v>37380</v>
      </c>
      <c r="M1110" s="2">
        <v>33606</v>
      </c>
      <c r="N1110">
        <f t="shared" si="34"/>
        <v>0.32135121303351333</v>
      </c>
      <c r="O1110">
        <v>0.29896700428653761</v>
      </c>
      <c r="P1110">
        <f t="shared" si="35"/>
        <v>90</v>
      </c>
      <c r="Q1110">
        <v>137</v>
      </c>
      <c r="R1110" t="s">
        <v>7154</v>
      </c>
      <c r="S1110" t="s">
        <v>9205</v>
      </c>
    </row>
    <row r="1111" spans="1:19">
      <c r="A1111">
        <v>192192</v>
      </c>
      <c r="B1111" t="s">
        <v>1288</v>
      </c>
      <c r="C1111" t="s">
        <v>1289</v>
      </c>
      <c r="D1111" t="s">
        <v>1238</v>
      </c>
      <c r="E1111" t="s">
        <v>1290</v>
      </c>
      <c r="F1111" s="10">
        <v>0.93879999999999997</v>
      </c>
      <c r="G1111">
        <v>1090</v>
      </c>
      <c r="H1111" s="2">
        <v>38000</v>
      </c>
      <c r="I1111" s="2">
        <v>38000</v>
      </c>
      <c r="J1111" s="2">
        <v>61303</v>
      </c>
      <c r="K1111" s="2">
        <v>46087</v>
      </c>
      <c r="L1111" s="2">
        <v>50839</v>
      </c>
      <c r="M1111" s="2">
        <v>51533</v>
      </c>
      <c r="N1111">
        <f t="shared" si="34"/>
        <v>0.28302219408258344</v>
      </c>
      <c r="O1111">
        <v>0.33998453885406593</v>
      </c>
      <c r="P1111">
        <f t="shared" si="35"/>
        <v>105</v>
      </c>
      <c r="Q1111">
        <v>126</v>
      </c>
      <c r="R1111" t="s">
        <v>7155</v>
      </c>
      <c r="S1111" t="s">
        <v>9206</v>
      </c>
    </row>
    <row r="1112" spans="1:19">
      <c r="A1112">
        <v>192271</v>
      </c>
      <c r="B1112" t="s">
        <v>1291</v>
      </c>
      <c r="C1112" t="s">
        <v>32</v>
      </c>
      <c r="D1112" t="s">
        <v>1238</v>
      </c>
      <c r="E1112" t="s">
        <v>1292</v>
      </c>
      <c r="F1112" s="10">
        <v>0.98750000000000004</v>
      </c>
      <c r="G1112">
        <v>1090</v>
      </c>
      <c r="H1112" s="2">
        <v>31950</v>
      </c>
      <c r="I1112" s="2">
        <v>31950</v>
      </c>
      <c r="J1112" s="2">
        <v>60892</v>
      </c>
      <c r="K1112" s="2">
        <v>52957</v>
      </c>
      <c r="L1112" s="2">
        <v>54206</v>
      </c>
      <c r="M1112" s="2">
        <v>57369</v>
      </c>
      <c r="N1112">
        <f t="shared" si="34"/>
        <v>0.3081199657774838</v>
      </c>
      <c r="O1112">
        <v>0.35821062679635851</v>
      </c>
      <c r="P1112">
        <f t="shared" si="35"/>
        <v>97</v>
      </c>
      <c r="Q1112">
        <v>112</v>
      </c>
      <c r="R1112" t="s">
        <v>7156</v>
      </c>
      <c r="S1112" t="s">
        <v>9207</v>
      </c>
    </row>
    <row r="1113" spans="1:19">
      <c r="A1113">
        <v>192323</v>
      </c>
      <c r="B1113" t="s">
        <v>1293</v>
      </c>
      <c r="C1113" t="s">
        <v>1294</v>
      </c>
      <c r="D1113" t="s">
        <v>1238</v>
      </c>
      <c r="E1113" t="s">
        <v>1295</v>
      </c>
      <c r="F1113" s="10">
        <v>0.75290000000000001</v>
      </c>
      <c r="G1113">
        <v>1260</v>
      </c>
      <c r="H1113" s="2">
        <v>38970</v>
      </c>
      <c r="I1113" s="2">
        <v>38970</v>
      </c>
      <c r="J1113" s="2">
        <v>62776</v>
      </c>
      <c r="K1113" s="2">
        <v>51481</v>
      </c>
      <c r="L1113" s="2">
        <v>53946</v>
      </c>
      <c r="M1113" s="2">
        <v>60174</v>
      </c>
      <c r="N1113">
        <f t="shared" si="34"/>
        <v>0.42770392347637565</v>
      </c>
      <c r="O1113">
        <v>0.42467914999760514</v>
      </c>
      <c r="P1113">
        <f t="shared" si="35"/>
        <v>38</v>
      </c>
      <c r="Q1113">
        <v>47</v>
      </c>
      <c r="R1113" t="s">
        <v>7157</v>
      </c>
      <c r="S1113" t="s">
        <v>9208</v>
      </c>
    </row>
    <row r="1114" spans="1:19">
      <c r="A1114">
        <v>192448</v>
      </c>
      <c r="B1114" t="s">
        <v>1296</v>
      </c>
      <c r="C1114" t="s">
        <v>1297</v>
      </c>
      <c r="D1114" t="s">
        <v>1238</v>
      </c>
      <c r="E1114" t="s">
        <v>1298</v>
      </c>
      <c r="F1114" s="10">
        <v>0.89770000000000005</v>
      </c>
      <c r="G1114">
        <v>1259</v>
      </c>
      <c r="H1114" s="2">
        <v>41642</v>
      </c>
      <c r="I1114" s="2">
        <v>41642</v>
      </c>
      <c r="J1114" s="2">
        <v>73396</v>
      </c>
      <c r="K1114" s="2">
        <v>45151</v>
      </c>
      <c r="L1114" s="2">
        <v>52690</v>
      </c>
      <c r="M1114" s="2">
        <v>54935</v>
      </c>
      <c r="N1114">
        <f t="shared" si="34"/>
        <v>0.38912820851900964</v>
      </c>
      <c r="O1114">
        <v>0.41360620593703096</v>
      </c>
      <c r="P1114">
        <f t="shared" si="35"/>
        <v>61</v>
      </c>
      <c r="Q1114">
        <v>56</v>
      </c>
      <c r="R1114" t="s">
        <v>7158</v>
      </c>
      <c r="S1114" t="s">
        <v>9209</v>
      </c>
    </row>
    <row r="1115" spans="1:19">
      <c r="A1115">
        <v>192509</v>
      </c>
      <c r="B1115" t="s">
        <v>4224</v>
      </c>
      <c r="C1115" t="s">
        <v>4170</v>
      </c>
      <c r="D1115" t="s">
        <v>1238</v>
      </c>
      <c r="E1115" t="s">
        <v>4225</v>
      </c>
      <c r="F1115" s="10">
        <v>0.73240000000000005</v>
      </c>
      <c r="G1115">
        <v>1053</v>
      </c>
      <c r="H1115" s="2">
        <v>12000</v>
      </c>
      <c r="I1115" s="2">
        <v>12000</v>
      </c>
      <c r="J1115" s="2">
        <v>24526</v>
      </c>
      <c r="K1115" s="2">
        <v>19068</v>
      </c>
      <c r="L1115" s="2">
        <v>21709</v>
      </c>
      <c r="M1115" s="2">
        <v>23806</v>
      </c>
      <c r="N1115">
        <f t="shared" si="34"/>
        <v>0.31271601755599526</v>
      </c>
      <c r="O1115">
        <v>0.39236892773383297</v>
      </c>
      <c r="P1115">
        <f t="shared" si="35"/>
        <v>94</v>
      </c>
      <c r="Q1115">
        <v>72</v>
      </c>
      <c r="R1115" t="s">
        <v>7159</v>
      </c>
      <c r="S1115" t="s">
        <v>9210</v>
      </c>
    </row>
    <row r="1116" spans="1:19">
      <c r="A1116">
        <v>192703</v>
      </c>
      <c r="B1116" t="s">
        <v>1299</v>
      </c>
      <c r="C1116" t="s">
        <v>1300</v>
      </c>
      <c r="D1116" t="s">
        <v>1238</v>
      </c>
      <c r="E1116" t="s">
        <v>1301</v>
      </c>
      <c r="F1116" s="10">
        <v>0.78490000000000004</v>
      </c>
      <c r="G1116">
        <v>1254</v>
      </c>
      <c r="H1116" s="2">
        <v>50850</v>
      </c>
      <c r="I1116" s="2">
        <v>50850</v>
      </c>
      <c r="J1116" s="2">
        <v>86042</v>
      </c>
      <c r="K1116" s="2">
        <v>68472</v>
      </c>
      <c r="L1116" s="2">
        <v>78469</v>
      </c>
      <c r="M1116" s="2">
        <v>89589</v>
      </c>
      <c r="N1116">
        <f t="shared" si="34"/>
        <v>0.43083103829723896</v>
      </c>
      <c r="O1116">
        <v>0.41560295674103426</v>
      </c>
      <c r="P1116">
        <f t="shared" si="35"/>
        <v>37</v>
      </c>
      <c r="Q1116">
        <v>53</v>
      </c>
      <c r="R1116" t="s">
        <v>7160</v>
      </c>
      <c r="S1116" t="s">
        <v>9211</v>
      </c>
    </row>
    <row r="1117" spans="1:19">
      <c r="A1117">
        <v>192712</v>
      </c>
      <c r="B1117" t="s">
        <v>4226</v>
      </c>
      <c r="C1117" t="s">
        <v>32</v>
      </c>
      <c r="D1117" t="s">
        <v>1238</v>
      </c>
      <c r="E1117" t="s">
        <v>4227</v>
      </c>
      <c r="F1117" s="10">
        <v>0.39939999999999998</v>
      </c>
      <c r="G1117">
        <v>1166</v>
      </c>
      <c r="H1117" s="2">
        <v>54600</v>
      </c>
      <c r="I1117" s="2">
        <v>54600</v>
      </c>
      <c r="J1117" s="2">
        <v>32388</v>
      </c>
      <c r="K1117" s="2">
        <v>25315</v>
      </c>
      <c r="L1117" s="2">
        <v>19421</v>
      </c>
      <c r="M1117" s="2">
        <v>24590</v>
      </c>
      <c r="N1117">
        <f t="shared" si="34"/>
        <v>0.3002104107037411</v>
      </c>
      <c r="O1117">
        <v>0.27314225724954144</v>
      </c>
      <c r="P1117">
        <f t="shared" si="35"/>
        <v>100</v>
      </c>
      <c r="Q1117">
        <v>139</v>
      </c>
      <c r="R1117" t="s">
        <v>7161</v>
      </c>
      <c r="S1117" t="s">
        <v>9212</v>
      </c>
    </row>
    <row r="1118" spans="1:19">
      <c r="A1118">
        <v>192749</v>
      </c>
      <c r="B1118" t="s">
        <v>4228</v>
      </c>
      <c r="C1118" t="s">
        <v>1364</v>
      </c>
      <c r="D1118" t="s">
        <v>1238</v>
      </c>
      <c r="E1118" t="s">
        <v>4229</v>
      </c>
      <c r="F1118" s="10">
        <v>0.84660000000000002</v>
      </c>
      <c r="G1118">
        <v>1123</v>
      </c>
      <c r="H1118" s="2">
        <v>42950</v>
      </c>
      <c r="I1118" s="2">
        <v>42950</v>
      </c>
      <c r="J1118" s="2">
        <v>58230</v>
      </c>
      <c r="K1118" s="2">
        <v>42359</v>
      </c>
      <c r="L1118" s="2">
        <v>51548</v>
      </c>
      <c r="M1118" s="2">
        <v>54461</v>
      </c>
      <c r="N1118">
        <f t="shared" si="34"/>
        <v>0.29127892025647217</v>
      </c>
      <c r="O1118">
        <v>0.31203007990539472</v>
      </c>
      <c r="P1118">
        <f t="shared" si="35"/>
        <v>102</v>
      </c>
      <c r="Q1118">
        <v>134</v>
      </c>
      <c r="R1118" t="s">
        <v>7162</v>
      </c>
      <c r="S1118" t="s">
        <v>9213</v>
      </c>
    </row>
    <row r="1119" spans="1:19">
      <c r="A1119">
        <v>192785</v>
      </c>
      <c r="B1119" t="s">
        <v>1302</v>
      </c>
      <c r="C1119" t="s">
        <v>1241</v>
      </c>
      <c r="D1119" t="s">
        <v>1238</v>
      </c>
      <c r="E1119" t="s">
        <v>1303</v>
      </c>
      <c r="F1119" s="10">
        <v>0.60940000000000005</v>
      </c>
      <c r="G1119">
        <v>1040</v>
      </c>
      <c r="H1119" s="2">
        <v>17680</v>
      </c>
      <c r="I1119" s="2">
        <v>17680</v>
      </c>
      <c r="J1119" s="2">
        <v>63979</v>
      </c>
      <c r="K1119" s="2">
        <v>47147</v>
      </c>
      <c r="L1119" s="2">
        <v>48743</v>
      </c>
      <c r="M1119" s="2">
        <v>46212</v>
      </c>
      <c r="N1119">
        <f t="shared" si="34"/>
        <v>0.41014637626551864</v>
      </c>
      <c r="O1119">
        <v>0.46676691981105578</v>
      </c>
      <c r="P1119">
        <f t="shared" si="35"/>
        <v>45</v>
      </c>
      <c r="Q1119">
        <v>26</v>
      </c>
      <c r="R1119" t="s">
        <v>7163</v>
      </c>
      <c r="S1119" t="s">
        <v>9214</v>
      </c>
    </row>
    <row r="1120" spans="1:19">
      <c r="A1120">
        <v>192819</v>
      </c>
      <c r="B1120" t="s">
        <v>1304</v>
      </c>
      <c r="C1120" t="s">
        <v>1305</v>
      </c>
      <c r="D1120" t="s">
        <v>1238</v>
      </c>
      <c r="E1120" t="s">
        <v>1306</v>
      </c>
      <c r="F1120" s="10">
        <v>0.64710000000000001</v>
      </c>
      <c r="G1120">
        <v>1285</v>
      </c>
      <c r="H1120" s="2">
        <v>46140</v>
      </c>
      <c r="I1120" s="2">
        <v>46140</v>
      </c>
      <c r="J1120" s="2">
        <v>76528</v>
      </c>
      <c r="K1120" s="2">
        <v>59015</v>
      </c>
      <c r="L1120" s="2">
        <v>68421</v>
      </c>
      <c r="M1120" s="2">
        <v>74865</v>
      </c>
      <c r="N1120">
        <f t="shared" si="34"/>
        <v>0.46744529350804459</v>
      </c>
      <c r="O1120">
        <v>0.44709847630413213</v>
      </c>
      <c r="P1120">
        <f t="shared" si="35"/>
        <v>29</v>
      </c>
      <c r="Q1120">
        <v>35</v>
      </c>
      <c r="R1120" t="s">
        <v>7164</v>
      </c>
      <c r="S1120" t="s">
        <v>9215</v>
      </c>
    </row>
    <row r="1121" spans="1:19">
      <c r="A1121">
        <v>192864</v>
      </c>
      <c r="B1121" t="s">
        <v>1307</v>
      </c>
      <c r="C1121" t="s">
        <v>32</v>
      </c>
      <c r="D1121" t="s">
        <v>1238</v>
      </c>
      <c r="E1121" t="s">
        <v>1308</v>
      </c>
      <c r="F1121" s="10">
        <v>0.78879999999999995</v>
      </c>
      <c r="G1121">
        <v>1226</v>
      </c>
      <c r="H1121" s="2">
        <v>40260</v>
      </c>
      <c r="I1121" s="2">
        <v>40260</v>
      </c>
      <c r="J1121" s="2">
        <v>49734</v>
      </c>
      <c r="K1121" s="2">
        <v>36178</v>
      </c>
      <c r="L1121" s="2">
        <v>41777</v>
      </c>
      <c r="M1121" s="2">
        <v>48320</v>
      </c>
      <c r="N1121">
        <f t="shared" si="34"/>
        <v>0.35142939875257051</v>
      </c>
      <c r="O1121">
        <v>0.37426663383677033</v>
      </c>
      <c r="P1121">
        <f t="shared" si="35"/>
        <v>78</v>
      </c>
      <c r="Q1121">
        <v>90</v>
      </c>
      <c r="R1121" t="s">
        <v>7165</v>
      </c>
      <c r="S1121" t="s">
        <v>9216</v>
      </c>
    </row>
    <row r="1122" spans="1:19">
      <c r="A1122">
        <v>193016</v>
      </c>
      <c r="B1122" t="s">
        <v>4230</v>
      </c>
      <c r="C1122" t="s">
        <v>4231</v>
      </c>
      <c r="D1122" t="s">
        <v>1238</v>
      </c>
      <c r="E1122" t="s">
        <v>4232</v>
      </c>
      <c r="F1122" s="10">
        <v>0.85470000000000002</v>
      </c>
      <c r="G1122">
        <v>1168</v>
      </c>
      <c r="H1122" s="2">
        <v>22106</v>
      </c>
      <c r="I1122" s="2">
        <v>22106</v>
      </c>
      <c r="J1122" s="2">
        <v>56683</v>
      </c>
      <c r="K1122" s="2">
        <v>40371</v>
      </c>
      <c r="L1122" s="2">
        <v>43914</v>
      </c>
      <c r="M1122" s="2">
        <v>49429</v>
      </c>
      <c r="N1122">
        <f t="shared" si="34"/>
        <v>0.39284043579531552</v>
      </c>
      <c r="O1122">
        <v>0.39849769140437441</v>
      </c>
      <c r="P1122">
        <f t="shared" si="35"/>
        <v>58</v>
      </c>
      <c r="Q1122">
        <v>68</v>
      </c>
      <c r="R1122" t="s">
        <v>7166</v>
      </c>
      <c r="S1122" t="s">
        <v>9217</v>
      </c>
    </row>
    <row r="1123" spans="1:19">
      <c r="A1123">
        <v>193292</v>
      </c>
      <c r="B1123" t="s">
        <v>1309</v>
      </c>
      <c r="C1123" t="s">
        <v>1310</v>
      </c>
      <c r="D1123" t="s">
        <v>1238</v>
      </c>
      <c r="E1123" t="s">
        <v>1311</v>
      </c>
      <c r="F1123" s="10">
        <v>0.75639999999999996</v>
      </c>
      <c r="G1123">
        <v>1193</v>
      </c>
      <c r="H1123" s="2">
        <v>37840</v>
      </c>
      <c r="I1123" s="2">
        <v>37840</v>
      </c>
      <c r="J1123" s="2">
        <v>89292</v>
      </c>
      <c r="K1123" s="2">
        <v>69985</v>
      </c>
      <c r="L1123" s="2">
        <v>68560</v>
      </c>
      <c r="M1123" s="2">
        <v>72153</v>
      </c>
      <c r="N1123">
        <f t="shared" si="34"/>
        <v>0.46043994964754631</v>
      </c>
      <c r="O1123">
        <v>0.46282052574664545</v>
      </c>
      <c r="P1123">
        <f t="shared" si="35"/>
        <v>31</v>
      </c>
      <c r="Q1123">
        <v>29</v>
      </c>
      <c r="R1123" t="s">
        <v>7167</v>
      </c>
      <c r="S1123" t="s">
        <v>9218</v>
      </c>
    </row>
    <row r="1124" spans="1:19">
      <c r="A1124">
        <v>193308</v>
      </c>
      <c r="B1124" t="s">
        <v>4233</v>
      </c>
      <c r="C1124" t="s">
        <v>1258</v>
      </c>
      <c r="D1124" t="s">
        <v>1238</v>
      </c>
      <c r="E1124" t="s">
        <v>4234</v>
      </c>
      <c r="F1124" s="10">
        <v>0.65880000000000005</v>
      </c>
      <c r="G1124">
        <v>1199</v>
      </c>
      <c r="H1124" s="2">
        <v>17922</v>
      </c>
      <c r="I1124" s="2">
        <v>17922</v>
      </c>
      <c r="J1124" s="2">
        <v>46160</v>
      </c>
      <c r="K1124" s="2">
        <v>33969</v>
      </c>
      <c r="L1124" s="2">
        <v>36305</v>
      </c>
      <c r="M1124" s="2">
        <v>40005</v>
      </c>
      <c r="N1124">
        <f t="shared" si="34"/>
        <v>0.44359596580418131</v>
      </c>
      <c r="O1124">
        <v>0.42370165889990907</v>
      </c>
      <c r="P1124">
        <f t="shared" si="35"/>
        <v>33</v>
      </c>
      <c r="Q1124">
        <v>48</v>
      </c>
      <c r="R1124" t="s">
        <v>7168</v>
      </c>
      <c r="S1124" t="s">
        <v>9219</v>
      </c>
    </row>
    <row r="1125" spans="1:19">
      <c r="A1125">
        <v>193584</v>
      </c>
      <c r="B1125" t="s">
        <v>4235</v>
      </c>
      <c r="C1125" t="s">
        <v>1327</v>
      </c>
      <c r="D1125" t="s">
        <v>1238</v>
      </c>
      <c r="E1125" t="s">
        <v>4236</v>
      </c>
      <c r="F1125" s="10">
        <v>0.79500000000000004</v>
      </c>
      <c r="G1125">
        <v>1256</v>
      </c>
      <c r="H1125" s="2">
        <v>40880</v>
      </c>
      <c r="I1125" s="2">
        <v>40880</v>
      </c>
      <c r="J1125" s="2">
        <v>54813</v>
      </c>
      <c r="K1125" s="2">
        <v>46127</v>
      </c>
      <c r="L1125" s="2">
        <v>51380</v>
      </c>
      <c r="M1125" s="2">
        <v>52178</v>
      </c>
      <c r="N1125">
        <f t="shared" si="34"/>
        <v>0.38895961605204743</v>
      </c>
      <c r="O1125">
        <v>0.39168103360846657</v>
      </c>
      <c r="P1125">
        <f t="shared" si="35"/>
        <v>62</v>
      </c>
      <c r="Q1125">
        <v>73</v>
      </c>
      <c r="R1125" t="s">
        <v>7169</v>
      </c>
      <c r="S1125" t="s">
        <v>9220</v>
      </c>
    </row>
    <row r="1126" spans="1:19">
      <c r="A1126">
        <v>193654</v>
      </c>
      <c r="B1126" t="s">
        <v>4237</v>
      </c>
      <c r="C1126" t="s">
        <v>32</v>
      </c>
      <c r="D1126" t="s">
        <v>1238</v>
      </c>
      <c r="E1126" t="s">
        <v>4238</v>
      </c>
      <c r="F1126" s="10">
        <v>0.62519999999999998</v>
      </c>
      <c r="G1126">
        <v>1026</v>
      </c>
      <c r="H1126" s="2">
        <v>56386</v>
      </c>
      <c r="I1126" s="2">
        <v>56386</v>
      </c>
      <c r="J1126" s="2">
        <v>54042</v>
      </c>
      <c r="K1126" s="2">
        <v>44026</v>
      </c>
      <c r="L1126" s="2">
        <v>48120</v>
      </c>
      <c r="M1126" s="2">
        <v>55333</v>
      </c>
      <c r="N1126">
        <f t="shared" si="34"/>
        <v>0.22612559226484261</v>
      </c>
      <c r="O1126">
        <v>0.2776608969272738</v>
      </c>
      <c r="P1126">
        <f t="shared" si="35"/>
        <v>110</v>
      </c>
      <c r="Q1126">
        <v>138</v>
      </c>
      <c r="R1126" t="s">
        <v>7170</v>
      </c>
      <c r="S1126" t="s">
        <v>9221</v>
      </c>
    </row>
    <row r="1127" spans="1:19">
      <c r="A1127">
        <v>193900</v>
      </c>
      <c r="B1127" t="s">
        <v>1314</v>
      </c>
      <c r="C1127" t="s">
        <v>32</v>
      </c>
      <c r="D1127" t="s">
        <v>1238</v>
      </c>
      <c r="E1127" t="s">
        <v>1315</v>
      </c>
      <c r="F1127" s="10">
        <v>9.4100000000000003E-2</v>
      </c>
      <c r="G1127">
        <v>1527</v>
      </c>
      <c r="H1127" s="2">
        <v>60438</v>
      </c>
      <c r="I1127" s="2">
        <v>60438</v>
      </c>
      <c r="J1127" s="2">
        <v>83544</v>
      </c>
      <c r="K1127" s="2">
        <v>63932</v>
      </c>
      <c r="L1127" s="2">
        <v>71525</v>
      </c>
      <c r="M1127" s="2">
        <v>79812</v>
      </c>
      <c r="N1127">
        <f t="shared" si="34"/>
        <v>0.68486722317129833</v>
      </c>
      <c r="O1127">
        <v>0.56502807135192668</v>
      </c>
      <c r="P1127">
        <f t="shared" si="35"/>
        <v>5</v>
      </c>
      <c r="Q1127">
        <v>6</v>
      </c>
      <c r="R1127" t="s">
        <v>7171</v>
      </c>
      <c r="S1127" t="s">
        <v>9222</v>
      </c>
    </row>
    <row r="1128" spans="1:19">
      <c r="A1128">
        <v>193973</v>
      </c>
      <c r="B1128" t="s">
        <v>1316</v>
      </c>
      <c r="C1128" t="s">
        <v>1316</v>
      </c>
      <c r="D1128" t="s">
        <v>1238</v>
      </c>
      <c r="E1128" t="s">
        <v>1317</v>
      </c>
      <c r="F1128" s="10">
        <v>0.85340000000000005</v>
      </c>
      <c r="G1128">
        <v>1155</v>
      </c>
      <c r="H1128" s="2">
        <v>38135</v>
      </c>
      <c r="I1128" s="2">
        <v>38135</v>
      </c>
      <c r="J1128" s="2">
        <v>56693</v>
      </c>
      <c r="K1128" s="2">
        <v>43710</v>
      </c>
      <c r="L1128" s="2">
        <v>50992</v>
      </c>
      <c r="M1128" s="2">
        <v>55429</v>
      </c>
      <c r="N1128">
        <f t="shared" si="34"/>
        <v>0.32769212084802513</v>
      </c>
      <c r="O1128">
        <v>0.36451188176118776</v>
      </c>
      <c r="P1128">
        <f t="shared" si="35"/>
        <v>87</v>
      </c>
      <c r="Q1128">
        <v>103</v>
      </c>
      <c r="R1128" t="s">
        <v>7172</v>
      </c>
      <c r="S1128" t="s">
        <v>9223</v>
      </c>
    </row>
    <row r="1129" spans="1:19">
      <c r="A1129">
        <v>194091</v>
      </c>
      <c r="B1129" t="s">
        <v>1318</v>
      </c>
      <c r="C1129" t="s">
        <v>1319</v>
      </c>
      <c r="D1129" t="s">
        <v>1238</v>
      </c>
      <c r="E1129" t="s">
        <v>1320</v>
      </c>
      <c r="F1129" s="10">
        <v>0.78080000000000005</v>
      </c>
      <c r="G1129">
        <v>1290</v>
      </c>
      <c r="H1129" s="2">
        <v>44360</v>
      </c>
      <c r="I1129" s="2">
        <v>44360</v>
      </c>
      <c r="J1129" s="2">
        <v>76175</v>
      </c>
      <c r="K1129" s="2">
        <v>54041</v>
      </c>
      <c r="L1129" s="2">
        <v>60655</v>
      </c>
      <c r="M1129" s="2">
        <v>63609</v>
      </c>
      <c r="N1129">
        <f t="shared" si="34"/>
        <v>0.44002487056411532</v>
      </c>
      <c r="O1129">
        <v>0.43576311654589528</v>
      </c>
      <c r="P1129">
        <f t="shared" si="35"/>
        <v>35</v>
      </c>
      <c r="Q1129">
        <v>41</v>
      </c>
      <c r="R1129" t="s">
        <v>7173</v>
      </c>
      <c r="S1129" t="s">
        <v>9224</v>
      </c>
    </row>
    <row r="1130" spans="1:19">
      <c r="A1130">
        <v>194310</v>
      </c>
      <c r="B1130" t="s">
        <v>1321</v>
      </c>
      <c r="C1130" t="s">
        <v>32</v>
      </c>
      <c r="D1130" t="s">
        <v>1238</v>
      </c>
      <c r="E1130" t="s">
        <v>1322</v>
      </c>
      <c r="F1130" s="10">
        <v>0.77139999999999997</v>
      </c>
      <c r="G1130">
        <v>1232</v>
      </c>
      <c r="H1130" s="2">
        <v>51424</v>
      </c>
      <c r="I1130" s="2">
        <v>51424</v>
      </c>
      <c r="J1130" s="2">
        <v>79270</v>
      </c>
      <c r="K1130" s="2">
        <v>54152</v>
      </c>
      <c r="L1130" s="2">
        <v>60541</v>
      </c>
      <c r="M1130" s="2">
        <v>69137</v>
      </c>
      <c r="N1130">
        <f t="shared" si="34"/>
        <v>0.3848670777332745</v>
      </c>
      <c r="O1130">
        <v>0.39318576868241401</v>
      </c>
      <c r="P1130">
        <f t="shared" si="35"/>
        <v>64</v>
      </c>
      <c r="Q1130">
        <v>71</v>
      </c>
      <c r="R1130" t="s">
        <v>7174</v>
      </c>
      <c r="S1130" t="s">
        <v>9225</v>
      </c>
    </row>
    <row r="1131" spans="1:19">
      <c r="A1131">
        <v>194392</v>
      </c>
      <c r="B1131" t="s">
        <v>4239</v>
      </c>
      <c r="C1131" t="s">
        <v>4240</v>
      </c>
      <c r="D1131" t="s">
        <v>1238</v>
      </c>
      <c r="E1131" t="s">
        <v>4241</v>
      </c>
      <c r="F1131" s="10">
        <v>0.9073</v>
      </c>
      <c r="G1131">
        <v>1224</v>
      </c>
      <c r="H1131" s="2">
        <v>32049</v>
      </c>
      <c r="I1131" s="2">
        <v>32049</v>
      </c>
      <c r="J1131" s="2">
        <v>46583</v>
      </c>
      <c r="K1131" s="2">
        <v>36990</v>
      </c>
      <c r="L1131" s="2">
        <v>40340</v>
      </c>
      <c r="M1131" s="2">
        <v>43728</v>
      </c>
      <c r="N1131">
        <f t="shared" si="34"/>
        <v>0.35503724421175636</v>
      </c>
      <c r="O1131">
        <v>0.32566581794151989</v>
      </c>
      <c r="P1131">
        <f t="shared" si="35"/>
        <v>76</v>
      </c>
      <c r="Q1131">
        <v>132</v>
      </c>
      <c r="R1131" t="s">
        <v>7175</v>
      </c>
      <c r="S1131" t="s">
        <v>9226</v>
      </c>
    </row>
    <row r="1132" spans="1:19">
      <c r="A1132">
        <v>194499</v>
      </c>
      <c r="B1132" t="s">
        <v>4242</v>
      </c>
      <c r="C1132" t="s">
        <v>4243</v>
      </c>
      <c r="D1132" t="s">
        <v>1238</v>
      </c>
      <c r="E1132" t="s">
        <v>4244</v>
      </c>
      <c r="F1132" s="10">
        <v>0.3</v>
      </c>
      <c r="G1132">
        <v>1212</v>
      </c>
      <c r="H1132" s="2">
        <v>15450</v>
      </c>
      <c r="I1132" s="2">
        <v>15450</v>
      </c>
      <c r="J1132" s="2">
        <v>38599</v>
      </c>
      <c r="K1132" s="2">
        <v>29431</v>
      </c>
      <c r="L1132" s="2">
        <v>27923</v>
      </c>
      <c r="M1132" s="2">
        <v>27543</v>
      </c>
      <c r="N1132">
        <f t="shared" si="34"/>
        <v>0.51884420804285747</v>
      </c>
      <c r="O1132">
        <v>0.47218535789711263</v>
      </c>
      <c r="P1132">
        <f t="shared" si="35"/>
        <v>20</v>
      </c>
      <c r="Q1132">
        <v>25</v>
      </c>
      <c r="R1132" t="s">
        <v>7176</v>
      </c>
      <c r="S1132" t="s">
        <v>9227</v>
      </c>
    </row>
    <row r="1133" spans="1:19">
      <c r="A1133">
        <v>194569</v>
      </c>
      <c r="B1133" t="s">
        <v>4245</v>
      </c>
      <c r="C1133" t="s">
        <v>4246</v>
      </c>
      <c r="D1133" t="s">
        <v>1238</v>
      </c>
      <c r="E1133" t="s">
        <v>4247</v>
      </c>
      <c r="F1133" s="10">
        <v>0.33329999999999999</v>
      </c>
      <c r="G1133">
        <v>1108</v>
      </c>
      <c r="H1133" s="2">
        <v>17500</v>
      </c>
      <c r="I1133" s="2">
        <v>17500</v>
      </c>
      <c r="J1133" s="2">
        <v>37898</v>
      </c>
      <c r="K1133" s="2">
        <v>24114</v>
      </c>
      <c r="L1133" s="2">
        <v>32830</v>
      </c>
      <c r="M1133" s="2">
        <v>33937</v>
      </c>
      <c r="N1133">
        <f t="shared" si="34"/>
        <v>0.43361527332860428</v>
      </c>
      <c r="O1133">
        <v>0.45674718446752882</v>
      </c>
      <c r="P1133">
        <f t="shared" si="35"/>
        <v>36</v>
      </c>
      <c r="Q1133">
        <v>32</v>
      </c>
      <c r="R1133" t="s">
        <v>7177</v>
      </c>
      <c r="S1133" t="s">
        <v>9228</v>
      </c>
    </row>
    <row r="1134" spans="1:19">
      <c r="A1134">
        <v>194578</v>
      </c>
      <c r="B1134" t="s">
        <v>1323</v>
      </c>
      <c r="C1134" t="s">
        <v>1257</v>
      </c>
      <c r="D1134" t="s">
        <v>1238</v>
      </c>
      <c r="E1134" t="s">
        <v>1324</v>
      </c>
      <c r="F1134" s="10">
        <v>0.53169999999999995</v>
      </c>
      <c r="G1134">
        <v>1339</v>
      </c>
      <c r="H1134" s="2">
        <v>59683</v>
      </c>
      <c r="I1134" s="2">
        <v>59683</v>
      </c>
      <c r="J1134" s="2">
        <v>57597</v>
      </c>
      <c r="K1134" s="2">
        <v>42375</v>
      </c>
      <c r="L1134" s="2">
        <v>49948</v>
      </c>
      <c r="M1134" s="2">
        <v>52718</v>
      </c>
      <c r="N1134">
        <f t="shared" si="34"/>
        <v>0.41493351880375984</v>
      </c>
      <c r="O1134">
        <v>0.38331026454818207</v>
      </c>
      <c r="P1134">
        <f t="shared" si="35"/>
        <v>44</v>
      </c>
      <c r="Q1134">
        <v>81</v>
      </c>
      <c r="R1134" t="s">
        <v>7178</v>
      </c>
      <c r="S1134" t="s">
        <v>9229</v>
      </c>
    </row>
    <row r="1135" spans="1:19">
      <c r="A1135">
        <v>194666</v>
      </c>
      <c r="B1135" t="s">
        <v>4248</v>
      </c>
      <c r="C1135" t="s">
        <v>1257</v>
      </c>
      <c r="D1135" t="s">
        <v>1238</v>
      </c>
      <c r="E1135" t="s">
        <v>4249</v>
      </c>
      <c r="F1135" s="10">
        <v>0.93400000000000005</v>
      </c>
      <c r="G1135">
        <v>1053</v>
      </c>
      <c r="H1135" s="2">
        <v>10000</v>
      </c>
      <c r="I1135" s="2">
        <v>10000</v>
      </c>
      <c r="J1135" s="2">
        <v>38589</v>
      </c>
      <c r="K1135" s="2">
        <v>23187</v>
      </c>
      <c r="L1135" s="2">
        <v>19166</v>
      </c>
      <c r="M1135" s="2">
        <v>35014</v>
      </c>
      <c r="N1135">
        <f t="shared" si="34"/>
        <v>0.30398134361551848</v>
      </c>
      <c r="O1135">
        <v>0.40085276811094839</v>
      </c>
      <c r="P1135">
        <f t="shared" si="35"/>
        <v>99</v>
      </c>
      <c r="Q1135">
        <v>65</v>
      </c>
      <c r="R1135" t="s">
        <v>7179</v>
      </c>
      <c r="S1135" t="s">
        <v>9230</v>
      </c>
    </row>
    <row r="1136" spans="1:19">
      <c r="A1136">
        <v>129428</v>
      </c>
      <c r="B1136" t="s">
        <v>76</v>
      </c>
      <c r="C1136" t="s">
        <v>150</v>
      </c>
      <c r="D1136" t="s">
        <v>1238</v>
      </c>
      <c r="E1136" t="s">
        <v>1325</v>
      </c>
      <c r="F1136" s="10">
        <v>0.58450000000000002</v>
      </c>
      <c r="G1136">
        <v>1415</v>
      </c>
      <c r="H1136" s="2">
        <v>61884</v>
      </c>
      <c r="I1136" s="2">
        <v>61884</v>
      </c>
      <c r="J1136" s="2">
        <v>102764</v>
      </c>
      <c r="K1136" s="2">
        <v>83825</v>
      </c>
      <c r="L1136" s="2">
        <v>91421</v>
      </c>
      <c r="M1136" s="2">
        <v>100141</v>
      </c>
      <c r="N1136">
        <f t="shared" si="34"/>
        <v>0.57105559229530223</v>
      </c>
      <c r="O1136">
        <v>0.48800232505289531</v>
      </c>
      <c r="P1136">
        <f t="shared" si="35"/>
        <v>12</v>
      </c>
      <c r="Q1136">
        <v>21</v>
      </c>
      <c r="R1136" t="s">
        <v>7180</v>
      </c>
      <c r="S1136" t="s">
        <v>9231</v>
      </c>
    </row>
    <row r="1137" spans="1:19">
      <c r="A1137">
        <v>194958</v>
      </c>
      <c r="B1137" t="s">
        <v>1326</v>
      </c>
      <c r="C1137" t="s">
        <v>1327</v>
      </c>
      <c r="D1137" t="s">
        <v>1238</v>
      </c>
      <c r="E1137" t="s">
        <v>1328</v>
      </c>
      <c r="F1137" s="10">
        <v>0.77780000000000005</v>
      </c>
      <c r="G1137">
        <v>1205</v>
      </c>
      <c r="H1137" s="2">
        <v>37504</v>
      </c>
      <c r="I1137" s="2">
        <v>37504</v>
      </c>
      <c r="J1137" s="2">
        <v>59877</v>
      </c>
      <c r="K1137" s="2">
        <v>47821</v>
      </c>
      <c r="L1137" s="2">
        <v>47780</v>
      </c>
      <c r="M1137" s="2">
        <v>47191</v>
      </c>
      <c r="N1137">
        <f t="shared" si="34"/>
        <v>0.38637280937381629</v>
      </c>
      <c r="O1137">
        <v>0.40242705002287621</v>
      </c>
      <c r="P1137">
        <f t="shared" si="35"/>
        <v>63</v>
      </c>
      <c r="Q1137">
        <v>63</v>
      </c>
      <c r="R1137" t="s">
        <v>7181</v>
      </c>
      <c r="S1137" t="s">
        <v>9232</v>
      </c>
    </row>
    <row r="1138" spans="1:19">
      <c r="A1138">
        <v>195003</v>
      </c>
      <c r="B1138" t="s">
        <v>1329</v>
      </c>
      <c r="C1138" t="s">
        <v>1327</v>
      </c>
      <c r="D1138" t="s">
        <v>1238</v>
      </c>
      <c r="E1138" t="s">
        <v>1330</v>
      </c>
      <c r="F1138" s="10">
        <v>0.71399999999999997</v>
      </c>
      <c r="G1138">
        <v>1378</v>
      </c>
      <c r="H1138" s="2">
        <v>57016</v>
      </c>
      <c r="I1138" s="2">
        <v>57016</v>
      </c>
      <c r="J1138" s="2">
        <v>79755</v>
      </c>
      <c r="K1138" s="2">
        <v>61886</v>
      </c>
      <c r="L1138" s="2">
        <v>66611</v>
      </c>
      <c r="M1138" s="2">
        <v>69250</v>
      </c>
      <c r="N1138">
        <f t="shared" si="34"/>
        <v>0.47289042046847579</v>
      </c>
      <c r="O1138">
        <v>0.42814915782417146</v>
      </c>
      <c r="P1138">
        <f t="shared" si="35"/>
        <v>28</v>
      </c>
      <c r="Q1138">
        <v>44</v>
      </c>
      <c r="R1138" t="s">
        <v>7182</v>
      </c>
      <c r="S1138" t="s">
        <v>9233</v>
      </c>
    </row>
    <row r="1139" spans="1:19">
      <c r="A1139">
        <v>195030</v>
      </c>
      <c r="B1139" t="s">
        <v>83</v>
      </c>
      <c r="C1139" t="s">
        <v>1327</v>
      </c>
      <c r="D1139" t="s">
        <v>1238</v>
      </c>
      <c r="E1139" t="s">
        <v>1331</v>
      </c>
      <c r="F1139" s="10">
        <v>0.35849999999999999</v>
      </c>
      <c r="G1139">
        <v>1480</v>
      </c>
      <c r="H1139" s="2">
        <v>64348</v>
      </c>
      <c r="I1139" s="2">
        <v>64348</v>
      </c>
      <c r="J1139" s="2">
        <v>84459</v>
      </c>
      <c r="K1139" s="2">
        <v>65638</v>
      </c>
      <c r="L1139" s="2">
        <v>67694</v>
      </c>
      <c r="M1139" s="2">
        <v>75226</v>
      </c>
      <c r="N1139">
        <f t="shared" si="34"/>
        <v>0.59049139947984741</v>
      </c>
      <c r="O1139">
        <v>0.49424465593897665</v>
      </c>
      <c r="P1139">
        <f t="shared" si="35"/>
        <v>10</v>
      </c>
      <c r="Q1139">
        <v>17</v>
      </c>
      <c r="R1139" t="s">
        <v>7183</v>
      </c>
      <c r="S1139" t="s">
        <v>9234</v>
      </c>
    </row>
    <row r="1140" spans="1:19">
      <c r="A1140">
        <v>195128</v>
      </c>
      <c r="B1140" t="s">
        <v>4250</v>
      </c>
      <c r="C1140" t="s">
        <v>150</v>
      </c>
      <c r="D1140" t="s">
        <v>1238</v>
      </c>
      <c r="E1140" t="s">
        <v>4251</v>
      </c>
      <c r="F1140" s="10">
        <v>0.76190000000000002</v>
      </c>
      <c r="G1140">
        <v>1090</v>
      </c>
      <c r="H1140" s="2">
        <v>36756</v>
      </c>
      <c r="I1140" s="2">
        <v>36756</v>
      </c>
      <c r="J1140" s="2">
        <v>60748</v>
      </c>
      <c r="K1140" s="2">
        <v>48002</v>
      </c>
      <c r="L1140" s="2">
        <v>51272</v>
      </c>
      <c r="M1140" s="2">
        <v>56762</v>
      </c>
      <c r="N1140">
        <f t="shared" si="34"/>
        <v>0.32797268380302125</v>
      </c>
      <c r="O1140">
        <v>0.35714178168879862</v>
      </c>
      <c r="P1140">
        <f t="shared" si="35"/>
        <v>86</v>
      </c>
      <c r="Q1140">
        <v>114</v>
      </c>
      <c r="R1140" t="s">
        <v>7184</v>
      </c>
      <c r="S1140" t="s">
        <v>9235</v>
      </c>
    </row>
    <row r="1141" spans="1:19">
      <c r="A1141">
        <v>195164</v>
      </c>
      <c r="B1141" t="s">
        <v>4252</v>
      </c>
      <c r="C1141" t="s">
        <v>4253</v>
      </c>
      <c r="D1141" t="s">
        <v>1238</v>
      </c>
      <c r="E1141" t="s">
        <v>4254</v>
      </c>
      <c r="F1141" s="10">
        <v>0.81530000000000002</v>
      </c>
      <c r="G1141">
        <v>1181</v>
      </c>
      <c r="H1141" s="2">
        <v>40150</v>
      </c>
      <c r="I1141" s="2">
        <v>40150</v>
      </c>
      <c r="J1141" s="2">
        <v>58196</v>
      </c>
      <c r="K1141" s="2">
        <v>46165</v>
      </c>
      <c r="L1141" s="2">
        <v>51043</v>
      </c>
      <c r="M1141" s="2">
        <v>58527</v>
      </c>
      <c r="N1141">
        <f t="shared" si="34"/>
        <v>0.34897798864618818</v>
      </c>
      <c r="O1141">
        <v>0.37349282943222728</v>
      </c>
      <c r="P1141">
        <f t="shared" si="35"/>
        <v>79</v>
      </c>
      <c r="Q1141">
        <v>92</v>
      </c>
      <c r="R1141" t="s">
        <v>7185</v>
      </c>
      <c r="S1141" t="s">
        <v>9236</v>
      </c>
    </row>
    <row r="1142" spans="1:19">
      <c r="A1142">
        <v>195173</v>
      </c>
      <c r="B1142" t="s">
        <v>4255</v>
      </c>
      <c r="C1142" t="s">
        <v>1257</v>
      </c>
      <c r="D1142" t="s">
        <v>1238</v>
      </c>
      <c r="E1142" t="s">
        <v>4256</v>
      </c>
      <c r="F1142" s="10">
        <v>0.93400000000000005</v>
      </c>
      <c r="G1142">
        <v>1132</v>
      </c>
      <c r="H1142" s="2">
        <v>27570</v>
      </c>
      <c r="I1142" s="2">
        <v>27570</v>
      </c>
      <c r="J1142" s="2">
        <v>65079</v>
      </c>
      <c r="K1142" s="2">
        <v>44646</v>
      </c>
      <c r="L1142" s="2">
        <v>49131</v>
      </c>
      <c r="M1142" s="2">
        <v>57888</v>
      </c>
      <c r="N1142">
        <f t="shared" si="34"/>
        <v>0.3522557625853554</v>
      </c>
      <c r="O1142">
        <v>0.3806601086047039</v>
      </c>
      <c r="P1142">
        <f t="shared" si="35"/>
        <v>77</v>
      </c>
      <c r="Q1142">
        <v>85</v>
      </c>
      <c r="R1142" t="s">
        <v>7186</v>
      </c>
      <c r="S1142" t="s">
        <v>9237</v>
      </c>
    </row>
    <row r="1143" spans="1:19">
      <c r="A1143">
        <v>195216</v>
      </c>
      <c r="B1143" t="s">
        <v>1332</v>
      </c>
      <c r="C1143" t="s">
        <v>1088</v>
      </c>
      <c r="D1143" t="s">
        <v>1238</v>
      </c>
      <c r="E1143" t="s">
        <v>1333</v>
      </c>
      <c r="F1143" s="10">
        <v>0.5847</v>
      </c>
      <c r="G1143">
        <v>1343</v>
      </c>
      <c r="H1143" s="2">
        <v>63870</v>
      </c>
      <c r="I1143" s="2">
        <v>63870</v>
      </c>
      <c r="J1143" s="2">
        <v>61947</v>
      </c>
      <c r="K1143" s="2">
        <v>47088</v>
      </c>
      <c r="L1143" s="2">
        <v>56635</v>
      </c>
      <c r="M1143" s="2">
        <v>68520</v>
      </c>
      <c r="N1143">
        <f t="shared" si="34"/>
        <v>0.40336284973672493</v>
      </c>
      <c r="O1143">
        <v>0.36772462310362869</v>
      </c>
      <c r="P1143">
        <f t="shared" si="35"/>
        <v>55</v>
      </c>
      <c r="Q1143">
        <v>95</v>
      </c>
      <c r="R1143" t="s">
        <v>7187</v>
      </c>
      <c r="S1143" t="s">
        <v>9238</v>
      </c>
    </row>
    <row r="1144" spans="1:19">
      <c r="A1144">
        <v>195243</v>
      </c>
      <c r="B1144" t="s">
        <v>4257</v>
      </c>
      <c r="C1144" t="s">
        <v>4258</v>
      </c>
      <c r="D1144" t="s">
        <v>1238</v>
      </c>
      <c r="E1144" t="s">
        <v>4259</v>
      </c>
      <c r="F1144" s="10">
        <v>0.82230000000000003</v>
      </c>
      <c r="G1144">
        <v>1203</v>
      </c>
      <c r="H1144" s="2">
        <v>37720</v>
      </c>
      <c r="I1144" s="2">
        <v>37720</v>
      </c>
      <c r="J1144" s="2">
        <v>62545</v>
      </c>
      <c r="K1144" s="2">
        <v>41028</v>
      </c>
      <c r="L1144" s="2">
        <v>52820</v>
      </c>
      <c r="M1144" s="2">
        <v>60394</v>
      </c>
      <c r="N1144">
        <f t="shared" si="34"/>
        <v>0.36675614297737047</v>
      </c>
      <c r="O1144">
        <v>0.34770671274877107</v>
      </c>
      <c r="P1144">
        <f t="shared" si="35"/>
        <v>72</v>
      </c>
      <c r="Q1144">
        <v>119</v>
      </c>
      <c r="R1144" t="s">
        <v>7188</v>
      </c>
      <c r="S1144" t="s">
        <v>9239</v>
      </c>
    </row>
    <row r="1145" spans="1:19">
      <c r="A1145">
        <v>195304</v>
      </c>
      <c r="B1145" t="s">
        <v>1334</v>
      </c>
      <c r="C1145" t="s">
        <v>1335</v>
      </c>
      <c r="D1145" t="s">
        <v>1238</v>
      </c>
      <c r="E1145" t="s">
        <v>1336</v>
      </c>
      <c r="F1145" s="10">
        <v>0.58930000000000005</v>
      </c>
      <c r="G1145">
        <v>1374</v>
      </c>
      <c r="H1145" s="2">
        <v>63678</v>
      </c>
      <c r="I1145" s="2">
        <v>63678</v>
      </c>
      <c r="J1145" s="2">
        <v>42787</v>
      </c>
      <c r="K1145" s="2">
        <v>32157</v>
      </c>
      <c r="L1145" s="2">
        <v>45604</v>
      </c>
      <c r="M1145" s="2">
        <v>47659</v>
      </c>
      <c r="N1145">
        <f t="shared" si="34"/>
        <v>0.36948105556443711</v>
      </c>
      <c r="O1145">
        <v>0.33756619119629805</v>
      </c>
      <c r="P1145">
        <f t="shared" si="35"/>
        <v>71</v>
      </c>
      <c r="Q1145">
        <v>127</v>
      </c>
      <c r="R1145" t="s">
        <v>7189</v>
      </c>
      <c r="S1145" t="s">
        <v>9240</v>
      </c>
    </row>
    <row r="1146" spans="1:19">
      <c r="A1146">
        <v>195474</v>
      </c>
      <c r="B1146" t="s">
        <v>4260</v>
      </c>
      <c r="C1146" t="s">
        <v>4261</v>
      </c>
      <c r="D1146" t="s">
        <v>1238</v>
      </c>
      <c r="E1146" t="s">
        <v>4262</v>
      </c>
      <c r="F1146" s="10">
        <v>0.70569999999999999</v>
      </c>
      <c r="G1146">
        <v>1238</v>
      </c>
      <c r="H1146" s="2">
        <v>44405</v>
      </c>
      <c r="I1146" s="2">
        <v>44405</v>
      </c>
      <c r="J1146" s="2">
        <v>69406</v>
      </c>
      <c r="K1146" s="2">
        <v>58586</v>
      </c>
      <c r="L1146" s="2">
        <v>65929</v>
      </c>
      <c r="M1146" s="2">
        <v>71883</v>
      </c>
      <c r="N1146">
        <f t="shared" si="34"/>
        <v>0.42459817548854234</v>
      </c>
      <c r="O1146">
        <v>0.41468337869027438</v>
      </c>
      <c r="P1146">
        <f t="shared" si="35"/>
        <v>41</v>
      </c>
      <c r="Q1146">
        <v>54</v>
      </c>
      <c r="R1146" t="s">
        <v>7190</v>
      </c>
      <c r="S1146" t="s">
        <v>9241</v>
      </c>
    </row>
    <row r="1147" spans="1:19">
      <c r="A1147">
        <v>195526</v>
      </c>
      <c r="B1147" t="s">
        <v>1337</v>
      </c>
      <c r="C1147" t="s">
        <v>1338</v>
      </c>
      <c r="D1147" t="s">
        <v>1238</v>
      </c>
      <c r="E1147" t="s">
        <v>1339</v>
      </c>
      <c r="F1147" s="10">
        <v>0.22919999999999999</v>
      </c>
      <c r="G1147">
        <v>1388</v>
      </c>
      <c r="H1147" s="2">
        <v>65030</v>
      </c>
      <c r="I1147" s="2">
        <v>65030</v>
      </c>
      <c r="J1147" s="2">
        <v>59651</v>
      </c>
      <c r="K1147" s="2">
        <v>51934</v>
      </c>
      <c r="L1147" s="2">
        <v>58160</v>
      </c>
      <c r="M1147" s="2">
        <v>68541</v>
      </c>
      <c r="N1147">
        <f t="shared" si="34"/>
        <v>0.50520111579545346</v>
      </c>
      <c r="O1147">
        <v>0.42641632326684703</v>
      </c>
      <c r="P1147">
        <f t="shared" si="35"/>
        <v>23</v>
      </c>
      <c r="Q1147">
        <v>46</v>
      </c>
      <c r="R1147" t="s">
        <v>7191</v>
      </c>
      <c r="S1147" t="s">
        <v>9242</v>
      </c>
    </row>
    <row r="1148" spans="1:19">
      <c r="A1148">
        <v>195544</v>
      </c>
      <c r="B1148" t="s">
        <v>1340</v>
      </c>
      <c r="C1148" t="s">
        <v>1257</v>
      </c>
      <c r="D1148" t="s">
        <v>1238</v>
      </c>
      <c r="E1148" t="s">
        <v>1341</v>
      </c>
      <c r="F1148" s="10">
        <v>0.71399999999999997</v>
      </c>
      <c r="G1148">
        <v>1170</v>
      </c>
      <c r="H1148" s="2">
        <v>34535</v>
      </c>
      <c r="I1148" s="2">
        <v>34535</v>
      </c>
      <c r="J1148" s="2">
        <v>62397</v>
      </c>
      <c r="K1148" s="2">
        <v>52896</v>
      </c>
      <c r="L1148" s="2">
        <v>57128</v>
      </c>
      <c r="M1148" s="2">
        <v>60260</v>
      </c>
      <c r="N1148">
        <f t="shared" si="34"/>
        <v>0.40368856236525402</v>
      </c>
      <c r="O1148">
        <v>0.41841021419718721</v>
      </c>
      <c r="P1148">
        <f t="shared" si="35"/>
        <v>53</v>
      </c>
      <c r="Q1148">
        <v>52</v>
      </c>
      <c r="R1148" t="s">
        <v>7192</v>
      </c>
      <c r="S1148" t="s">
        <v>9243</v>
      </c>
    </row>
    <row r="1149" spans="1:19">
      <c r="A1149">
        <v>195720</v>
      </c>
      <c r="B1149" t="s">
        <v>1342</v>
      </c>
      <c r="C1149" t="s">
        <v>1327</v>
      </c>
      <c r="D1149" t="s">
        <v>1238</v>
      </c>
      <c r="E1149" t="s">
        <v>1343</v>
      </c>
      <c r="F1149" s="10">
        <v>0.67800000000000005</v>
      </c>
      <c r="G1149">
        <v>1207</v>
      </c>
      <c r="H1149" s="2">
        <v>39666</v>
      </c>
      <c r="I1149" s="2">
        <v>39666</v>
      </c>
      <c r="J1149" s="2">
        <v>66453</v>
      </c>
      <c r="K1149" s="2">
        <v>53809</v>
      </c>
      <c r="L1149" s="2">
        <v>59917</v>
      </c>
      <c r="M1149" s="2">
        <v>58703</v>
      </c>
      <c r="N1149">
        <f t="shared" si="34"/>
        <v>0.4192237417931034</v>
      </c>
      <c r="O1149">
        <v>0.42266683050752035</v>
      </c>
      <c r="P1149">
        <f t="shared" si="35"/>
        <v>42</v>
      </c>
      <c r="Q1149">
        <v>49</v>
      </c>
      <c r="R1149" t="s">
        <v>7193</v>
      </c>
      <c r="S1149" t="s">
        <v>9244</v>
      </c>
    </row>
    <row r="1150" spans="1:19">
      <c r="A1150">
        <v>195809</v>
      </c>
      <c r="B1150" t="s">
        <v>1344</v>
      </c>
      <c r="C1150" t="s">
        <v>1259</v>
      </c>
      <c r="D1150" t="s">
        <v>1238</v>
      </c>
      <c r="E1150" t="s">
        <v>1345</v>
      </c>
      <c r="F1150" s="10">
        <v>0.79669999999999996</v>
      </c>
      <c r="G1150">
        <v>1215</v>
      </c>
      <c r="H1150" s="2">
        <v>50110</v>
      </c>
      <c r="I1150" s="2">
        <v>50110</v>
      </c>
      <c r="J1150" s="2">
        <v>71559</v>
      </c>
      <c r="K1150" s="2">
        <v>51172</v>
      </c>
      <c r="L1150" s="2">
        <v>60913</v>
      </c>
      <c r="M1150" s="2">
        <v>68177</v>
      </c>
      <c r="N1150">
        <f t="shared" si="34"/>
        <v>0.35945985951493126</v>
      </c>
      <c r="O1150">
        <v>0.37288979069270689</v>
      </c>
      <c r="P1150">
        <f t="shared" si="35"/>
        <v>73</v>
      </c>
      <c r="Q1150">
        <v>93</v>
      </c>
      <c r="R1150" t="s">
        <v>7194</v>
      </c>
      <c r="S1150" t="s">
        <v>9245</v>
      </c>
    </row>
    <row r="1151" spans="1:19">
      <c r="A1151">
        <v>196042</v>
      </c>
      <c r="B1151" t="s">
        <v>1346</v>
      </c>
      <c r="C1151" t="s">
        <v>1347</v>
      </c>
      <c r="D1151" t="s">
        <v>1238</v>
      </c>
      <c r="E1151" t="s">
        <v>1348</v>
      </c>
      <c r="F1151" s="10">
        <v>0.69120000000000004</v>
      </c>
      <c r="G1151">
        <v>1104</v>
      </c>
      <c r="H1151" s="2">
        <v>8576</v>
      </c>
      <c r="I1151" s="2">
        <v>18486</v>
      </c>
      <c r="J1151" s="2">
        <v>66973</v>
      </c>
      <c r="K1151" s="2">
        <v>55094</v>
      </c>
      <c r="L1151" s="2">
        <v>62427</v>
      </c>
      <c r="M1151" s="2">
        <v>64404</v>
      </c>
      <c r="N1151">
        <f t="shared" si="34"/>
        <v>0.48366183370109606</v>
      </c>
      <c r="O1151">
        <v>0.47916287206184766</v>
      </c>
      <c r="P1151">
        <f t="shared" si="35"/>
        <v>26</v>
      </c>
      <c r="Q1151">
        <v>22</v>
      </c>
      <c r="R1151" t="s">
        <v>7195</v>
      </c>
      <c r="S1151" t="s">
        <v>9246</v>
      </c>
    </row>
    <row r="1152" spans="1:19">
      <c r="A1152">
        <v>196060</v>
      </c>
      <c r="B1152" t="s">
        <v>4263</v>
      </c>
      <c r="C1152" t="s">
        <v>1241</v>
      </c>
      <c r="D1152" t="s">
        <v>1238</v>
      </c>
      <c r="E1152" t="s">
        <v>4264</v>
      </c>
      <c r="F1152" s="10">
        <v>0.69869999999999999</v>
      </c>
      <c r="G1152">
        <v>1208</v>
      </c>
      <c r="H1152" s="2">
        <v>10408</v>
      </c>
      <c r="I1152" s="2">
        <v>28998</v>
      </c>
      <c r="J1152" s="2">
        <v>64597</v>
      </c>
      <c r="K1152" s="2">
        <v>51029</v>
      </c>
      <c r="L1152" s="2">
        <v>59565</v>
      </c>
      <c r="M1152" s="2">
        <v>63760</v>
      </c>
      <c r="N1152">
        <f t="shared" si="34"/>
        <v>0.52445305243793805</v>
      </c>
      <c r="O1152">
        <v>0.40869399719268534</v>
      </c>
      <c r="P1152">
        <f t="shared" si="35"/>
        <v>18</v>
      </c>
      <c r="Q1152">
        <v>59</v>
      </c>
      <c r="R1152" t="s">
        <v>7196</v>
      </c>
      <c r="S1152" t="s">
        <v>9247</v>
      </c>
    </row>
    <row r="1153" spans="1:19">
      <c r="A1153">
        <v>196079</v>
      </c>
      <c r="B1153" t="s">
        <v>1349</v>
      </c>
      <c r="C1153" t="s">
        <v>1350</v>
      </c>
      <c r="D1153" t="s">
        <v>1238</v>
      </c>
      <c r="E1153" t="s">
        <v>1351</v>
      </c>
      <c r="F1153" s="10">
        <v>0.37730000000000002</v>
      </c>
      <c r="G1153">
        <v>1415</v>
      </c>
      <c r="H1153" s="2">
        <v>10363</v>
      </c>
      <c r="I1153" s="2">
        <v>29453</v>
      </c>
      <c r="J1153" s="2">
        <v>80182</v>
      </c>
      <c r="K1153" s="2">
        <v>62589</v>
      </c>
      <c r="L1153" s="2">
        <v>70240</v>
      </c>
      <c r="M1153" s="2">
        <v>77436</v>
      </c>
      <c r="N1153">
        <f t="shared" si="34"/>
        <v>0.75272820137120799</v>
      </c>
      <c r="O1153">
        <v>0.61247696561545073</v>
      </c>
      <c r="P1153">
        <f t="shared" si="35"/>
        <v>1</v>
      </c>
      <c r="Q1153">
        <v>1</v>
      </c>
      <c r="R1153" t="s">
        <v>7197</v>
      </c>
      <c r="S1153" t="s">
        <v>9248</v>
      </c>
    </row>
    <row r="1154" spans="1:19">
      <c r="A1154">
        <v>196088</v>
      </c>
      <c r="B1154" t="s">
        <v>1352</v>
      </c>
      <c r="C1154" t="s">
        <v>1261</v>
      </c>
      <c r="D1154" t="s">
        <v>1238</v>
      </c>
      <c r="E1154" t="s">
        <v>1353</v>
      </c>
      <c r="F1154" s="10">
        <v>0.69299999999999995</v>
      </c>
      <c r="G1154">
        <v>1298</v>
      </c>
      <c r="H1154" s="2">
        <v>10782</v>
      </c>
      <c r="I1154" s="2">
        <v>30572</v>
      </c>
      <c r="J1154" s="2">
        <v>68437</v>
      </c>
      <c r="K1154" s="2">
        <v>53266</v>
      </c>
      <c r="L1154" s="2">
        <v>61855</v>
      </c>
      <c r="M1154" s="2">
        <v>65856</v>
      </c>
      <c r="N1154">
        <f t="shared" ref="N1154:N1217" si="36">IFERROR(
  0.25*(_xlfn.MAXIFS($H:$H,$D:$D,$D1154)-H1154)/(_xlfn.MAXIFS($H:$H,$D:$D,$D1154)-_xlfn.MINIFS($H:$H,$D:$D,$D1154)) +
  0.2*(_xlfn.MAXIFS($F:$F,$D:$D,$D1154)-F1154)/(_xlfn.MAXIFS($F:$F,$D:$D,$D1154)-_xlfn.MINIFS($F:$F,$D:$D,$D1154)) +
  0.3*(G1154-_xlfn.MINIFS($G:$G,$D:$D,$D1154))/(_xlfn.MAXIFS($G:$G,$D:$D,$D1154)-_xlfn.MINIFS($G:$G,$D:$D,$D1154)) +
  0.125*(J1154-_xlfn.MINIFS($J:$J,$D:$D,$D1154))/(_xlfn.MAXIFS($J:$J,$D:$D,$D1154)-_xlfn.MINIFS($J:$J,$D:$D,$D1154)) +
  0.125*(K1154-_xlfn.MINIFS($K:$K,$D:$D,$D1154))/(_xlfn.MAXIFS($K:$K,$D:$D,$D1154)-_xlfn.MINIFS($K:$K,$D:$D,$D1154)),
"")</f>
        <v>0.58501318310451822</v>
      </c>
      <c r="O1154">
        <v>0.49533737781729226</v>
      </c>
      <c r="P1154">
        <f t="shared" ref="P1154:P1217" si="37">1 + COUNTIFS($D$2:$D$2303, D1154, $N$2:$N$2303, "&gt;" &amp; N1154)</f>
        <v>11</v>
      </c>
      <c r="Q1154">
        <v>16</v>
      </c>
      <c r="R1154" t="s">
        <v>7198</v>
      </c>
      <c r="S1154" t="s">
        <v>9249</v>
      </c>
    </row>
    <row r="1155" spans="1:19">
      <c r="A1155">
        <v>196097</v>
      </c>
      <c r="B1155" t="s">
        <v>1354</v>
      </c>
      <c r="C1155" t="s">
        <v>1355</v>
      </c>
      <c r="D1155" t="s">
        <v>1238</v>
      </c>
      <c r="E1155" t="s">
        <v>1356</v>
      </c>
      <c r="F1155" s="10">
        <v>0.49009999999999998</v>
      </c>
      <c r="G1155">
        <v>1410</v>
      </c>
      <c r="H1155" s="2">
        <v>10560</v>
      </c>
      <c r="I1155" s="2">
        <v>30350</v>
      </c>
      <c r="J1155" s="2">
        <v>78458</v>
      </c>
      <c r="K1155" s="2">
        <v>57129</v>
      </c>
      <c r="L1155" s="2">
        <v>64420</v>
      </c>
      <c r="M1155" s="2">
        <v>70686</v>
      </c>
      <c r="N1155">
        <f t="shared" si="36"/>
        <v>0.7134330222208306</v>
      </c>
      <c r="O1155">
        <v>0.58626164372320166</v>
      </c>
      <c r="P1155">
        <f t="shared" si="37"/>
        <v>4</v>
      </c>
      <c r="Q1155">
        <v>4</v>
      </c>
      <c r="R1155" t="s">
        <v>7199</v>
      </c>
      <c r="S1155" t="s">
        <v>9250</v>
      </c>
    </row>
    <row r="1156" spans="1:19">
      <c r="A1156">
        <v>196149</v>
      </c>
      <c r="B1156" t="s">
        <v>4265</v>
      </c>
      <c r="C1156" t="s">
        <v>4266</v>
      </c>
      <c r="D1156" t="s">
        <v>1238</v>
      </c>
      <c r="E1156" t="s">
        <v>4267</v>
      </c>
      <c r="F1156" s="10">
        <v>0.5071</v>
      </c>
      <c r="G1156">
        <v>1121</v>
      </c>
      <c r="H1156" s="2">
        <v>8815</v>
      </c>
      <c r="I1156" s="2">
        <v>18725</v>
      </c>
      <c r="J1156" s="2">
        <v>60759</v>
      </c>
      <c r="K1156" s="2">
        <v>48562</v>
      </c>
      <c r="L1156" s="2">
        <v>53780</v>
      </c>
      <c r="M1156" s="2">
        <v>57352</v>
      </c>
      <c r="N1156">
        <f t="shared" si="36"/>
        <v>0.51181943495575322</v>
      </c>
      <c r="O1156">
        <v>0.47408886572202102</v>
      </c>
      <c r="P1156">
        <f t="shared" si="37"/>
        <v>21</v>
      </c>
      <c r="Q1156">
        <v>24</v>
      </c>
      <c r="R1156" t="s">
        <v>7200</v>
      </c>
      <c r="S1156" t="s">
        <v>9251</v>
      </c>
    </row>
    <row r="1157" spans="1:19">
      <c r="A1157">
        <v>196176</v>
      </c>
      <c r="B1157" t="s">
        <v>1358</v>
      </c>
      <c r="C1157" t="s">
        <v>1359</v>
      </c>
      <c r="D1157" t="s">
        <v>1238</v>
      </c>
      <c r="E1157" t="s">
        <v>1360</v>
      </c>
      <c r="F1157" s="10">
        <v>0.58699999999999997</v>
      </c>
      <c r="G1157">
        <v>1267</v>
      </c>
      <c r="H1157" s="2">
        <v>8524</v>
      </c>
      <c r="I1157" s="2">
        <v>18434</v>
      </c>
      <c r="J1157" s="2">
        <v>57166</v>
      </c>
      <c r="K1157" s="2">
        <v>45805</v>
      </c>
      <c r="L1157" s="2">
        <v>52583</v>
      </c>
      <c r="M1157" s="2">
        <v>54978</v>
      </c>
      <c r="N1157">
        <f t="shared" si="36"/>
        <v>0.57055174939711339</v>
      </c>
      <c r="O1157">
        <v>0.52962086680382847</v>
      </c>
      <c r="P1157">
        <f t="shared" si="37"/>
        <v>13</v>
      </c>
      <c r="Q1157">
        <v>10</v>
      </c>
      <c r="R1157" t="s">
        <v>7201</v>
      </c>
      <c r="S1157" t="s">
        <v>9252</v>
      </c>
    </row>
    <row r="1158" spans="1:19">
      <c r="A1158">
        <v>196194</v>
      </c>
      <c r="B1158" t="s">
        <v>1361</v>
      </c>
      <c r="C1158" t="s">
        <v>1362</v>
      </c>
      <c r="D1158" t="s">
        <v>1238</v>
      </c>
      <c r="E1158" t="s">
        <v>1363</v>
      </c>
      <c r="F1158" s="10">
        <v>0.80389999999999995</v>
      </c>
      <c r="G1158">
        <v>1177</v>
      </c>
      <c r="H1158" s="2">
        <v>8769</v>
      </c>
      <c r="I1158" s="2">
        <v>18679</v>
      </c>
      <c r="J1158" s="2">
        <v>54439</v>
      </c>
      <c r="K1158" s="2">
        <v>44760</v>
      </c>
      <c r="L1158" s="2">
        <v>50836</v>
      </c>
      <c r="M1158" s="2">
        <v>52421</v>
      </c>
      <c r="N1158">
        <f t="shared" si="36"/>
        <v>0.46639658507131931</v>
      </c>
      <c r="O1158">
        <v>0.4595462787188021</v>
      </c>
      <c r="P1158">
        <f t="shared" si="37"/>
        <v>30</v>
      </c>
      <c r="Q1158">
        <v>31</v>
      </c>
      <c r="R1158" t="s">
        <v>7202</v>
      </c>
      <c r="S1158" t="s">
        <v>9253</v>
      </c>
    </row>
    <row r="1159" spans="1:19">
      <c r="A1159">
        <v>196264</v>
      </c>
      <c r="B1159" t="s">
        <v>4268</v>
      </c>
      <c r="C1159" t="s">
        <v>1338</v>
      </c>
      <c r="D1159" t="s">
        <v>1238</v>
      </c>
      <c r="E1159" t="s">
        <v>4269</v>
      </c>
      <c r="F1159" s="10">
        <v>0.93400000000000005</v>
      </c>
      <c r="G1159">
        <v>1075</v>
      </c>
      <c r="H1159" s="2">
        <v>7630</v>
      </c>
      <c r="I1159" s="2">
        <v>17540</v>
      </c>
      <c r="J1159" s="2">
        <v>60241</v>
      </c>
      <c r="K1159" s="2">
        <v>44960</v>
      </c>
      <c r="L1159" s="2">
        <v>48126</v>
      </c>
      <c r="M1159" s="2">
        <v>49205</v>
      </c>
      <c r="N1159">
        <f t="shared" si="36"/>
        <v>0.39278181019527403</v>
      </c>
      <c r="O1159">
        <v>0.41412147210992889</v>
      </c>
      <c r="P1159">
        <f t="shared" si="37"/>
        <v>59</v>
      </c>
      <c r="Q1159">
        <v>55</v>
      </c>
      <c r="R1159" t="s">
        <v>7203</v>
      </c>
      <c r="S1159" t="s">
        <v>9254</v>
      </c>
    </row>
    <row r="1160" spans="1:19">
      <c r="A1160">
        <v>196413</v>
      </c>
      <c r="B1160" t="s">
        <v>95</v>
      </c>
      <c r="C1160" t="s">
        <v>1294</v>
      </c>
      <c r="D1160" t="s">
        <v>1238</v>
      </c>
      <c r="E1160" t="s">
        <v>1365</v>
      </c>
      <c r="F1160" s="10">
        <v>0.41689999999999999</v>
      </c>
      <c r="G1160">
        <v>1351</v>
      </c>
      <c r="H1160" s="2">
        <v>63061</v>
      </c>
      <c r="I1160" s="2">
        <v>63061</v>
      </c>
      <c r="J1160" s="2">
        <v>74809</v>
      </c>
      <c r="K1160" s="2">
        <v>61077</v>
      </c>
      <c r="L1160" s="2">
        <v>68655</v>
      </c>
      <c r="M1160" s="2">
        <v>74446</v>
      </c>
      <c r="N1160">
        <f t="shared" si="36"/>
        <v>0.48814640541581344</v>
      </c>
      <c r="O1160">
        <v>0.42658312366393647</v>
      </c>
      <c r="P1160">
        <f t="shared" si="37"/>
        <v>25</v>
      </c>
      <c r="Q1160">
        <v>45</v>
      </c>
      <c r="R1160" t="s">
        <v>7204</v>
      </c>
      <c r="S1160" t="s">
        <v>9255</v>
      </c>
    </row>
    <row r="1161" spans="1:19">
      <c r="A1161">
        <v>196592</v>
      </c>
      <c r="B1161" t="s">
        <v>1366</v>
      </c>
      <c r="C1161" t="s">
        <v>32</v>
      </c>
      <c r="D1161" t="s">
        <v>1238</v>
      </c>
      <c r="E1161" t="s">
        <v>1367</v>
      </c>
      <c r="F1161" s="10">
        <v>0.63009999999999999</v>
      </c>
      <c r="G1161">
        <v>1365</v>
      </c>
      <c r="H1161" s="2">
        <v>21810</v>
      </c>
      <c r="I1161" s="2">
        <v>21810</v>
      </c>
      <c r="J1161" s="2">
        <v>58185</v>
      </c>
      <c r="K1161" s="2">
        <v>41127</v>
      </c>
      <c r="L1161" s="2">
        <v>45217</v>
      </c>
      <c r="M1161" s="2">
        <v>47806</v>
      </c>
      <c r="N1161">
        <f t="shared" si="36"/>
        <v>0.55829857282345319</v>
      </c>
      <c r="O1161">
        <v>0.54397204687248779</v>
      </c>
      <c r="P1161">
        <f t="shared" si="37"/>
        <v>15</v>
      </c>
      <c r="Q1161">
        <v>9</v>
      </c>
      <c r="R1161" t="s">
        <v>7205</v>
      </c>
      <c r="S1161" t="s">
        <v>9256</v>
      </c>
    </row>
    <row r="1162" spans="1:19">
      <c r="A1162">
        <v>196653</v>
      </c>
      <c r="B1162" t="s">
        <v>4270</v>
      </c>
      <c r="C1162" t="s">
        <v>1261</v>
      </c>
      <c r="D1162" t="s">
        <v>1238</v>
      </c>
      <c r="E1162" t="s">
        <v>4271</v>
      </c>
      <c r="F1162" s="10">
        <v>0.83009999999999995</v>
      </c>
      <c r="G1162">
        <v>1119</v>
      </c>
      <c r="H1162" s="2">
        <v>19820</v>
      </c>
      <c r="I1162" s="2">
        <v>19820</v>
      </c>
      <c r="J1162" s="2">
        <v>71071</v>
      </c>
      <c r="K1162" s="2">
        <v>45163</v>
      </c>
      <c r="L1162" s="2">
        <v>48531</v>
      </c>
      <c r="M1162" s="2">
        <v>48014</v>
      </c>
      <c r="N1162">
        <f t="shared" si="36"/>
        <v>0.40649168217797782</v>
      </c>
      <c r="O1162">
        <v>0.44285306561096482</v>
      </c>
      <c r="P1162">
        <f t="shared" si="37"/>
        <v>49</v>
      </c>
      <c r="Q1162">
        <v>38</v>
      </c>
      <c r="R1162" t="s">
        <v>7206</v>
      </c>
      <c r="S1162" t="s">
        <v>9257</v>
      </c>
    </row>
    <row r="1163" spans="1:19">
      <c r="A1163">
        <v>196866</v>
      </c>
      <c r="B1163" t="s">
        <v>748</v>
      </c>
      <c r="C1163" t="s">
        <v>1368</v>
      </c>
      <c r="D1163" t="s">
        <v>1238</v>
      </c>
      <c r="E1163" t="s">
        <v>1369</v>
      </c>
      <c r="F1163" s="10">
        <v>0.43790000000000001</v>
      </c>
      <c r="G1163">
        <v>1410</v>
      </c>
      <c r="H1163" s="2">
        <v>66456</v>
      </c>
      <c r="I1163" s="2">
        <v>66456</v>
      </c>
      <c r="J1163" s="2">
        <v>80426</v>
      </c>
      <c r="K1163" s="2">
        <v>68831</v>
      </c>
      <c r="L1163" s="2">
        <v>73592</v>
      </c>
      <c r="M1163" s="2">
        <v>74739</v>
      </c>
      <c r="N1163">
        <f t="shared" si="36"/>
        <v>0.52512926294177409</v>
      </c>
      <c r="O1163">
        <v>0.44068975711479819</v>
      </c>
      <c r="P1163">
        <f t="shared" si="37"/>
        <v>17</v>
      </c>
      <c r="Q1163">
        <v>39</v>
      </c>
      <c r="R1163" t="s">
        <v>7207</v>
      </c>
      <c r="S1163" t="s">
        <v>9258</v>
      </c>
    </row>
    <row r="1164" spans="1:19">
      <c r="A1164">
        <v>197018</v>
      </c>
      <c r="B1164" t="s">
        <v>4272</v>
      </c>
      <c r="C1164" t="s">
        <v>1257</v>
      </c>
      <c r="D1164" t="s">
        <v>1238</v>
      </c>
      <c r="E1164" t="s">
        <v>4273</v>
      </c>
      <c r="F1164" s="10">
        <v>0.93400000000000005</v>
      </c>
      <c r="G1164">
        <v>1232</v>
      </c>
      <c r="H1164" s="2">
        <v>14133</v>
      </c>
      <c r="I1164" s="2">
        <v>14133</v>
      </c>
      <c r="J1164" s="2">
        <v>20674</v>
      </c>
      <c r="K1164" s="2">
        <v>18416</v>
      </c>
      <c r="L1164" s="2">
        <v>22277</v>
      </c>
      <c r="M1164" s="2">
        <v>24085</v>
      </c>
      <c r="N1164">
        <f t="shared" si="36"/>
        <v>0.35835938502608272</v>
      </c>
      <c r="O1164">
        <v>0.34460291085062245</v>
      </c>
      <c r="P1164">
        <f t="shared" si="37"/>
        <v>75</v>
      </c>
      <c r="Q1164">
        <v>121</v>
      </c>
      <c r="R1164" t="s">
        <v>7208</v>
      </c>
      <c r="S1164" t="s">
        <v>9259</v>
      </c>
    </row>
    <row r="1165" spans="1:19">
      <c r="A1165">
        <v>197045</v>
      </c>
      <c r="B1165" t="s">
        <v>1370</v>
      </c>
      <c r="C1165" t="s">
        <v>1357</v>
      </c>
      <c r="D1165" t="s">
        <v>1238</v>
      </c>
      <c r="E1165" t="s">
        <v>1371</v>
      </c>
      <c r="F1165" s="10">
        <v>0.87190000000000001</v>
      </c>
      <c r="G1165">
        <v>1130</v>
      </c>
      <c r="H1165" s="2">
        <v>24308</v>
      </c>
      <c r="I1165" s="2">
        <v>24308</v>
      </c>
      <c r="J1165" s="2">
        <v>71267</v>
      </c>
      <c r="K1165" s="2">
        <v>55348</v>
      </c>
      <c r="L1165" s="2">
        <v>54122</v>
      </c>
      <c r="M1165" s="2">
        <v>56291</v>
      </c>
      <c r="N1165">
        <f t="shared" si="36"/>
        <v>0.40403677524267517</v>
      </c>
      <c r="O1165">
        <v>0.44465935842715754</v>
      </c>
      <c r="P1165">
        <f t="shared" si="37"/>
        <v>51</v>
      </c>
      <c r="Q1165">
        <v>36</v>
      </c>
      <c r="R1165" t="s">
        <v>7209</v>
      </c>
      <c r="S1165" t="s">
        <v>9260</v>
      </c>
    </row>
    <row r="1166" spans="1:19">
      <c r="A1166">
        <v>197133</v>
      </c>
      <c r="B1166" t="s">
        <v>1372</v>
      </c>
      <c r="C1166" t="s">
        <v>1305</v>
      </c>
      <c r="D1166" t="s">
        <v>1238</v>
      </c>
      <c r="E1166" t="s">
        <v>1373</v>
      </c>
      <c r="F1166" s="10">
        <v>0.17730000000000001</v>
      </c>
      <c r="G1166">
        <v>1513</v>
      </c>
      <c r="H1166" s="2">
        <v>67805</v>
      </c>
      <c r="I1166" s="2">
        <v>67805</v>
      </c>
      <c r="J1166" s="2">
        <v>58396</v>
      </c>
      <c r="K1166" s="2">
        <v>45562</v>
      </c>
      <c r="L1166" s="2">
        <v>56244</v>
      </c>
      <c r="M1166" s="2">
        <v>64639</v>
      </c>
      <c r="N1166">
        <f t="shared" si="36"/>
        <v>0.56441009627523442</v>
      </c>
      <c r="O1166">
        <v>0.46198693536832303</v>
      </c>
      <c r="P1166">
        <f t="shared" si="37"/>
        <v>14</v>
      </c>
      <c r="Q1166">
        <v>30</v>
      </c>
      <c r="R1166" t="s">
        <v>7210</v>
      </c>
      <c r="S1166" t="s">
        <v>9261</v>
      </c>
    </row>
    <row r="1167" spans="1:19">
      <c r="A1167">
        <v>197142</v>
      </c>
      <c r="B1167" t="s">
        <v>4274</v>
      </c>
      <c r="C1167" t="s">
        <v>1261</v>
      </c>
      <c r="D1167" t="s">
        <v>1238</v>
      </c>
      <c r="E1167" t="s">
        <v>4275</v>
      </c>
      <c r="F1167" s="10">
        <v>0.86680000000000001</v>
      </c>
      <c r="G1167">
        <v>1077</v>
      </c>
      <c r="H1167" s="2">
        <v>28670</v>
      </c>
      <c r="I1167" s="2">
        <v>28670</v>
      </c>
      <c r="J1167" s="2">
        <v>43596</v>
      </c>
      <c r="K1167" s="2">
        <v>31364</v>
      </c>
      <c r="L1167" s="2">
        <v>32633</v>
      </c>
      <c r="M1167" s="2">
        <v>35285</v>
      </c>
      <c r="N1167">
        <f t="shared" si="36"/>
        <v>0.2786532257995265</v>
      </c>
      <c r="O1167">
        <v>0.34011906417871773</v>
      </c>
      <c r="P1167">
        <f t="shared" si="37"/>
        <v>107</v>
      </c>
      <c r="Q1167">
        <v>125</v>
      </c>
      <c r="R1167" t="s">
        <v>7211</v>
      </c>
      <c r="S1167" t="s">
        <v>9262</v>
      </c>
    </row>
    <row r="1168" spans="1:19">
      <c r="A1168">
        <v>197151</v>
      </c>
      <c r="B1168" t="s">
        <v>1374</v>
      </c>
      <c r="C1168" t="s">
        <v>32</v>
      </c>
      <c r="D1168" t="s">
        <v>1238</v>
      </c>
      <c r="E1168" t="s">
        <v>1375</v>
      </c>
      <c r="F1168" s="10">
        <v>0.91320000000000001</v>
      </c>
      <c r="G1168">
        <v>1337</v>
      </c>
      <c r="H1168" s="2">
        <v>49140</v>
      </c>
      <c r="I1168" s="2">
        <v>49140</v>
      </c>
      <c r="J1168" s="2">
        <v>41574</v>
      </c>
      <c r="K1168" s="2">
        <v>33143</v>
      </c>
      <c r="L1168" s="2">
        <v>41745</v>
      </c>
      <c r="M1168" s="2">
        <v>49515</v>
      </c>
      <c r="N1168">
        <f t="shared" si="36"/>
        <v>0.33752799878882306</v>
      </c>
      <c r="O1168">
        <v>0.33724889081311693</v>
      </c>
      <c r="P1168">
        <f t="shared" si="37"/>
        <v>82</v>
      </c>
      <c r="Q1168">
        <v>128</v>
      </c>
      <c r="R1168" t="s">
        <v>7212</v>
      </c>
      <c r="S1168" t="s">
        <v>9263</v>
      </c>
    </row>
    <row r="1169" spans="1:19">
      <c r="A1169">
        <v>197197</v>
      </c>
      <c r="B1169" t="s">
        <v>1376</v>
      </c>
      <c r="C1169" t="s">
        <v>1377</v>
      </c>
      <c r="D1169" t="s">
        <v>1238</v>
      </c>
      <c r="E1169" t="s">
        <v>1378</v>
      </c>
      <c r="F1169" s="10">
        <v>0.83460000000000001</v>
      </c>
      <c r="G1169">
        <v>1234</v>
      </c>
      <c r="H1169" s="2">
        <v>52000</v>
      </c>
      <c r="I1169" s="2">
        <v>52000</v>
      </c>
      <c r="J1169" s="2">
        <v>80303</v>
      </c>
      <c r="K1169" s="2">
        <v>59782</v>
      </c>
      <c r="L1169" s="2">
        <v>68098</v>
      </c>
      <c r="M1169" s="2">
        <v>70488</v>
      </c>
      <c r="N1169">
        <f t="shared" si="36"/>
        <v>0.3814892598103391</v>
      </c>
      <c r="O1169">
        <v>0.38407599795939901</v>
      </c>
      <c r="P1169">
        <f t="shared" si="37"/>
        <v>67</v>
      </c>
      <c r="Q1169">
        <v>80</v>
      </c>
      <c r="R1169" t="s">
        <v>7213</v>
      </c>
      <c r="S1169" t="s">
        <v>9264</v>
      </c>
    </row>
    <row r="1170" spans="1:19">
      <c r="A1170">
        <v>197230</v>
      </c>
      <c r="B1170" t="s">
        <v>4276</v>
      </c>
      <c r="C1170" t="s">
        <v>486</v>
      </c>
      <c r="D1170" t="s">
        <v>1238</v>
      </c>
      <c r="E1170" t="s">
        <v>4277</v>
      </c>
      <c r="F1170" s="10">
        <v>0.69650000000000001</v>
      </c>
      <c r="G1170">
        <v>1044</v>
      </c>
      <c r="H1170" s="2">
        <v>35166</v>
      </c>
      <c r="I1170" s="2">
        <v>35166</v>
      </c>
      <c r="J1170" s="2">
        <v>49494</v>
      </c>
      <c r="K1170" s="2">
        <v>38288</v>
      </c>
      <c r="L1170" s="2">
        <v>41854</v>
      </c>
      <c r="M1170" s="2">
        <v>48069</v>
      </c>
      <c r="N1170">
        <f t="shared" si="36"/>
        <v>0.2897482434786417</v>
      </c>
      <c r="O1170">
        <v>0.34988908182183487</v>
      </c>
      <c r="P1170">
        <f t="shared" si="37"/>
        <v>104</v>
      </c>
      <c r="Q1170">
        <v>118</v>
      </c>
      <c r="R1170" t="s">
        <v>7214</v>
      </c>
      <c r="S1170" t="s">
        <v>9265</v>
      </c>
    </row>
    <row r="1171" spans="1:19">
      <c r="A1171">
        <v>197285</v>
      </c>
      <c r="B1171" t="s">
        <v>4278</v>
      </c>
      <c r="C1171" t="s">
        <v>4279</v>
      </c>
      <c r="D1171" t="s">
        <v>1238</v>
      </c>
      <c r="E1171" t="s">
        <v>4280</v>
      </c>
      <c r="F1171" s="10">
        <v>0.94569999999999999</v>
      </c>
      <c r="G1171">
        <v>1168</v>
      </c>
      <c r="H1171" s="2">
        <v>24705</v>
      </c>
      <c r="I1171" s="2">
        <v>24705</v>
      </c>
      <c r="J1171" s="2">
        <v>43074</v>
      </c>
      <c r="K1171" s="2">
        <v>32327</v>
      </c>
      <c r="L1171" s="2">
        <v>37419</v>
      </c>
      <c r="M1171" s="2">
        <v>38174</v>
      </c>
      <c r="N1171">
        <f t="shared" si="36"/>
        <v>0.33109146992989025</v>
      </c>
      <c r="O1171">
        <v>0.34447757834487053</v>
      </c>
      <c r="P1171">
        <f t="shared" si="37"/>
        <v>83</v>
      </c>
      <c r="Q1171">
        <v>122</v>
      </c>
      <c r="R1171" t="s">
        <v>7215</v>
      </c>
      <c r="S1171" t="s">
        <v>9266</v>
      </c>
    </row>
    <row r="1172" spans="1:19">
      <c r="A1172">
        <v>197708</v>
      </c>
      <c r="B1172" t="s">
        <v>1379</v>
      </c>
      <c r="C1172" t="s">
        <v>32</v>
      </c>
      <c r="D1172" t="s">
        <v>1238</v>
      </c>
      <c r="E1172" t="s">
        <v>1380</v>
      </c>
      <c r="F1172" s="10">
        <v>0.63749999999999996</v>
      </c>
      <c r="G1172">
        <v>1410</v>
      </c>
      <c r="H1172" s="2">
        <v>49900</v>
      </c>
      <c r="I1172" s="2">
        <v>49900</v>
      </c>
      <c r="J1172" s="2">
        <v>76796</v>
      </c>
      <c r="K1172" s="2">
        <v>58983</v>
      </c>
      <c r="L1172" s="2">
        <v>66277</v>
      </c>
      <c r="M1172" s="2">
        <v>67963</v>
      </c>
      <c r="N1172">
        <f t="shared" si="36"/>
        <v>0.52680684932625343</v>
      </c>
      <c r="O1172">
        <v>0.47527296024130949</v>
      </c>
      <c r="P1172">
        <f t="shared" si="37"/>
        <v>16</v>
      </c>
      <c r="Q1172">
        <v>23</v>
      </c>
      <c r="R1172" t="s">
        <v>7216</v>
      </c>
      <c r="S1172" t="s">
        <v>9267</v>
      </c>
    </row>
    <row r="1173" spans="1:19">
      <c r="A1173">
        <v>197735</v>
      </c>
      <c r="B1173" t="s">
        <v>4281</v>
      </c>
      <c r="C1173" t="s">
        <v>4282</v>
      </c>
      <c r="D1173" t="s">
        <v>1238</v>
      </c>
      <c r="E1173" t="s">
        <v>4283</v>
      </c>
      <c r="F1173" s="10">
        <v>0.93730000000000002</v>
      </c>
      <c r="G1173">
        <v>1133</v>
      </c>
      <c r="H1173" s="2">
        <v>9900</v>
      </c>
      <c r="I1173" s="2">
        <v>9900</v>
      </c>
      <c r="J1173" s="2">
        <v>22802</v>
      </c>
      <c r="K1173" s="2">
        <v>13634</v>
      </c>
      <c r="L1173" s="2">
        <v>16022</v>
      </c>
      <c r="M1173" s="2">
        <v>22551</v>
      </c>
      <c r="N1173">
        <f t="shared" si="36"/>
        <v>0.31205546427531133</v>
      </c>
      <c r="O1173">
        <v>0.36712322686187765</v>
      </c>
      <c r="P1173">
        <f t="shared" si="37"/>
        <v>95</v>
      </c>
      <c r="Q1173">
        <v>96</v>
      </c>
      <c r="R1173" t="s">
        <v>7217</v>
      </c>
      <c r="S1173" t="s">
        <v>9268</v>
      </c>
    </row>
    <row r="1174" spans="1:19">
      <c r="A1174">
        <v>197814</v>
      </c>
      <c r="B1174" t="s">
        <v>4284</v>
      </c>
      <c r="C1174" t="s">
        <v>4285</v>
      </c>
      <c r="D1174" t="s">
        <v>1383</v>
      </c>
      <c r="E1174" t="s">
        <v>4286</v>
      </c>
      <c r="F1174" s="10">
        <v>0.93400000000000005</v>
      </c>
      <c r="G1174">
        <v>1153</v>
      </c>
      <c r="H1174" s="2">
        <v>2249</v>
      </c>
      <c r="I1174" s="2">
        <v>7222</v>
      </c>
      <c r="J1174" s="2">
        <v>33735</v>
      </c>
      <c r="K1174" s="2">
        <v>24068</v>
      </c>
      <c r="L1174" s="2">
        <v>27415</v>
      </c>
      <c r="M1174" s="2">
        <v>27720</v>
      </c>
      <c r="N1174">
        <f t="shared" si="36"/>
        <v>0.38577855112529202</v>
      </c>
      <c r="O1174">
        <v>0.40262570685835419</v>
      </c>
      <c r="P1174">
        <f t="shared" si="37"/>
        <v>31</v>
      </c>
      <c r="Q1174">
        <v>37</v>
      </c>
      <c r="R1174" t="s">
        <v>7218</v>
      </c>
      <c r="S1174" t="s">
        <v>9269</v>
      </c>
    </row>
    <row r="1175" spans="1:19">
      <c r="A1175">
        <v>197869</v>
      </c>
      <c r="B1175" t="s">
        <v>1381</v>
      </c>
      <c r="C1175" t="s">
        <v>1382</v>
      </c>
      <c r="D1175" t="s">
        <v>1383</v>
      </c>
      <c r="E1175" t="s">
        <v>1384</v>
      </c>
      <c r="F1175" s="10">
        <v>0.88639999999999997</v>
      </c>
      <c r="G1175">
        <v>1187</v>
      </c>
      <c r="H1175" s="2">
        <v>7541</v>
      </c>
      <c r="I1175" s="2">
        <v>24537</v>
      </c>
      <c r="J1175" s="2">
        <v>51728</v>
      </c>
      <c r="K1175" s="2">
        <v>41309</v>
      </c>
      <c r="L1175" s="2">
        <v>45515</v>
      </c>
      <c r="M1175" s="2">
        <v>48352</v>
      </c>
      <c r="N1175">
        <f t="shared" si="36"/>
        <v>0.45878879317798943</v>
      </c>
      <c r="O1175">
        <v>0.41922554321781225</v>
      </c>
      <c r="P1175">
        <f t="shared" si="37"/>
        <v>14</v>
      </c>
      <c r="Q1175">
        <v>27</v>
      </c>
      <c r="R1175" t="s">
        <v>7219</v>
      </c>
      <c r="S1175" t="s">
        <v>9270</v>
      </c>
    </row>
    <row r="1176" spans="1:19">
      <c r="A1176">
        <v>197911</v>
      </c>
      <c r="B1176" t="s">
        <v>4288</v>
      </c>
      <c r="C1176" t="s">
        <v>4289</v>
      </c>
      <c r="D1176" t="s">
        <v>1383</v>
      </c>
      <c r="E1176" t="s">
        <v>4290</v>
      </c>
      <c r="F1176" s="10">
        <v>0.9587</v>
      </c>
      <c r="G1176">
        <v>1217</v>
      </c>
      <c r="H1176" s="2">
        <v>35600</v>
      </c>
      <c r="I1176" s="2">
        <v>35600</v>
      </c>
      <c r="J1176" s="2">
        <v>47821</v>
      </c>
      <c r="K1176" s="2">
        <v>38698</v>
      </c>
      <c r="L1176" s="2">
        <v>41615</v>
      </c>
      <c r="M1176" s="2">
        <v>46112</v>
      </c>
      <c r="N1176">
        <f t="shared" si="36"/>
        <v>0.3340965721243333</v>
      </c>
      <c r="O1176">
        <v>0.30509648322858846</v>
      </c>
      <c r="P1176">
        <f t="shared" si="37"/>
        <v>47</v>
      </c>
      <c r="Q1176">
        <v>69</v>
      </c>
      <c r="R1176" t="s">
        <v>7220</v>
      </c>
      <c r="S1176" t="s">
        <v>9271</v>
      </c>
    </row>
    <row r="1177" spans="1:19">
      <c r="A1177">
        <v>197984</v>
      </c>
      <c r="B1177" t="s">
        <v>1385</v>
      </c>
      <c r="C1177" t="s">
        <v>1386</v>
      </c>
      <c r="D1177" t="s">
        <v>1383</v>
      </c>
      <c r="E1177" t="s">
        <v>1387</v>
      </c>
      <c r="F1177" s="10">
        <v>0.90380000000000005</v>
      </c>
      <c r="G1177">
        <v>1082</v>
      </c>
      <c r="H1177" s="2">
        <v>19500</v>
      </c>
      <c r="I1177" s="2">
        <v>19500</v>
      </c>
      <c r="J1177" s="2">
        <v>46996</v>
      </c>
      <c r="K1177" s="2">
        <v>39782</v>
      </c>
      <c r="L1177" s="2">
        <v>41279</v>
      </c>
      <c r="M1177" s="2">
        <v>46832</v>
      </c>
      <c r="N1177">
        <f t="shared" si="36"/>
        <v>0.34805565316219766</v>
      </c>
      <c r="O1177">
        <v>0.39274606779406662</v>
      </c>
      <c r="P1177">
        <f t="shared" si="37"/>
        <v>41</v>
      </c>
      <c r="Q1177">
        <v>42</v>
      </c>
      <c r="R1177" t="s">
        <v>7221</v>
      </c>
      <c r="S1177" t="s">
        <v>9272</v>
      </c>
    </row>
    <row r="1178" spans="1:19">
      <c r="A1178">
        <v>197993</v>
      </c>
      <c r="B1178" t="s">
        <v>1388</v>
      </c>
      <c r="C1178" t="s">
        <v>1389</v>
      </c>
      <c r="D1178" t="s">
        <v>1383</v>
      </c>
      <c r="E1178" t="s">
        <v>1390</v>
      </c>
      <c r="F1178" s="10">
        <v>0.33610000000000001</v>
      </c>
      <c r="G1178">
        <v>890</v>
      </c>
      <c r="H1178" s="2">
        <v>19140</v>
      </c>
      <c r="I1178" s="2">
        <v>19140</v>
      </c>
      <c r="J1178" s="2">
        <v>43341</v>
      </c>
      <c r="K1178" s="2">
        <v>27404</v>
      </c>
      <c r="L1178" s="2">
        <v>31705</v>
      </c>
      <c r="M1178" s="2">
        <v>36515</v>
      </c>
      <c r="N1178">
        <f t="shared" si="36"/>
        <v>0.35307811330019684</v>
      </c>
      <c r="O1178">
        <v>0.40628183465344808</v>
      </c>
      <c r="P1178">
        <f t="shared" si="37"/>
        <v>39</v>
      </c>
      <c r="Q1178">
        <v>34</v>
      </c>
      <c r="R1178" t="s">
        <v>7222</v>
      </c>
      <c r="S1178" t="s">
        <v>9273</v>
      </c>
    </row>
    <row r="1179" spans="1:19">
      <c r="A1179">
        <v>198066</v>
      </c>
      <c r="B1179" t="s">
        <v>1391</v>
      </c>
      <c r="C1179" t="s">
        <v>1392</v>
      </c>
      <c r="D1179" t="s">
        <v>1383</v>
      </c>
      <c r="E1179" t="s">
        <v>1393</v>
      </c>
      <c r="F1179" s="10">
        <v>0.39500000000000002</v>
      </c>
      <c r="G1179">
        <v>1064</v>
      </c>
      <c r="H1179" s="2">
        <v>31250</v>
      </c>
      <c r="I1179" s="2">
        <v>31250</v>
      </c>
      <c r="J1179" s="2">
        <v>40683</v>
      </c>
      <c r="K1179" s="2">
        <v>34299</v>
      </c>
      <c r="L1179" s="2">
        <v>37312</v>
      </c>
      <c r="M1179" s="2">
        <v>39714</v>
      </c>
      <c r="N1179">
        <f t="shared" si="36"/>
        <v>0.38319114576357549</v>
      </c>
      <c r="O1179">
        <v>0.3981830566410306</v>
      </c>
      <c r="P1179">
        <f t="shared" si="37"/>
        <v>32</v>
      </c>
      <c r="Q1179">
        <v>40</v>
      </c>
      <c r="R1179" t="s">
        <v>7223</v>
      </c>
      <c r="S1179" t="s">
        <v>9274</v>
      </c>
    </row>
    <row r="1180" spans="1:19">
      <c r="A1180">
        <v>198136</v>
      </c>
      <c r="B1180" t="s">
        <v>4291</v>
      </c>
      <c r="C1180" t="s">
        <v>4292</v>
      </c>
      <c r="D1180" t="s">
        <v>1383</v>
      </c>
      <c r="E1180" t="s">
        <v>4293</v>
      </c>
      <c r="F1180" s="10">
        <v>0.94289999999999996</v>
      </c>
      <c r="G1180">
        <v>1191</v>
      </c>
      <c r="H1180" s="2">
        <v>40410</v>
      </c>
      <c r="I1180" s="2">
        <v>40410</v>
      </c>
      <c r="J1180" s="2">
        <v>55342</v>
      </c>
      <c r="K1180" s="2">
        <v>43367</v>
      </c>
      <c r="L1180" s="2">
        <v>47429</v>
      </c>
      <c r="M1180" s="2">
        <v>51142</v>
      </c>
      <c r="N1180">
        <f t="shared" si="36"/>
        <v>0.32945051635144051</v>
      </c>
      <c r="O1180">
        <v>0.30251232032898001</v>
      </c>
      <c r="P1180">
        <f t="shared" si="37"/>
        <v>50</v>
      </c>
      <c r="Q1180">
        <v>70</v>
      </c>
      <c r="R1180" t="s">
        <v>7224</v>
      </c>
      <c r="S1180" t="s">
        <v>9275</v>
      </c>
    </row>
    <row r="1181" spans="1:19">
      <c r="A1181">
        <v>198215</v>
      </c>
      <c r="B1181" t="s">
        <v>1395</v>
      </c>
      <c r="C1181" t="s">
        <v>822</v>
      </c>
      <c r="D1181" t="s">
        <v>1383</v>
      </c>
      <c r="E1181" t="s">
        <v>1396</v>
      </c>
      <c r="F1181" s="10">
        <v>0.77700000000000002</v>
      </c>
      <c r="G1181">
        <v>1136</v>
      </c>
      <c r="H1181" s="2">
        <v>33400</v>
      </c>
      <c r="I1181" s="2">
        <v>33400</v>
      </c>
      <c r="J1181" s="2">
        <v>46080</v>
      </c>
      <c r="K1181" s="2">
        <v>37854</v>
      </c>
      <c r="L1181" s="2">
        <v>42128</v>
      </c>
      <c r="M1181" s="2">
        <v>43706</v>
      </c>
      <c r="N1181">
        <f t="shared" si="36"/>
        <v>0.34059881439664219</v>
      </c>
      <c r="O1181">
        <v>0.36753256794751432</v>
      </c>
      <c r="P1181">
        <f t="shared" si="37"/>
        <v>45</v>
      </c>
      <c r="Q1181">
        <v>55</v>
      </c>
      <c r="R1181" t="s">
        <v>7225</v>
      </c>
      <c r="S1181" t="s">
        <v>9276</v>
      </c>
    </row>
    <row r="1182" spans="1:19">
      <c r="A1182">
        <v>198303</v>
      </c>
      <c r="B1182" t="s">
        <v>1397</v>
      </c>
      <c r="C1182" t="s">
        <v>1398</v>
      </c>
      <c r="D1182" t="s">
        <v>1383</v>
      </c>
      <c r="E1182" t="s">
        <v>1399</v>
      </c>
      <c r="F1182" s="10">
        <v>0.72370000000000001</v>
      </c>
      <c r="G1182">
        <v>970</v>
      </c>
      <c r="H1182" s="2">
        <v>27110</v>
      </c>
      <c r="I1182" s="2">
        <v>27110</v>
      </c>
      <c r="J1182" s="2">
        <v>43832</v>
      </c>
      <c r="K1182" s="2">
        <v>30303</v>
      </c>
      <c r="L1182" s="2">
        <v>34998</v>
      </c>
      <c r="M1182" s="2">
        <v>36791</v>
      </c>
      <c r="N1182">
        <f t="shared" si="36"/>
        <v>0.28031285145059581</v>
      </c>
      <c r="O1182">
        <v>0.3416487099240364</v>
      </c>
      <c r="P1182">
        <f t="shared" si="37"/>
        <v>56</v>
      </c>
      <c r="Q1182">
        <v>61</v>
      </c>
      <c r="R1182" t="s">
        <v>7226</v>
      </c>
      <c r="S1182" t="s">
        <v>9277</v>
      </c>
    </row>
    <row r="1183" spans="1:19">
      <c r="A1183">
        <v>198385</v>
      </c>
      <c r="B1183" t="s">
        <v>1400</v>
      </c>
      <c r="C1183" t="s">
        <v>1401</v>
      </c>
      <c r="D1183" t="s">
        <v>1383</v>
      </c>
      <c r="E1183" t="s">
        <v>1402</v>
      </c>
      <c r="F1183" s="10">
        <v>0.14480000000000001</v>
      </c>
      <c r="G1183">
        <v>1448</v>
      </c>
      <c r="H1183" s="2">
        <v>60300</v>
      </c>
      <c r="I1183" s="2">
        <v>60300</v>
      </c>
      <c r="J1183" s="2">
        <v>64801</v>
      </c>
      <c r="K1183" s="2">
        <v>57688</v>
      </c>
      <c r="L1183" s="2">
        <v>71132</v>
      </c>
      <c r="M1183" s="2">
        <v>77379</v>
      </c>
      <c r="N1183">
        <f t="shared" si="36"/>
        <v>0.59282198801342145</v>
      </c>
      <c r="O1183">
        <v>0.49114238574726676</v>
      </c>
      <c r="P1183">
        <f t="shared" si="37"/>
        <v>5</v>
      </c>
      <c r="Q1183">
        <v>5</v>
      </c>
      <c r="R1183" t="s">
        <v>7227</v>
      </c>
      <c r="S1183" t="s">
        <v>9278</v>
      </c>
    </row>
    <row r="1184" spans="1:19">
      <c r="A1184">
        <v>198419</v>
      </c>
      <c r="B1184" t="s">
        <v>64</v>
      </c>
      <c r="C1184" t="s">
        <v>1170</v>
      </c>
      <c r="D1184" t="s">
        <v>1383</v>
      </c>
      <c r="E1184" t="s">
        <v>1403</v>
      </c>
      <c r="F1184" s="10">
        <v>6.7799999999999999E-2</v>
      </c>
      <c r="G1184">
        <v>1539</v>
      </c>
      <c r="H1184" s="2">
        <v>65805</v>
      </c>
      <c r="I1184" s="2">
        <v>65805</v>
      </c>
      <c r="J1184" s="2">
        <v>104271</v>
      </c>
      <c r="K1184" s="2">
        <v>82232</v>
      </c>
      <c r="L1184" s="2">
        <v>86440</v>
      </c>
      <c r="M1184" s="2">
        <v>97418</v>
      </c>
      <c r="N1184">
        <f t="shared" si="36"/>
        <v>0.75</v>
      </c>
      <c r="O1184">
        <v>0.5938410395187439</v>
      </c>
      <c r="P1184">
        <f t="shared" si="37"/>
        <v>2</v>
      </c>
      <c r="Q1184">
        <v>2</v>
      </c>
      <c r="R1184" t="s">
        <v>7228</v>
      </c>
      <c r="S1184" t="s">
        <v>9279</v>
      </c>
    </row>
    <row r="1185" spans="1:19">
      <c r="A1185">
        <v>198464</v>
      </c>
      <c r="B1185" t="s">
        <v>4295</v>
      </c>
      <c r="C1185" t="s">
        <v>503</v>
      </c>
      <c r="D1185" t="s">
        <v>1383</v>
      </c>
      <c r="E1185" t="s">
        <v>4296</v>
      </c>
      <c r="F1185" s="10">
        <v>0.90059999999999996</v>
      </c>
      <c r="G1185">
        <v>1143</v>
      </c>
      <c r="H1185" s="2">
        <v>7361</v>
      </c>
      <c r="I1185" s="2">
        <v>23638</v>
      </c>
      <c r="J1185" s="2">
        <v>56743</v>
      </c>
      <c r="K1185" s="2">
        <v>43995</v>
      </c>
      <c r="L1185" s="2">
        <v>48454</v>
      </c>
      <c r="M1185" s="2">
        <v>50819</v>
      </c>
      <c r="N1185">
        <f t="shared" si="36"/>
        <v>0.45031782651966301</v>
      </c>
      <c r="O1185">
        <v>0.41672937446416825</v>
      </c>
      <c r="P1185">
        <f t="shared" si="37"/>
        <v>16</v>
      </c>
      <c r="Q1185">
        <v>28</v>
      </c>
      <c r="R1185" t="s">
        <v>7229</v>
      </c>
      <c r="S1185" t="s">
        <v>9280</v>
      </c>
    </row>
    <row r="1186" spans="1:19">
      <c r="A1186">
        <v>198507</v>
      </c>
      <c r="B1186" t="s">
        <v>4297</v>
      </c>
      <c r="C1186" t="s">
        <v>4285</v>
      </c>
      <c r="D1186" t="s">
        <v>1383</v>
      </c>
      <c r="E1186" t="s">
        <v>4298</v>
      </c>
      <c r="F1186" s="10">
        <v>0.70489999999999997</v>
      </c>
      <c r="G1186">
        <v>1170</v>
      </c>
      <c r="H1186" s="2">
        <v>3412</v>
      </c>
      <c r="I1186" s="2">
        <v>7412</v>
      </c>
      <c r="J1186" s="2">
        <v>42559</v>
      </c>
      <c r="K1186" s="2">
        <v>30939</v>
      </c>
      <c r="L1186" s="2">
        <v>33428</v>
      </c>
      <c r="M1186" s="2">
        <v>37070</v>
      </c>
      <c r="N1186">
        <f t="shared" si="36"/>
        <v>0.46932939357794889</v>
      </c>
      <c r="O1186">
        <v>0.45498149156823486</v>
      </c>
      <c r="P1186">
        <f t="shared" si="37"/>
        <v>12</v>
      </c>
      <c r="Q1186">
        <v>13</v>
      </c>
      <c r="R1186" t="s">
        <v>7230</v>
      </c>
      <c r="S1186" t="s">
        <v>9281</v>
      </c>
    </row>
    <row r="1187" spans="1:19">
      <c r="A1187">
        <v>198516</v>
      </c>
      <c r="B1187" t="s">
        <v>1404</v>
      </c>
      <c r="C1187" t="s">
        <v>1405</v>
      </c>
      <c r="D1187" t="s">
        <v>1383</v>
      </c>
      <c r="E1187" t="s">
        <v>1406</v>
      </c>
      <c r="F1187" s="10">
        <v>0.67310000000000003</v>
      </c>
      <c r="G1187">
        <v>1222</v>
      </c>
      <c r="H1187" s="2">
        <v>44536</v>
      </c>
      <c r="I1187" s="2">
        <v>44536</v>
      </c>
      <c r="J1187" s="2">
        <v>70407</v>
      </c>
      <c r="K1187" s="2">
        <v>54056</v>
      </c>
      <c r="L1187" s="2">
        <v>64129</v>
      </c>
      <c r="M1187" s="2">
        <v>66617</v>
      </c>
      <c r="N1187">
        <f t="shared" si="36"/>
        <v>0.43559749785559088</v>
      </c>
      <c r="O1187">
        <v>0.41568695036477005</v>
      </c>
      <c r="P1187">
        <f t="shared" si="37"/>
        <v>20</v>
      </c>
      <c r="Q1187">
        <v>29</v>
      </c>
      <c r="R1187" t="s">
        <v>7231</v>
      </c>
      <c r="S1187" t="s">
        <v>9282</v>
      </c>
    </row>
    <row r="1188" spans="1:19">
      <c r="A1188">
        <v>198543</v>
      </c>
      <c r="B1188" t="s">
        <v>1407</v>
      </c>
      <c r="C1188" t="s">
        <v>164</v>
      </c>
      <c r="D1188" t="s">
        <v>1383</v>
      </c>
      <c r="E1188" t="s">
        <v>1408</v>
      </c>
      <c r="F1188" s="10">
        <v>0.79890000000000005</v>
      </c>
      <c r="G1188">
        <v>972</v>
      </c>
      <c r="H1188" s="2">
        <v>3969</v>
      </c>
      <c r="I1188" s="2">
        <v>7969</v>
      </c>
      <c r="J1188" s="2">
        <v>47162</v>
      </c>
      <c r="K1188" s="2">
        <v>33500</v>
      </c>
      <c r="L1188" s="2">
        <v>35457</v>
      </c>
      <c r="M1188" s="2">
        <v>37600</v>
      </c>
      <c r="N1188">
        <f t="shared" si="36"/>
        <v>0.36820998523433807</v>
      </c>
      <c r="O1188">
        <v>0.42170091085685546</v>
      </c>
      <c r="P1188">
        <f t="shared" si="37"/>
        <v>33</v>
      </c>
      <c r="Q1188">
        <v>26</v>
      </c>
      <c r="R1188" t="s">
        <v>7232</v>
      </c>
      <c r="S1188" t="s">
        <v>9283</v>
      </c>
    </row>
    <row r="1189" spans="1:19">
      <c r="A1189">
        <v>198561</v>
      </c>
      <c r="B1189" t="s">
        <v>1409</v>
      </c>
      <c r="C1189" t="s">
        <v>1410</v>
      </c>
      <c r="D1189" t="s">
        <v>1383</v>
      </c>
      <c r="E1189" t="s">
        <v>1411</v>
      </c>
      <c r="F1189" s="10">
        <v>0.87019999999999997</v>
      </c>
      <c r="G1189">
        <v>1146</v>
      </c>
      <c r="H1189" s="2">
        <v>33450</v>
      </c>
      <c r="I1189" s="2">
        <v>33450</v>
      </c>
      <c r="J1189" s="2">
        <v>52632</v>
      </c>
      <c r="K1189" s="2">
        <v>40409</v>
      </c>
      <c r="L1189" s="2">
        <v>41922</v>
      </c>
      <c r="M1189" s="2">
        <v>45181</v>
      </c>
      <c r="N1189">
        <f t="shared" si="36"/>
        <v>0.34109564897990141</v>
      </c>
      <c r="O1189">
        <v>0.37071463788294123</v>
      </c>
      <c r="P1189">
        <f t="shared" si="37"/>
        <v>44</v>
      </c>
      <c r="Q1189">
        <v>53</v>
      </c>
      <c r="R1189" t="s">
        <v>7233</v>
      </c>
      <c r="S1189" t="s">
        <v>9284</v>
      </c>
    </row>
    <row r="1190" spans="1:19">
      <c r="A1190">
        <v>198570</v>
      </c>
      <c r="B1190" t="s">
        <v>4299</v>
      </c>
      <c r="C1190" t="s">
        <v>1740</v>
      </c>
      <c r="D1190" t="s">
        <v>1383</v>
      </c>
      <c r="E1190" t="s">
        <v>4300</v>
      </c>
      <c r="F1190" s="10">
        <v>0.93400000000000005</v>
      </c>
      <c r="G1190">
        <v>1154</v>
      </c>
      <c r="H1190" s="2">
        <v>3186</v>
      </c>
      <c r="I1190" s="2">
        <v>9330</v>
      </c>
      <c r="J1190" s="2">
        <v>39593</v>
      </c>
      <c r="K1190" s="2">
        <v>29346</v>
      </c>
      <c r="L1190" s="2">
        <v>31134</v>
      </c>
      <c r="M1190" s="2">
        <v>32949</v>
      </c>
      <c r="N1190">
        <f t="shared" si="36"/>
        <v>0.40384826731998713</v>
      </c>
      <c r="O1190">
        <v>0.40591861939435236</v>
      </c>
      <c r="P1190">
        <f t="shared" si="37"/>
        <v>25</v>
      </c>
      <c r="Q1190">
        <v>35</v>
      </c>
      <c r="R1190" t="s">
        <v>7234</v>
      </c>
      <c r="S1190" t="s">
        <v>9285</v>
      </c>
    </row>
    <row r="1191" spans="1:19">
      <c r="A1191">
        <v>198598</v>
      </c>
      <c r="B1191" t="s">
        <v>4301</v>
      </c>
      <c r="C1191" t="s">
        <v>1389</v>
      </c>
      <c r="D1191" t="s">
        <v>1383</v>
      </c>
      <c r="E1191" t="s">
        <v>4302</v>
      </c>
      <c r="F1191" s="10">
        <v>0.92049999999999998</v>
      </c>
      <c r="G1191">
        <v>1216</v>
      </c>
      <c r="H1191" s="2">
        <v>20400</v>
      </c>
      <c r="I1191" s="2">
        <v>20400</v>
      </c>
      <c r="J1191" s="2">
        <v>46189</v>
      </c>
      <c r="K1191" s="2">
        <v>35959</v>
      </c>
      <c r="L1191" s="2">
        <v>40550</v>
      </c>
      <c r="M1191" s="2">
        <v>43023</v>
      </c>
      <c r="N1191">
        <f t="shared" si="36"/>
        <v>0.39318810822259603</v>
      </c>
      <c r="O1191">
        <v>0.37369227360104257</v>
      </c>
      <c r="P1191">
        <f t="shared" si="37"/>
        <v>29</v>
      </c>
      <c r="Q1191">
        <v>50</v>
      </c>
      <c r="R1191" t="s">
        <v>7235</v>
      </c>
      <c r="S1191" t="s">
        <v>9286</v>
      </c>
    </row>
    <row r="1192" spans="1:19">
      <c r="A1192">
        <v>198613</v>
      </c>
      <c r="B1192" t="s">
        <v>1412</v>
      </c>
      <c r="C1192" t="s">
        <v>1389</v>
      </c>
      <c r="D1192" t="s">
        <v>1383</v>
      </c>
      <c r="E1192" t="s">
        <v>1413</v>
      </c>
      <c r="F1192" s="10">
        <v>0.83760000000000001</v>
      </c>
      <c r="G1192">
        <v>1120</v>
      </c>
      <c r="H1192" s="2">
        <v>41140</v>
      </c>
      <c r="I1192" s="2">
        <v>41140</v>
      </c>
      <c r="J1192" s="2">
        <v>48340</v>
      </c>
      <c r="K1192" s="2">
        <v>37766</v>
      </c>
      <c r="L1192" s="2">
        <v>41591</v>
      </c>
      <c r="M1192" s="2">
        <v>43545</v>
      </c>
      <c r="N1192">
        <f t="shared" si="36"/>
        <v>0.29304563232431685</v>
      </c>
      <c r="O1192">
        <v>0.32402880522344568</v>
      </c>
      <c r="P1192">
        <f t="shared" si="37"/>
        <v>55</v>
      </c>
      <c r="Q1192">
        <v>66</v>
      </c>
      <c r="R1192" t="s">
        <v>7236</v>
      </c>
      <c r="S1192" t="s">
        <v>9287</v>
      </c>
    </row>
    <row r="1193" spans="1:19">
      <c r="A1193">
        <v>198695</v>
      </c>
      <c r="B1193" t="s">
        <v>1414</v>
      </c>
      <c r="C1193" t="s">
        <v>1415</v>
      </c>
      <c r="D1193" t="s">
        <v>1383</v>
      </c>
      <c r="E1193" t="s">
        <v>1416</v>
      </c>
      <c r="F1193" s="10">
        <v>0.76829999999999998</v>
      </c>
      <c r="G1193">
        <v>1242</v>
      </c>
      <c r="H1193" s="2">
        <v>44208</v>
      </c>
      <c r="I1193" s="2">
        <v>44208</v>
      </c>
      <c r="J1193" s="2">
        <v>59043</v>
      </c>
      <c r="K1193" s="2">
        <v>49281</v>
      </c>
      <c r="L1193" s="2">
        <v>54702</v>
      </c>
      <c r="M1193" s="2">
        <v>54945</v>
      </c>
      <c r="N1193">
        <f t="shared" si="36"/>
        <v>0.39557815899482429</v>
      </c>
      <c r="O1193">
        <v>0.38541311642048054</v>
      </c>
      <c r="P1193">
        <f t="shared" si="37"/>
        <v>28</v>
      </c>
      <c r="Q1193">
        <v>48</v>
      </c>
      <c r="R1193" t="s">
        <v>7237</v>
      </c>
      <c r="S1193" t="s">
        <v>9288</v>
      </c>
    </row>
    <row r="1194" spans="1:19">
      <c r="A1194">
        <v>198756</v>
      </c>
      <c r="B1194" t="s">
        <v>4303</v>
      </c>
      <c r="C1194" t="s">
        <v>1426</v>
      </c>
      <c r="D1194" t="s">
        <v>1383</v>
      </c>
      <c r="E1194" t="s">
        <v>4304</v>
      </c>
      <c r="F1194" s="10">
        <v>0.42870000000000003</v>
      </c>
      <c r="G1194">
        <v>1217</v>
      </c>
      <c r="H1194" s="2">
        <v>20480</v>
      </c>
      <c r="I1194" s="2">
        <v>20480</v>
      </c>
      <c r="J1194" s="2">
        <v>43653</v>
      </c>
      <c r="K1194" s="2">
        <v>30117</v>
      </c>
      <c r="L1194" s="2">
        <v>35968</v>
      </c>
      <c r="M1194" s="2">
        <v>39488</v>
      </c>
      <c r="N1194">
        <f t="shared" si="36"/>
        <v>0.48490653521116261</v>
      </c>
      <c r="O1194">
        <v>0.4417042170554456</v>
      </c>
      <c r="P1194">
        <f t="shared" si="37"/>
        <v>10</v>
      </c>
      <c r="Q1194">
        <v>21</v>
      </c>
      <c r="R1194" t="s">
        <v>7238</v>
      </c>
      <c r="S1194" t="s">
        <v>9289</v>
      </c>
    </row>
    <row r="1195" spans="1:19">
      <c r="A1195">
        <v>198808</v>
      </c>
      <c r="B1195" t="s">
        <v>4305</v>
      </c>
      <c r="C1195" t="s">
        <v>4306</v>
      </c>
      <c r="D1195" t="s">
        <v>1383</v>
      </c>
      <c r="E1195" t="s">
        <v>4307</v>
      </c>
      <c r="F1195" s="10">
        <v>0.8075</v>
      </c>
      <c r="G1195">
        <v>1122</v>
      </c>
      <c r="H1195" s="2">
        <v>31140</v>
      </c>
      <c r="I1195" s="2">
        <v>31140</v>
      </c>
      <c r="J1195" s="2">
        <v>52201</v>
      </c>
      <c r="K1195" s="2">
        <v>37901</v>
      </c>
      <c r="L1195" s="2">
        <v>37312</v>
      </c>
      <c r="M1195" s="2">
        <v>41587</v>
      </c>
      <c r="N1195">
        <f t="shared" si="36"/>
        <v>0.34679038958651326</v>
      </c>
      <c r="O1195">
        <v>0.35658577246684275</v>
      </c>
      <c r="P1195">
        <f t="shared" si="37"/>
        <v>42</v>
      </c>
      <c r="Q1195">
        <v>59</v>
      </c>
      <c r="R1195" t="s">
        <v>7239</v>
      </c>
      <c r="S1195" t="s">
        <v>9290</v>
      </c>
    </row>
    <row r="1196" spans="1:19">
      <c r="A1196">
        <v>198835</v>
      </c>
      <c r="B1196" t="s">
        <v>4308</v>
      </c>
      <c r="C1196" t="s">
        <v>4294</v>
      </c>
      <c r="D1196" t="s">
        <v>1383</v>
      </c>
      <c r="E1196" t="s">
        <v>4309</v>
      </c>
      <c r="F1196" s="10">
        <v>0.80679999999999996</v>
      </c>
      <c r="G1196">
        <v>1041</v>
      </c>
      <c r="H1196" s="2">
        <v>30900</v>
      </c>
      <c r="I1196" s="2">
        <v>30900</v>
      </c>
      <c r="J1196" s="2">
        <v>50297</v>
      </c>
      <c r="K1196" s="2">
        <v>40829</v>
      </c>
      <c r="L1196" s="2">
        <v>40841</v>
      </c>
      <c r="M1196" s="2">
        <v>45633</v>
      </c>
      <c r="N1196">
        <f t="shared" si="36"/>
        <v>0.31350501909970041</v>
      </c>
      <c r="O1196">
        <v>0.3536774362383433</v>
      </c>
      <c r="P1196">
        <f t="shared" si="37"/>
        <v>53</v>
      </c>
      <c r="Q1196">
        <v>60</v>
      </c>
      <c r="R1196" t="s">
        <v>7240</v>
      </c>
      <c r="S1196" t="s">
        <v>9291</v>
      </c>
    </row>
    <row r="1197" spans="1:19">
      <c r="A1197">
        <v>198862</v>
      </c>
      <c r="B1197" t="s">
        <v>4310</v>
      </c>
      <c r="C1197" t="s">
        <v>822</v>
      </c>
      <c r="D1197" t="s">
        <v>1383</v>
      </c>
      <c r="E1197" t="s">
        <v>4311</v>
      </c>
      <c r="F1197" s="10">
        <v>0.7409</v>
      </c>
      <c r="G1197">
        <v>1249</v>
      </c>
      <c r="H1197" s="2">
        <v>18296</v>
      </c>
      <c r="I1197" s="2">
        <v>18296</v>
      </c>
      <c r="J1197" s="2">
        <v>36216</v>
      </c>
      <c r="K1197" s="2">
        <v>25387</v>
      </c>
      <c r="L1197" s="2">
        <v>29098</v>
      </c>
      <c r="M1197" s="2">
        <v>32344</v>
      </c>
      <c r="N1197">
        <f t="shared" si="36"/>
        <v>0.4166570821573663</v>
      </c>
      <c r="O1197">
        <v>0.38854529435088991</v>
      </c>
      <c r="P1197">
        <f t="shared" si="37"/>
        <v>22</v>
      </c>
      <c r="Q1197">
        <v>44</v>
      </c>
      <c r="R1197" t="s">
        <v>7241</v>
      </c>
      <c r="S1197" t="s">
        <v>9292</v>
      </c>
    </row>
    <row r="1198" spans="1:19">
      <c r="A1198">
        <v>198871</v>
      </c>
      <c r="B1198" t="s">
        <v>4312</v>
      </c>
      <c r="C1198" t="s">
        <v>4313</v>
      </c>
      <c r="D1198" t="s">
        <v>1383</v>
      </c>
      <c r="E1198" t="s">
        <v>4314</v>
      </c>
      <c r="F1198" s="10">
        <v>0.32050000000000001</v>
      </c>
      <c r="G1198">
        <v>1195</v>
      </c>
      <c r="H1198" s="2">
        <v>22974</v>
      </c>
      <c r="I1198" s="2">
        <v>22974</v>
      </c>
      <c r="J1198" s="2">
        <v>32810</v>
      </c>
      <c r="K1198" s="2">
        <v>28846</v>
      </c>
      <c r="L1198" s="2">
        <v>29761</v>
      </c>
      <c r="M1198" s="2">
        <v>33794</v>
      </c>
      <c r="N1198">
        <f t="shared" si="36"/>
        <v>0.46763386883913083</v>
      </c>
      <c r="O1198">
        <v>0.423921834745971</v>
      </c>
      <c r="P1198">
        <f t="shared" si="37"/>
        <v>13</v>
      </c>
      <c r="Q1198">
        <v>25</v>
      </c>
      <c r="R1198" t="s">
        <v>7242</v>
      </c>
      <c r="S1198" t="s">
        <v>9293</v>
      </c>
    </row>
    <row r="1199" spans="1:19">
      <c r="A1199">
        <v>198899</v>
      </c>
      <c r="B1199" t="s">
        <v>4315</v>
      </c>
      <c r="C1199" t="s">
        <v>4316</v>
      </c>
      <c r="D1199" t="s">
        <v>1383</v>
      </c>
      <c r="E1199" t="s">
        <v>4317</v>
      </c>
      <c r="F1199" s="10">
        <v>0.77890000000000004</v>
      </c>
      <c r="G1199">
        <v>1248</v>
      </c>
      <c r="H1199" s="2">
        <v>37270</v>
      </c>
      <c r="I1199" s="2">
        <v>37270</v>
      </c>
      <c r="J1199" s="2">
        <v>44276</v>
      </c>
      <c r="K1199" s="2">
        <v>34224</v>
      </c>
      <c r="L1199" s="2">
        <v>38604</v>
      </c>
      <c r="M1199" s="2">
        <v>42599</v>
      </c>
      <c r="N1199">
        <f t="shared" si="36"/>
        <v>0.36586360753350133</v>
      </c>
      <c r="O1199">
        <v>0.31721619757328851</v>
      </c>
      <c r="P1199">
        <f t="shared" si="37"/>
        <v>35</v>
      </c>
      <c r="Q1199">
        <v>67</v>
      </c>
      <c r="R1199" t="s">
        <v>7243</v>
      </c>
      <c r="S1199" t="s">
        <v>9294</v>
      </c>
    </row>
    <row r="1200" spans="1:19">
      <c r="A1200">
        <v>198950</v>
      </c>
      <c r="B1200" t="s">
        <v>1417</v>
      </c>
      <c r="C1200" t="s">
        <v>1418</v>
      </c>
      <c r="D1200" t="s">
        <v>1383</v>
      </c>
      <c r="E1200" t="s">
        <v>1419</v>
      </c>
      <c r="F1200" s="10">
        <v>0.74660000000000004</v>
      </c>
      <c r="G1200">
        <v>1224</v>
      </c>
      <c r="H1200" s="2">
        <v>43936</v>
      </c>
      <c r="I1200" s="2">
        <v>43936</v>
      </c>
      <c r="J1200" s="2">
        <v>49359</v>
      </c>
      <c r="K1200" s="2">
        <v>42030</v>
      </c>
      <c r="L1200" s="2">
        <v>43862</v>
      </c>
      <c r="M1200" s="2">
        <v>45455</v>
      </c>
      <c r="N1200">
        <f t="shared" si="36"/>
        <v>0.3610799515898156</v>
      </c>
      <c r="O1200">
        <v>0.36307022759197055</v>
      </c>
      <c r="P1200">
        <f t="shared" si="37"/>
        <v>36</v>
      </c>
      <c r="Q1200">
        <v>58</v>
      </c>
      <c r="R1200" t="s">
        <v>7244</v>
      </c>
      <c r="S1200" t="s">
        <v>9295</v>
      </c>
    </row>
    <row r="1201" spans="1:19">
      <c r="A1201">
        <v>199032</v>
      </c>
      <c r="B1201" t="s">
        <v>4318</v>
      </c>
      <c r="C1201" t="s">
        <v>4319</v>
      </c>
      <c r="D1201" t="s">
        <v>1383</v>
      </c>
      <c r="E1201" t="s">
        <v>4320</v>
      </c>
      <c r="F1201" s="10">
        <v>0.65549999999999997</v>
      </c>
      <c r="G1201">
        <v>1212</v>
      </c>
      <c r="H1201" s="2">
        <v>33860</v>
      </c>
      <c r="I1201" s="2">
        <v>33860</v>
      </c>
      <c r="J1201" s="2">
        <v>52715</v>
      </c>
      <c r="K1201" s="2">
        <v>36697</v>
      </c>
      <c r="L1201" s="2">
        <v>39670</v>
      </c>
      <c r="M1201" s="2">
        <v>42441</v>
      </c>
      <c r="N1201">
        <f t="shared" si="36"/>
        <v>0.40949258091418811</v>
      </c>
      <c r="O1201">
        <v>0.36860950380043606</v>
      </c>
      <c r="P1201">
        <f t="shared" si="37"/>
        <v>23</v>
      </c>
      <c r="Q1201">
        <v>54</v>
      </c>
      <c r="R1201" t="s">
        <v>7245</v>
      </c>
      <c r="S1201" t="s">
        <v>9296</v>
      </c>
    </row>
    <row r="1202" spans="1:19">
      <c r="A1202">
        <v>199069</v>
      </c>
      <c r="B1202" t="s">
        <v>1420</v>
      </c>
      <c r="C1202" t="s">
        <v>1421</v>
      </c>
      <c r="D1202" t="s">
        <v>1383</v>
      </c>
      <c r="E1202" t="s">
        <v>1422</v>
      </c>
      <c r="F1202" s="10">
        <v>0.77749999999999997</v>
      </c>
      <c r="G1202">
        <v>1020</v>
      </c>
      <c r="H1202" s="2">
        <v>25950</v>
      </c>
      <c r="I1202" s="2">
        <v>25950</v>
      </c>
      <c r="J1202" s="2">
        <v>51388</v>
      </c>
      <c r="K1202" s="2">
        <v>40910</v>
      </c>
      <c r="L1202" s="2">
        <v>41681</v>
      </c>
      <c r="M1202" s="2">
        <v>44973</v>
      </c>
      <c r="N1202">
        <f t="shared" si="36"/>
        <v>0.33175616714967832</v>
      </c>
      <c r="O1202">
        <v>0.37178765866794178</v>
      </c>
      <c r="P1202">
        <f t="shared" si="37"/>
        <v>49</v>
      </c>
      <c r="Q1202">
        <v>51</v>
      </c>
      <c r="R1202" t="s">
        <v>7246</v>
      </c>
      <c r="S1202" t="s">
        <v>9297</v>
      </c>
    </row>
    <row r="1203" spans="1:19">
      <c r="A1203">
        <v>199102</v>
      </c>
      <c r="B1203" t="s">
        <v>4322</v>
      </c>
      <c r="C1203" t="s">
        <v>1389</v>
      </c>
      <c r="D1203" t="s">
        <v>1383</v>
      </c>
      <c r="E1203" t="s">
        <v>4323</v>
      </c>
      <c r="F1203" s="10">
        <v>0.4617</v>
      </c>
      <c r="G1203">
        <v>1048</v>
      </c>
      <c r="H1203" s="2">
        <v>6748</v>
      </c>
      <c r="I1203" s="2">
        <v>20408</v>
      </c>
      <c r="J1203" s="2">
        <v>49710</v>
      </c>
      <c r="K1203" s="2">
        <v>34936</v>
      </c>
      <c r="L1203" s="2">
        <v>38442</v>
      </c>
      <c r="M1203" s="2">
        <v>44390</v>
      </c>
      <c r="N1203">
        <f t="shared" si="36"/>
        <v>0.47417054707389694</v>
      </c>
      <c r="O1203">
        <v>0.44930585983109461</v>
      </c>
      <c r="P1203">
        <f t="shared" si="37"/>
        <v>11</v>
      </c>
      <c r="Q1203">
        <v>14</v>
      </c>
      <c r="R1203" t="s">
        <v>7247</v>
      </c>
      <c r="S1203" t="s">
        <v>9298</v>
      </c>
    </row>
    <row r="1204" spans="1:19">
      <c r="A1204">
        <v>199111</v>
      </c>
      <c r="B1204" t="s">
        <v>4324</v>
      </c>
      <c r="C1204" t="s">
        <v>4287</v>
      </c>
      <c r="D1204" t="s">
        <v>1383</v>
      </c>
      <c r="E1204" t="s">
        <v>4325</v>
      </c>
      <c r="F1204" s="10">
        <v>0.93889999999999996</v>
      </c>
      <c r="G1204">
        <v>1247</v>
      </c>
      <c r="H1204" s="2">
        <v>7461</v>
      </c>
      <c r="I1204" s="2">
        <v>24809</v>
      </c>
      <c r="J1204" s="2">
        <v>42931</v>
      </c>
      <c r="K1204" s="2">
        <v>35474</v>
      </c>
      <c r="L1204" s="2">
        <v>40262</v>
      </c>
      <c r="M1204" s="2">
        <v>44906</v>
      </c>
      <c r="N1204">
        <f t="shared" si="36"/>
        <v>0.44778074572484572</v>
      </c>
      <c r="O1204">
        <v>0.41183672565336793</v>
      </c>
      <c r="P1204">
        <f t="shared" si="37"/>
        <v>17</v>
      </c>
      <c r="Q1204">
        <v>31</v>
      </c>
      <c r="R1204" t="s">
        <v>7248</v>
      </c>
      <c r="S1204" t="s">
        <v>9299</v>
      </c>
    </row>
    <row r="1205" spans="1:19">
      <c r="A1205">
        <v>199120</v>
      </c>
      <c r="B1205" t="s">
        <v>4326</v>
      </c>
      <c r="C1205" t="s">
        <v>4327</v>
      </c>
      <c r="D1205" t="s">
        <v>1383</v>
      </c>
      <c r="E1205" t="s">
        <v>4328</v>
      </c>
      <c r="F1205" s="10">
        <v>0.18740000000000001</v>
      </c>
      <c r="G1205">
        <v>1454</v>
      </c>
      <c r="H1205" s="2">
        <v>8989</v>
      </c>
      <c r="I1205" s="2">
        <v>39330</v>
      </c>
      <c r="J1205" s="2">
        <v>72161</v>
      </c>
      <c r="K1205" s="2">
        <v>52831</v>
      </c>
      <c r="L1205" s="2">
        <v>62279</v>
      </c>
      <c r="M1205" s="2">
        <v>67765</v>
      </c>
      <c r="N1205">
        <f t="shared" si="36"/>
        <v>0.79010010291818356</v>
      </c>
      <c r="O1205">
        <v>0.59402571415597061</v>
      </c>
      <c r="P1205">
        <f t="shared" si="37"/>
        <v>1</v>
      </c>
      <c r="Q1205">
        <v>1</v>
      </c>
      <c r="R1205" t="s">
        <v>7249</v>
      </c>
      <c r="S1205" t="s">
        <v>9300</v>
      </c>
    </row>
    <row r="1206" spans="1:19">
      <c r="A1206">
        <v>199139</v>
      </c>
      <c r="B1206" t="s">
        <v>4329</v>
      </c>
      <c r="C1206" t="s">
        <v>1426</v>
      </c>
      <c r="D1206" t="s">
        <v>1383</v>
      </c>
      <c r="E1206" t="s">
        <v>4330</v>
      </c>
      <c r="F1206" s="10">
        <v>0.80210000000000004</v>
      </c>
      <c r="G1206">
        <v>1202</v>
      </c>
      <c r="H1206" s="2">
        <v>7214</v>
      </c>
      <c r="I1206" s="2">
        <v>21876</v>
      </c>
      <c r="J1206" s="2">
        <v>60262</v>
      </c>
      <c r="K1206" s="2">
        <v>44858</v>
      </c>
      <c r="L1206" s="2">
        <v>49831</v>
      </c>
      <c r="M1206" s="2">
        <v>54580</v>
      </c>
      <c r="N1206">
        <f t="shared" si="36"/>
        <v>0.50771830844823651</v>
      </c>
      <c r="O1206">
        <v>0.46679614567955263</v>
      </c>
      <c r="P1206">
        <f t="shared" si="37"/>
        <v>9</v>
      </c>
      <c r="Q1206">
        <v>12</v>
      </c>
      <c r="R1206" t="s">
        <v>7250</v>
      </c>
      <c r="S1206" t="s">
        <v>9301</v>
      </c>
    </row>
    <row r="1207" spans="1:19">
      <c r="A1207">
        <v>199148</v>
      </c>
      <c r="B1207" t="s">
        <v>4331</v>
      </c>
      <c r="C1207" t="s">
        <v>1389</v>
      </c>
      <c r="D1207" t="s">
        <v>1383</v>
      </c>
      <c r="E1207" t="s">
        <v>4332</v>
      </c>
      <c r="F1207" s="10">
        <v>0.89829999999999999</v>
      </c>
      <c r="G1207">
        <v>1187</v>
      </c>
      <c r="H1207" s="2">
        <v>7593</v>
      </c>
      <c r="I1207" s="2">
        <v>23339</v>
      </c>
      <c r="J1207" s="2">
        <v>48436</v>
      </c>
      <c r="K1207" s="2">
        <v>38795</v>
      </c>
      <c r="L1207" s="2">
        <v>42370</v>
      </c>
      <c r="M1207" s="2">
        <v>46514</v>
      </c>
      <c r="N1207">
        <f t="shared" si="36"/>
        <v>0.4449659602810993</v>
      </c>
      <c r="O1207">
        <v>0.41564841511929534</v>
      </c>
      <c r="P1207">
        <f t="shared" si="37"/>
        <v>19</v>
      </c>
      <c r="Q1207">
        <v>30</v>
      </c>
      <c r="R1207" t="s">
        <v>7251</v>
      </c>
      <c r="S1207" t="s">
        <v>9302</v>
      </c>
    </row>
    <row r="1208" spans="1:19">
      <c r="A1208">
        <v>199157</v>
      </c>
      <c r="B1208" t="s">
        <v>4333</v>
      </c>
      <c r="C1208" t="s">
        <v>1170</v>
      </c>
      <c r="D1208" t="s">
        <v>1383</v>
      </c>
      <c r="E1208" t="s">
        <v>4334</v>
      </c>
      <c r="F1208" s="10">
        <v>0.90490000000000004</v>
      </c>
      <c r="G1208">
        <v>1023</v>
      </c>
      <c r="H1208" s="2">
        <v>6542</v>
      </c>
      <c r="I1208" s="2">
        <v>19578</v>
      </c>
      <c r="J1208" s="2">
        <v>46355</v>
      </c>
      <c r="K1208" s="2">
        <v>33054</v>
      </c>
      <c r="L1208" s="2">
        <v>36643</v>
      </c>
      <c r="M1208" s="2">
        <v>40346</v>
      </c>
      <c r="N1208">
        <f t="shared" si="36"/>
        <v>0.35596328851797904</v>
      </c>
      <c r="O1208">
        <v>0.37077809142349394</v>
      </c>
      <c r="P1208">
        <f t="shared" si="37"/>
        <v>38</v>
      </c>
      <c r="Q1208">
        <v>52</v>
      </c>
      <c r="R1208" t="s">
        <v>7252</v>
      </c>
      <c r="S1208" t="s">
        <v>9303</v>
      </c>
    </row>
    <row r="1209" spans="1:19">
      <c r="A1209">
        <v>199184</v>
      </c>
      <c r="B1209" t="s">
        <v>4335</v>
      </c>
      <c r="C1209" t="s">
        <v>4336</v>
      </c>
      <c r="D1209" t="s">
        <v>1383</v>
      </c>
      <c r="E1209" t="s">
        <v>4337</v>
      </c>
      <c r="F1209" s="10">
        <v>0.33100000000000002</v>
      </c>
      <c r="G1209">
        <v>1250</v>
      </c>
      <c r="H1209" s="2">
        <v>9477</v>
      </c>
      <c r="I1209" s="2">
        <v>27211</v>
      </c>
      <c r="J1209" s="2">
        <v>35213</v>
      </c>
      <c r="K1209" s="2">
        <v>30390</v>
      </c>
      <c r="L1209" s="2">
        <v>37893</v>
      </c>
      <c r="M1209" s="2">
        <v>40858</v>
      </c>
      <c r="N1209">
        <f t="shared" si="36"/>
        <v>0.55123338742139383</v>
      </c>
      <c r="O1209">
        <v>0.47709781566449067</v>
      </c>
      <c r="P1209">
        <f t="shared" si="37"/>
        <v>6</v>
      </c>
      <c r="Q1209">
        <v>9</v>
      </c>
      <c r="R1209" t="s">
        <v>7253</v>
      </c>
      <c r="S1209" t="s">
        <v>9304</v>
      </c>
    </row>
    <row r="1210" spans="1:19">
      <c r="A1210">
        <v>199193</v>
      </c>
      <c r="B1210" t="s">
        <v>4338</v>
      </c>
      <c r="C1210" t="s">
        <v>1418</v>
      </c>
      <c r="D1210" t="s">
        <v>1383</v>
      </c>
      <c r="E1210" t="s">
        <v>4339</v>
      </c>
      <c r="F1210" s="10">
        <v>0.39850000000000002</v>
      </c>
      <c r="G1210">
        <v>1380</v>
      </c>
      <c r="H1210" s="2">
        <v>8895</v>
      </c>
      <c r="I1210" s="2">
        <v>31767</v>
      </c>
      <c r="J1210" s="2">
        <v>71503</v>
      </c>
      <c r="K1210" s="2">
        <v>54811</v>
      </c>
      <c r="L1210" s="2">
        <v>59330</v>
      </c>
      <c r="M1210" s="2">
        <v>65211</v>
      </c>
      <c r="N1210">
        <f t="shared" si="36"/>
        <v>0.71285699843641781</v>
      </c>
      <c r="O1210">
        <v>0.56876473572836905</v>
      </c>
      <c r="P1210">
        <f t="shared" si="37"/>
        <v>3</v>
      </c>
      <c r="Q1210">
        <v>3</v>
      </c>
      <c r="R1210" t="s">
        <v>7254</v>
      </c>
      <c r="S1210" t="s">
        <v>9305</v>
      </c>
    </row>
    <row r="1211" spans="1:19">
      <c r="A1211">
        <v>199209</v>
      </c>
      <c r="B1211" t="s">
        <v>4340</v>
      </c>
      <c r="C1211" t="s">
        <v>4321</v>
      </c>
      <c r="D1211" t="s">
        <v>1383</v>
      </c>
      <c r="E1211" t="s">
        <v>4341</v>
      </c>
      <c r="F1211" s="10">
        <v>0.77949999999999997</v>
      </c>
      <c r="G1211">
        <v>1212</v>
      </c>
      <c r="H1211" s="2">
        <v>35536</v>
      </c>
      <c r="I1211" s="2">
        <v>35536</v>
      </c>
      <c r="J1211" s="2">
        <v>48140</v>
      </c>
      <c r="K1211" s="2">
        <v>35997</v>
      </c>
      <c r="L1211" s="2">
        <v>39963</v>
      </c>
      <c r="M1211" s="2">
        <v>44504</v>
      </c>
      <c r="N1211">
        <f t="shared" si="36"/>
        <v>0.36628473736863043</v>
      </c>
      <c r="O1211">
        <v>0.3329362108947892</v>
      </c>
      <c r="P1211">
        <f t="shared" si="37"/>
        <v>34</v>
      </c>
      <c r="Q1211">
        <v>63</v>
      </c>
      <c r="R1211" t="s">
        <v>7255</v>
      </c>
      <c r="S1211" t="s">
        <v>9306</v>
      </c>
    </row>
    <row r="1212" spans="1:19">
      <c r="A1212">
        <v>199218</v>
      </c>
      <c r="B1212" t="s">
        <v>4342</v>
      </c>
      <c r="C1212" t="s">
        <v>1550</v>
      </c>
      <c r="D1212" t="s">
        <v>1383</v>
      </c>
      <c r="E1212" t="s">
        <v>4343</v>
      </c>
      <c r="F1212" s="10">
        <v>0.74009999999999998</v>
      </c>
      <c r="G1212">
        <v>1262</v>
      </c>
      <c r="H1212" s="2">
        <v>7317</v>
      </c>
      <c r="I1212" s="2">
        <v>22985</v>
      </c>
      <c r="J1212" s="2">
        <v>54234</v>
      </c>
      <c r="K1212" s="2">
        <v>44324</v>
      </c>
      <c r="L1212" s="2">
        <v>48604</v>
      </c>
      <c r="M1212" s="2">
        <v>52560</v>
      </c>
      <c r="N1212">
        <f t="shared" si="36"/>
        <v>0.5373314271123304</v>
      </c>
      <c r="O1212">
        <v>0.47883471576606768</v>
      </c>
      <c r="P1212">
        <f t="shared" si="37"/>
        <v>7</v>
      </c>
      <c r="Q1212">
        <v>6</v>
      </c>
      <c r="R1212" t="s">
        <v>7256</v>
      </c>
      <c r="S1212" t="s">
        <v>9307</v>
      </c>
    </row>
    <row r="1213" spans="1:19">
      <c r="A1213">
        <v>199272</v>
      </c>
      <c r="B1213" t="s">
        <v>1423</v>
      </c>
      <c r="C1213" t="s">
        <v>1418</v>
      </c>
      <c r="D1213" t="s">
        <v>1383</v>
      </c>
      <c r="E1213" t="s">
        <v>1424</v>
      </c>
      <c r="F1213" s="10">
        <v>0.97360000000000002</v>
      </c>
      <c r="G1213">
        <v>1198</v>
      </c>
      <c r="H1213" s="2">
        <v>33150</v>
      </c>
      <c r="I1213" s="2">
        <v>33150</v>
      </c>
      <c r="J1213" s="2">
        <v>49415</v>
      </c>
      <c r="K1213" s="2">
        <v>35641</v>
      </c>
      <c r="L1213" s="2">
        <v>39721</v>
      </c>
      <c r="M1213" s="2">
        <v>44061</v>
      </c>
      <c r="N1213">
        <f t="shared" si="36"/>
        <v>0.32780355197336603</v>
      </c>
      <c r="O1213">
        <v>0.36736395818193507</v>
      </c>
      <c r="P1213">
        <f t="shared" si="37"/>
        <v>51</v>
      </c>
      <c r="Q1213">
        <v>56</v>
      </c>
      <c r="R1213" t="s">
        <v>7257</v>
      </c>
      <c r="S1213" t="s">
        <v>9308</v>
      </c>
    </row>
    <row r="1214" spans="1:19">
      <c r="A1214">
        <v>199281</v>
      </c>
      <c r="B1214" t="s">
        <v>4344</v>
      </c>
      <c r="C1214" t="s">
        <v>4345</v>
      </c>
      <c r="D1214" t="s">
        <v>1383</v>
      </c>
      <c r="E1214" t="s">
        <v>4346</v>
      </c>
      <c r="F1214" s="10">
        <v>0.92359999999999998</v>
      </c>
      <c r="G1214">
        <v>1192</v>
      </c>
      <c r="H1214" s="2">
        <v>3571</v>
      </c>
      <c r="I1214" s="2">
        <v>7571</v>
      </c>
      <c r="J1214" s="2">
        <v>46705</v>
      </c>
      <c r="K1214" s="2">
        <v>35126</v>
      </c>
      <c r="L1214" s="2">
        <v>37917</v>
      </c>
      <c r="M1214" s="2">
        <v>41470</v>
      </c>
      <c r="N1214">
        <f t="shared" si="36"/>
        <v>0.44669441638714286</v>
      </c>
      <c r="O1214">
        <v>0.43032519639688827</v>
      </c>
      <c r="P1214">
        <f t="shared" si="37"/>
        <v>18</v>
      </c>
      <c r="Q1214">
        <v>23</v>
      </c>
      <c r="R1214" t="s">
        <v>7258</v>
      </c>
      <c r="S1214" t="s">
        <v>9309</v>
      </c>
    </row>
    <row r="1215" spans="1:19">
      <c r="A1215">
        <v>199306</v>
      </c>
      <c r="B1215" t="s">
        <v>4347</v>
      </c>
      <c r="C1215" t="s">
        <v>4348</v>
      </c>
      <c r="D1215" t="s">
        <v>1383</v>
      </c>
      <c r="E1215" t="s">
        <v>4349</v>
      </c>
      <c r="F1215" s="10">
        <v>0.95299999999999996</v>
      </c>
      <c r="G1215">
        <v>1129</v>
      </c>
      <c r="H1215" s="2">
        <v>33930</v>
      </c>
      <c r="I1215" s="2">
        <v>33930</v>
      </c>
      <c r="J1215" s="2">
        <v>57277</v>
      </c>
      <c r="K1215" s="2">
        <v>40783</v>
      </c>
      <c r="L1215" s="2">
        <v>44136</v>
      </c>
      <c r="M1215" s="2">
        <v>45009</v>
      </c>
      <c r="N1215">
        <f t="shared" si="36"/>
        <v>0.32178697945028956</v>
      </c>
      <c r="O1215">
        <v>0.33340894373352375</v>
      </c>
      <c r="P1215">
        <f t="shared" si="37"/>
        <v>52</v>
      </c>
      <c r="Q1215">
        <v>62</v>
      </c>
      <c r="R1215" t="s">
        <v>7259</v>
      </c>
      <c r="S1215" t="s">
        <v>9310</v>
      </c>
    </row>
    <row r="1216" spans="1:19">
      <c r="A1216">
        <v>199412</v>
      </c>
      <c r="B1216" t="s">
        <v>1425</v>
      </c>
      <c r="C1216" t="s">
        <v>1426</v>
      </c>
      <c r="D1216" t="s">
        <v>1383</v>
      </c>
      <c r="E1216" t="s">
        <v>1427</v>
      </c>
      <c r="F1216" s="10">
        <v>0.67679999999999996</v>
      </c>
      <c r="G1216">
        <v>1223</v>
      </c>
      <c r="H1216" s="2">
        <v>43285</v>
      </c>
      <c r="I1216" s="2">
        <v>43285</v>
      </c>
      <c r="J1216" s="2">
        <v>60181</v>
      </c>
      <c r="K1216" s="2">
        <v>43145</v>
      </c>
      <c r="L1216" s="2">
        <v>49753</v>
      </c>
      <c r="M1216" s="2">
        <v>58774</v>
      </c>
      <c r="N1216">
        <f t="shared" si="36"/>
        <v>0.39934638416220236</v>
      </c>
      <c r="O1216">
        <v>0.39912269891422841</v>
      </c>
      <c r="P1216">
        <f t="shared" si="37"/>
        <v>26</v>
      </c>
      <c r="Q1216">
        <v>39</v>
      </c>
      <c r="R1216" t="s">
        <v>7260</v>
      </c>
      <c r="S1216" t="s">
        <v>9311</v>
      </c>
    </row>
    <row r="1217" spans="1:19">
      <c r="A1217">
        <v>199607</v>
      </c>
      <c r="B1217" t="s">
        <v>1428</v>
      </c>
      <c r="C1217" t="s">
        <v>1429</v>
      </c>
      <c r="D1217" t="s">
        <v>1383</v>
      </c>
      <c r="E1217" t="s">
        <v>1430</v>
      </c>
      <c r="F1217" s="10">
        <v>0.87029999999999996</v>
      </c>
      <c r="G1217">
        <v>1168</v>
      </c>
      <c r="H1217" s="2">
        <v>32236</v>
      </c>
      <c r="I1217" s="2">
        <v>32236</v>
      </c>
      <c r="J1217" s="2">
        <v>43440</v>
      </c>
      <c r="K1217" s="2">
        <v>38578</v>
      </c>
      <c r="L1217" s="2">
        <v>37381</v>
      </c>
      <c r="M1217" s="2">
        <v>44315</v>
      </c>
      <c r="N1217">
        <f t="shared" si="36"/>
        <v>0.33647009204039202</v>
      </c>
      <c r="O1217">
        <v>0.36388682260527483</v>
      </c>
      <c r="P1217">
        <f t="shared" si="37"/>
        <v>46</v>
      </c>
      <c r="Q1217">
        <v>57</v>
      </c>
      <c r="R1217" t="s">
        <v>7261</v>
      </c>
      <c r="S1217" t="s">
        <v>9312</v>
      </c>
    </row>
    <row r="1218" spans="1:19">
      <c r="A1218">
        <v>199643</v>
      </c>
      <c r="B1218" t="s">
        <v>4352</v>
      </c>
      <c r="C1218" t="s">
        <v>1418</v>
      </c>
      <c r="D1218" t="s">
        <v>1383</v>
      </c>
      <c r="E1218" t="s">
        <v>4353</v>
      </c>
      <c r="F1218" s="10">
        <v>0.30480000000000002</v>
      </c>
      <c r="G1218">
        <v>1045</v>
      </c>
      <c r="H1218" s="2">
        <v>17176</v>
      </c>
      <c r="I1218" s="2">
        <v>17176</v>
      </c>
      <c r="J1218" s="2">
        <v>42247</v>
      </c>
      <c r="K1218" s="2">
        <v>25804</v>
      </c>
      <c r="L1218" s="2">
        <v>30459</v>
      </c>
      <c r="M1218" s="2">
        <v>34084</v>
      </c>
      <c r="N1218">
        <f t="shared" ref="N1218:N1281" si="38">IFERROR(
  0.25*(_xlfn.MAXIFS($H:$H,$D:$D,$D1218)-H1218)/(_xlfn.MAXIFS($H:$H,$D:$D,$D1218)-_xlfn.MINIFS($H:$H,$D:$D,$D1218)) +
  0.2*(_xlfn.MAXIFS($F:$F,$D:$D,$D1218)-F1218)/(_xlfn.MAXIFS($F:$F,$D:$D,$D1218)-_xlfn.MINIFS($F:$F,$D:$D,$D1218)) +
  0.3*(G1218-_xlfn.MINIFS($G:$G,$D:$D,$D1218))/(_xlfn.MAXIFS($G:$G,$D:$D,$D1218)-_xlfn.MINIFS($G:$G,$D:$D,$D1218)) +
  0.125*(J1218-_xlfn.MINIFS($J:$J,$D:$D,$D1218))/(_xlfn.MAXIFS($J:$J,$D:$D,$D1218)-_xlfn.MINIFS($J:$J,$D:$D,$D1218)) +
  0.125*(K1218-_xlfn.MINIFS($K:$K,$D:$D,$D1218))/(_xlfn.MAXIFS($K:$K,$D:$D,$D1218)-_xlfn.MINIFS($K:$K,$D:$D,$D1218)),
"")</f>
        <v>0.4340565908905521</v>
      </c>
      <c r="O1218">
        <v>0.47171210403301261</v>
      </c>
      <c r="P1218">
        <f t="shared" ref="P1218:P1281" si="39">1 + COUNTIFS($D$2:$D$2303, D1218, $N$2:$N$2303, "&gt;" &amp; N1218)</f>
        <v>21</v>
      </c>
      <c r="Q1218">
        <v>11</v>
      </c>
      <c r="R1218" t="s">
        <v>7262</v>
      </c>
      <c r="S1218" t="s">
        <v>9313</v>
      </c>
    </row>
    <row r="1219" spans="1:19">
      <c r="A1219">
        <v>138293</v>
      </c>
      <c r="B1219" t="s">
        <v>4354</v>
      </c>
      <c r="C1219" t="s">
        <v>4355</v>
      </c>
      <c r="D1219" t="s">
        <v>1383</v>
      </c>
      <c r="E1219" t="s">
        <v>4356</v>
      </c>
      <c r="F1219" s="10">
        <v>0.93400000000000005</v>
      </c>
      <c r="G1219">
        <v>1177</v>
      </c>
      <c r="H1219" s="2">
        <v>30800</v>
      </c>
      <c r="I1219" s="2">
        <v>30800</v>
      </c>
      <c r="J1219" s="2">
        <v>46899</v>
      </c>
      <c r="K1219" s="2">
        <v>36454</v>
      </c>
      <c r="L1219" s="2">
        <v>42115</v>
      </c>
      <c r="M1219" s="2">
        <v>45652</v>
      </c>
      <c r="N1219">
        <f t="shared" si="38"/>
        <v>0.33354484205135632</v>
      </c>
      <c r="O1219">
        <v>0.32778656090233838</v>
      </c>
      <c r="P1219">
        <f t="shared" si="39"/>
        <v>48</v>
      </c>
      <c r="Q1219">
        <v>64</v>
      </c>
      <c r="R1219" t="s">
        <v>7263</v>
      </c>
      <c r="S1219" t="s">
        <v>9314</v>
      </c>
    </row>
    <row r="1220" spans="1:19">
      <c r="A1220">
        <v>199847</v>
      </c>
      <c r="B1220" t="s">
        <v>1431</v>
      </c>
      <c r="C1220" t="s">
        <v>1429</v>
      </c>
      <c r="D1220" t="s">
        <v>1383</v>
      </c>
      <c r="E1220" t="s">
        <v>1432</v>
      </c>
      <c r="F1220" s="10">
        <v>0.21560000000000001</v>
      </c>
      <c r="G1220">
        <v>1469</v>
      </c>
      <c r="H1220" s="2">
        <v>64758</v>
      </c>
      <c r="I1220" s="2">
        <v>64758</v>
      </c>
      <c r="J1220" s="2">
        <v>86157</v>
      </c>
      <c r="K1220" s="2">
        <v>67196</v>
      </c>
      <c r="L1220" s="2">
        <v>66704</v>
      </c>
      <c r="M1220" s="2">
        <v>81964</v>
      </c>
      <c r="N1220">
        <f t="shared" si="38"/>
        <v>0.6260917448369987</v>
      </c>
      <c r="O1220">
        <v>0.51376500055307461</v>
      </c>
      <c r="P1220">
        <f t="shared" si="39"/>
        <v>4</v>
      </c>
      <c r="Q1220">
        <v>4</v>
      </c>
      <c r="R1220" t="s">
        <v>7264</v>
      </c>
      <c r="S1220" t="s">
        <v>9315</v>
      </c>
    </row>
    <row r="1221" spans="1:19">
      <c r="A1221">
        <v>199865</v>
      </c>
      <c r="B1221" t="s">
        <v>4357</v>
      </c>
      <c r="C1221" t="s">
        <v>4358</v>
      </c>
      <c r="D1221" t="s">
        <v>1383</v>
      </c>
      <c r="E1221" t="s">
        <v>4359</v>
      </c>
      <c r="F1221" s="10">
        <v>0.7762</v>
      </c>
      <c r="G1221">
        <v>1290</v>
      </c>
      <c r="H1221" s="2">
        <v>40290</v>
      </c>
      <c r="I1221" s="2">
        <v>40290</v>
      </c>
      <c r="J1221" s="2">
        <v>38759</v>
      </c>
      <c r="K1221" s="2">
        <v>27395</v>
      </c>
      <c r="L1221" s="2">
        <v>29360</v>
      </c>
      <c r="M1221" s="2">
        <v>35087</v>
      </c>
      <c r="N1221">
        <f t="shared" si="38"/>
        <v>0.34994688243875899</v>
      </c>
      <c r="O1221">
        <v>0.37441621148127285</v>
      </c>
      <c r="P1221">
        <f t="shared" si="39"/>
        <v>40</v>
      </c>
      <c r="Q1221">
        <v>49</v>
      </c>
      <c r="R1221" t="s">
        <v>7265</v>
      </c>
      <c r="S1221" t="s">
        <v>9316</v>
      </c>
    </row>
    <row r="1222" spans="1:19">
      <c r="A1222">
        <v>199962</v>
      </c>
      <c r="B1222" t="s">
        <v>1433</v>
      </c>
      <c r="C1222" t="s">
        <v>1434</v>
      </c>
      <c r="D1222" t="s">
        <v>1383</v>
      </c>
      <c r="E1222" t="s">
        <v>1435</v>
      </c>
      <c r="F1222" s="10">
        <v>0.84989999999999999</v>
      </c>
      <c r="G1222">
        <v>1083</v>
      </c>
      <c r="H1222" s="2">
        <v>40196</v>
      </c>
      <c r="I1222" s="2">
        <v>40196</v>
      </c>
      <c r="J1222" s="2">
        <v>53638</v>
      </c>
      <c r="K1222" s="2">
        <v>41480</v>
      </c>
      <c r="L1222" s="2">
        <v>46430</v>
      </c>
      <c r="M1222" s="2">
        <v>51262</v>
      </c>
      <c r="N1222">
        <f t="shared" si="38"/>
        <v>0.29392452184532436</v>
      </c>
      <c r="O1222">
        <v>0.32500184512252439</v>
      </c>
      <c r="P1222">
        <f t="shared" si="39"/>
        <v>54</v>
      </c>
      <c r="Q1222">
        <v>65</v>
      </c>
      <c r="R1222" t="s">
        <v>7266</v>
      </c>
      <c r="S1222" t="s">
        <v>9317</v>
      </c>
    </row>
    <row r="1223" spans="1:19">
      <c r="A1223">
        <v>199999</v>
      </c>
      <c r="B1223" t="s">
        <v>1436</v>
      </c>
      <c r="C1223" t="s">
        <v>1429</v>
      </c>
      <c r="D1223" t="s">
        <v>1383</v>
      </c>
      <c r="E1223" t="s">
        <v>1437</v>
      </c>
      <c r="F1223" s="10">
        <v>0.6855</v>
      </c>
      <c r="G1223">
        <v>946</v>
      </c>
      <c r="H1223" s="2">
        <v>6735</v>
      </c>
      <c r="I1223" s="2">
        <v>17391</v>
      </c>
      <c r="J1223" s="2">
        <v>55548</v>
      </c>
      <c r="K1223" s="2">
        <v>37148</v>
      </c>
      <c r="L1223" s="2">
        <v>38544</v>
      </c>
      <c r="M1223" s="2">
        <v>40976</v>
      </c>
      <c r="N1223">
        <f t="shared" si="38"/>
        <v>0.39239825258527278</v>
      </c>
      <c r="O1223">
        <v>0.40661511533825573</v>
      </c>
      <c r="P1223">
        <f t="shared" si="39"/>
        <v>30</v>
      </c>
      <c r="Q1223">
        <v>33</v>
      </c>
      <c r="R1223" t="s">
        <v>7267</v>
      </c>
      <c r="S1223" t="s">
        <v>9318</v>
      </c>
    </row>
    <row r="1224" spans="1:19">
      <c r="A1224">
        <v>200004</v>
      </c>
      <c r="B1224" t="s">
        <v>4360</v>
      </c>
      <c r="C1224" t="s">
        <v>4361</v>
      </c>
      <c r="D1224" t="s">
        <v>1383</v>
      </c>
      <c r="E1224" t="s">
        <v>4362</v>
      </c>
      <c r="F1224" s="10">
        <v>0.86660000000000004</v>
      </c>
      <c r="G1224">
        <v>1151</v>
      </c>
      <c r="H1224" s="2">
        <v>4532</v>
      </c>
      <c r="I1224" s="2">
        <v>8532</v>
      </c>
      <c r="J1224" s="2">
        <v>51153</v>
      </c>
      <c r="K1224" s="2">
        <v>39995</v>
      </c>
      <c r="L1224" s="2">
        <v>42979</v>
      </c>
      <c r="M1224" s="2">
        <v>44755</v>
      </c>
      <c r="N1224">
        <f t="shared" si="38"/>
        <v>0.45454879262321135</v>
      </c>
      <c r="O1224">
        <v>0.47856790696297258</v>
      </c>
      <c r="P1224">
        <f t="shared" si="39"/>
        <v>15</v>
      </c>
      <c r="Q1224">
        <v>7</v>
      </c>
      <c r="R1224" t="s">
        <v>7268</v>
      </c>
      <c r="S1224" t="s">
        <v>9319</v>
      </c>
    </row>
    <row r="1225" spans="1:19">
      <c r="A1225">
        <v>138309</v>
      </c>
      <c r="B1225" t="s">
        <v>4363</v>
      </c>
      <c r="C1225" t="s">
        <v>1443</v>
      </c>
      <c r="D1225" t="s">
        <v>1440</v>
      </c>
      <c r="E1225" t="s">
        <v>3219</v>
      </c>
      <c r="F1225" s="10">
        <v>0.93400000000000005</v>
      </c>
      <c r="G1225">
        <v>1185</v>
      </c>
      <c r="H1225" s="2">
        <v>12715</v>
      </c>
      <c r="I1225" s="2">
        <v>12715</v>
      </c>
      <c r="J1225" s="2">
        <v>51660</v>
      </c>
      <c r="K1225" s="2">
        <v>35866</v>
      </c>
      <c r="L1225" s="2">
        <v>34181</v>
      </c>
      <c r="M1225" s="2">
        <v>37168</v>
      </c>
      <c r="N1225">
        <f t="shared" si="38"/>
        <v>0.58585646112627987</v>
      </c>
      <c r="O1225">
        <v>0.41688030580357849</v>
      </c>
      <c r="P1225">
        <f t="shared" si="39"/>
        <v>7</v>
      </c>
      <c r="Q1225">
        <v>15</v>
      </c>
      <c r="R1225" t="s">
        <v>6463</v>
      </c>
      <c r="S1225" t="s">
        <v>8516</v>
      </c>
    </row>
    <row r="1226" spans="1:19">
      <c r="A1226">
        <v>200022</v>
      </c>
      <c r="B1226" t="s">
        <v>4364</v>
      </c>
      <c r="C1226" t="s">
        <v>4365</v>
      </c>
      <c r="D1226" t="s">
        <v>1440</v>
      </c>
      <c r="E1226" t="s">
        <v>4366</v>
      </c>
      <c r="F1226" s="10">
        <v>0.93400000000000005</v>
      </c>
      <c r="G1226">
        <v>1049</v>
      </c>
      <c r="H1226" s="2">
        <v>5195</v>
      </c>
      <c r="I1226" s="2">
        <v>7279</v>
      </c>
      <c r="J1226" s="2">
        <v>62739</v>
      </c>
      <c r="K1226" s="2">
        <v>45457</v>
      </c>
      <c r="L1226" s="2">
        <v>48637</v>
      </c>
      <c r="M1226" s="2">
        <v>52427</v>
      </c>
      <c r="N1226">
        <f t="shared" si="38"/>
        <v>0.50548096857202585</v>
      </c>
      <c r="O1226">
        <v>0.46423759056718494</v>
      </c>
      <c r="P1226">
        <f t="shared" si="39"/>
        <v>11</v>
      </c>
      <c r="Q1226">
        <v>3</v>
      </c>
      <c r="R1226" t="s">
        <v>7269</v>
      </c>
      <c r="S1226" t="s">
        <v>9320</v>
      </c>
    </row>
    <row r="1227" spans="1:19">
      <c r="A1227">
        <v>200059</v>
      </c>
      <c r="B1227" t="s">
        <v>4367</v>
      </c>
      <c r="C1227" t="s">
        <v>4368</v>
      </c>
      <c r="D1227" t="s">
        <v>1440</v>
      </c>
      <c r="E1227" t="s">
        <v>4369</v>
      </c>
      <c r="F1227" s="10">
        <v>0.60050000000000003</v>
      </c>
      <c r="G1227">
        <v>1027</v>
      </c>
      <c r="H1227" s="2">
        <v>9118</v>
      </c>
      <c r="I1227" s="2">
        <v>11218</v>
      </c>
      <c r="J1227" s="2">
        <v>54564</v>
      </c>
      <c r="K1227" s="2">
        <v>43987</v>
      </c>
      <c r="L1227" s="2">
        <v>44346</v>
      </c>
      <c r="M1227" s="2">
        <v>49125</v>
      </c>
      <c r="N1227">
        <f t="shared" si="38"/>
        <v>0.56010378477435518</v>
      </c>
      <c r="O1227">
        <v>0.47963331685103816</v>
      </c>
      <c r="P1227">
        <f t="shared" si="39"/>
        <v>9</v>
      </c>
      <c r="Q1227">
        <v>2</v>
      </c>
      <c r="R1227" t="s">
        <v>7270</v>
      </c>
      <c r="S1227" t="s">
        <v>9321</v>
      </c>
    </row>
    <row r="1228" spans="1:19">
      <c r="A1228">
        <v>200156</v>
      </c>
      <c r="B1228" t="s">
        <v>4370</v>
      </c>
      <c r="C1228" t="s">
        <v>4218</v>
      </c>
      <c r="D1228" t="s">
        <v>1440</v>
      </c>
      <c r="E1228" t="s">
        <v>4371</v>
      </c>
      <c r="F1228" s="10">
        <v>0.93510000000000004</v>
      </c>
      <c r="G1228">
        <v>1160</v>
      </c>
      <c r="H1228" s="2">
        <v>24820</v>
      </c>
      <c r="I1228" s="2">
        <v>24820</v>
      </c>
      <c r="J1228" s="2">
        <v>60899</v>
      </c>
      <c r="K1228" s="2">
        <v>46556</v>
      </c>
      <c r="L1228" s="2">
        <v>47623</v>
      </c>
      <c r="M1228" s="2">
        <v>53878</v>
      </c>
      <c r="N1228">
        <f t="shared" si="38"/>
        <v>0.47568547920106313</v>
      </c>
      <c r="O1228">
        <v>0.38358335930623461</v>
      </c>
      <c r="P1228">
        <f t="shared" si="39"/>
        <v>12</v>
      </c>
      <c r="Q1228">
        <v>16</v>
      </c>
      <c r="R1228" t="s">
        <v>7271</v>
      </c>
      <c r="S1228" t="s">
        <v>9322</v>
      </c>
    </row>
    <row r="1229" spans="1:19">
      <c r="A1229">
        <v>200192</v>
      </c>
      <c r="B1229" t="s">
        <v>4372</v>
      </c>
      <c r="C1229" t="s">
        <v>4373</v>
      </c>
      <c r="D1229" t="s">
        <v>1440</v>
      </c>
      <c r="E1229" t="s">
        <v>4374</v>
      </c>
      <c r="F1229" s="10">
        <v>0.93400000000000005</v>
      </c>
      <c r="G1229">
        <v>1182</v>
      </c>
      <c r="H1229" s="2">
        <v>5478</v>
      </c>
      <c r="I1229" s="2">
        <v>5478</v>
      </c>
      <c r="J1229" s="2">
        <v>53723</v>
      </c>
      <c r="K1229" s="2">
        <v>38535</v>
      </c>
      <c r="L1229" s="2">
        <v>44516</v>
      </c>
      <c r="M1229" s="2">
        <v>41481</v>
      </c>
      <c r="N1229">
        <f t="shared" si="38"/>
        <v>0.68679494696587884</v>
      </c>
      <c r="O1229">
        <v>0.45286916576914826</v>
      </c>
      <c r="P1229">
        <f t="shared" si="39"/>
        <v>2</v>
      </c>
      <c r="Q1229">
        <v>7</v>
      </c>
      <c r="R1229" t="s">
        <v>7272</v>
      </c>
      <c r="S1229" t="s">
        <v>9323</v>
      </c>
    </row>
    <row r="1230" spans="1:19">
      <c r="A1230">
        <v>200217</v>
      </c>
      <c r="B1230" t="s">
        <v>4375</v>
      </c>
      <c r="C1230" t="s">
        <v>4365</v>
      </c>
      <c r="D1230" t="s">
        <v>1440</v>
      </c>
      <c r="E1230" t="s">
        <v>4376</v>
      </c>
      <c r="F1230" s="10">
        <v>0.78249999999999997</v>
      </c>
      <c r="G1230">
        <v>1055</v>
      </c>
      <c r="H1230" s="2">
        <v>21468</v>
      </c>
      <c r="I1230" s="2">
        <v>21468</v>
      </c>
      <c r="J1230" s="2">
        <v>61231</v>
      </c>
      <c r="K1230" s="2">
        <v>47666</v>
      </c>
      <c r="L1230" s="2">
        <v>54258</v>
      </c>
      <c r="M1230" s="2">
        <v>58561</v>
      </c>
      <c r="N1230">
        <f t="shared" si="38"/>
        <v>0.407721930536455</v>
      </c>
      <c r="O1230">
        <v>0.42181262523526075</v>
      </c>
      <c r="P1230">
        <f t="shared" si="39"/>
        <v>15</v>
      </c>
      <c r="Q1230">
        <v>13</v>
      </c>
      <c r="R1230" t="s">
        <v>7273</v>
      </c>
      <c r="S1230" t="s">
        <v>9324</v>
      </c>
    </row>
    <row r="1231" spans="1:19">
      <c r="A1231">
        <v>200226</v>
      </c>
      <c r="B1231" t="s">
        <v>4377</v>
      </c>
      <c r="C1231" t="s">
        <v>4378</v>
      </c>
      <c r="D1231" t="s">
        <v>1440</v>
      </c>
      <c r="E1231" t="s">
        <v>4379</v>
      </c>
      <c r="F1231" s="10">
        <v>0.93400000000000005</v>
      </c>
      <c r="G1231">
        <v>1166</v>
      </c>
      <c r="H1231" s="2">
        <v>7935</v>
      </c>
      <c r="I1231" s="2">
        <v>9564</v>
      </c>
      <c r="J1231" s="2">
        <v>51462</v>
      </c>
      <c r="K1231" s="2">
        <v>41347</v>
      </c>
      <c r="L1231" s="2">
        <v>41662</v>
      </c>
      <c r="M1231" s="2">
        <v>45406</v>
      </c>
      <c r="N1231">
        <f t="shared" si="38"/>
        <v>0.62739092337316671</v>
      </c>
      <c r="O1231">
        <v>0.43021182419640824</v>
      </c>
      <c r="P1231">
        <f t="shared" si="39"/>
        <v>3</v>
      </c>
      <c r="Q1231">
        <v>11</v>
      </c>
      <c r="R1231" t="s">
        <v>7274</v>
      </c>
      <c r="S1231" t="s">
        <v>9325</v>
      </c>
    </row>
    <row r="1232" spans="1:19">
      <c r="A1232">
        <v>200253</v>
      </c>
      <c r="B1232" t="s">
        <v>1438</v>
      </c>
      <c r="C1232" t="s">
        <v>1439</v>
      </c>
      <c r="D1232" t="s">
        <v>1440</v>
      </c>
      <c r="E1232" t="s">
        <v>1441</v>
      </c>
      <c r="F1232" s="10">
        <v>0.72209999999999996</v>
      </c>
      <c r="G1232">
        <v>1084</v>
      </c>
      <c r="H1232" s="2">
        <v>8634</v>
      </c>
      <c r="I1232" s="2">
        <v>8634</v>
      </c>
      <c r="J1232" s="2">
        <v>56840</v>
      </c>
      <c r="K1232" s="2">
        <v>43516</v>
      </c>
      <c r="L1232" s="2">
        <v>45503</v>
      </c>
      <c r="M1232" s="2">
        <v>47001</v>
      </c>
      <c r="N1232">
        <f t="shared" si="38"/>
        <v>0.61472093360495339</v>
      </c>
      <c r="O1232">
        <v>0.48910694334351063</v>
      </c>
      <c r="P1232">
        <f t="shared" si="39"/>
        <v>5</v>
      </c>
      <c r="Q1232">
        <v>1</v>
      </c>
      <c r="R1232" t="s">
        <v>7275</v>
      </c>
      <c r="S1232" t="s">
        <v>9326</v>
      </c>
    </row>
    <row r="1233" spans="1:19">
      <c r="A1233">
        <v>200280</v>
      </c>
      <c r="B1233" t="s">
        <v>4380</v>
      </c>
      <c r="C1233" t="s">
        <v>4381</v>
      </c>
      <c r="D1233" t="s">
        <v>1440</v>
      </c>
      <c r="E1233" t="s">
        <v>4382</v>
      </c>
      <c r="F1233" s="10">
        <v>0.77090000000000003</v>
      </c>
      <c r="G1233">
        <v>1139</v>
      </c>
      <c r="H1233" s="2">
        <v>10951</v>
      </c>
      <c r="I1233" s="2">
        <v>15570</v>
      </c>
      <c r="J1233" s="2">
        <v>65538</v>
      </c>
      <c r="K1233" s="2">
        <v>51369</v>
      </c>
      <c r="L1233" s="2">
        <v>55810</v>
      </c>
      <c r="M1233" s="2">
        <v>61403</v>
      </c>
      <c r="N1233">
        <f t="shared" si="38"/>
        <v>0.73397082278664716</v>
      </c>
      <c r="O1233">
        <v>0.45848295272722639</v>
      </c>
      <c r="P1233">
        <f t="shared" si="39"/>
        <v>1</v>
      </c>
      <c r="Q1233">
        <v>5</v>
      </c>
      <c r="R1233" t="s">
        <v>7276</v>
      </c>
      <c r="S1233" t="s">
        <v>9327</v>
      </c>
    </row>
    <row r="1234" spans="1:19">
      <c r="A1234">
        <v>200305</v>
      </c>
      <c r="B1234" t="s">
        <v>4383</v>
      </c>
      <c r="C1234" t="s">
        <v>4384</v>
      </c>
      <c r="D1234" t="s">
        <v>1440</v>
      </c>
      <c r="E1234" t="s">
        <v>4385</v>
      </c>
      <c r="F1234" s="10">
        <v>0.93400000000000005</v>
      </c>
      <c r="G1234">
        <v>1047</v>
      </c>
      <c r="H1234" s="2">
        <v>5928</v>
      </c>
      <c r="I1234" s="2">
        <v>6926</v>
      </c>
      <c r="J1234" s="2">
        <v>55699</v>
      </c>
      <c r="K1234" s="2">
        <v>44156</v>
      </c>
      <c r="L1234" s="2">
        <v>46700</v>
      </c>
      <c r="M1234" s="2">
        <v>46867</v>
      </c>
      <c r="N1234">
        <f t="shared" si="38"/>
        <v>0.45571479017963473</v>
      </c>
      <c r="O1234">
        <v>0.45076325932664685</v>
      </c>
      <c r="P1234">
        <f t="shared" si="39"/>
        <v>13</v>
      </c>
      <c r="Q1234">
        <v>8</v>
      </c>
      <c r="R1234" t="s">
        <v>7277</v>
      </c>
      <c r="S1234" t="s">
        <v>9328</v>
      </c>
    </row>
    <row r="1235" spans="1:19">
      <c r="A1235">
        <v>200314</v>
      </c>
      <c r="B1235" t="s">
        <v>4386</v>
      </c>
      <c r="C1235" t="s">
        <v>4387</v>
      </c>
      <c r="D1235" t="s">
        <v>1440</v>
      </c>
      <c r="E1235" t="s">
        <v>4388</v>
      </c>
      <c r="F1235" s="10">
        <v>0.93400000000000005</v>
      </c>
      <c r="G1235">
        <v>1139</v>
      </c>
      <c r="H1235" s="2">
        <v>5347</v>
      </c>
      <c r="I1235" s="2">
        <v>7613</v>
      </c>
      <c r="J1235" s="2">
        <v>41524</v>
      </c>
      <c r="K1235" s="2">
        <v>32472</v>
      </c>
      <c r="L1235" s="2">
        <v>35965</v>
      </c>
      <c r="M1235" s="2">
        <v>45258</v>
      </c>
      <c r="N1235">
        <f t="shared" si="38"/>
        <v>0.52767162574945536</v>
      </c>
      <c r="O1235">
        <v>0.41753166345361414</v>
      </c>
      <c r="P1235">
        <f t="shared" si="39"/>
        <v>10</v>
      </c>
      <c r="Q1235">
        <v>14</v>
      </c>
      <c r="R1235" t="s">
        <v>7278</v>
      </c>
      <c r="S1235" t="s">
        <v>9329</v>
      </c>
    </row>
    <row r="1236" spans="1:19">
      <c r="A1236">
        <v>200332</v>
      </c>
      <c r="B1236" t="s">
        <v>1442</v>
      </c>
      <c r="C1236" t="s">
        <v>1443</v>
      </c>
      <c r="D1236" t="s">
        <v>1440</v>
      </c>
      <c r="E1236" t="s">
        <v>1444</v>
      </c>
      <c r="F1236" s="10">
        <v>0.95809999999999995</v>
      </c>
      <c r="G1236">
        <v>1120</v>
      </c>
      <c r="H1236" s="2">
        <v>10857</v>
      </c>
      <c r="I1236" s="2">
        <v>15511</v>
      </c>
      <c r="J1236" s="2">
        <v>65321</v>
      </c>
      <c r="K1236" s="2">
        <v>51147</v>
      </c>
      <c r="L1236" s="2">
        <v>55312</v>
      </c>
      <c r="M1236" s="2">
        <v>58936</v>
      </c>
      <c r="N1236">
        <f t="shared" si="38"/>
        <v>0.59248071774854394</v>
      </c>
      <c r="O1236">
        <v>0.45403961931940584</v>
      </c>
      <c r="P1236">
        <f t="shared" si="39"/>
        <v>6</v>
      </c>
      <c r="Q1236">
        <v>6</v>
      </c>
      <c r="R1236" t="s">
        <v>7279</v>
      </c>
      <c r="S1236" t="s">
        <v>9330</v>
      </c>
    </row>
    <row r="1237" spans="1:19">
      <c r="A1237">
        <v>200341</v>
      </c>
      <c r="B1237" t="s">
        <v>4389</v>
      </c>
      <c r="C1237" t="s">
        <v>4390</v>
      </c>
      <c r="D1237" t="s">
        <v>1440</v>
      </c>
      <c r="E1237" t="s">
        <v>4391</v>
      </c>
      <c r="F1237" s="10">
        <v>0.93400000000000005</v>
      </c>
      <c r="G1237">
        <v>1129</v>
      </c>
      <c r="H1237" s="2">
        <v>4938</v>
      </c>
      <c r="I1237" s="2">
        <v>4938</v>
      </c>
      <c r="J1237" s="2">
        <v>49241</v>
      </c>
      <c r="K1237" s="2">
        <v>40533</v>
      </c>
      <c r="L1237" s="2">
        <v>39479</v>
      </c>
      <c r="M1237" s="2">
        <v>42430</v>
      </c>
      <c r="N1237">
        <f t="shared" si="38"/>
        <v>0.5798649809746298</v>
      </c>
      <c r="O1237">
        <v>0.44566685835496878</v>
      </c>
      <c r="P1237">
        <f t="shared" si="39"/>
        <v>8</v>
      </c>
      <c r="Q1237">
        <v>9</v>
      </c>
      <c r="R1237" t="s">
        <v>7280</v>
      </c>
      <c r="S1237" t="s">
        <v>9331</v>
      </c>
    </row>
    <row r="1238" spans="1:19">
      <c r="A1238">
        <v>200466</v>
      </c>
      <c r="B1238" t="s">
        <v>4392</v>
      </c>
      <c r="C1238" t="s">
        <v>4393</v>
      </c>
      <c r="D1238" t="s">
        <v>1440</v>
      </c>
      <c r="E1238" t="s">
        <v>4394</v>
      </c>
      <c r="F1238" s="10">
        <v>0.93400000000000005</v>
      </c>
      <c r="G1238">
        <v>1102</v>
      </c>
      <c r="H1238" s="2">
        <v>4010</v>
      </c>
      <c r="I1238" s="2">
        <v>4010</v>
      </c>
      <c r="J1238" s="2">
        <v>42127</v>
      </c>
      <c r="K1238" s="2">
        <v>20788</v>
      </c>
      <c r="L1238" s="2">
        <v>26012</v>
      </c>
      <c r="M1238" s="2">
        <v>17038</v>
      </c>
      <c r="N1238">
        <f t="shared" si="38"/>
        <v>0.43127556886742641</v>
      </c>
      <c r="O1238">
        <v>0.43454451852396481</v>
      </c>
      <c r="P1238">
        <f t="shared" si="39"/>
        <v>14</v>
      </c>
      <c r="Q1238">
        <v>10</v>
      </c>
      <c r="R1238" t="s">
        <v>7281</v>
      </c>
      <c r="S1238" t="s">
        <v>9332</v>
      </c>
    </row>
    <row r="1239" spans="1:19">
      <c r="A1239">
        <v>200554</v>
      </c>
      <c r="B1239" t="s">
        <v>4395</v>
      </c>
      <c r="C1239" t="s">
        <v>4365</v>
      </c>
      <c r="D1239" t="s">
        <v>1440</v>
      </c>
      <c r="E1239" t="s">
        <v>4396</v>
      </c>
      <c r="F1239" s="10">
        <v>0.93400000000000005</v>
      </c>
      <c r="G1239">
        <v>1102</v>
      </c>
      <c r="H1239" s="2">
        <v>4252</v>
      </c>
      <c r="I1239" s="2">
        <v>4252</v>
      </c>
      <c r="J1239" s="2">
        <v>38172</v>
      </c>
      <c r="K1239" s="2">
        <v>18884</v>
      </c>
      <c r="L1239" s="2">
        <v>19570</v>
      </c>
      <c r="M1239" s="2">
        <v>18817</v>
      </c>
      <c r="N1239">
        <f t="shared" si="38"/>
        <v>0.40297655436785651</v>
      </c>
      <c r="O1239">
        <v>0.42505285739760523</v>
      </c>
      <c r="P1239">
        <f t="shared" si="39"/>
        <v>16</v>
      </c>
      <c r="Q1239">
        <v>12</v>
      </c>
      <c r="R1239" t="s">
        <v>7282</v>
      </c>
      <c r="S1239" t="s">
        <v>9333</v>
      </c>
    </row>
    <row r="1240" spans="1:19">
      <c r="A1240">
        <v>200572</v>
      </c>
      <c r="B1240" t="s">
        <v>1445</v>
      </c>
      <c r="C1240" t="s">
        <v>1446</v>
      </c>
      <c r="D1240" t="s">
        <v>1440</v>
      </c>
      <c r="E1240" t="s">
        <v>1447</v>
      </c>
      <c r="F1240" s="10">
        <v>0.69310000000000005</v>
      </c>
      <c r="G1240">
        <v>1090</v>
      </c>
      <c r="H1240" s="2">
        <v>8514</v>
      </c>
      <c r="I1240" s="2">
        <v>13478</v>
      </c>
      <c r="J1240" s="2">
        <v>50949</v>
      </c>
      <c r="K1240" s="2">
        <v>43155</v>
      </c>
      <c r="L1240" s="2">
        <v>46308</v>
      </c>
      <c r="M1240" s="2">
        <v>48672</v>
      </c>
      <c r="N1240">
        <f t="shared" si="38"/>
        <v>0.61547670001448118</v>
      </c>
      <c r="O1240">
        <v>0.46179241646820812</v>
      </c>
      <c r="P1240">
        <f t="shared" si="39"/>
        <v>4</v>
      </c>
      <c r="Q1240">
        <v>4</v>
      </c>
      <c r="R1240" t="s">
        <v>7283</v>
      </c>
      <c r="S1240" t="s">
        <v>9334</v>
      </c>
    </row>
    <row r="1241" spans="1:19">
      <c r="A1241">
        <v>200590</v>
      </c>
      <c r="B1241" t="s">
        <v>4397</v>
      </c>
      <c r="C1241" t="s">
        <v>3429</v>
      </c>
      <c r="D1241" t="s">
        <v>1450</v>
      </c>
      <c r="E1241" t="s">
        <v>4398</v>
      </c>
      <c r="F1241" s="10">
        <v>0.93400000000000005</v>
      </c>
      <c r="G1241">
        <v>1065</v>
      </c>
      <c r="H1241" s="2">
        <v>11060</v>
      </c>
      <c r="I1241" s="2">
        <v>11060</v>
      </c>
      <c r="J1241" s="2">
        <v>35898</v>
      </c>
      <c r="K1241" s="2">
        <v>28984</v>
      </c>
      <c r="L1241" s="2">
        <v>30023</v>
      </c>
      <c r="M1241" s="2">
        <v>29318</v>
      </c>
      <c r="N1241">
        <f t="shared" si="38"/>
        <v>0.35612964861180363</v>
      </c>
      <c r="O1241">
        <v>0.39048651444549687</v>
      </c>
      <c r="P1241">
        <f t="shared" si="39"/>
        <v>88</v>
      </c>
      <c r="Q1241">
        <v>71</v>
      </c>
      <c r="R1241" t="s">
        <v>7284</v>
      </c>
      <c r="S1241" t="s">
        <v>9335</v>
      </c>
    </row>
    <row r="1242" spans="1:19">
      <c r="A1242">
        <v>101365</v>
      </c>
      <c r="B1242" t="s">
        <v>4399</v>
      </c>
      <c r="C1242" t="s">
        <v>1449</v>
      </c>
      <c r="D1242" t="s">
        <v>1450</v>
      </c>
      <c r="E1242" t="s">
        <v>2443</v>
      </c>
      <c r="F1242" s="10">
        <v>0.94030000000000002</v>
      </c>
      <c r="G1242">
        <v>1089</v>
      </c>
      <c r="H1242" s="2">
        <v>13420</v>
      </c>
      <c r="I1242" s="2">
        <v>13420</v>
      </c>
      <c r="J1242" s="2">
        <v>48660</v>
      </c>
      <c r="K1242" s="2">
        <v>33074</v>
      </c>
      <c r="L1242" s="2">
        <v>32367</v>
      </c>
      <c r="M1242" s="2">
        <v>34238</v>
      </c>
      <c r="N1242">
        <f t="shared" si="38"/>
        <v>0.39132769827417113</v>
      </c>
      <c r="O1242">
        <v>0.40645954847895482</v>
      </c>
      <c r="P1242">
        <f t="shared" si="39"/>
        <v>74</v>
      </c>
      <c r="Q1242">
        <v>54</v>
      </c>
      <c r="R1242" t="s">
        <v>6079</v>
      </c>
      <c r="S1242" t="s">
        <v>8136</v>
      </c>
    </row>
    <row r="1243" spans="1:19">
      <c r="A1243">
        <v>200800</v>
      </c>
      <c r="B1243" t="s">
        <v>1448</v>
      </c>
      <c r="C1243" t="s">
        <v>1449</v>
      </c>
      <c r="D1243" t="s">
        <v>1450</v>
      </c>
      <c r="E1243" t="s">
        <v>1451</v>
      </c>
      <c r="F1243" s="10">
        <v>0.70909999999999995</v>
      </c>
      <c r="G1243">
        <v>1088</v>
      </c>
      <c r="H1243" s="2">
        <v>12799</v>
      </c>
      <c r="I1243" s="2">
        <v>17239</v>
      </c>
      <c r="J1243" s="2">
        <v>56971</v>
      </c>
      <c r="K1243" s="2">
        <v>37152</v>
      </c>
      <c r="L1243" s="2">
        <v>40602</v>
      </c>
      <c r="M1243" s="2">
        <v>46023</v>
      </c>
      <c r="N1243">
        <f t="shared" si="38"/>
        <v>0.47639643748570476</v>
      </c>
      <c r="O1243">
        <v>0.45513872480459117</v>
      </c>
      <c r="P1243">
        <f t="shared" si="39"/>
        <v>28</v>
      </c>
      <c r="Q1243">
        <v>17</v>
      </c>
      <c r="R1243" t="s">
        <v>7285</v>
      </c>
      <c r="S1243" t="s">
        <v>9336</v>
      </c>
    </row>
    <row r="1244" spans="1:19">
      <c r="A1244">
        <v>200800</v>
      </c>
      <c r="B1244" t="s">
        <v>1452</v>
      </c>
      <c r="C1244" t="s">
        <v>1453</v>
      </c>
      <c r="D1244" t="s">
        <v>1450</v>
      </c>
      <c r="E1244" t="s">
        <v>1454</v>
      </c>
      <c r="F1244" s="10">
        <v>0.80530000000000002</v>
      </c>
      <c r="G1244">
        <v>1049</v>
      </c>
      <c r="H1244" s="2">
        <v>7699</v>
      </c>
      <c r="I1244" s="2">
        <v>14372</v>
      </c>
      <c r="J1244" s="2">
        <v>56971</v>
      </c>
      <c r="K1244" s="2">
        <v>37152</v>
      </c>
      <c r="L1244" s="2">
        <v>40602</v>
      </c>
      <c r="M1244" s="2">
        <v>46023</v>
      </c>
      <c r="N1244">
        <f t="shared" si="38"/>
        <v>0.44981205007387609</v>
      </c>
      <c r="O1244">
        <v>0.43993953200299935</v>
      </c>
      <c r="P1244">
        <f t="shared" si="39"/>
        <v>41</v>
      </c>
      <c r="Q1244">
        <v>29</v>
      </c>
      <c r="R1244" t="s">
        <v>7286</v>
      </c>
      <c r="S1244" t="s">
        <v>9337</v>
      </c>
    </row>
    <row r="1245" spans="1:19">
      <c r="A1245">
        <v>201061</v>
      </c>
      <c r="B1245" t="s">
        <v>4400</v>
      </c>
      <c r="C1245" t="s">
        <v>4401</v>
      </c>
      <c r="D1245" t="s">
        <v>1450</v>
      </c>
      <c r="E1245" t="s">
        <v>4402</v>
      </c>
      <c r="F1245" s="10">
        <v>0.33139999999999997</v>
      </c>
      <c r="G1245">
        <v>1160</v>
      </c>
      <c r="H1245" s="2">
        <v>40250</v>
      </c>
      <c r="I1245" s="2">
        <v>40250</v>
      </c>
      <c r="J1245" s="2">
        <v>35134</v>
      </c>
      <c r="K1245" s="2">
        <v>27036</v>
      </c>
      <c r="L1245" s="2">
        <v>29270</v>
      </c>
      <c r="M1245" s="2">
        <v>33774</v>
      </c>
      <c r="N1245">
        <f t="shared" si="38"/>
        <v>0.44450407040682799</v>
      </c>
      <c r="O1245">
        <v>0.3518354195141038</v>
      </c>
      <c r="P1245">
        <f t="shared" si="39"/>
        <v>45</v>
      </c>
      <c r="Q1245">
        <v>107</v>
      </c>
      <c r="R1245" t="s">
        <v>7287</v>
      </c>
      <c r="S1245" t="s">
        <v>9338</v>
      </c>
    </row>
    <row r="1246" spans="1:19">
      <c r="A1246">
        <v>201104</v>
      </c>
      <c r="B1246" t="s">
        <v>1455</v>
      </c>
      <c r="C1246" t="s">
        <v>1456</v>
      </c>
      <c r="D1246" t="s">
        <v>1450</v>
      </c>
      <c r="E1246" t="s">
        <v>1457</v>
      </c>
      <c r="F1246" s="10">
        <v>0.80569999999999997</v>
      </c>
      <c r="G1246">
        <v>1119</v>
      </c>
      <c r="H1246" s="2">
        <v>28910</v>
      </c>
      <c r="I1246" s="2">
        <v>28910</v>
      </c>
      <c r="J1246" s="2">
        <v>56218</v>
      </c>
      <c r="K1246" s="2">
        <v>43348</v>
      </c>
      <c r="L1246" s="2">
        <v>46087</v>
      </c>
      <c r="M1246" s="2">
        <v>51188</v>
      </c>
      <c r="N1246">
        <f t="shared" si="38"/>
        <v>0.4197829016850031</v>
      </c>
      <c r="O1246">
        <v>0.39865846506157454</v>
      </c>
      <c r="P1246">
        <f t="shared" si="39"/>
        <v>60</v>
      </c>
      <c r="Q1246">
        <v>66</v>
      </c>
      <c r="R1246" t="s">
        <v>7288</v>
      </c>
      <c r="S1246" t="s">
        <v>9339</v>
      </c>
    </row>
    <row r="1247" spans="1:19">
      <c r="A1247">
        <v>201195</v>
      </c>
      <c r="B1247" t="s">
        <v>1459</v>
      </c>
      <c r="C1247" t="s">
        <v>710</v>
      </c>
      <c r="D1247" t="s">
        <v>1450</v>
      </c>
      <c r="E1247" t="s">
        <v>1460</v>
      </c>
      <c r="F1247" s="10">
        <v>0.76849999999999996</v>
      </c>
      <c r="G1247">
        <v>1176</v>
      </c>
      <c r="H1247" s="2">
        <v>37938</v>
      </c>
      <c r="I1247" s="2">
        <v>37938</v>
      </c>
      <c r="J1247" s="2">
        <v>54126</v>
      </c>
      <c r="K1247" s="2">
        <v>42124</v>
      </c>
      <c r="L1247" s="2">
        <v>46983</v>
      </c>
      <c r="M1247" s="2">
        <v>52535</v>
      </c>
      <c r="N1247">
        <f t="shared" si="38"/>
        <v>0.41968674497893932</v>
      </c>
      <c r="O1247">
        <v>0.3797843749585651</v>
      </c>
      <c r="P1247">
        <f t="shared" si="39"/>
        <v>61</v>
      </c>
      <c r="Q1247">
        <v>83</v>
      </c>
      <c r="R1247" t="s">
        <v>7289</v>
      </c>
      <c r="S1247" t="s">
        <v>9340</v>
      </c>
    </row>
    <row r="1248" spans="1:19">
      <c r="A1248">
        <v>201283</v>
      </c>
      <c r="B1248" t="s">
        <v>4403</v>
      </c>
      <c r="C1248" t="s">
        <v>4404</v>
      </c>
      <c r="D1248" t="s">
        <v>1450</v>
      </c>
      <c r="E1248" t="s">
        <v>4405</v>
      </c>
      <c r="F1248" s="10">
        <v>0.93400000000000005</v>
      </c>
      <c r="G1248">
        <v>1028</v>
      </c>
      <c r="H1248" s="2">
        <v>4815</v>
      </c>
      <c r="I1248" s="2">
        <v>7525</v>
      </c>
      <c r="J1248" s="2">
        <v>41531</v>
      </c>
      <c r="K1248" s="2">
        <v>29706</v>
      </c>
      <c r="L1248" s="2">
        <v>31229</v>
      </c>
      <c r="M1248" s="2">
        <v>32892</v>
      </c>
      <c r="N1248">
        <f t="shared" si="38"/>
        <v>0.37145908385256887</v>
      </c>
      <c r="O1248">
        <v>0.41793070502501162</v>
      </c>
      <c r="P1248">
        <f t="shared" si="39"/>
        <v>83</v>
      </c>
      <c r="Q1248">
        <v>44</v>
      </c>
      <c r="R1248" t="s">
        <v>7290</v>
      </c>
      <c r="S1248" t="s">
        <v>9341</v>
      </c>
    </row>
    <row r="1249" spans="1:19">
      <c r="A1249">
        <v>201371</v>
      </c>
      <c r="B1249" t="s">
        <v>1461</v>
      </c>
      <c r="C1249" t="s">
        <v>1462</v>
      </c>
      <c r="D1249" t="s">
        <v>1450</v>
      </c>
      <c r="E1249" t="s">
        <v>1463</v>
      </c>
      <c r="F1249" s="10">
        <v>0.61160000000000003</v>
      </c>
      <c r="G1249">
        <v>1020</v>
      </c>
      <c r="H1249" s="2">
        <v>36298</v>
      </c>
      <c r="I1249" s="2">
        <v>36298</v>
      </c>
      <c r="J1249" s="2">
        <v>48492</v>
      </c>
      <c r="K1249" s="2">
        <v>40286</v>
      </c>
      <c r="L1249" s="2">
        <v>42941</v>
      </c>
      <c r="M1249" s="2">
        <v>45268</v>
      </c>
      <c r="N1249">
        <f t="shared" si="38"/>
        <v>0.36483131460441126</v>
      </c>
      <c r="O1249">
        <v>0.34532792590947464</v>
      </c>
      <c r="P1249">
        <f t="shared" si="39"/>
        <v>87</v>
      </c>
      <c r="Q1249">
        <v>116</v>
      </c>
      <c r="R1249" t="s">
        <v>7291</v>
      </c>
      <c r="S1249" t="s">
        <v>9342</v>
      </c>
    </row>
    <row r="1250" spans="1:19">
      <c r="A1250">
        <v>201432</v>
      </c>
      <c r="B1250" t="s">
        <v>4406</v>
      </c>
      <c r="C1250" t="s">
        <v>4407</v>
      </c>
      <c r="D1250" t="s">
        <v>1450</v>
      </c>
      <c r="E1250" t="s">
        <v>4408</v>
      </c>
      <c r="F1250" s="10">
        <v>0.93400000000000005</v>
      </c>
      <c r="G1250">
        <v>1118</v>
      </c>
      <c r="H1250" s="2">
        <v>6206</v>
      </c>
      <c r="I1250" s="2">
        <v>13895</v>
      </c>
      <c r="J1250" s="2">
        <v>51158</v>
      </c>
      <c r="K1250" s="2">
        <v>39486</v>
      </c>
      <c r="L1250" s="2">
        <v>41982</v>
      </c>
      <c r="M1250" s="2">
        <v>46918</v>
      </c>
      <c r="N1250">
        <f t="shared" si="38"/>
        <v>0.45575850035403126</v>
      </c>
      <c r="O1250">
        <v>0.41065903446130914</v>
      </c>
      <c r="P1250">
        <f t="shared" si="39"/>
        <v>38</v>
      </c>
      <c r="Q1250">
        <v>51</v>
      </c>
      <c r="R1250" t="s">
        <v>7292</v>
      </c>
      <c r="S1250" t="s">
        <v>9343</v>
      </c>
    </row>
    <row r="1251" spans="1:19">
      <c r="A1251">
        <v>201432</v>
      </c>
      <c r="B1251" t="s">
        <v>1464</v>
      </c>
      <c r="C1251" t="s">
        <v>752</v>
      </c>
      <c r="D1251" t="s">
        <v>1450</v>
      </c>
      <c r="E1251" t="s">
        <v>1465</v>
      </c>
      <c r="F1251" s="10">
        <v>0.80610000000000004</v>
      </c>
      <c r="G1251">
        <v>1118</v>
      </c>
      <c r="H1251" s="2">
        <v>14081</v>
      </c>
      <c r="I1251" s="2">
        <v>22070</v>
      </c>
      <c r="J1251" s="2">
        <v>51158</v>
      </c>
      <c r="K1251" s="2">
        <v>39486</v>
      </c>
      <c r="L1251" s="2">
        <v>41982</v>
      </c>
      <c r="M1251" s="2">
        <v>46918</v>
      </c>
      <c r="N1251">
        <f t="shared" si="38"/>
        <v>0.45809573989346092</v>
      </c>
      <c r="O1251">
        <v>0.41732168959090626</v>
      </c>
      <c r="P1251">
        <f t="shared" si="39"/>
        <v>37</v>
      </c>
      <c r="Q1251">
        <v>47</v>
      </c>
      <c r="R1251" t="s">
        <v>7293</v>
      </c>
      <c r="S1251" t="s">
        <v>9344</v>
      </c>
    </row>
    <row r="1252" spans="1:19">
      <c r="A1252">
        <v>188517</v>
      </c>
      <c r="B1252" t="s">
        <v>4409</v>
      </c>
      <c r="C1252" t="s">
        <v>4410</v>
      </c>
      <c r="D1252" t="s">
        <v>1450</v>
      </c>
      <c r="E1252" t="s">
        <v>4176</v>
      </c>
      <c r="F1252" s="10">
        <v>0.93400000000000005</v>
      </c>
      <c r="G1252">
        <v>1180</v>
      </c>
      <c r="H1252" s="2">
        <v>19542</v>
      </c>
      <c r="I1252" s="2">
        <v>19542</v>
      </c>
      <c r="J1252" s="2">
        <v>39402</v>
      </c>
      <c r="K1252" s="2">
        <v>25965</v>
      </c>
      <c r="L1252" s="2">
        <v>28346</v>
      </c>
      <c r="M1252" s="2">
        <v>30181</v>
      </c>
      <c r="N1252">
        <f t="shared" si="38"/>
        <v>0.38704827748815307</v>
      </c>
      <c r="O1252">
        <v>0.36093682667416227</v>
      </c>
      <c r="P1252">
        <f t="shared" si="39"/>
        <v>75</v>
      </c>
      <c r="Q1252">
        <v>101</v>
      </c>
      <c r="R1252" t="s">
        <v>7121</v>
      </c>
      <c r="S1252" t="s">
        <v>9172</v>
      </c>
    </row>
    <row r="1253" spans="1:19">
      <c r="A1253">
        <v>201548</v>
      </c>
      <c r="B1253" t="s">
        <v>1466</v>
      </c>
      <c r="C1253" t="s">
        <v>405</v>
      </c>
      <c r="D1253" t="s">
        <v>1450</v>
      </c>
      <c r="E1253" t="s">
        <v>1467</v>
      </c>
      <c r="F1253" s="10">
        <v>0.73170000000000002</v>
      </c>
      <c r="G1253">
        <v>1118</v>
      </c>
      <c r="H1253" s="2">
        <v>41788</v>
      </c>
      <c r="I1253" s="2">
        <v>41788</v>
      </c>
      <c r="J1253" s="2">
        <v>55095</v>
      </c>
      <c r="K1253" s="2">
        <v>43290</v>
      </c>
      <c r="L1253" s="2">
        <v>47637</v>
      </c>
      <c r="M1253" s="2">
        <v>51328</v>
      </c>
      <c r="N1253">
        <f t="shared" si="38"/>
        <v>0.38645567209863751</v>
      </c>
      <c r="O1253">
        <v>0.35081143288217886</v>
      </c>
      <c r="P1253">
        <f t="shared" si="39"/>
        <v>76</v>
      </c>
      <c r="Q1253">
        <v>113</v>
      </c>
      <c r="R1253" t="s">
        <v>7294</v>
      </c>
      <c r="S1253" t="s">
        <v>9345</v>
      </c>
    </row>
    <row r="1254" spans="1:19">
      <c r="A1254">
        <v>201645</v>
      </c>
      <c r="B1254" t="s">
        <v>74</v>
      </c>
      <c r="C1254" t="s">
        <v>1056</v>
      </c>
      <c r="D1254" t="s">
        <v>1450</v>
      </c>
      <c r="E1254" t="s">
        <v>1468</v>
      </c>
      <c r="F1254" s="10">
        <v>0.2868</v>
      </c>
      <c r="G1254">
        <v>1501</v>
      </c>
      <c r="H1254" s="2">
        <v>64671</v>
      </c>
      <c r="I1254" s="2">
        <v>64671</v>
      </c>
      <c r="J1254" s="2">
        <v>83598</v>
      </c>
      <c r="K1254" s="2">
        <v>70442</v>
      </c>
      <c r="L1254" s="2">
        <v>75604</v>
      </c>
      <c r="M1254" s="2">
        <v>81346</v>
      </c>
      <c r="N1254">
        <f t="shared" si="38"/>
        <v>0.73796621368241333</v>
      </c>
      <c r="O1254">
        <v>0.50890601074153308</v>
      </c>
      <c r="P1254">
        <f t="shared" si="39"/>
        <v>2</v>
      </c>
      <c r="Q1254">
        <v>3</v>
      </c>
      <c r="R1254" t="s">
        <v>7295</v>
      </c>
      <c r="S1254" t="s">
        <v>9346</v>
      </c>
    </row>
    <row r="1255" spans="1:19">
      <c r="A1255">
        <v>201654</v>
      </c>
      <c r="B1255" t="s">
        <v>1469</v>
      </c>
      <c r="C1255" t="s">
        <v>1470</v>
      </c>
      <c r="D1255" t="s">
        <v>1450</v>
      </c>
      <c r="E1255" t="s">
        <v>1471</v>
      </c>
      <c r="F1255" s="10">
        <v>0.62819999999999998</v>
      </c>
      <c r="G1255">
        <v>1246</v>
      </c>
      <c r="H1255" s="2">
        <v>36078</v>
      </c>
      <c r="I1255" s="2">
        <v>36078</v>
      </c>
      <c r="J1255" s="2">
        <v>57137</v>
      </c>
      <c r="K1255" s="2">
        <v>46118</v>
      </c>
      <c r="L1255" s="2">
        <v>48992</v>
      </c>
      <c r="M1255" s="2">
        <v>53681</v>
      </c>
      <c r="N1255">
        <f t="shared" si="38"/>
        <v>0.51594478234578223</v>
      </c>
      <c r="O1255">
        <v>0.43921202190563186</v>
      </c>
      <c r="P1255">
        <f t="shared" si="39"/>
        <v>14</v>
      </c>
      <c r="Q1255">
        <v>30</v>
      </c>
      <c r="R1255" t="s">
        <v>7296</v>
      </c>
      <c r="S1255" t="s">
        <v>9347</v>
      </c>
    </row>
    <row r="1256" spans="1:19">
      <c r="A1256">
        <v>201672</v>
      </c>
      <c r="B1256" t="s">
        <v>4411</v>
      </c>
      <c r="C1256" t="s">
        <v>319</v>
      </c>
      <c r="D1256" t="s">
        <v>1450</v>
      </c>
      <c r="E1256" t="s">
        <v>4412</v>
      </c>
      <c r="F1256" s="10">
        <v>0.93400000000000005</v>
      </c>
      <c r="G1256">
        <v>1150</v>
      </c>
      <c r="H1256" s="2">
        <v>5136</v>
      </c>
      <c r="I1256" s="2">
        <v>7896</v>
      </c>
      <c r="J1256" s="2">
        <v>56358</v>
      </c>
      <c r="K1256" s="2">
        <v>32112</v>
      </c>
      <c r="L1256" s="2">
        <v>34168</v>
      </c>
      <c r="M1256" s="2">
        <v>36854</v>
      </c>
      <c r="N1256">
        <f t="shared" si="38"/>
        <v>0.47050402197039193</v>
      </c>
      <c r="O1256">
        <v>0.44793483719078775</v>
      </c>
      <c r="P1256">
        <f t="shared" si="39"/>
        <v>30</v>
      </c>
      <c r="Q1256">
        <v>23</v>
      </c>
      <c r="R1256" t="s">
        <v>7297</v>
      </c>
      <c r="S1256" t="s">
        <v>9348</v>
      </c>
    </row>
    <row r="1257" spans="1:19">
      <c r="A1257">
        <v>201690</v>
      </c>
      <c r="B1257" t="s">
        <v>4413</v>
      </c>
      <c r="C1257" t="s">
        <v>1547</v>
      </c>
      <c r="D1257" t="s">
        <v>1450</v>
      </c>
      <c r="E1257" t="s">
        <v>4414</v>
      </c>
      <c r="F1257" s="10">
        <v>0.46</v>
      </c>
      <c r="G1257">
        <v>1056</v>
      </c>
      <c r="H1257" s="2">
        <v>7824</v>
      </c>
      <c r="I1257" s="2">
        <v>9824</v>
      </c>
      <c r="J1257" s="2">
        <v>41406</v>
      </c>
      <c r="K1257" s="2">
        <v>25660</v>
      </c>
      <c r="L1257" s="2">
        <v>29407</v>
      </c>
      <c r="M1257" s="2">
        <v>33476</v>
      </c>
      <c r="N1257">
        <f t="shared" si="38"/>
        <v>0.48679713555157783</v>
      </c>
      <c r="O1257">
        <v>0.47872918167220524</v>
      </c>
      <c r="P1257">
        <f t="shared" si="39"/>
        <v>24</v>
      </c>
      <c r="Q1257">
        <v>7</v>
      </c>
      <c r="R1257" t="s">
        <v>7298</v>
      </c>
      <c r="S1257" t="s">
        <v>9349</v>
      </c>
    </row>
    <row r="1258" spans="1:19">
      <c r="A1258">
        <v>201803</v>
      </c>
      <c r="B1258" t="s">
        <v>4415</v>
      </c>
      <c r="C1258" t="s">
        <v>1560</v>
      </c>
      <c r="D1258" t="s">
        <v>1450</v>
      </c>
      <c r="E1258" t="s">
        <v>4416</v>
      </c>
      <c r="F1258" s="10">
        <v>0.93400000000000005</v>
      </c>
      <c r="G1258">
        <v>1205</v>
      </c>
      <c r="H1258" s="2">
        <v>12889</v>
      </c>
      <c r="I1258" s="2">
        <v>12889</v>
      </c>
      <c r="J1258" s="2">
        <v>37534</v>
      </c>
      <c r="K1258" s="2">
        <v>32636</v>
      </c>
      <c r="L1258" s="2">
        <v>30198</v>
      </c>
      <c r="M1258" s="2">
        <v>36605</v>
      </c>
      <c r="N1258">
        <f t="shared" si="38"/>
        <v>0.43811194469872355</v>
      </c>
      <c r="O1258">
        <v>0.38599241559641295</v>
      </c>
      <c r="P1258">
        <f t="shared" si="39"/>
        <v>50</v>
      </c>
      <c r="Q1258">
        <v>77</v>
      </c>
      <c r="R1258" t="s">
        <v>7299</v>
      </c>
      <c r="S1258" t="s">
        <v>9350</v>
      </c>
    </row>
    <row r="1259" spans="1:19">
      <c r="A1259">
        <v>201885</v>
      </c>
      <c r="B1259" t="s">
        <v>4417</v>
      </c>
      <c r="C1259" t="s">
        <v>4401</v>
      </c>
      <c r="D1259" t="s">
        <v>1450</v>
      </c>
      <c r="E1259" t="s">
        <v>4418</v>
      </c>
      <c r="F1259" s="10">
        <v>0.87670000000000003</v>
      </c>
      <c r="G1259">
        <v>1281</v>
      </c>
      <c r="H1259" s="2">
        <v>13570</v>
      </c>
      <c r="I1259" s="2">
        <v>30582</v>
      </c>
      <c r="J1259" s="2">
        <v>63845</v>
      </c>
      <c r="K1259" s="2">
        <v>44934</v>
      </c>
      <c r="L1259" s="2">
        <v>47704</v>
      </c>
      <c r="M1259" s="2">
        <v>51185</v>
      </c>
      <c r="N1259">
        <f t="shared" si="38"/>
        <v>0.56809090721199573</v>
      </c>
      <c r="O1259">
        <v>0.45215456967129142</v>
      </c>
      <c r="P1259">
        <f t="shared" si="39"/>
        <v>6</v>
      </c>
      <c r="Q1259">
        <v>20</v>
      </c>
      <c r="R1259" t="s">
        <v>7300</v>
      </c>
      <c r="S1259" t="s">
        <v>9351</v>
      </c>
    </row>
    <row r="1260" spans="1:19">
      <c r="A1260">
        <v>201885</v>
      </c>
      <c r="B1260" t="s">
        <v>4419</v>
      </c>
      <c r="C1260" t="s">
        <v>4210</v>
      </c>
      <c r="D1260" t="s">
        <v>1450</v>
      </c>
      <c r="E1260" t="s">
        <v>4420</v>
      </c>
      <c r="F1260" s="10">
        <v>0.93400000000000005</v>
      </c>
      <c r="G1260">
        <v>1177</v>
      </c>
      <c r="H1260" s="2">
        <v>6554</v>
      </c>
      <c r="I1260" s="2">
        <v>13786</v>
      </c>
      <c r="J1260" s="2">
        <v>63845</v>
      </c>
      <c r="K1260" s="2">
        <v>44934</v>
      </c>
      <c r="L1260" s="2">
        <v>47704</v>
      </c>
      <c r="M1260" s="2">
        <v>51185</v>
      </c>
      <c r="N1260">
        <f t="shared" si="38"/>
        <v>0.52265444982922094</v>
      </c>
      <c r="O1260">
        <v>0.43819405932812894</v>
      </c>
      <c r="P1260">
        <f t="shared" si="39"/>
        <v>12</v>
      </c>
      <c r="Q1260">
        <v>31</v>
      </c>
      <c r="R1260" t="s">
        <v>7301</v>
      </c>
      <c r="S1260" t="s">
        <v>9352</v>
      </c>
    </row>
    <row r="1261" spans="1:19">
      <c r="A1261">
        <v>201885</v>
      </c>
      <c r="B1261" t="s">
        <v>4421</v>
      </c>
      <c r="C1261" t="s">
        <v>4422</v>
      </c>
      <c r="D1261" t="s">
        <v>1450</v>
      </c>
      <c r="E1261" t="s">
        <v>4423</v>
      </c>
      <c r="F1261" s="10">
        <v>0.93400000000000005</v>
      </c>
      <c r="G1261">
        <v>1113</v>
      </c>
      <c r="H1261" s="2">
        <v>6992</v>
      </c>
      <c r="I1261" s="2">
        <v>15790</v>
      </c>
      <c r="J1261" s="2">
        <v>63845</v>
      </c>
      <c r="K1261" s="2">
        <v>44934</v>
      </c>
      <c r="L1261" s="2">
        <v>47704</v>
      </c>
      <c r="M1261" s="2">
        <v>51185</v>
      </c>
      <c r="N1261">
        <f t="shared" si="38"/>
        <v>0.48541764139480775</v>
      </c>
      <c r="O1261">
        <v>0.4294467873944755</v>
      </c>
      <c r="P1261">
        <f t="shared" si="39"/>
        <v>26</v>
      </c>
      <c r="Q1261">
        <v>36</v>
      </c>
      <c r="R1261" t="s">
        <v>7302</v>
      </c>
      <c r="S1261" t="s">
        <v>9353</v>
      </c>
    </row>
    <row r="1262" spans="1:19">
      <c r="A1262">
        <v>201973</v>
      </c>
      <c r="B1262" t="s">
        <v>4424</v>
      </c>
      <c r="C1262" t="s">
        <v>551</v>
      </c>
      <c r="D1262" t="s">
        <v>1450</v>
      </c>
      <c r="E1262" t="s">
        <v>4425</v>
      </c>
      <c r="F1262" s="10">
        <v>0.93400000000000005</v>
      </c>
      <c r="G1262">
        <v>1138</v>
      </c>
      <c r="H1262" s="2">
        <v>4200</v>
      </c>
      <c r="I1262" s="2">
        <v>7809</v>
      </c>
      <c r="J1262" s="2">
        <v>52964</v>
      </c>
      <c r="K1262" s="2">
        <v>29638</v>
      </c>
      <c r="L1262" s="2">
        <v>34602</v>
      </c>
      <c r="M1262" s="2">
        <v>34614</v>
      </c>
      <c r="N1262">
        <f t="shared" si="38"/>
        <v>0.45565249114876871</v>
      </c>
      <c r="O1262">
        <v>0.44107574940608829</v>
      </c>
      <c r="P1262">
        <f t="shared" si="39"/>
        <v>39</v>
      </c>
      <c r="Q1262">
        <v>28</v>
      </c>
      <c r="R1262" t="s">
        <v>7303</v>
      </c>
      <c r="S1262" t="s">
        <v>9354</v>
      </c>
    </row>
    <row r="1263" spans="1:19">
      <c r="A1263">
        <v>202046</v>
      </c>
      <c r="B1263" t="s">
        <v>1473</v>
      </c>
      <c r="C1263" t="s">
        <v>1056</v>
      </c>
      <c r="D1263" t="s">
        <v>1450</v>
      </c>
      <c r="E1263" t="s">
        <v>1474</v>
      </c>
      <c r="F1263" s="10">
        <v>0.56279999999999997</v>
      </c>
      <c r="G1263">
        <v>1156</v>
      </c>
      <c r="H1263" s="2">
        <v>47880</v>
      </c>
      <c r="I1263" s="2">
        <v>47880</v>
      </c>
      <c r="J1263" s="2">
        <v>37687</v>
      </c>
      <c r="K1263" s="2">
        <v>30182</v>
      </c>
      <c r="L1263" s="2">
        <v>35008</v>
      </c>
      <c r="M1263" s="2">
        <v>45283</v>
      </c>
      <c r="N1263">
        <f t="shared" si="38"/>
        <v>0.36583437795791984</v>
      </c>
      <c r="O1263">
        <v>0.32536985000078744</v>
      </c>
      <c r="P1263">
        <f t="shared" si="39"/>
        <v>85</v>
      </c>
      <c r="Q1263">
        <v>127</v>
      </c>
      <c r="R1263" t="s">
        <v>7304</v>
      </c>
      <c r="S1263" t="s">
        <v>9355</v>
      </c>
    </row>
    <row r="1264" spans="1:19">
      <c r="A1264">
        <v>202073</v>
      </c>
      <c r="B1264" t="s">
        <v>4426</v>
      </c>
      <c r="C1264" t="s">
        <v>1056</v>
      </c>
      <c r="D1264" t="s">
        <v>1450</v>
      </c>
      <c r="E1264" t="s">
        <v>4427</v>
      </c>
      <c r="F1264" s="10">
        <v>0.38179999999999997</v>
      </c>
      <c r="G1264">
        <v>1152</v>
      </c>
      <c r="H1264" s="2">
        <v>42500</v>
      </c>
      <c r="I1264" s="2">
        <v>42500</v>
      </c>
      <c r="J1264" s="2">
        <v>15137</v>
      </c>
      <c r="K1264" s="2">
        <v>15028</v>
      </c>
      <c r="L1264" s="2">
        <v>33799</v>
      </c>
      <c r="M1264" s="2">
        <v>40179</v>
      </c>
      <c r="N1264">
        <f t="shared" si="38"/>
        <v>0.35499178095196116</v>
      </c>
      <c r="O1264">
        <v>0.29180412259366673</v>
      </c>
      <c r="P1264">
        <f t="shared" si="39"/>
        <v>89</v>
      </c>
      <c r="Q1264">
        <v>132</v>
      </c>
      <c r="R1264" t="s">
        <v>7305</v>
      </c>
      <c r="S1264" t="s">
        <v>9356</v>
      </c>
    </row>
    <row r="1265" spans="1:19">
      <c r="A1265">
        <v>202134</v>
      </c>
      <c r="B1265" t="s">
        <v>1475</v>
      </c>
      <c r="C1265" t="s">
        <v>1056</v>
      </c>
      <c r="D1265" t="s">
        <v>1450</v>
      </c>
      <c r="E1265" t="s">
        <v>1476</v>
      </c>
      <c r="F1265" s="10">
        <v>0.95479999999999998</v>
      </c>
      <c r="G1265">
        <v>980</v>
      </c>
      <c r="H1265" s="2">
        <v>12613</v>
      </c>
      <c r="I1265" s="2">
        <v>17973</v>
      </c>
      <c r="J1265" s="2">
        <v>56881</v>
      </c>
      <c r="K1265" s="2">
        <v>42284</v>
      </c>
      <c r="L1265" s="2">
        <v>45640</v>
      </c>
      <c r="M1265" s="2">
        <v>49935</v>
      </c>
      <c r="N1265">
        <f t="shared" si="38"/>
        <v>0.36596368427220333</v>
      </c>
      <c r="O1265">
        <v>0.37810318758819039</v>
      </c>
      <c r="P1265">
        <f t="shared" si="39"/>
        <v>84</v>
      </c>
      <c r="Q1265">
        <v>86</v>
      </c>
      <c r="R1265" t="s">
        <v>7306</v>
      </c>
      <c r="S1265" t="s">
        <v>9357</v>
      </c>
    </row>
    <row r="1266" spans="1:19">
      <c r="A1266">
        <v>202170</v>
      </c>
      <c r="B1266" t="s">
        <v>4428</v>
      </c>
      <c r="C1266" t="s">
        <v>405</v>
      </c>
      <c r="D1266" t="s">
        <v>1450</v>
      </c>
      <c r="E1266" t="s">
        <v>4429</v>
      </c>
      <c r="F1266" s="10">
        <v>0.71740000000000004</v>
      </c>
      <c r="G1266">
        <v>1051</v>
      </c>
      <c r="H1266" s="2">
        <v>39650</v>
      </c>
      <c r="I1266" s="2">
        <v>39650</v>
      </c>
      <c r="J1266" s="2">
        <v>40201</v>
      </c>
      <c r="K1266" s="2">
        <v>34070</v>
      </c>
      <c r="L1266" s="2">
        <v>35476</v>
      </c>
      <c r="M1266" s="2">
        <v>38904</v>
      </c>
      <c r="N1266">
        <f t="shared" si="38"/>
        <v>0.31308879817202956</v>
      </c>
      <c r="O1266">
        <v>0.30736142714914255</v>
      </c>
      <c r="P1266">
        <f t="shared" si="39"/>
        <v>101</v>
      </c>
      <c r="Q1266">
        <v>131</v>
      </c>
      <c r="R1266" t="s">
        <v>7307</v>
      </c>
      <c r="S1266" t="s">
        <v>9358</v>
      </c>
    </row>
    <row r="1267" spans="1:19">
      <c r="A1267">
        <v>202435</v>
      </c>
      <c r="B1267" t="s">
        <v>4245</v>
      </c>
      <c r="C1267" t="s">
        <v>1503</v>
      </c>
      <c r="D1267" t="s">
        <v>1450</v>
      </c>
      <c r="E1267" t="s">
        <v>4430</v>
      </c>
      <c r="F1267" s="10">
        <v>0.93400000000000005</v>
      </c>
      <c r="G1267">
        <v>1241</v>
      </c>
      <c r="H1267" s="2">
        <v>14130</v>
      </c>
      <c r="I1267" s="2">
        <v>14130</v>
      </c>
      <c r="J1267" s="2">
        <v>33276</v>
      </c>
      <c r="K1267" s="2">
        <v>23097</v>
      </c>
      <c r="L1267" s="2">
        <v>26056</v>
      </c>
      <c r="M1267" s="2">
        <v>28901</v>
      </c>
      <c r="N1267">
        <f t="shared" si="38"/>
        <v>0.42405631873964872</v>
      </c>
      <c r="O1267">
        <v>0.37149396487463571</v>
      </c>
      <c r="P1267">
        <f t="shared" si="39"/>
        <v>58</v>
      </c>
      <c r="Q1267">
        <v>92</v>
      </c>
      <c r="R1267" t="s">
        <v>7308</v>
      </c>
      <c r="S1267" t="s">
        <v>9359</v>
      </c>
    </row>
    <row r="1268" spans="1:19">
      <c r="A1268">
        <v>202480</v>
      </c>
      <c r="B1268" t="s">
        <v>1477</v>
      </c>
      <c r="C1268" t="s">
        <v>1478</v>
      </c>
      <c r="D1268" t="s">
        <v>1450</v>
      </c>
      <c r="E1268" t="s">
        <v>1479</v>
      </c>
      <c r="F1268" s="10">
        <v>0.61650000000000005</v>
      </c>
      <c r="G1268">
        <v>1313</v>
      </c>
      <c r="H1268" s="2">
        <v>47600</v>
      </c>
      <c r="I1268" s="2">
        <v>47600</v>
      </c>
      <c r="J1268" s="2">
        <v>73473</v>
      </c>
      <c r="K1268" s="2">
        <v>61442</v>
      </c>
      <c r="L1268" s="2">
        <v>66269</v>
      </c>
      <c r="M1268" s="2">
        <v>71015</v>
      </c>
      <c r="N1268">
        <f t="shared" si="38"/>
        <v>0.57631334588536098</v>
      </c>
      <c r="O1268">
        <v>0.44833669376842106</v>
      </c>
      <c r="P1268">
        <f t="shared" si="39"/>
        <v>5</v>
      </c>
      <c r="Q1268">
        <v>22</v>
      </c>
      <c r="R1268" t="s">
        <v>7309</v>
      </c>
      <c r="S1268" t="s">
        <v>9360</v>
      </c>
    </row>
    <row r="1269" spans="1:19">
      <c r="A1269">
        <v>202514</v>
      </c>
      <c r="B1269" t="s">
        <v>4431</v>
      </c>
      <c r="C1269" t="s">
        <v>4432</v>
      </c>
      <c r="D1269" t="s">
        <v>1450</v>
      </c>
      <c r="E1269" t="s">
        <v>4433</v>
      </c>
      <c r="F1269" s="10">
        <v>0.42430000000000001</v>
      </c>
      <c r="G1269">
        <v>1108</v>
      </c>
      <c r="H1269" s="2">
        <v>38778</v>
      </c>
      <c r="I1269" s="2">
        <v>38778</v>
      </c>
      <c r="J1269" s="2">
        <v>46809</v>
      </c>
      <c r="K1269" s="2">
        <v>37337</v>
      </c>
      <c r="L1269" s="2">
        <v>44557</v>
      </c>
      <c r="M1269" s="2">
        <v>45558</v>
      </c>
      <c r="N1269">
        <f t="shared" si="38"/>
        <v>0.44216503339581592</v>
      </c>
      <c r="O1269">
        <v>0.36922638464702567</v>
      </c>
      <c r="P1269">
        <f t="shared" si="39"/>
        <v>48</v>
      </c>
      <c r="Q1269">
        <v>93</v>
      </c>
      <c r="R1269" t="s">
        <v>7310</v>
      </c>
      <c r="S1269" t="s">
        <v>9361</v>
      </c>
    </row>
    <row r="1270" spans="1:19">
      <c r="A1270">
        <v>202523</v>
      </c>
      <c r="B1270" t="s">
        <v>1480</v>
      </c>
      <c r="C1270" t="s">
        <v>1481</v>
      </c>
      <c r="D1270" t="s">
        <v>1450</v>
      </c>
      <c r="E1270" t="s">
        <v>1482</v>
      </c>
      <c r="F1270" s="10">
        <v>0.16930000000000001</v>
      </c>
      <c r="G1270">
        <v>1395</v>
      </c>
      <c r="H1270" s="2">
        <v>64000</v>
      </c>
      <c r="I1270" s="2">
        <v>64000</v>
      </c>
      <c r="J1270" s="2">
        <v>61795</v>
      </c>
      <c r="K1270" s="2">
        <v>49317</v>
      </c>
      <c r="L1270" s="2">
        <v>56981</v>
      </c>
      <c r="M1270" s="2">
        <v>60673</v>
      </c>
      <c r="N1270">
        <f t="shared" si="38"/>
        <v>0.62410836252645419</v>
      </c>
      <c r="O1270">
        <v>0.44685416637572517</v>
      </c>
      <c r="P1270">
        <f t="shared" si="39"/>
        <v>3</v>
      </c>
      <c r="Q1270">
        <v>25</v>
      </c>
      <c r="R1270" t="s">
        <v>7311</v>
      </c>
      <c r="S1270" t="s">
        <v>9362</v>
      </c>
    </row>
    <row r="1271" spans="1:19">
      <c r="A1271">
        <v>202763</v>
      </c>
      <c r="B1271" t="s">
        <v>4434</v>
      </c>
      <c r="C1271" t="s">
        <v>4435</v>
      </c>
      <c r="D1271" t="s">
        <v>1450</v>
      </c>
      <c r="E1271" t="s">
        <v>4436</v>
      </c>
      <c r="F1271" s="10">
        <v>0.86329999999999996</v>
      </c>
      <c r="G1271">
        <v>1146</v>
      </c>
      <c r="H1271" s="2">
        <v>39646</v>
      </c>
      <c r="I1271" s="2">
        <v>39646</v>
      </c>
      <c r="J1271" s="2">
        <v>59454</v>
      </c>
      <c r="K1271" s="2">
        <v>47118</v>
      </c>
      <c r="L1271" s="2">
        <v>50511</v>
      </c>
      <c r="M1271" s="2">
        <v>54862</v>
      </c>
      <c r="N1271">
        <f t="shared" si="38"/>
        <v>0.39331983787725772</v>
      </c>
      <c r="O1271">
        <v>0.32655731722208214</v>
      </c>
      <c r="P1271">
        <f t="shared" si="39"/>
        <v>73</v>
      </c>
      <c r="Q1271">
        <v>125</v>
      </c>
      <c r="R1271" t="s">
        <v>7312</v>
      </c>
      <c r="S1271" t="s">
        <v>9363</v>
      </c>
    </row>
    <row r="1272" spans="1:19">
      <c r="A1272">
        <v>202806</v>
      </c>
      <c r="B1272" t="s">
        <v>4437</v>
      </c>
      <c r="C1272" t="s">
        <v>405</v>
      </c>
      <c r="D1272" t="s">
        <v>1450</v>
      </c>
      <c r="E1272" t="s">
        <v>4438</v>
      </c>
      <c r="F1272" s="10">
        <v>0.93400000000000005</v>
      </c>
      <c r="G1272">
        <v>1240</v>
      </c>
      <c r="H1272" s="2">
        <v>9577</v>
      </c>
      <c r="I1272" s="2">
        <v>9577</v>
      </c>
      <c r="J1272" s="2">
        <v>63041</v>
      </c>
      <c r="K1272" s="2">
        <v>43584</v>
      </c>
      <c r="L1272" s="2">
        <v>45981</v>
      </c>
      <c r="M1272" s="2">
        <v>52358</v>
      </c>
      <c r="N1272">
        <f t="shared" si="38"/>
        <v>0.54153748578876848</v>
      </c>
      <c r="O1272">
        <v>0.45485115173832924</v>
      </c>
      <c r="P1272">
        <f t="shared" si="39"/>
        <v>10</v>
      </c>
      <c r="Q1272">
        <v>18</v>
      </c>
      <c r="R1272" t="s">
        <v>7313</v>
      </c>
      <c r="S1272" t="s">
        <v>9364</v>
      </c>
    </row>
    <row r="1273" spans="1:19">
      <c r="A1273">
        <v>203085</v>
      </c>
      <c r="B1273" t="s">
        <v>4440</v>
      </c>
      <c r="C1273" t="s">
        <v>1536</v>
      </c>
      <c r="D1273" t="s">
        <v>1450</v>
      </c>
      <c r="E1273" t="s">
        <v>4441</v>
      </c>
      <c r="F1273" s="10">
        <v>0.67730000000000001</v>
      </c>
      <c r="G1273">
        <v>1152</v>
      </c>
      <c r="H1273" s="2">
        <v>33628</v>
      </c>
      <c r="I1273" s="2">
        <v>33628</v>
      </c>
      <c r="J1273" s="2">
        <v>51076</v>
      </c>
      <c r="K1273" s="2">
        <v>41163</v>
      </c>
      <c r="L1273" s="2">
        <v>44371</v>
      </c>
      <c r="M1273" s="2">
        <v>48089</v>
      </c>
      <c r="N1273">
        <f t="shared" si="38"/>
        <v>0.43838148796148668</v>
      </c>
      <c r="O1273">
        <v>0.3628564490222696</v>
      </c>
      <c r="P1273">
        <f t="shared" si="39"/>
        <v>49</v>
      </c>
      <c r="Q1273">
        <v>97</v>
      </c>
      <c r="R1273" t="s">
        <v>7314</v>
      </c>
      <c r="S1273" t="s">
        <v>9365</v>
      </c>
    </row>
    <row r="1274" spans="1:19">
      <c r="A1274">
        <v>203128</v>
      </c>
      <c r="B1274" t="s">
        <v>4442</v>
      </c>
      <c r="C1274" t="s">
        <v>4443</v>
      </c>
      <c r="D1274" t="s">
        <v>1450</v>
      </c>
      <c r="E1274" t="s">
        <v>4444</v>
      </c>
      <c r="F1274" s="10">
        <v>0.93389999999999995</v>
      </c>
      <c r="G1274">
        <v>1105</v>
      </c>
      <c r="H1274" s="2">
        <v>26265</v>
      </c>
      <c r="I1274" s="2">
        <v>26265</v>
      </c>
      <c r="J1274" s="2">
        <v>53876</v>
      </c>
      <c r="K1274" s="2">
        <v>42427</v>
      </c>
      <c r="L1274" s="2">
        <v>48939</v>
      </c>
      <c r="M1274" s="2">
        <v>51578</v>
      </c>
      <c r="N1274">
        <f t="shared" si="38"/>
        <v>0.3831625649429663</v>
      </c>
      <c r="O1274">
        <v>0.36247718495795939</v>
      </c>
      <c r="P1274">
        <f t="shared" si="39"/>
        <v>78</v>
      </c>
      <c r="Q1274">
        <v>98</v>
      </c>
      <c r="R1274" t="s">
        <v>7315</v>
      </c>
      <c r="S1274" t="s">
        <v>9366</v>
      </c>
    </row>
    <row r="1275" spans="1:19">
      <c r="A1275">
        <v>203155</v>
      </c>
      <c r="B1275" t="s">
        <v>4445</v>
      </c>
      <c r="C1275" t="s">
        <v>4446</v>
      </c>
      <c r="D1275" t="s">
        <v>1450</v>
      </c>
      <c r="E1275" t="s">
        <v>4447</v>
      </c>
      <c r="F1275" s="10">
        <v>0.93400000000000005</v>
      </c>
      <c r="G1275">
        <v>1030</v>
      </c>
      <c r="H1275" s="2">
        <v>5300</v>
      </c>
      <c r="I1275" s="2">
        <v>9810</v>
      </c>
      <c r="J1275" s="2">
        <v>43534</v>
      </c>
      <c r="K1275" s="2">
        <v>30291</v>
      </c>
      <c r="L1275" s="2">
        <v>33241</v>
      </c>
      <c r="M1275" s="2">
        <v>35440</v>
      </c>
      <c r="N1275">
        <f t="shared" si="38"/>
        <v>0.37568533772898294</v>
      </c>
      <c r="O1275">
        <v>0.41222895861755027</v>
      </c>
      <c r="P1275">
        <f t="shared" si="39"/>
        <v>80</v>
      </c>
      <c r="Q1275">
        <v>49</v>
      </c>
      <c r="R1275" t="s">
        <v>7316</v>
      </c>
      <c r="S1275" t="s">
        <v>9367</v>
      </c>
    </row>
    <row r="1276" spans="1:19">
      <c r="A1276">
        <v>203368</v>
      </c>
      <c r="B1276" t="s">
        <v>1483</v>
      </c>
      <c r="C1276" t="s">
        <v>1484</v>
      </c>
      <c r="D1276" t="s">
        <v>1450</v>
      </c>
      <c r="E1276" t="s">
        <v>1485</v>
      </c>
      <c r="F1276" s="10">
        <v>0.81100000000000005</v>
      </c>
      <c r="G1276">
        <v>1295</v>
      </c>
      <c r="H1276" s="2">
        <v>49100</v>
      </c>
      <c r="I1276" s="2">
        <v>49100</v>
      </c>
      <c r="J1276" s="2">
        <v>65077</v>
      </c>
      <c r="K1276" s="2">
        <v>54806</v>
      </c>
      <c r="L1276" s="2">
        <v>54682</v>
      </c>
      <c r="M1276" s="2">
        <v>61963</v>
      </c>
      <c r="N1276">
        <f t="shared" si="38"/>
        <v>0.48073399624954877</v>
      </c>
      <c r="O1276">
        <v>0.38857627991729476</v>
      </c>
      <c r="P1276">
        <f t="shared" si="39"/>
        <v>27</v>
      </c>
      <c r="Q1276">
        <v>73</v>
      </c>
      <c r="R1276" t="s">
        <v>7317</v>
      </c>
      <c r="S1276" t="s">
        <v>9368</v>
      </c>
    </row>
    <row r="1277" spans="1:19">
      <c r="A1277">
        <v>203447</v>
      </c>
      <c r="B1277" t="s">
        <v>4448</v>
      </c>
      <c r="C1277" t="s">
        <v>4449</v>
      </c>
      <c r="D1277" t="s">
        <v>1450</v>
      </c>
      <c r="E1277" t="s">
        <v>4450</v>
      </c>
      <c r="F1277" s="10">
        <v>0.93400000000000005</v>
      </c>
      <c r="G1277">
        <v>1133</v>
      </c>
      <c r="H1277" s="2">
        <v>7272</v>
      </c>
      <c r="I1277" s="2">
        <v>16744</v>
      </c>
      <c r="J1277" s="2">
        <v>53321</v>
      </c>
      <c r="K1277" s="2">
        <v>37188</v>
      </c>
      <c r="L1277" s="2">
        <v>39893</v>
      </c>
      <c r="M1277" s="2">
        <v>45019</v>
      </c>
      <c r="N1277">
        <f t="shared" si="38"/>
        <v>0.45876563804683612</v>
      </c>
      <c r="O1277">
        <v>0.40283673423526978</v>
      </c>
      <c r="P1277">
        <f t="shared" si="39"/>
        <v>36</v>
      </c>
      <c r="Q1277">
        <v>58</v>
      </c>
      <c r="R1277" t="s">
        <v>7318</v>
      </c>
      <c r="S1277" t="s">
        <v>9369</v>
      </c>
    </row>
    <row r="1278" spans="1:19">
      <c r="A1278">
        <v>203447</v>
      </c>
      <c r="B1278" t="s">
        <v>4451</v>
      </c>
      <c r="C1278" t="s">
        <v>4452</v>
      </c>
      <c r="D1278" t="s">
        <v>1450</v>
      </c>
      <c r="E1278" t="s">
        <v>4453</v>
      </c>
      <c r="F1278" s="10">
        <v>0.93400000000000005</v>
      </c>
      <c r="G1278">
        <v>1107</v>
      </c>
      <c r="H1278" s="2">
        <v>7272</v>
      </c>
      <c r="I1278" s="2">
        <v>16744</v>
      </c>
      <c r="J1278" s="2">
        <v>53321</v>
      </c>
      <c r="K1278" s="2">
        <v>37188</v>
      </c>
      <c r="L1278" s="2">
        <v>39893</v>
      </c>
      <c r="M1278" s="2">
        <v>45019</v>
      </c>
      <c r="N1278">
        <f t="shared" si="38"/>
        <v>0.44432119360239164</v>
      </c>
      <c r="O1278">
        <v>0.40283673423526978</v>
      </c>
      <c r="P1278">
        <f t="shared" si="39"/>
        <v>46</v>
      </c>
      <c r="Q1278">
        <v>58</v>
      </c>
      <c r="R1278" t="s">
        <v>7318</v>
      </c>
      <c r="S1278" t="s">
        <v>9369</v>
      </c>
    </row>
    <row r="1279" spans="1:19">
      <c r="A1279">
        <v>203447</v>
      </c>
      <c r="B1279" t="s">
        <v>4454</v>
      </c>
      <c r="C1279" t="s">
        <v>1544</v>
      </c>
      <c r="D1279" t="s">
        <v>1450</v>
      </c>
      <c r="E1279" t="s">
        <v>4455</v>
      </c>
      <c r="F1279" s="10">
        <v>0.93400000000000005</v>
      </c>
      <c r="G1279">
        <v>1026</v>
      </c>
      <c r="H1279" s="2">
        <v>7272</v>
      </c>
      <c r="I1279" s="2">
        <v>16744</v>
      </c>
      <c r="J1279" s="2">
        <v>53321</v>
      </c>
      <c r="K1279" s="2">
        <v>37188</v>
      </c>
      <c r="L1279" s="2">
        <v>39893</v>
      </c>
      <c r="M1279" s="2">
        <v>45019</v>
      </c>
      <c r="N1279">
        <f t="shared" si="38"/>
        <v>0.39932119360239166</v>
      </c>
      <c r="O1279">
        <v>0.40283673423526978</v>
      </c>
      <c r="P1279">
        <f t="shared" si="39"/>
        <v>70</v>
      </c>
      <c r="Q1279">
        <v>58</v>
      </c>
      <c r="R1279" t="s">
        <v>7318</v>
      </c>
      <c r="S1279" t="s">
        <v>9369</v>
      </c>
    </row>
    <row r="1280" spans="1:19">
      <c r="A1280">
        <v>203447</v>
      </c>
      <c r="B1280" t="s">
        <v>4456</v>
      </c>
      <c r="C1280" t="s">
        <v>3839</v>
      </c>
      <c r="D1280" t="s">
        <v>1450</v>
      </c>
      <c r="E1280" t="s">
        <v>4457</v>
      </c>
      <c r="F1280" s="10">
        <v>0.93400000000000005</v>
      </c>
      <c r="G1280">
        <v>1115</v>
      </c>
      <c r="H1280" s="2">
        <v>7272</v>
      </c>
      <c r="I1280" s="2">
        <v>16744</v>
      </c>
      <c r="J1280" s="2">
        <v>53321</v>
      </c>
      <c r="K1280" s="2">
        <v>37188</v>
      </c>
      <c r="L1280" s="2">
        <v>39893</v>
      </c>
      <c r="M1280" s="2">
        <v>45019</v>
      </c>
      <c r="N1280">
        <f t="shared" si="38"/>
        <v>0.44876563804683611</v>
      </c>
      <c r="O1280">
        <v>0.40283673423526978</v>
      </c>
      <c r="P1280">
        <f t="shared" si="39"/>
        <v>42</v>
      </c>
      <c r="Q1280">
        <v>58</v>
      </c>
      <c r="R1280" t="s">
        <v>7318</v>
      </c>
      <c r="S1280" t="s">
        <v>9369</v>
      </c>
    </row>
    <row r="1281" spans="1:19">
      <c r="A1281">
        <v>203447</v>
      </c>
      <c r="B1281" t="s">
        <v>4458</v>
      </c>
      <c r="C1281" t="s">
        <v>4459</v>
      </c>
      <c r="D1281" t="s">
        <v>1450</v>
      </c>
      <c r="E1281" t="s">
        <v>4460</v>
      </c>
      <c r="F1281" s="10">
        <v>0.93400000000000005</v>
      </c>
      <c r="G1281">
        <v>1210</v>
      </c>
      <c r="H1281" s="2">
        <v>7272</v>
      </c>
      <c r="I1281" s="2">
        <v>16744</v>
      </c>
      <c r="J1281" s="2">
        <v>53321</v>
      </c>
      <c r="K1281" s="2">
        <v>37188</v>
      </c>
      <c r="L1281" s="2">
        <v>39893</v>
      </c>
      <c r="M1281" s="2">
        <v>45019</v>
      </c>
      <c r="N1281">
        <f t="shared" si="38"/>
        <v>0.50154341582461381</v>
      </c>
      <c r="O1281">
        <v>0.40283673423526978</v>
      </c>
      <c r="P1281">
        <f t="shared" si="39"/>
        <v>19</v>
      </c>
      <c r="Q1281">
        <v>58</v>
      </c>
      <c r="R1281" t="s">
        <v>7318</v>
      </c>
      <c r="S1281" t="s">
        <v>9369</v>
      </c>
    </row>
    <row r="1282" spans="1:19">
      <c r="A1282">
        <v>203447</v>
      </c>
      <c r="B1282" t="s">
        <v>4461</v>
      </c>
      <c r="C1282" t="s">
        <v>900</v>
      </c>
      <c r="D1282" t="s">
        <v>1450</v>
      </c>
      <c r="E1282" t="s">
        <v>4453</v>
      </c>
      <c r="F1282" s="10">
        <v>0.93400000000000005</v>
      </c>
      <c r="G1282">
        <v>1235</v>
      </c>
      <c r="H1282" s="2">
        <v>7272</v>
      </c>
      <c r="I1282" s="2">
        <v>16744</v>
      </c>
      <c r="J1282" s="2">
        <v>53321</v>
      </c>
      <c r="K1282" s="2">
        <v>37188</v>
      </c>
      <c r="L1282" s="2">
        <v>39893</v>
      </c>
      <c r="M1282" s="2">
        <v>45019</v>
      </c>
      <c r="N1282">
        <f t="shared" ref="N1282:N1345" si="40">IFERROR(
  0.25*(_xlfn.MAXIFS($H:$H,$D:$D,$D1282)-H1282)/(_xlfn.MAXIFS($H:$H,$D:$D,$D1282)-_xlfn.MINIFS($H:$H,$D:$D,$D1282)) +
  0.2*(_xlfn.MAXIFS($F:$F,$D:$D,$D1282)-F1282)/(_xlfn.MAXIFS($F:$F,$D:$D,$D1282)-_xlfn.MINIFS($F:$F,$D:$D,$D1282)) +
  0.3*(G1282-_xlfn.MINIFS($G:$G,$D:$D,$D1282))/(_xlfn.MAXIFS($G:$G,$D:$D,$D1282)-_xlfn.MINIFS($G:$G,$D:$D,$D1282)) +
  0.125*(J1282-_xlfn.MINIFS($J:$J,$D:$D,$D1282))/(_xlfn.MAXIFS($J:$J,$D:$D,$D1282)-_xlfn.MINIFS($J:$J,$D:$D,$D1282)) +
  0.125*(K1282-_xlfn.MINIFS($K:$K,$D:$D,$D1282))/(_xlfn.MAXIFS($K:$K,$D:$D,$D1282)-_xlfn.MINIFS($K:$K,$D:$D,$D1282)),
"")</f>
        <v>0.51543230471350276</v>
      </c>
      <c r="O1282">
        <v>0.40283673423526978</v>
      </c>
      <c r="P1282">
        <f t="shared" ref="P1282:P1345" si="41">1 + COUNTIFS($D$2:$D$2303, D1282, $N$2:$N$2303, "&gt;" &amp; N1282)</f>
        <v>15</v>
      </c>
      <c r="Q1282">
        <v>58</v>
      </c>
      <c r="R1282" t="s">
        <v>7318</v>
      </c>
      <c r="S1282" t="s">
        <v>9369</v>
      </c>
    </row>
    <row r="1283" spans="1:19">
      <c r="A1283">
        <v>203447</v>
      </c>
      <c r="B1283" t="s">
        <v>1486</v>
      </c>
      <c r="C1283" t="s">
        <v>1487</v>
      </c>
      <c r="D1283" t="s">
        <v>1450</v>
      </c>
      <c r="E1283" t="s">
        <v>1488</v>
      </c>
      <c r="F1283" s="10">
        <v>0.86650000000000005</v>
      </c>
      <c r="G1283">
        <v>1095</v>
      </c>
      <c r="H1283" s="2">
        <v>12846</v>
      </c>
      <c r="I1283" s="2">
        <v>22316</v>
      </c>
      <c r="J1283" s="2">
        <v>53321</v>
      </c>
      <c r="K1283" s="2">
        <v>37188</v>
      </c>
      <c r="L1283" s="2">
        <v>39893</v>
      </c>
      <c r="M1283" s="2">
        <v>45019</v>
      </c>
      <c r="N1283">
        <f t="shared" si="40"/>
        <v>0.43344536214822604</v>
      </c>
      <c r="O1283">
        <v>0.40396745261913647</v>
      </c>
      <c r="P1283">
        <f t="shared" si="41"/>
        <v>51</v>
      </c>
      <c r="Q1283">
        <v>56</v>
      </c>
      <c r="R1283" t="s">
        <v>7318</v>
      </c>
      <c r="S1283" t="s">
        <v>9369</v>
      </c>
    </row>
    <row r="1284" spans="1:19">
      <c r="A1284">
        <v>203447</v>
      </c>
      <c r="B1284" t="s">
        <v>4462</v>
      </c>
      <c r="C1284" t="s">
        <v>4463</v>
      </c>
      <c r="D1284" t="s">
        <v>1450</v>
      </c>
      <c r="E1284" t="s">
        <v>4464</v>
      </c>
      <c r="F1284" s="10">
        <v>0.93400000000000005</v>
      </c>
      <c r="G1284">
        <v>1219</v>
      </c>
      <c r="H1284" s="2">
        <v>7272</v>
      </c>
      <c r="I1284" s="2">
        <v>16744</v>
      </c>
      <c r="J1284" s="2">
        <v>53321</v>
      </c>
      <c r="K1284" s="2">
        <v>37188</v>
      </c>
      <c r="L1284" s="2">
        <v>39893</v>
      </c>
      <c r="M1284" s="2">
        <v>45019</v>
      </c>
      <c r="N1284">
        <f t="shared" si="40"/>
        <v>0.50654341582461382</v>
      </c>
      <c r="O1284">
        <v>0.40283673423526978</v>
      </c>
      <c r="P1284">
        <f t="shared" si="41"/>
        <v>17</v>
      </c>
      <c r="Q1284">
        <v>58</v>
      </c>
      <c r="R1284" t="s">
        <v>7318</v>
      </c>
      <c r="S1284" t="s">
        <v>9369</v>
      </c>
    </row>
    <row r="1285" spans="1:19">
      <c r="A1285">
        <v>203535</v>
      </c>
      <c r="B1285" t="s">
        <v>1489</v>
      </c>
      <c r="C1285" t="s">
        <v>1490</v>
      </c>
      <c r="D1285" t="s">
        <v>1450</v>
      </c>
      <c r="E1285" t="s">
        <v>1491</v>
      </c>
      <c r="F1285" s="10">
        <v>0.30709999999999998</v>
      </c>
      <c r="G1285">
        <v>1440</v>
      </c>
      <c r="H1285" s="2">
        <v>69330</v>
      </c>
      <c r="I1285" s="2">
        <v>69330</v>
      </c>
      <c r="J1285" s="2">
        <v>54810</v>
      </c>
      <c r="K1285" s="2">
        <v>42806</v>
      </c>
      <c r="L1285" s="2">
        <v>55721</v>
      </c>
      <c r="M1285" s="2">
        <v>63557</v>
      </c>
      <c r="N1285">
        <f t="shared" si="40"/>
        <v>0.56612256370122305</v>
      </c>
      <c r="O1285">
        <v>0.40334835474147335</v>
      </c>
      <c r="P1285">
        <f t="shared" si="41"/>
        <v>7</v>
      </c>
      <c r="Q1285">
        <v>57</v>
      </c>
      <c r="R1285" t="s">
        <v>7319</v>
      </c>
      <c r="S1285" t="s">
        <v>9370</v>
      </c>
    </row>
    <row r="1286" spans="1:19">
      <c r="A1286">
        <v>203544</v>
      </c>
      <c r="B1286" t="s">
        <v>1492</v>
      </c>
      <c r="C1286" t="s">
        <v>1493</v>
      </c>
      <c r="D1286" t="s">
        <v>1450</v>
      </c>
      <c r="E1286" t="s">
        <v>1494</v>
      </c>
      <c r="F1286" s="10">
        <v>0.8286</v>
      </c>
      <c r="G1286">
        <v>1120</v>
      </c>
      <c r="H1286" s="2">
        <v>15672</v>
      </c>
      <c r="I1286" s="2">
        <v>15672</v>
      </c>
      <c r="J1286" s="2">
        <v>68846</v>
      </c>
      <c r="K1286" s="2">
        <v>57446</v>
      </c>
      <c r="L1286" s="2">
        <v>60201</v>
      </c>
      <c r="M1286" s="2">
        <v>62471</v>
      </c>
      <c r="N1286">
        <f t="shared" si="40"/>
        <v>0.52017998646571761</v>
      </c>
      <c r="O1286">
        <v>0.48028010514921271</v>
      </c>
      <c r="P1286">
        <f t="shared" si="41"/>
        <v>13</v>
      </c>
      <c r="Q1286">
        <v>6</v>
      </c>
      <c r="R1286" t="s">
        <v>7320</v>
      </c>
      <c r="S1286" t="s">
        <v>9371</v>
      </c>
    </row>
    <row r="1287" spans="1:19">
      <c r="A1287">
        <v>203580</v>
      </c>
      <c r="B1287" t="s">
        <v>1495</v>
      </c>
      <c r="C1287" t="s">
        <v>1496</v>
      </c>
      <c r="D1287" t="s">
        <v>1450</v>
      </c>
      <c r="E1287" t="s">
        <v>1497</v>
      </c>
      <c r="F1287" s="10">
        <v>0.64119999999999999</v>
      </c>
      <c r="G1287">
        <v>1114</v>
      </c>
      <c r="H1287" s="2">
        <v>36032</v>
      </c>
      <c r="I1287" s="2">
        <v>36032</v>
      </c>
      <c r="J1287" s="2">
        <v>53562</v>
      </c>
      <c r="K1287" s="2">
        <v>38736</v>
      </c>
      <c r="L1287" s="2">
        <v>43311</v>
      </c>
      <c r="M1287" s="2">
        <v>48356</v>
      </c>
      <c r="N1287">
        <f t="shared" si="40"/>
        <v>0.41629865721962706</v>
      </c>
      <c r="O1287">
        <v>0.38487880216123221</v>
      </c>
      <c r="P1287">
        <f t="shared" si="41"/>
        <v>65</v>
      </c>
      <c r="Q1287">
        <v>78</v>
      </c>
      <c r="R1287" t="s">
        <v>7321</v>
      </c>
      <c r="S1287" t="s">
        <v>9372</v>
      </c>
    </row>
    <row r="1288" spans="1:19">
      <c r="A1288">
        <v>203678</v>
      </c>
      <c r="B1288" t="s">
        <v>4465</v>
      </c>
      <c r="C1288" t="s">
        <v>4466</v>
      </c>
      <c r="D1288" t="s">
        <v>1450</v>
      </c>
      <c r="E1288" t="s">
        <v>4467</v>
      </c>
      <c r="F1288" s="10">
        <v>0.93400000000000005</v>
      </c>
      <c r="G1288">
        <v>1162</v>
      </c>
      <c r="H1288" s="2">
        <v>4657</v>
      </c>
      <c r="I1288" s="2">
        <v>9217</v>
      </c>
      <c r="J1288" s="2">
        <v>51047</v>
      </c>
      <c r="K1288" s="2">
        <v>35097</v>
      </c>
      <c r="L1288" s="2">
        <v>36648</v>
      </c>
      <c r="M1288" s="2">
        <v>38881</v>
      </c>
      <c r="N1288">
        <f t="shared" si="40"/>
        <v>0.47604559895749221</v>
      </c>
      <c r="O1288">
        <v>0.4308413210081723</v>
      </c>
      <c r="P1288">
        <f t="shared" si="41"/>
        <v>29</v>
      </c>
      <c r="Q1288">
        <v>34</v>
      </c>
      <c r="R1288" t="s">
        <v>7322</v>
      </c>
      <c r="S1288" t="s">
        <v>9373</v>
      </c>
    </row>
    <row r="1289" spans="1:19">
      <c r="A1289">
        <v>203720</v>
      </c>
      <c r="B1289" t="s">
        <v>4468</v>
      </c>
      <c r="C1289" t="s">
        <v>4469</v>
      </c>
      <c r="D1289" t="s">
        <v>1450</v>
      </c>
      <c r="E1289" t="s">
        <v>4470</v>
      </c>
      <c r="F1289" s="10">
        <v>0.93400000000000005</v>
      </c>
      <c r="G1289">
        <v>1220</v>
      </c>
      <c r="H1289" s="2">
        <v>9385</v>
      </c>
      <c r="I1289" s="2">
        <v>9385</v>
      </c>
      <c r="J1289" s="2">
        <v>30643</v>
      </c>
      <c r="K1289" s="2">
        <v>24905</v>
      </c>
      <c r="L1289" s="2">
        <v>27102</v>
      </c>
      <c r="M1289" s="2">
        <v>25982</v>
      </c>
      <c r="N1289">
        <f t="shared" si="40"/>
        <v>0.42987413503755451</v>
      </c>
      <c r="O1289">
        <v>0.38658969574021596</v>
      </c>
      <c r="P1289">
        <f t="shared" si="41"/>
        <v>52</v>
      </c>
      <c r="Q1289">
        <v>74</v>
      </c>
      <c r="R1289" t="s">
        <v>7323</v>
      </c>
      <c r="S1289" t="s">
        <v>9374</v>
      </c>
    </row>
    <row r="1290" spans="1:19">
      <c r="A1290">
        <v>203720</v>
      </c>
      <c r="B1290" t="s">
        <v>4471</v>
      </c>
      <c r="C1290" t="s">
        <v>4472</v>
      </c>
      <c r="D1290" t="s">
        <v>1450</v>
      </c>
      <c r="E1290" t="s">
        <v>4470</v>
      </c>
      <c r="F1290" s="10">
        <v>0.93400000000000005</v>
      </c>
      <c r="G1290">
        <v>1202</v>
      </c>
      <c r="H1290" s="2">
        <v>9385</v>
      </c>
      <c r="I1290" s="2">
        <v>9385</v>
      </c>
      <c r="J1290" s="2">
        <v>30643</v>
      </c>
      <c r="K1290" s="2">
        <v>24905</v>
      </c>
      <c r="L1290" s="2">
        <v>27102</v>
      </c>
      <c r="M1290" s="2">
        <v>25982</v>
      </c>
      <c r="N1290">
        <f t="shared" si="40"/>
        <v>0.4198741350375545</v>
      </c>
      <c r="O1290">
        <v>0.38658969574021596</v>
      </c>
      <c r="P1290">
        <f t="shared" si="41"/>
        <v>59</v>
      </c>
      <c r="Q1290">
        <v>74</v>
      </c>
      <c r="R1290" t="s">
        <v>7323</v>
      </c>
      <c r="S1290" t="s">
        <v>9374</v>
      </c>
    </row>
    <row r="1291" spans="1:19">
      <c r="A1291">
        <v>203757</v>
      </c>
      <c r="B1291" t="s">
        <v>4473</v>
      </c>
      <c r="C1291" t="s">
        <v>4474</v>
      </c>
      <c r="D1291" t="s">
        <v>1450</v>
      </c>
      <c r="E1291" t="s">
        <v>4475</v>
      </c>
      <c r="F1291" s="10">
        <v>0.74099999999999999</v>
      </c>
      <c r="G1291">
        <v>1231</v>
      </c>
      <c r="H1291" s="2">
        <v>28930</v>
      </c>
      <c r="I1291" s="2">
        <v>28930</v>
      </c>
      <c r="J1291" s="2">
        <v>58163</v>
      </c>
      <c r="K1291" s="2">
        <v>38647</v>
      </c>
      <c r="L1291" s="2">
        <v>41148</v>
      </c>
      <c r="M1291" s="2">
        <v>44574</v>
      </c>
      <c r="N1291">
        <f t="shared" si="40"/>
        <v>0.49134896037133596</v>
      </c>
      <c r="O1291">
        <v>0.38892316439221891</v>
      </c>
      <c r="P1291">
        <f t="shared" si="41"/>
        <v>23</v>
      </c>
      <c r="Q1291">
        <v>72</v>
      </c>
      <c r="R1291" t="s">
        <v>7324</v>
      </c>
      <c r="S1291" t="s">
        <v>9375</v>
      </c>
    </row>
    <row r="1292" spans="1:19">
      <c r="A1292">
        <v>203775</v>
      </c>
      <c r="B1292" t="s">
        <v>1498</v>
      </c>
      <c r="C1292" t="s">
        <v>1088</v>
      </c>
      <c r="D1292" t="s">
        <v>1450</v>
      </c>
      <c r="E1292" t="s">
        <v>1499</v>
      </c>
      <c r="F1292" s="10">
        <v>0.75580000000000003</v>
      </c>
      <c r="G1292">
        <v>1089</v>
      </c>
      <c r="H1292" s="2">
        <v>36120</v>
      </c>
      <c r="I1292" s="2">
        <v>36120</v>
      </c>
      <c r="J1292" s="2">
        <v>50448</v>
      </c>
      <c r="K1292" s="2">
        <v>40622</v>
      </c>
      <c r="L1292" s="2">
        <v>43373</v>
      </c>
      <c r="M1292" s="2">
        <v>48729</v>
      </c>
      <c r="N1292">
        <f t="shared" si="40"/>
        <v>0.37146173658252074</v>
      </c>
      <c r="O1292">
        <v>0.35214806261546799</v>
      </c>
      <c r="P1292">
        <f t="shared" si="41"/>
        <v>82</v>
      </c>
      <c r="Q1292">
        <v>106</v>
      </c>
      <c r="R1292" t="s">
        <v>7325</v>
      </c>
      <c r="S1292" t="s">
        <v>9376</v>
      </c>
    </row>
    <row r="1293" spans="1:19">
      <c r="A1293">
        <v>203845</v>
      </c>
      <c r="B1293" t="s">
        <v>1500</v>
      </c>
      <c r="C1293" t="s">
        <v>431</v>
      </c>
      <c r="D1293" t="s">
        <v>1450</v>
      </c>
      <c r="E1293" t="s">
        <v>1501</v>
      </c>
      <c r="F1293" s="10">
        <v>0.78620000000000001</v>
      </c>
      <c r="G1293">
        <v>1103</v>
      </c>
      <c r="H1293" s="2">
        <v>38974</v>
      </c>
      <c r="I1293" s="2">
        <v>38974</v>
      </c>
      <c r="J1293" s="2">
        <v>62638</v>
      </c>
      <c r="K1293" s="2">
        <v>45560</v>
      </c>
      <c r="L1293" s="2">
        <v>51169</v>
      </c>
      <c r="M1293" s="2">
        <v>54790</v>
      </c>
      <c r="N1293">
        <f t="shared" si="40"/>
        <v>0.39394028790187502</v>
      </c>
      <c r="O1293">
        <v>0.36589824500122842</v>
      </c>
      <c r="P1293">
        <f t="shared" si="41"/>
        <v>72</v>
      </c>
      <c r="Q1293">
        <v>95</v>
      </c>
      <c r="R1293" t="s">
        <v>7326</v>
      </c>
      <c r="S1293" t="s">
        <v>9377</v>
      </c>
    </row>
    <row r="1294" spans="1:19">
      <c r="A1294">
        <v>203881</v>
      </c>
      <c r="B1294" t="s">
        <v>4476</v>
      </c>
      <c r="C1294" t="s">
        <v>140</v>
      </c>
      <c r="D1294" t="s">
        <v>1450</v>
      </c>
      <c r="E1294" t="s">
        <v>4477</v>
      </c>
      <c r="F1294" s="10">
        <v>0.93400000000000005</v>
      </c>
      <c r="G1294">
        <v>1161</v>
      </c>
      <c r="H1294" s="2">
        <v>6475</v>
      </c>
      <c r="I1294" s="2">
        <v>11065</v>
      </c>
      <c r="J1294" s="2">
        <v>51345</v>
      </c>
      <c r="K1294" s="2">
        <v>33812</v>
      </c>
      <c r="L1294" s="2">
        <v>36215</v>
      </c>
      <c r="M1294" s="2">
        <v>38720</v>
      </c>
      <c r="N1294">
        <f t="shared" si="40"/>
        <v>0.4661571620908615</v>
      </c>
      <c r="O1294">
        <v>0.4234105586175354</v>
      </c>
      <c r="P1294">
        <f t="shared" si="41"/>
        <v>33</v>
      </c>
      <c r="Q1294">
        <v>40</v>
      </c>
      <c r="R1294" t="s">
        <v>7327</v>
      </c>
      <c r="S1294" t="s">
        <v>9378</v>
      </c>
    </row>
    <row r="1295" spans="1:19">
      <c r="A1295">
        <v>203960</v>
      </c>
      <c r="B1295" t="s">
        <v>1502</v>
      </c>
      <c r="C1295" t="s">
        <v>1503</v>
      </c>
      <c r="D1295" t="s">
        <v>1450</v>
      </c>
      <c r="E1295" t="s">
        <v>1504</v>
      </c>
      <c r="F1295" s="10">
        <v>0.42759999999999998</v>
      </c>
      <c r="G1295">
        <v>961</v>
      </c>
      <c r="H1295" s="2">
        <v>18950</v>
      </c>
      <c r="I1295" s="2">
        <v>18950</v>
      </c>
      <c r="J1295" s="2">
        <v>66401</v>
      </c>
      <c r="K1295" s="2">
        <v>55781</v>
      </c>
      <c r="L1295" s="2">
        <v>56712</v>
      </c>
      <c r="M1295" s="2">
        <v>59874</v>
      </c>
      <c r="N1295">
        <f t="shared" si="40"/>
        <v>0.51314465842868295</v>
      </c>
      <c r="O1295">
        <v>0.46675185315736878</v>
      </c>
      <c r="P1295">
        <f t="shared" si="41"/>
        <v>16</v>
      </c>
      <c r="Q1295">
        <v>9</v>
      </c>
      <c r="R1295" t="s">
        <v>7328</v>
      </c>
      <c r="S1295" t="s">
        <v>9379</v>
      </c>
    </row>
    <row r="1296" spans="1:19">
      <c r="A1296">
        <v>204006</v>
      </c>
      <c r="B1296" t="s">
        <v>4478</v>
      </c>
      <c r="C1296" t="s">
        <v>1249</v>
      </c>
      <c r="D1296" t="s">
        <v>1450</v>
      </c>
      <c r="E1296" t="s">
        <v>4479</v>
      </c>
      <c r="F1296" s="10">
        <v>0.93400000000000005</v>
      </c>
      <c r="G1296">
        <v>1039</v>
      </c>
      <c r="H1296" s="2">
        <v>7278</v>
      </c>
      <c r="I1296" s="2">
        <v>18847</v>
      </c>
      <c r="J1296" s="2">
        <v>65273</v>
      </c>
      <c r="K1296" s="2">
        <v>45215</v>
      </c>
      <c r="L1296" s="2">
        <v>47699</v>
      </c>
      <c r="M1296" s="2">
        <v>55590</v>
      </c>
      <c r="N1296">
        <f t="shared" si="40"/>
        <v>0.44644991485855212</v>
      </c>
      <c r="O1296">
        <v>0.41914895455930279</v>
      </c>
      <c r="P1296">
        <f t="shared" si="41"/>
        <v>44</v>
      </c>
      <c r="Q1296">
        <v>42</v>
      </c>
      <c r="R1296" t="s">
        <v>7329</v>
      </c>
      <c r="S1296" t="s">
        <v>9380</v>
      </c>
    </row>
    <row r="1297" spans="1:19">
      <c r="A1297">
        <v>204006</v>
      </c>
      <c r="B1297" t="s">
        <v>4480</v>
      </c>
      <c r="C1297" t="s">
        <v>308</v>
      </c>
      <c r="D1297" t="s">
        <v>1450</v>
      </c>
      <c r="E1297" t="s">
        <v>4479</v>
      </c>
      <c r="F1297" s="10">
        <v>0.93400000000000005</v>
      </c>
      <c r="G1297">
        <v>1080</v>
      </c>
      <c r="H1297" s="2">
        <v>7278</v>
      </c>
      <c r="I1297" s="2">
        <v>18847</v>
      </c>
      <c r="J1297" s="2">
        <v>65273</v>
      </c>
      <c r="K1297" s="2">
        <v>45215</v>
      </c>
      <c r="L1297" s="2">
        <v>47699</v>
      </c>
      <c r="M1297" s="2">
        <v>55590</v>
      </c>
      <c r="N1297">
        <f t="shared" si="40"/>
        <v>0.46922769263632991</v>
      </c>
      <c r="O1297">
        <v>0.41914895455930279</v>
      </c>
      <c r="P1297">
        <f t="shared" si="41"/>
        <v>32</v>
      </c>
      <c r="Q1297">
        <v>42</v>
      </c>
      <c r="R1297" t="s">
        <v>7329</v>
      </c>
      <c r="S1297" t="s">
        <v>9380</v>
      </c>
    </row>
    <row r="1298" spans="1:19">
      <c r="A1298">
        <v>204006</v>
      </c>
      <c r="B1298" t="s">
        <v>1505</v>
      </c>
      <c r="C1298" t="s">
        <v>1506</v>
      </c>
      <c r="D1298" t="s">
        <v>1450</v>
      </c>
      <c r="E1298" t="s">
        <v>1507</v>
      </c>
      <c r="F1298" s="10">
        <v>0.82089999999999996</v>
      </c>
      <c r="G1298">
        <v>1313</v>
      </c>
      <c r="H1298" s="2">
        <v>17809</v>
      </c>
      <c r="I1298" s="2">
        <v>40025</v>
      </c>
      <c r="J1298" s="2">
        <v>65273</v>
      </c>
      <c r="K1298" s="2">
        <v>45215</v>
      </c>
      <c r="L1298" s="2">
        <v>47699</v>
      </c>
      <c r="M1298" s="2">
        <v>55590</v>
      </c>
      <c r="N1298">
        <f t="shared" si="40"/>
        <v>0.58704608154849569</v>
      </c>
      <c r="O1298">
        <v>0.43325162869467676</v>
      </c>
      <c r="P1298">
        <f t="shared" si="41"/>
        <v>4</v>
      </c>
      <c r="Q1298">
        <v>33</v>
      </c>
      <c r="R1298" t="s">
        <v>7329</v>
      </c>
      <c r="S1298" t="s">
        <v>9380</v>
      </c>
    </row>
    <row r="1299" spans="1:19">
      <c r="A1299">
        <v>204185</v>
      </c>
      <c r="B1299" t="s">
        <v>1509</v>
      </c>
      <c r="C1299" t="s">
        <v>1510</v>
      </c>
      <c r="D1299" t="s">
        <v>1450</v>
      </c>
      <c r="E1299" t="s">
        <v>1511</v>
      </c>
      <c r="F1299" s="10">
        <v>0.80100000000000005</v>
      </c>
      <c r="G1299">
        <v>1227</v>
      </c>
      <c r="H1299" s="2">
        <v>35400</v>
      </c>
      <c r="I1299" s="2">
        <v>35400</v>
      </c>
      <c r="J1299" s="2">
        <v>55780</v>
      </c>
      <c r="K1299" s="2">
        <v>45726</v>
      </c>
      <c r="L1299" s="2">
        <v>47669</v>
      </c>
      <c r="M1299" s="2">
        <v>52577</v>
      </c>
      <c r="N1299">
        <f t="shared" si="40"/>
        <v>0.46063231916860303</v>
      </c>
      <c r="O1299">
        <v>0.40688578448425844</v>
      </c>
      <c r="P1299">
        <f t="shared" si="41"/>
        <v>35</v>
      </c>
      <c r="Q1299">
        <v>53</v>
      </c>
      <c r="R1299" t="s">
        <v>7330</v>
      </c>
      <c r="S1299" t="s">
        <v>9381</v>
      </c>
    </row>
    <row r="1300" spans="1:19">
      <c r="A1300">
        <v>204194</v>
      </c>
      <c r="B1300" t="s">
        <v>4481</v>
      </c>
      <c r="C1300" t="s">
        <v>624</v>
      </c>
      <c r="D1300" t="s">
        <v>1450</v>
      </c>
      <c r="E1300" t="s">
        <v>4482</v>
      </c>
      <c r="F1300" s="10">
        <v>0.84299999999999997</v>
      </c>
      <c r="G1300">
        <v>1119</v>
      </c>
      <c r="H1300" s="2">
        <v>35524</v>
      </c>
      <c r="I1300" s="2">
        <v>35524</v>
      </c>
      <c r="J1300" s="2">
        <v>49869</v>
      </c>
      <c r="K1300" s="2">
        <v>39891</v>
      </c>
      <c r="L1300" s="2">
        <v>43980</v>
      </c>
      <c r="M1300" s="2">
        <v>48060</v>
      </c>
      <c r="N1300">
        <f t="shared" si="40"/>
        <v>0.36550759387086429</v>
      </c>
      <c r="O1300">
        <v>0.35065262012704879</v>
      </c>
      <c r="P1300">
        <f t="shared" si="41"/>
        <v>86</v>
      </c>
      <c r="Q1300">
        <v>114</v>
      </c>
      <c r="R1300" t="s">
        <v>7331</v>
      </c>
      <c r="S1300" t="s">
        <v>9382</v>
      </c>
    </row>
    <row r="1301" spans="1:19">
      <c r="A1301">
        <v>204200</v>
      </c>
      <c r="B1301" t="s">
        <v>4483</v>
      </c>
      <c r="C1301" t="s">
        <v>4401</v>
      </c>
      <c r="D1301" t="s">
        <v>1450</v>
      </c>
      <c r="E1301" t="s">
        <v>4484</v>
      </c>
      <c r="F1301" s="10">
        <v>0.56520000000000004</v>
      </c>
      <c r="G1301">
        <v>1068</v>
      </c>
      <c r="H1301" s="2">
        <v>36650</v>
      </c>
      <c r="I1301" s="2">
        <v>36650</v>
      </c>
      <c r="J1301" s="2">
        <v>55742</v>
      </c>
      <c r="K1301" s="2">
        <v>41142</v>
      </c>
      <c r="L1301" s="2">
        <v>46139</v>
      </c>
      <c r="M1301" s="2">
        <v>52319</v>
      </c>
      <c r="N1301">
        <f t="shared" si="40"/>
        <v>0.41712935218119906</v>
      </c>
      <c r="O1301">
        <v>0.38256329079212731</v>
      </c>
      <c r="P1301">
        <f t="shared" si="41"/>
        <v>64</v>
      </c>
      <c r="Q1301">
        <v>81</v>
      </c>
      <c r="R1301" t="s">
        <v>7332</v>
      </c>
      <c r="S1301" t="s">
        <v>9383</v>
      </c>
    </row>
    <row r="1302" spans="1:19">
      <c r="A1302">
        <v>204255</v>
      </c>
      <c r="B1302" t="s">
        <v>4485</v>
      </c>
      <c r="C1302" t="s">
        <v>4486</v>
      </c>
      <c r="D1302" t="s">
        <v>1450</v>
      </c>
      <c r="E1302" t="s">
        <v>4487</v>
      </c>
      <c r="F1302" s="10">
        <v>0.93400000000000005</v>
      </c>
      <c r="G1302">
        <v>1129</v>
      </c>
      <c r="H1302" s="2">
        <v>5856</v>
      </c>
      <c r="I1302" s="2">
        <v>11466</v>
      </c>
      <c r="J1302" s="2">
        <v>37367</v>
      </c>
      <c r="K1302" s="2">
        <v>29800</v>
      </c>
      <c r="L1302" s="2">
        <v>30483</v>
      </c>
      <c r="M1302" s="2">
        <v>32253</v>
      </c>
      <c r="N1302">
        <f t="shared" si="40"/>
        <v>0.41618351201074527</v>
      </c>
      <c r="O1302">
        <v>0.39184749397192153</v>
      </c>
      <c r="P1302">
        <f t="shared" si="41"/>
        <v>66</v>
      </c>
      <c r="Q1302">
        <v>70</v>
      </c>
      <c r="R1302" t="s">
        <v>7333</v>
      </c>
      <c r="S1302" t="s">
        <v>9384</v>
      </c>
    </row>
    <row r="1303" spans="1:19">
      <c r="A1303">
        <v>204264</v>
      </c>
      <c r="B1303" t="s">
        <v>1512</v>
      </c>
      <c r="C1303" t="s">
        <v>1513</v>
      </c>
      <c r="D1303" t="s">
        <v>1450</v>
      </c>
      <c r="E1303" t="s">
        <v>1514</v>
      </c>
      <c r="F1303" s="10">
        <v>0.81659999999999999</v>
      </c>
      <c r="G1303">
        <v>1016</v>
      </c>
      <c r="H1303" s="2">
        <v>31440</v>
      </c>
      <c r="I1303" s="2">
        <v>31440</v>
      </c>
      <c r="J1303" s="2">
        <v>49317</v>
      </c>
      <c r="K1303" s="2">
        <v>38099</v>
      </c>
      <c r="L1303" s="2">
        <v>43440</v>
      </c>
      <c r="M1303" s="2">
        <v>47396</v>
      </c>
      <c r="N1303">
        <f t="shared" si="40"/>
        <v>0.32563337162885114</v>
      </c>
      <c r="O1303">
        <v>0.3361798292715224</v>
      </c>
      <c r="P1303">
        <f t="shared" si="41"/>
        <v>99</v>
      </c>
      <c r="Q1303">
        <v>124</v>
      </c>
      <c r="R1303" t="s">
        <v>7334</v>
      </c>
      <c r="S1303" t="s">
        <v>9385</v>
      </c>
    </row>
    <row r="1304" spans="1:19">
      <c r="A1304">
        <v>204422</v>
      </c>
      <c r="B1304" t="s">
        <v>4488</v>
      </c>
      <c r="C1304" t="s">
        <v>4489</v>
      </c>
      <c r="D1304" t="s">
        <v>1450</v>
      </c>
      <c r="E1304" t="s">
        <v>4490</v>
      </c>
      <c r="F1304" s="10">
        <v>0.93400000000000005</v>
      </c>
      <c r="G1304">
        <v>1038</v>
      </c>
      <c r="H1304" s="2">
        <v>4624</v>
      </c>
      <c r="I1304" s="2">
        <v>9102</v>
      </c>
      <c r="J1304" s="2">
        <v>50753</v>
      </c>
      <c r="K1304" s="2">
        <v>31684</v>
      </c>
      <c r="L1304" s="2">
        <v>33145</v>
      </c>
      <c r="M1304" s="2">
        <v>34449</v>
      </c>
      <c r="N1304">
        <f t="shared" si="40"/>
        <v>0.39904771111882131</v>
      </c>
      <c r="O1304">
        <v>0.43071623236434431</v>
      </c>
      <c r="P1304">
        <f t="shared" si="41"/>
        <v>71</v>
      </c>
      <c r="Q1304">
        <v>35</v>
      </c>
      <c r="R1304" t="s">
        <v>7335</v>
      </c>
      <c r="S1304" t="s">
        <v>9386</v>
      </c>
    </row>
    <row r="1305" spans="1:19">
      <c r="A1305">
        <v>204468</v>
      </c>
      <c r="B1305" t="s">
        <v>4491</v>
      </c>
      <c r="C1305" t="s">
        <v>1056</v>
      </c>
      <c r="D1305" t="s">
        <v>1450</v>
      </c>
      <c r="E1305" t="s">
        <v>4492</v>
      </c>
      <c r="F1305" s="10">
        <v>0.80349999999999999</v>
      </c>
      <c r="G1305">
        <v>1171</v>
      </c>
      <c r="H1305" s="2">
        <v>32606</v>
      </c>
      <c r="I1305" s="2">
        <v>32606</v>
      </c>
      <c r="J1305" s="2">
        <v>54990</v>
      </c>
      <c r="K1305" s="2">
        <v>40128</v>
      </c>
      <c r="L1305" s="2">
        <v>44372</v>
      </c>
      <c r="M1305" s="2">
        <v>49494</v>
      </c>
      <c r="N1305">
        <f t="shared" si="40"/>
        <v>0.42553927286536675</v>
      </c>
      <c r="O1305">
        <v>0.35673529080318178</v>
      </c>
      <c r="P1305">
        <f t="shared" si="41"/>
        <v>56</v>
      </c>
      <c r="Q1305">
        <v>104</v>
      </c>
      <c r="R1305" t="s">
        <v>7336</v>
      </c>
      <c r="S1305" t="s">
        <v>9387</v>
      </c>
    </row>
    <row r="1306" spans="1:19">
      <c r="A1306">
        <v>204486</v>
      </c>
      <c r="B1306" t="s">
        <v>4493</v>
      </c>
      <c r="C1306" t="s">
        <v>4466</v>
      </c>
      <c r="D1306" t="s">
        <v>1450</v>
      </c>
      <c r="E1306" t="s">
        <v>4494</v>
      </c>
      <c r="F1306" s="10">
        <v>0.93400000000000005</v>
      </c>
      <c r="G1306">
        <v>1139</v>
      </c>
      <c r="H1306" s="2">
        <v>12930</v>
      </c>
      <c r="I1306" s="2">
        <v>12930</v>
      </c>
      <c r="J1306" s="2">
        <v>52405</v>
      </c>
      <c r="K1306" s="2">
        <v>44119</v>
      </c>
      <c r="L1306" s="2">
        <v>45861</v>
      </c>
      <c r="M1306" s="2">
        <v>48453</v>
      </c>
      <c r="N1306">
        <f t="shared" si="40"/>
        <v>0.45434297098614695</v>
      </c>
      <c r="O1306">
        <v>0.4175308114376366</v>
      </c>
      <c r="P1306">
        <f t="shared" si="41"/>
        <v>40</v>
      </c>
      <c r="Q1306">
        <v>45</v>
      </c>
      <c r="R1306" t="s">
        <v>7337</v>
      </c>
      <c r="S1306" t="s">
        <v>9388</v>
      </c>
    </row>
    <row r="1307" spans="1:19">
      <c r="A1307">
        <v>204501</v>
      </c>
      <c r="B1307" t="s">
        <v>1515</v>
      </c>
      <c r="C1307" t="s">
        <v>1516</v>
      </c>
      <c r="D1307" t="s">
        <v>1450</v>
      </c>
      <c r="E1307" t="s">
        <v>1517</v>
      </c>
      <c r="F1307" s="10">
        <v>0.32979999999999998</v>
      </c>
      <c r="G1307">
        <v>1440</v>
      </c>
      <c r="H1307" s="2">
        <v>64646</v>
      </c>
      <c r="I1307" s="2">
        <v>64646</v>
      </c>
      <c r="J1307" s="2">
        <v>48586</v>
      </c>
      <c r="K1307" s="2">
        <v>35126</v>
      </c>
      <c r="L1307" s="2">
        <v>46100</v>
      </c>
      <c r="M1307" s="2">
        <v>52483</v>
      </c>
      <c r="N1307">
        <f t="shared" si="40"/>
        <v>0.54963395511098245</v>
      </c>
      <c r="O1307">
        <v>0.40711382364425869</v>
      </c>
      <c r="P1307">
        <f t="shared" si="41"/>
        <v>9</v>
      </c>
      <c r="Q1307">
        <v>52</v>
      </c>
      <c r="R1307" t="s">
        <v>7338</v>
      </c>
      <c r="S1307" t="s">
        <v>9389</v>
      </c>
    </row>
    <row r="1308" spans="1:19">
      <c r="A1308">
        <v>204617</v>
      </c>
      <c r="B1308" t="s">
        <v>1518</v>
      </c>
      <c r="C1308" t="s">
        <v>405</v>
      </c>
      <c r="D1308" t="s">
        <v>1450</v>
      </c>
      <c r="E1308" t="s">
        <v>1519</v>
      </c>
      <c r="F1308" s="10">
        <v>0.85250000000000004</v>
      </c>
      <c r="G1308">
        <v>1150</v>
      </c>
      <c r="H1308" s="2">
        <v>34370</v>
      </c>
      <c r="I1308" s="2">
        <v>34370</v>
      </c>
      <c r="J1308" s="2">
        <v>58106</v>
      </c>
      <c r="K1308" s="2">
        <v>41542</v>
      </c>
      <c r="L1308" s="2">
        <v>46161</v>
      </c>
      <c r="M1308" s="2">
        <v>48904</v>
      </c>
      <c r="N1308">
        <f t="shared" si="40"/>
        <v>0.40350440086754896</v>
      </c>
      <c r="O1308">
        <v>0.38239144894450178</v>
      </c>
      <c r="P1308">
        <f t="shared" si="41"/>
        <v>69</v>
      </c>
      <c r="Q1308">
        <v>82</v>
      </c>
      <c r="R1308" t="s">
        <v>7339</v>
      </c>
      <c r="S1308" t="s">
        <v>9390</v>
      </c>
    </row>
    <row r="1309" spans="1:19">
      <c r="A1309">
        <v>204635</v>
      </c>
      <c r="B1309" t="s">
        <v>1520</v>
      </c>
      <c r="C1309" t="s">
        <v>1521</v>
      </c>
      <c r="D1309" t="s">
        <v>1450</v>
      </c>
      <c r="E1309" t="s">
        <v>1522</v>
      </c>
      <c r="F1309" s="10">
        <v>0.73350000000000004</v>
      </c>
      <c r="G1309">
        <v>1290</v>
      </c>
      <c r="H1309" s="2">
        <v>37800</v>
      </c>
      <c r="I1309" s="2">
        <v>37800</v>
      </c>
      <c r="J1309" s="2">
        <v>67284</v>
      </c>
      <c r="K1309" s="2">
        <v>61102</v>
      </c>
      <c r="L1309" s="2">
        <v>70740</v>
      </c>
      <c r="M1309" s="2">
        <v>75783</v>
      </c>
      <c r="N1309">
        <f t="shared" si="40"/>
        <v>0.55929551541420564</v>
      </c>
      <c r="O1309">
        <v>0.45252888424077853</v>
      </c>
      <c r="P1309">
        <f t="shared" si="41"/>
        <v>8</v>
      </c>
      <c r="Q1309">
        <v>19</v>
      </c>
      <c r="R1309" t="s">
        <v>7340</v>
      </c>
      <c r="S1309" t="s">
        <v>9391</v>
      </c>
    </row>
    <row r="1310" spans="1:19">
      <c r="A1310">
        <v>204662</v>
      </c>
      <c r="B1310" t="s">
        <v>1523</v>
      </c>
      <c r="C1310" t="s">
        <v>405</v>
      </c>
      <c r="D1310" t="s">
        <v>1450</v>
      </c>
      <c r="E1310" t="s">
        <v>1524</v>
      </c>
      <c r="F1310" s="10">
        <v>0.50819999999999999</v>
      </c>
      <c r="G1310">
        <v>1407</v>
      </c>
      <c r="H1310" s="2">
        <v>12859</v>
      </c>
      <c r="I1310" s="2">
        <v>38365</v>
      </c>
      <c r="J1310" s="2">
        <v>66114</v>
      </c>
      <c r="K1310" s="2">
        <v>47999</v>
      </c>
      <c r="L1310" s="2">
        <v>52616</v>
      </c>
      <c r="M1310" s="2">
        <v>58596</v>
      </c>
      <c r="N1310">
        <f t="shared" si="40"/>
        <v>0.74570238927435795</v>
      </c>
      <c r="O1310">
        <v>0.52121243409383944</v>
      </c>
      <c r="P1310">
        <f t="shared" si="41"/>
        <v>1</v>
      </c>
      <c r="Q1310">
        <v>2</v>
      </c>
      <c r="R1310" t="s">
        <v>7341</v>
      </c>
      <c r="S1310" t="s">
        <v>9392</v>
      </c>
    </row>
    <row r="1311" spans="1:19">
      <c r="A1311">
        <v>204802</v>
      </c>
      <c r="B1311" t="s">
        <v>1525</v>
      </c>
      <c r="C1311" t="s">
        <v>425</v>
      </c>
      <c r="D1311" t="s">
        <v>1450</v>
      </c>
      <c r="E1311" t="s">
        <v>1526</v>
      </c>
      <c r="F1311" s="10">
        <v>0.84760000000000002</v>
      </c>
      <c r="G1311">
        <v>1212</v>
      </c>
      <c r="H1311" s="2">
        <v>13746</v>
      </c>
      <c r="I1311" s="2">
        <v>24114</v>
      </c>
      <c r="J1311" s="2">
        <v>65965</v>
      </c>
      <c r="K1311" s="2">
        <v>43819</v>
      </c>
      <c r="L1311" s="2">
        <v>45243</v>
      </c>
      <c r="M1311" s="2">
        <v>49666</v>
      </c>
      <c r="N1311">
        <f t="shared" si="40"/>
        <v>0.5378469537265792</v>
      </c>
      <c r="O1311">
        <v>0.46577202587744504</v>
      </c>
      <c r="P1311">
        <f t="shared" si="41"/>
        <v>11</v>
      </c>
      <c r="Q1311">
        <v>10</v>
      </c>
      <c r="R1311" t="s">
        <v>7342</v>
      </c>
      <c r="S1311" t="s">
        <v>9393</v>
      </c>
    </row>
    <row r="1312" spans="1:19">
      <c r="A1312">
        <v>204884</v>
      </c>
      <c r="B1312" t="s">
        <v>4504</v>
      </c>
      <c r="C1312" t="s">
        <v>4452</v>
      </c>
      <c r="D1312" t="s">
        <v>1450</v>
      </c>
      <c r="E1312" t="s">
        <v>4505</v>
      </c>
      <c r="F1312" s="10">
        <v>0.93400000000000005</v>
      </c>
      <c r="G1312">
        <v>1104</v>
      </c>
      <c r="H1312" s="2">
        <v>14370</v>
      </c>
      <c r="I1312" s="2">
        <v>14370</v>
      </c>
      <c r="J1312" s="2">
        <v>32497</v>
      </c>
      <c r="K1312" s="2">
        <v>25256</v>
      </c>
      <c r="L1312" s="2">
        <v>24574</v>
      </c>
      <c r="M1312" s="2">
        <v>25772</v>
      </c>
      <c r="N1312">
        <f t="shared" si="40"/>
        <v>0.3504717896922841</v>
      </c>
      <c r="O1312">
        <v>0.36878491062410101</v>
      </c>
      <c r="P1312">
        <f t="shared" si="41"/>
        <v>91</v>
      </c>
      <c r="Q1312">
        <v>94</v>
      </c>
      <c r="R1312" t="s">
        <v>7343</v>
      </c>
      <c r="S1312" t="s">
        <v>9394</v>
      </c>
    </row>
    <row r="1313" spans="1:19">
      <c r="A1313">
        <v>204909</v>
      </c>
      <c r="B1313" t="s">
        <v>1527</v>
      </c>
      <c r="C1313" t="s">
        <v>8</v>
      </c>
      <c r="D1313" t="s">
        <v>1450</v>
      </c>
      <c r="E1313" t="s">
        <v>1528</v>
      </c>
      <c r="F1313" s="10">
        <v>0.50670000000000004</v>
      </c>
      <c r="G1313">
        <v>1311</v>
      </c>
      <c r="H1313" s="2">
        <v>52357</v>
      </c>
      <c r="I1313" s="2">
        <v>52357</v>
      </c>
      <c r="J1313" s="2">
        <v>52040</v>
      </c>
      <c r="K1313" s="2">
        <v>42255</v>
      </c>
      <c r="L1313" s="2">
        <v>47672</v>
      </c>
      <c r="M1313" s="2">
        <v>53520</v>
      </c>
      <c r="N1313">
        <f t="shared" si="40"/>
        <v>0.50248469129133144</v>
      </c>
      <c r="O1313">
        <v>0.39764863026671016</v>
      </c>
      <c r="P1313">
        <f t="shared" si="41"/>
        <v>18</v>
      </c>
      <c r="Q1313">
        <v>67</v>
      </c>
      <c r="R1313" t="s">
        <v>7344</v>
      </c>
      <c r="S1313" t="s">
        <v>9395</v>
      </c>
    </row>
    <row r="1314" spans="1:19">
      <c r="A1314">
        <v>204936</v>
      </c>
      <c r="B1314" t="s">
        <v>1529</v>
      </c>
      <c r="C1314" t="s">
        <v>1530</v>
      </c>
      <c r="D1314" t="s">
        <v>1450</v>
      </c>
      <c r="E1314" t="s">
        <v>1531</v>
      </c>
      <c r="F1314" s="10">
        <v>0.83299999999999996</v>
      </c>
      <c r="G1314">
        <v>1220</v>
      </c>
      <c r="H1314" s="2">
        <v>34899</v>
      </c>
      <c r="I1314" s="2">
        <v>34899</v>
      </c>
      <c r="J1314" s="2">
        <v>55677</v>
      </c>
      <c r="K1314" s="2">
        <v>44680</v>
      </c>
      <c r="L1314" s="2">
        <v>45643</v>
      </c>
      <c r="M1314" s="2">
        <v>50687</v>
      </c>
      <c r="N1314">
        <f t="shared" si="40"/>
        <v>0.44797125525013615</v>
      </c>
      <c r="O1314">
        <v>0.40166872450104374</v>
      </c>
      <c r="P1314">
        <f t="shared" si="41"/>
        <v>43</v>
      </c>
      <c r="Q1314">
        <v>65</v>
      </c>
      <c r="R1314" t="s">
        <v>7345</v>
      </c>
      <c r="S1314" t="s">
        <v>9396</v>
      </c>
    </row>
    <row r="1315" spans="1:19">
      <c r="A1315">
        <v>205054</v>
      </c>
      <c r="B1315" t="s">
        <v>4506</v>
      </c>
      <c r="C1315" t="s">
        <v>4507</v>
      </c>
      <c r="D1315" t="s">
        <v>1450</v>
      </c>
      <c r="E1315" t="s">
        <v>4508</v>
      </c>
      <c r="F1315" s="10">
        <v>0.71430000000000005</v>
      </c>
      <c r="G1315">
        <v>1057</v>
      </c>
      <c r="H1315" s="2">
        <v>14920</v>
      </c>
      <c r="I1315" s="2">
        <v>14920</v>
      </c>
      <c r="J1315" s="2">
        <v>45647</v>
      </c>
      <c r="K1315" s="2">
        <v>43901</v>
      </c>
      <c r="L1315" s="2">
        <v>43841</v>
      </c>
      <c r="M1315" s="2">
        <v>41113</v>
      </c>
      <c r="N1315">
        <f t="shared" si="40"/>
        <v>0.44425684386012226</v>
      </c>
      <c r="O1315">
        <v>0.42738596393471828</v>
      </c>
      <c r="P1315">
        <f t="shared" si="41"/>
        <v>47</v>
      </c>
      <c r="Q1315">
        <v>38</v>
      </c>
      <c r="R1315" t="s">
        <v>7346</v>
      </c>
      <c r="S1315" t="s">
        <v>9397</v>
      </c>
    </row>
    <row r="1316" spans="1:19">
      <c r="A1316">
        <v>205179</v>
      </c>
      <c r="B1316" t="s">
        <v>4509</v>
      </c>
      <c r="C1316" t="s">
        <v>4510</v>
      </c>
      <c r="D1316" t="s">
        <v>1450</v>
      </c>
      <c r="E1316" t="s">
        <v>4511</v>
      </c>
      <c r="F1316" s="10">
        <v>0.93400000000000005</v>
      </c>
      <c r="G1316">
        <v>1124</v>
      </c>
      <c r="H1316" s="2">
        <v>14023</v>
      </c>
      <c r="I1316" s="2">
        <v>14023</v>
      </c>
      <c r="J1316" s="2">
        <v>38898</v>
      </c>
      <c r="K1316" s="2">
        <v>29688</v>
      </c>
      <c r="L1316" s="2">
        <v>31275</v>
      </c>
      <c r="M1316" s="2">
        <v>35711</v>
      </c>
      <c r="N1316">
        <f t="shared" si="40"/>
        <v>0.38459963687147952</v>
      </c>
      <c r="O1316">
        <v>0.38395179599534968</v>
      </c>
      <c r="P1316">
        <f t="shared" si="41"/>
        <v>77</v>
      </c>
      <c r="Q1316">
        <v>79</v>
      </c>
      <c r="R1316" t="s">
        <v>7347</v>
      </c>
      <c r="S1316" t="s">
        <v>9398</v>
      </c>
    </row>
    <row r="1317" spans="1:19">
      <c r="A1317">
        <v>205203</v>
      </c>
      <c r="B1317" t="s">
        <v>4512</v>
      </c>
      <c r="C1317" t="s">
        <v>4513</v>
      </c>
      <c r="D1317" t="s">
        <v>1450</v>
      </c>
      <c r="E1317" t="s">
        <v>4514</v>
      </c>
      <c r="F1317" s="10">
        <v>0.93400000000000005</v>
      </c>
      <c r="G1317">
        <v>1062</v>
      </c>
      <c r="H1317" s="2">
        <v>20560</v>
      </c>
      <c r="I1317" s="2">
        <v>20560</v>
      </c>
      <c r="J1317" s="2">
        <v>51876</v>
      </c>
      <c r="K1317" s="2">
        <v>29037</v>
      </c>
      <c r="L1317" s="2">
        <v>34250</v>
      </c>
      <c r="M1317" s="2">
        <v>39844</v>
      </c>
      <c r="N1317">
        <f t="shared" si="40"/>
        <v>0.34729055015439791</v>
      </c>
      <c r="O1317">
        <v>0.38309830891235697</v>
      </c>
      <c r="P1317">
        <f t="shared" si="41"/>
        <v>94</v>
      </c>
      <c r="Q1317">
        <v>80</v>
      </c>
      <c r="R1317" t="s">
        <v>7348</v>
      </c>
      <c r="S1317" t="s">
        <v>9399</v>
      </c>
    </row>
    <row r="1318" spans="1:19">
      <c r="A1318">
        <v>205391</v>
      </c>
      <c r="B1318" t="s">
        <v>4515</v>
      </c>
      <c r="C1318" t="s">
        <v>1493</v>
      </c>
      <c r="D1318" t="s">
        <v>1450</v>
      </c>
      <c r="E1318" t="s">
        <v>4516</v>
      </c>
      <c r="F1318" s="10">
        <v>0.91830000000000001</v>
      </c>
      <c r="G1318">
        <v>1117</v>
      </c>
      <c r="H1318" s="2">
        <v>30548</v>
      </c>
      <c r="I1318" s="2">
        <v>30548</v>
      </c>
      <c r="J1318" s="2">
        <v>44599</v>
      </c>
      <c r="K1318" s="2">
        <v>38025</v>
      </c>
      <c r="L1318" s="2">
        <v>39876</v>
      </c>
      <c r="M1318" s="2">
        <v>37706</v>
      </c>
      <c r="N1318">
        <f t="shared" si="40"/>
        <v>0.35049275038728456</v>
      </c>
      <c r="O1318">
        <v>0.32633600174758215</v>
      </c>
      <c r="P1318">
        <f t="shared" si="41"/>
        <v>90</v>
      </c>
      <c r="Q1318">
        <v>126</v>
      </c>
      <c r="R1318" t="s">
        <v>7349</v>
      </c>
      <c r="S1318" t="s">
        <v>9400</v>
      </c>
    </row>
    <row r="1319" spans="1:19">
      <c r="A1319">
        <v>205443</v>
      </c>
      <c r="B1319" t="s">
        <v>4517</v>
      </c>
      <c r="C1319" t="s">
        <v>4073</v>
      </c>
      <c r="D1319" t="s">
        <v>1450</v>
      </c>
      <c r="E1319" t="s">
        <v>4518</v>
      </c>
      <c r="F1319" s="10">
        <v>0.93400000000000005</v>
      </c>
      <c r="G1319">
        <v>1036</v>
      </c>
      <c r="H1319" s="2">
        <v>9622</v>
      </c>
      <c r="I1319" s="2">
        <v>16157</v>
      </c>
      <c r="J1319" s="2">
        <v>49599</v>
      </c>
      <c r="K1319" s="2">
        <v>31133</v>
      </c>
      <c r="L1319" s="2">
        <v>34653</v>
      </c>
      <c r="M1319" s="2">
        <v>39746</v>
      </c>
      <c r="N1319">
        <f t="shared" si="40"/>
        <v>0.37540193650312748</v>
      </c>
      <c r="O1319">
        <v>0.39746053036006046</v>
      </c>
      <c r="P1319">
        <f t="shared" si="41"/>
        <v>81</v>
      </c>
      <c r="Q1319">
        <v>68</v>
      </c>
      <c r="R1319" t="s">
        <v>7350</v>
      </c>
      <c r="S1319" t="s">
        <v>9401</v>
      </c>
    </row>
    <row r="1320" spans="1:19">
      <c r="A1320">
        <v>205841</v>
      </c>
      <c r="B1320" t="s">
        <v>4519</v>
      </c>
      <c r="C1320" t="s">
        <v>1544</v>
      </c>
      <c r="D1320" t="s">
        <v>1450</v>
      </c>
      <c r="E1320" t="s">
        <v>4520</v>
      </c>
      <c r="F1320" s="10">
        <v>0.93400000000000005</v>
      </c>
      <c r="G1320">
        <v>1237</v>
      </c>
      <c r="H1320" s="2">
        <v>4670</v>
      </c>
      <c r="I1320" s="2">
        <v>7766</v>
      </c>
      <c r="J1320" s="2">
        <v>43433</v>
      </c>
      <c r="K1320" s="2">
        <v>27046</v>
      </c>
      <c r="L1320" s="2">
        <v>29969</v>
      </c>
      <c r="M1320" s="2">
        <v>34905</v>
      </c>
      <c r="N1320">
        <f t="shared" si="40"/>
        <v>0.48559926550036464</v>
      </c>
      <c r="O1320">
        <v>0.42093541068169948</v>
      </c>
      <c r="P1320">
        <f t="shared" si="41"/>
        <v>25</v>
      </c>
      <c r="Q1320">
        <v>41</v>
      </c>
      <c r="R1320" t="s">
        <v>7351</v>
      </c>
      <c r="S1320" t="s">
        <v>9402</v>
      </c>
    </row>
    <row r="1321" spans="1:19">
      <c r="A1321">
        <v>205887</v>
      </c>
      <c r="B1321" t="s">
        <v>4521</v>
      </c>
      <c r="C1321" t="s">
        <v>4507</v>
      </c>
      <c r="D1321" t="s">
        <v>1450</v>
      </c>
      <c r="E1321" t="s">
        <v>4522</v>
      </c>
      <c r="F1321" s="10">
        <v>0.93400000000000005</v>
      </c>
      <c r="G1321">
        <v>1043</v>
      </c>
      <c r="H1321" s="2">
        <v>16699</v>
      </c>
      <c r="I1321" s="2">
        <v>16699</v>
      </c>
      <c r="J1321" s="2">
        <v>33668</v>
      </c>
      <c r="K1321" s="2">
        <v>26263</v>
      </c>
      <c r="L1321" s="2">
        <v>30127</v>
      </c>
      <c r="M1321" s="2">
        <v>28999</v>
      </c>
      <c r="N1321">
        <f t="shared" si="40"/>
        <v>0.31205270461368351</v>
      </c>
      <c r="O1321">
        <v>0.36111659143247643</v>
      </c>
      <c r="P1321">
        <f t="shared" si="41"/>
        <v>102</v>
      </c>
      <c r="Q1321">
        <v>99</v>
      </c>
      <c r="R1321" t="s">
        <v>7352</v>
      </c>
      <c r="S1321" t="s">
        <v>9403</v>
      </c>
    </row>
    <row r="1322" spans="1:19">
      <c r="A1322">
        <v>205957</v>
      </c>
      <c r="B1322" t="s">
        <v>1532</v>
      </c>
      <c r="C1322" t="s">
        <v>1533</v>
      </c>
      <c r="D1322" t="s">
        <v>1450</v>
      </c>
      <c r="E1322" t="s">
        <v>1534</v>
      </c>
      <c r="F1322" s="10">
        <v>0.72230000000000005</v>
      </c>
      <c r="G1322">
        <v>1218</v>
      </c>
      <c r="H1322" s="2">
        <v>32630</v>
      </c>
      <c r="I1322" s="2">
        <v>32630</v>
      </c>
      <c r="J1322" s="2">
        <v>49632</v>
      </c>
      <c r="K1322" s="2">
        <v>41555</v>
      </c>
      <c r="L1322" s="2">
        <v>43462</v>
      </c>
      <c r="M1322" s="2">
        <v>47070</v>
      </c>
      <c r="N1322">
        <f t="shared" si="40"/>
        <v>0.46566899977912146</v>
      </c>
      <c r="O1322">
        <v>0.41460352320689986</v>
      </c>
      <c r="P1322">
        <f t="shared" si="41"/>
        <v>34</v>
      </c>
      <c r="Q1322">
        <v>48</v>
      </c>
      <c r="R1322" t="s">
        <v>7353</v>
      </c>
      <c r="S1322" t="s">
        <v>9404</v>
      </c>
    </row>
    <row r="1323" spans="1:19">
      <c r="A1323">
        <v>206048</v>
      </c>
      <c r="B1323" t="s">
        <v>1535</v>
      </c>
      <c r="C1323" t="s">
        <v>1536</v>
      </c>
      <c r="D1323" t="s">
        <v>1450</v>
      </c>
      <c r="E1323" t="s">
        <v>1537</v>
      </c>
      <c r="F1323" s="10">
        <v>0.79769999999999996</v>
      </c>
      <c r="G1323">
        <v>989</v>
      </c>
      <c r="H1323" s="2">
        <v>32400</v>
      </c>
      <c r="I1323" s="2">
        <v>32400</v>
      </c>
      <c r="J1323" s="2">
        <v>55664</v>
      </c>
      <c r="K1323" s="2">
        <v>27475</v>
      </c>
      <c r="L1323" s="2">
        <v>31060</v>
      </c>
      <c r="M1323" s="2">
        <v>45499</v>
      </c>
      <c r="N1323">
        <f t="shared" si="40"/>
        <v>0.29938430708936142</v>
      </c>
      <c r="O1323">
        <v>0.33916542403997069</v>
      </c>
      <c r="P1323">
        <f t="shared" si="41"/>
        <v>103</v>
      </c>
      <c r="Q1323">
        <v>122</v>
      </c>
      <c r="R1323" t="s">
        <v>7354</v>
      </c>
      <c r="S1323" t="s">
        <v>9405</v>
      </c>
    </row>
    <row r="1324" spans="1:19">
      <c r="A1324">
        <v>206084</v>
      </c>
      <c r="B1324" t="s">
        <v>1538</v>
      </c>
      <c r="C1324" t="s">
        <v>1503</v>
      </c>
      <c r="D1324" t="s">
        <v>1450</v>
      </c>
      <c r="E1324" t="s">
        <v>1539</v>
      </c>
      <c r="F1324" s="10">
        <v>0.94830000000000003</v>
      </c>
      <c r="G1324">
        <v>1209</v>
      </c>
      <c r="H1324" s="2">
        <v>12377</v>
      </c>
      <c r="I1324" s="2">
        <v>21737</v>
      </c>
      <c r="J1324" s="2">
        <v>61365</v>
      </c>
      <c r="K1324" s="2">
        <v>40268</v>
      </c>
      <c r="L1324" s="2">
        <v>44301</v>
      </c>
      <c r="M1324" s="2">
        <v>49962</v>
      </c>
      <c r="N1324">
        <f t="shared" si="40"/>
        <v>0.49938633965096479</v>
      </c>
      <c r="O1324">
        <v>0.45020957843022164</v>
      </c>
      <c r="P1324">
        <f t="shared" si="41"/>
        <v>21</v>
      </c>
      <c r="Q1324">
        <v>21</v>
      </c>
      <c r="R1324" t="s">
        <v>7355</v>
      </c>
      <c r="S1324" t="s">
        <v>9406</v>
      </c>
    </row>
    <row r="1325" spans="1:19">
      <c r="A1325">
        <v>206349</v>
      </c>
      <c r="B1325" t="s">
        <v>1540</v>
      </c>
      <c r="C1325" t="s">
        <v>1541</v>
      </c>
      <c r="D1325" t="s">
        <v>1450</v>
      </c>
      <c r="E1325" t="s">
        <v>1542</v>
      </c>
      <c r="F1325" s="10">
        <v>0.84009999999999996</v>
      </c>
      <c r="G1325">
        <v>1140</v>
      </c>
      <c r="H1325" s="2">
        <v>37860</v>
      </c>
      <c r="I1325" s="2">
        <v>37860</v>
      </c>
      <c r="J1325" s="2">
        <v>63422</v>
      </c>
      <c r="K1325" s="2">
        <v>50414</v>
      </c>
      <c r="L1325" s="2">
        <v>48189</v>
      </c>
      <c r="M1325" s="2">
        <v>56285</v>
      </c>
      <c r="N1325">
        <f t="shared" si="40"/>
        <v>0.41742903487832639</v>
      </c>
      <c r="O1325">
        <v>0.37695007123146673</v>
      </c>
      <c r="P1325">
        <f t="shared" si="41"/>
        <v>63</v>
      </c>
      <c r="Q1325">
        <v>89</v>
      </c>
      <c r="R1325" t="s">
        <v>7356</v>
      </c>
      <c r="S1325" t="s">
        <v>9407</v>
      </c>
    </row>
    <row r="1326" spans="1:19">
      <c r="A1326">
        <v>206394</v>
      </c>
      <c r="B1326" t="s">
        <v>4523</v>
      </c>
      <c r="C1326" t="s">
        <v>3049</v>
      </c>
      <c r="D1326" t="s">
        <v>1450</v>
      </c>
      <c r="E1326" t="s">
        <v>4524</v>
      </c>
      <c r="F1326" s="10">
        <v>0.93400000000000005</v>
      </c>
      <c r="G1326">
        <v>1029</v>
      </c>
      <c r="H1326" s="2">
        <v>22500</v>
      </c>
      <c r="I1326" s="2">
        <v>22500</v>
      </c>
      <c r="J1326" s="2">
        <v>34757</v>
      </c>
      <c r="K1326" s="2">
        <v>29127</v>
      </c>
      <c r="L1326" s="2">
        <v>30146</v>
      </c>
      <c r="M1326" s="2">
        <v>33627</v>
      </c>
      <c r="N1326">
        <f t="shared" si="40"/>
        <v>0.29045674197395355</v>
      </c>
      <c r="O1326">
        <v>0.33811842578042439</v>
      </c>
      <c r="P1326">
        <f t="shared" si="41"/>
        <v>104</v>
      </c>
      <c r="Q1326">
        <v>123</v>
      </c>
      <c r="R1326" t="s">
        <v>7357</v>
      </c>
      <c r="S1326" t="s">
        <v>9408</v>
      </c>
    </row>
    <row r="1327" spans="1:19">
      <c r="A1327">
        <v>206437</v>
      </c>
      <c r="B1327" t="s">
        <v>1543</v>
      </c>
      <c r="C1327" t="s">
        <v>1544</v>
      </c>
      <c r="D1327" t="s">
        <v>1450</v>
      </c>
      <c r="E1327" t="s">
        <v>1545</v>
      </c>
      <c r="F1327" s="10">
        <v>0.78180000000000005</v>
      </c>
      <c r="G1327">
        <v>1210</v>
      </c>
      <c r="H1327" s="2">
        <v>34595</v>
      </c>
      <c r="I1327" s="2">
        <v>34595</v>
      </c>
      <c r="J1327" s="2">
        <v>60475</v>
      </c>
      <c r="K1327" s="2">
        <v>46578</v>
      </c>
      <c r="L1327" s="2">
        <v>51162</v>
      </c>
      <c r="M1327" s="2">
        <v>55799</v>
      </c>
      <c r="N1327">
        <f t="shared" si="40"/>
        <v>0.4696607504835415</v>
      </c>
      <c r="O1327">
        <v>0.41750299333305313</v>
      </c>
      <c r="P1327">
        <f t="shared" si="41"/>
        <v>31</v>
      </c>
      <c r="Q1327">
        <v>46</v>
      </c>
      <c r="R1327" t="s">
        <v>7358</v>
      </c>
      <c r="S1327" t="s">
        <v>9409</v>
      </c>
    </row>
    <row r="1328" spans="1:19">
      <c r="A1328">
        <v>206491</v>
      </c>
      <c r="B1328" t="s">
        <v>1546</v>
      </c>
      <c r="C1328" t="s">
        <v>1547</v>
      </c>
      <c r="D1328" t="s">
        <v>1450</v>
      </c>
      <c r="E1328" t="s">
        <v>1548</v>
      </c>
      <c r="F1328" s="10">
        <v>0.52729999999999999</v>
      </c>
      <c r="G1328">
        <v>980</v>
      </c>
      <c r="H1328" s="2">
        <v>14776</v>
      </c>
      <c r="I1328" s="2">
        <v>14776</v>
      </c>
      <c r="J1328" s="2">
        <v>43008</v>
      </c>
      <c r="K1328" s="2">
        <v>27590</v>
      </c>
      <c r="L1328" s="2">
        <v>31403</v>
      </c>
      <c r="M1328" s="2">
        <v>37921</v>
      </c>
      <c r="N1328">
        <f t="shared" si="40"/>
        <v>0.40803285550268115</v>
      </c>
      <c r="O1328">
        <v>0.42659400273353032</v>
      </c>
      <c r="P1328">
        <f t="shared" si="41"/>
        <v>67</v>
      </c>
      <c r="Q1328">
        <v>39</v>
      </c>
      <c r="R1328" t="s">
        <v>7359</v>
      </c>
      <c r="S1328" t="s">
        <v>9410</v>
      </c>
    </row>
    <row r="1329" spans="1:19">
      <c r="A1329">
        <v>206507</v>
      </c>
      <c r="B1329" t="s">
        <v>1549</v>
      </c>
      <c r="C1329" t="s">
        <v>1550</v>
      </c>
      <c r="D1329" t="s">
        <v>1450</v>
      </c>
      <c r="E1329" t="s">
        <v>1551</v>
      </c>
      <c r="F1329" s="10">
        <v>0.84599999999999997</v>
      </c>
      <c r="G1329">
        <v>1042</v>
      </c>
      <c r="H1329" s="2">
        <v>30962</v>
      </c>
      <c r="I1329" s="2">
        <v>30962</v>
      </c>
      <c r="J1329" s="2">
        <v>50978</v>
      </c>
      <c r="K1329" s="2">
        <v>40304</v>
      </c>
      <c r="L1329" s="2">
        <v>41576</v>
      </c>
      <c r="M1329" s="2">
        <v>46654</v>
      </c>
      <c r="N1329">
        <f t="shared" si="40"/>
        <v>0.34243360224509378</v>
      </c>
      <c r="O1329">
        <v>0.34625447557268757</v>
      </c>
      <c r="P1329">
        <f t="shared" si="41"/>
        <v>95</v>
      </c>
      <c r="Q1329">
        <v>115</v>
      </c>
      <c r="R1329" t="s">
        <v>7360</v>
      </c>
      <c r="S1329" t="s">
        <v>9411</v>
      </c>
    </row>
    <row r="1330" spans="1:19">
      <c r="A1330">
        <v>206525</v>
      </c>
      <c r="B1330" t="s">
        <v>1552</v>
      </c>
      <c r="C1330" t="s">
        <v>551</v>
      </c>
      <c r="D1330" t="s">
        <v>1450</v>
      </c>
      <c r="E1330" t="s">
        <v>1553</v>
      </c>
      <c r="F1330" s="10">
        <v>0.91039999999999999</v>
      </c>
      <c r="G1330">
        <v>1153</v>
      </c>
      <c r="H1330" s="2">
        <v>44602</v>
      </c>
      <c r="I1330" s="2">
        <v>44602</v>
      </c>
      <c r="J1330" s="2">
        <v>53766</v>
      </c>
      <c r="K1330" s="2">
        <v>44111</v>
      </c>
      <c r="L1330" s="2">
        <v>48033</v>
      </c>
      <c r="M1330" s="2">
        <v>57280</v>
      </c>
      <c r="N1330">
        <f t="shared" si="40"/>
        <v>0.34902436562396333</v>
      </c>
      <c r="O1330">
        <v>0.3208100330606366</v>
      </c>
      <c r="P1330">
        <f t="shared" si="41"/>
        <v>93</v>
      </c>
      <c r="Q1330">
        <v>130</v>
      </c>
      <c r="R1330" t="s">
        <v>7361</v>
      </c>
      <c r="S1330" t="s">
        <v>9412</v>
      </c>
    </row>
    <row r="1331" spans="1:19">
      <c r="A1331">
        <v>206589</v>
      </c>
      <c r="B1331" t="s">
        <v>1554</v>
      </c>
      <c r="C1331" t="s">
        <v>1555</v>
      </c>
      <c r="D1331" t="s">
        <v>1450</v>
      </c>
      <c r="E1331" t="s">
        <v>1556</v>
      </c>
      <c r="F1331" s="10">
        <v>0.54320000000000002</v>
      </c>
      <c r="G1331">
        <v>1370</v>
      </c>
      <c r="H1331" s="2">
        <v>59550</v>
      </c>
      <c r="I1331" s="2">
        <v>59550</v>
      </c>
      <c r="J1331" s="2">
        <v>50255</v>
      </c>
      <c r="K1331" s="2">
        <v>40994</v>
      </c>
      <c r="L1331" s="2">
        <v>50825</v>
      </c>
      <c r="M1331" s="2">
        <v>54485</v>
      </c>
      <c r="N1331">
        <f t="shared" si="40"/>
        <v>0.49225520848821425</v>
      </c>
      <c r="O1331">
        <v>0.37706512154569116</v>
      </c>
      <c r="P1331">
        <f t="shared" si="41"/>
        <v>22</v>
      </c>
      <c r="Q1331">
        <v>88</v>
      </c>
      <c r="R1331" t="s">
        <v>7362</v>
      </c>
      <c r="S1331" t="s">
        <v>9413</v>
      </c>
    </row>
    <row r="1332" spans="1:19">
      <c r="A1332">
        <v>206604</v>
      </c>
      <c r="B1332" t="s">
        <v>1557</v>
      </c>
      <c r="C1332" t="s">
        <v>1478</v>
      </c>
      <c r="D1332" t="s">
        <v>1450</v>
      </c>
      <c r="E1332" t="s">
        <v>1558</v>
      </c>
      <c r="F1332" s="10">
        <v>0.95150000000000001</v>
      </c>
      <c r="G1332">
        <v>1086</v>
      </c>
      <c r="H1332" s="2">
        <v>11188</v>
      </c>
      <c r="I1332" s="2">
        <v>20606</v>
      </c>
      <c r="J1332" s="2">
        <v>57485</v>
      </c>
      <c r="K1332" s="2">
        <v>39585</v>
      </c>
      <c r="L1332" s="2">
        <v>43448</v>
      </c>
      <c r="M1332" s="2">
        <v>47344</v>
      </c>
      <c r="N1332">
        <f t="shared" si="40"/>
        <v>0.42617718665488091</v>
      </c>
      <c r="O1332">
        <v>0.40449716294612975</v>
      </c>
      <c r="P1332">
        <f t="shared" si="41"/>
        <v>55</v>
      </c>
      <c r="Q1332">
        <v>55</v>
      </c>
      <c r="R1332" t="s">
        <v>7363</v>
      </c>
      <c r="S1332" t="s">
        <v>9414</v>
      </c>
    </row>
    <row r="1333" spans="1:19">
      <c r="A1333">
        <v>206622</v>
      </c>
      <c r="B1333" t="s">
        <v>4526</v>
      </c>
      <c r="C1333" t="s">
        <v>4401</v>
      </c>
      <c r="D1333" t="s">
        <v>1450</v>
      </c>
      <c r="E1333" t="s">
        <v>4527</v>
      </c>
      <c r="F1333" s="10">
        <v>0.87729999999999997</v>
      </c>
      <c r="G1333">
        <v>1224</v>
      </c>
      <c r="H1333" s="2">
        <v>48125</v>
      </c>
      <c r="I1333" s="2">
        <v>48125</v>
      </c>
      <c r="J1333" s="2">
        <v>67660</v>
      </c>
      <c r="K1333" s="2">
        <v>51259</v>
      </c>
      <c r="L1333" s="2">
        <v>57222</v>
      </c>
      <c r="M1333" s="2">
        <v>60750</v>
      </c>
      <c r="N1333">
        <f t="shared" si="40"/>
        <v>0.42486615112076309</v>
      </c>
      <c r="O1333">
        <v>0.36421360930622559</v>
      </c>
      <c r="P1333">
        <f t="shared" si="41"/>
        <v>57</v>
      </c>
      <c r="Q1333">
        <v>96</v>
      </c>
      <c r="R1333" t="s">
        <v>7364</v>
      </c>
      <c r="S1333" t="s">
        <v>9415</v>
      </c>
    </row>
    <row r="1334" spans="1:19">
      <c r="A1334">
        <v>206695</v>
      </c>
      <c r="B1334" t="s">
        <v>1559</v>
      </c>
      <c r="C1334" t="s">
        <v>1560</v>
      </c>
      <c r="D1334" t="s">
        <v>1450</v>
      </c>
      <c r="E1334" t="s">
        <v>1561</v>
      </c>
      <c r="F1334" s="10">
        <v>0.80320000000000003</v>
      </c>
      <c r="G1334">
        <v>1055</v>
      </c>
      <c r="H1334" s="2">
        <v>10791</v>
      </c>
      <c r="I1334" s="2">
        <v>11151</v>
      </c>
      <c r="J1334" s="2">
        <v>52832</v>
      </c>
      <c r="K1334" s="2">
        <v>33946</v>
      </c>
      <c r="L1334" s="2">
        <v>36487</v>
      </c>
      <c r="M1334" s="2">
        <v>41663</v>
      </c>
      <c r="N1334">
        <f t="shared" si="40"/>
        <v>0.42702235482539991</v>
      </c>
      <c r="O1334">
        <v>0.44752969637952417</v>
      </c>
      <c r="P1334">
        <f t="shared" si="41"/>
        <v>54</v>
      </c>
      <c r="Q1334">
        <v>24</v>
      </c>
      <c r="R1334" t="s">
        <v>7365</v>
      </c>
      <c r="S1334" t="s">
        <v>9416</v>
      </c>
    </row>
    <row r="1335" spans="1:19">
      <c r="A1335">
        <v>206817</v>
      </c>
      <c r="B1335" t="s">
        <v>4528</v>
      </c>
      <c r="C1335" t="s">
        <v>4529</v>
      </c>
      <c r="D1335" t="s">
        <v>1564</v>
      </c>
      <c r="E1335" t="s">
        <v>4530</v>
      </c>
      <c r="F1335" s="10">
        <v>0.93400000000000005</v>
      </c>
      <c r="G1335">
        <v>1206</v>
      </c>
      <c r="H1335" s="2">
        <v>15060</v>
      </c>
      <c r="I1335" s="2">
        <v>15060</v>
      </c>
      <c r="J1335" s="2">
        <v>48797</v>
      </c>
      <c r="K1335" s="2">
        <v>32303</v>
      </c>
      <c r="L1335" s="2">
        <v>35805</v>
      </c>
      <c r="M1335" s="2">
        <v>37408</v>
      </c>
      <c r="N1335">
        <f t="shared" si="40"/>
        <v>0.45468677241189692</v>
      </c>
      <c r="O1335">
        <v>0.40053830048305894</v>
      </c>
      <c r="P1335">
        <f t="shared" si="41"/>
        <v>17</v>
      </c>
      <c r="Q1335">
        <v>27</v>
      </c>
      <c r="R1335" t="s">
        <v>7366</v>
      </c>
      <c r="S1335" t="s">
        <v>9417</v>
      </c>
    </row>
    <row r="1336" spans="1:19">
      <c r="A1336">
        <v>206835</v>
      </c>
      <c r="B1336" t="s">
        <v>4531</v>
      </c>
      <c r="C1336" t="s">
        <v>4532</v>
      </c>
      <c r="D1336" t="s">
        <v>1564</v>
      </c>
      <c r="E1336" t="s">
        <v>4533</v>
      </c>
      <c r="F1336" s="10">
        <v>0.77029999999999998</v>
      </c>
      <c r="G1336">
        <v>1032</v>
      </c>
      <c r="H1336" s="2">
        <v>31466</v>
      </c>
      <c r="I1336" s="2">
        <v>31466</v>
      </c>
      <c r="J1336" s="2">
        <v>67650</v>
      </c>
      <c r="K1336" s="2">
        <v>47383</v>
      </c>
      <c r="L1336" s="2">
        <v>51567</v>
      </c>
      <c r="M1336" s="2">
        <v>54357</v>
      </c>
      <c r="N1336">
        <f t="shared" si="40"/>
        <v>0.41443581586968892</v>
      </c>
      <c r="O1336">
        <v>0.39369294742893829</v>
      </c>
      <c r="P1336">
        <f t="shared" si="41"/>
        <v>21</v>
      </c>
      <c r="Q1336">
        <v>29</v>
      </c>
      <c r="R1336" t="s">
        <v>7367</v>
      </c>
      <c r="S1336" t="s">
        <v>9418</v>
      </c>
    </row>
    <row r="1337" spans="1:19">
      <c r="A1337">
        <v>206862</v>
      </c>
      <c r="B1337" t="s">
        <v>4534</v>
      </c>
      <c r="C1337" t="s">
        <v>4535</v>
      </c>
      <c r="D1337" t="s">
        <v>1564</v>
      </c>
      <c r="E1337" t="s">
        <v>4536</v>
      </c>
      <c r="F1337" s="10">
        <v>0.93400000000000005</v>
      </c>
      <c r="G1337">
        <v>1036</v>
      </c>
      <c r="H1337" s="2">
        <v>29600</v>
      </c>
      <c r="I1337" s="2">
        <v>29600</v>
      </c>
      <c r="J1337" s="2">
        <v>56366</v>
      </c>
      <c r="K1337" s="2">
        <v>47356</v>
      </c>
      <c r="L1337" s="2">
        <v>48492</v>
      </c>
      <c r="M1337" s="2">
        <v>52663</v>
      </c>
      <c r="N1337">
        <f t="shared" si="40"/>
        <v>0.32896919837491279</v>
      </c>
      <c r="O1337">
        <v>0.35321597667576454</v>
      </c>
      <c r="P1337">
        <f t="shared" si="41"/>
        <v>31</v>
      </c>
      <c r="Q1337">
        <v>37</v>
      </c>
      <c r="R1337" t="s">
        <v>7368</v>
      </c>
      <c r="S1337" t="s">
        <v>9419</v>
      </c>
    </row>
    <row r="1338" spans="1:19">
      <c r="A1338">
        <v>206914</v>
      </c>
      <c r="B1338" t="s">
        <v>4537</v>
      </c>
      <c r="C1338" t="s">
        <v>4538</v>
      </c>
      <c r="D1338" t="s">
        <v>1564</v>
      </c>
      <c r="E1338" t="s">
        <v>4539</v>
      </c>
      <c r="F1338" s="10">
        <v>0.93400000000000005</v>
      </c>
      <c r="G1338">
        <v>1155</v>
      </c>
      <c r="H1338" s="2">
        <v>6900</v>
      </c>
      <c r="I1338" s="2">
        <v>16320</v>
      </c>
      <c r="J1338" s="2">
        <v>46713</v>
      </c>
      <c r="K1338" s="2">
        <v>30648</v>
      </c>
      <c r="L1338" s="2">
        <v>35584</v>
      </c>
      <c r="M1338" s="2">
        <v>39357</v>
      </c>
      <c r="N1338">
        <f t="shared" si="40"/>
        <v>0.43313722436861013</v>
      </c>
      <c r="O1338">
        <v>0.39059369511364161</v>
      </c>
      <c r="P1338">
        <f t="shared" si="41"/>
        <v>20</v>
      </c>
      <c r="Q1338">
        <v>31</v>
      </c>
      <c r="R1338" t="s">
        <v>7369</v>
      </c>
      <c r="S1338" t="s">
        <v>9420</v>
      </c>
    </row>
    <row r="1339" spans="1:19">
      <c r="A1339">
        <v>206923</v>
      </c>
      <c r="B1339" t="s">
        <v>4540</v>
      </c>
      <c r="C1339" t="s">
        <v>4541</v>
      </c>
      <c r="D1339" t="s">
        <v>1564</v>
      </c>
      <c r="E1339" t="s">
        <v>4542</v>
      </c>
      <c r="F1339" s="10">
        <v>0.93400000000000005</v>
      </c>
      <c r="G1339">
        <v>1125</v>
      </c>
      <c r="H1339" s="2">
        <v>4230</v>
      </c>
      <c r="I1339" s="2">
        <v>8707</v>
      </c>
      <c r="J1339" s="2">
        <v>39978</v>
      </c>
      <c r="K1339" s="2">
        <v>28737</v>
      </c>
      <c r="L1339" s="2">
        <v>30330</v>
      </c>
      <c r="M1339" s="2">
        <v>32957</v>
      </c>
      <c r="N1339">
        <f t="shared" si="40"/>
        <v>0.38317769174255906</v>
      </c>
      <c r="O1339">
        <v>0.40945909656761359</v>
      </c>
      <c r="P1339">
        <f t="shared" si="41"/>
        <v>27</v>
      </c>
      <c r="Q1339">
        <v>24</v>
      </c>
      <c r="R1339" t="s">
        <v>7370</v>
      </c>
      <c r="S1339" t="s">
        <v>9421</v>
      </c>
    </row>
    <row r="1340" spans="1:19">
      <c r="A1340">
        <v>206941</v>
      </c>
      <c r="B1340" t="s">
        <v>1562</v>
      </c>
      <c r="C1340" t="s">
        <v>1563</v>
      </c>
      <c r="D1340" t="s">
        <v>1564</v>
      </c>
      <c r="E1340" t="s">
        <v>1565</v>
      </c>
      <c r="F1340" s="10">
        <v>0.81759999999999999</v>
      </c>
      <c r="G1340">
        <v>1139</v>
      </c>
      <c r="H1340" s="2">
        <v>8522</v>
      </c>
      <c r="I1340" s="2">
        <v>19409</v>
      </c>
      <c r="J1340" s="2">
        <v>51224</v>
      </c>
      <c r="K1340" s="2">
        <v>39756</v>
      </c>
      <c r="L1340" s="2">
        <v>42559</v>
      </c>
      <c r="M1340" s="2">
        <v>47453</v>
      </c>
      <c r="N1340">
        <f t="shared" si="40"/>
        <v>0.52302043016905975</v>
      </c>
      <c r="O1340">
        <v>0.40419170889198375</v>
      </c>
      <c r="P1340">
        <f t="shared" si="41"/>
        <v>9</v>
      </c>
      <c r="Q1340">
        <v>25</v>
      </c>
      <c r="R1340" t="s">
        <v>7371</v>
      </c>
      <c r="S1340" t="s">
        <v>9422</v>
      </c>
    </row>
    <row r="1341" spans="1:19">
      <c r="A1341">
        <v>206996</v>
      </c>
      <c r="B1341" t="s">
        <v>4543</v>
      </c>
      <c r="C1341" t="s">
        <v>4544</v>
      </c>
      <c r="D1341" t="s">
        <v>1564</v>
      </c>
      <c r="E1341" t="s">
        <v>4545</v>
      </c>
      <c r="F1341" s="10">
        <v>0.93400000000000005</v>
      </c>
      <c r="G1341">
        <v>1249</v>
      </c>
      <c r="H1341" s="2">
        <v>3704</v>
      </c>
      <c r="I1341" s="2">
        <v>7562</v>
      </c>
      <c r="J1341" s="2">
        <v>49080</v>
      </c>
      <c r="K1341" s="2">
        <v>31460</v>
      </c>
      <c r="L1341" s="2">
        <v>33633</v>
      </c>
      <c r="M1341" s="2">
        <v>36548</v>
      </c>
      <c r="N1341">
        <f t="shared" si="40"/>
        <v>0.55534583957986128</v>
      </c>
      <c r="O1341">
        <v>0.43386995852011578</v>
      </c>
      <c r="P1341">
        <f t="shared" si="41"/>
        <v>4</v>
      </c>
      <c r="Q1341">
        <v>10</v>
      </c>
      <c r="R1341" t="s">
        <v>7372</v>
      </c>
      <c r="S1341" t="s">
        <v>9423</v>
      </c>
    </row>
    <row r="1342" spans="1:19">
      <c r="A1342">
        <v>207041</v>
      </c>
      <c r="B1342" t="s">
        <v>1566</v>
      </c>
      <c r="C1342" t="s">
        <v>1521</v>
      </c>
      <c r="D1342" t="s">
        <v>1564</v>
      </c>
      <c r="E1342" t="s">
        <v>1567</v>
      </c>
      <c r="F1342" s="10">
        <v>0.65549999999999997</v>
      </c>
      <c r="G1342">
        <v>1019</v>
      </c>
      <c r="H1342" s="2">
        <v>8032</v>
      </c>
      <c r="I1342" s="2">
        <v>17542</v>
      </c>
      <c r="J1342" s="2">
        <v>49533</v>
      </c>
      <c r="K1342" s="2">
        <v>37836</v>
      </c>
      <c r="L1342" s="2">
        <v>40480</v>
      </c>
      <c r="M1342" s="2">
        <v>43159</v>
      </c>
      <c r="N1342">
        <f t="shared" si="40"/>
        <v>0.45049960685713647</v>
      </c>
      <c r="O1342">
        <v>0.42249078526310135</v>
      </c>
      <c r="P1342">
        <f t="shared" si="41"/>
        <v>18</v>
      </c>
      <c r="Q1342">
        <v>14</v>
      </c>
      <c r="R1342" t="s">
        <v>7373</v>
      </c>
      <c r="S1342" t="s">
        <v>9424</v>
      </c>
    </row>
    <row r="1343" spans="1:19">
      <c r="A1343">
        <v>207050</v>
      </c>
      <c r="B1343" t="s">
        <v>4546</v>
      </c>
      <c r="C1343" t="s">
        <v>4547</v>
      </c>
      <c r="D1343" t="s">
        <v>1564</v>
      </c>
      <c r="E1343" t="s">
        <v>4548</v>
      </c>
      <c r="F1343" s="10">
        <v>0.93400000000000005</v>
      </c>
      <c r="G1343">
        <v>1053</v>
      </c>
      <c r="H1343" s="2">
        <v>4767</v>
      </c>
      <c r="I1343" s="2">
        <v>8384</v>
      </c>
      <c r="J1343" s="2">
        <v>40978</v>
      </c>
      <c r="K1343" s="2">
        <v>28996</v>
      </c>
      <c r="L1343" s="2">
        <v>33102</v>
      </c>
      <c r="M1343" s="2">
        <v>34368</v>
      </c>
      <c r="N1343">
        <f t="shared" si="40"/>
        <v>0.31567235433042623</v>
      </c>
      <c r="O1343">
        <v>0.41300179408408566</v>
      </c>
      <c r="P1343">
        <f t="shared" si="41"/>
        <v>32</v>
      </c>
      <c r="Q1343">
        <v>21</v>
      </c>
      <c r="R1343" t="s">
        <v>7374</v>
      </c>
      <c r="S1343" t="s">
        <v>9425</v>
      </c>
    </row>
    <row r="1344" spans="1:19">
      <c r="A1344">
        <v>207157</v>
      </c>
      <c r="B1344" t="s">
        <v>1568</v>
      </c>
      <c r="C1344" t="s">
        <v>1569</v>
      </c>
      <c r="D1344" t="s">
        <v>1564</v>
      </c>
      <c r="E1344" t="s">
        <v>1570</v>
      </c>
      <c r="F1344" s="10">
        <v>0.4481</v>
      </c>
      <c r="G1344">
        <v>1020</v>
      </c>
      <c r="H1344" s="2">
        <v>17322</v>
      </c>
      <c r="I1344" s="2">
        <v>17322</v>
      </c>
      <c r="J1344" s="2">
        <v>45919</v>
      </c>
      <c r="K1344" s="2">
        <v>33589</v>
      </c>
      <c r="L1344" s="2">
        <v>39165</v>
      </c>
      <c r="M1344" s="2">
        <v>41437</v>
      </c>
      <c r="N1344">
        <f t="shared" si="40"/>
        <v>0.43583650619425618</v>
      </c>
      <c r="O1344">
        <v>0.44719360622970983</v>
      </c>
      <c r="P1344">
        <f t="shared" si="41"/>
        <v>19</v>
      </c>
      <c r="Q1344">
        <v>5</v>
      </c>
      <c r="R1344" t="s">
        <v>7375</v>
      </c>
      <c r="S1344" t="s">
        <v>9426</v>
      </c>
    </row>
    <row r="1345" spans="1:19">
      <c r="A1345">
        <v>207209</v>
      </c>
      <c r="B1345" t="s">
        <v>4549</v>
      </c>
      <c r="C1345" t="s">
        <v>4550</v>
      </c>
      <c r="D1345" t="s">
        <v>1564</v>
      </c>
      <c r="E1345" t="s">
        <v>4551</v>
      </c>
      <c r="F1345" s="10">
        <v>0.93400000000000005</v>
      </c>
      <c r="G1345">
        <v>1074</v>
      </c>
      <c r="H1345" s="2">
        <v>6728</v>
      </c>
      <c r="I1345" s="2">
        <v>14255</v>
      </c>
      <c r="J1345" s="2">
        <v>52850</v>
      </c>
      <c r="K1345" s="2">
        <v>27806</v>
      </c>
      <c r="L1345" s="2">
        <v>29747</v>
      </c>
      <c r="M1345" s="2">
        <v>33964</v>
      </c>
      <c r="N1345">
        <f t="shared" si="40"/>
        <v>0.36007790396887374</v>
      </c>
      <c r="O1345">
        <v>0.41269642139161111</v>
      </c>
      <c r="P1345">
        <f t="shared" si="41"/>
        <v>28</v>
      </c>
      <c r="Q1345">
        <v>22</v>
      </c>
      <c r="R1345" t="s">
        <v>7376</v>
      </c>
      <c r="S1345" t="s">
        <v>9427</v>
      </c>
    </row>
    <row r="1346" spans="1:19">
      <c r="A1346">
        <v>207236</v>
      </c>
      <c r="B1346" t="s">
        <v>4552</v>
      </c>
      <c r="C1346" t="s">
        <v>4553</v>
      </c>
      <c r="D1346" t="s">
        <v>1564</v>
      </c>
      <c r="E1346" t="s">
        <v>4554</v>
      </c>
      <c r="F1346" s="10">
        <v>0.93400000000000005</v>
      </c>
      <c r="G1346">
        <v>1213</v>
      </c>
      <c r="H1346" s="2">
        <v>6630</v>
      </c>
      <c r="I1346" s="2">
        <v>10830</v>
      </c>
      <c r="J1346" s="2">
        <v>47620</v>
      </c>
      <c r="K1346" s="2">
        <v>32527</v>
      </c>
      <c r="L1346" s="2">
        <v>32289</v>
      </c>
      <c r="M1346" s="2">
        <v>36648</v>
      </c>
      <c r="N1346">
        <f t="shared" ref="N1346:N1409" si="42">IFERROR(
  0.25*(_xlfn.MAXIFS($H:$H,$D:$D,$D1346)-H1346)/(_xlfn.MAXIFS($H:$H,$D:$D,$D1346)-_xlfn.MINIFS($H:$H,$D:$D,$D1346)) +
  0.2*(_xlfn.MAXIFS($F:$F,$D:$D,$D1346)-F1346)/(_xlfn.MAXIFS($F:$F,$D:$D,$D1346)-_xlfn.MINIFS($F:$F,$D:$D,$D1346)) +
  0.3*(G1346-_xlfn.MINIFS($G:$G,$D:$D,$D1346))/(_xlfn.MAXIFS($G:$G,$D:$D,$D1346)-_xlfn.MINIFS($G:$G,$D:$D,$D1346)) +
  0.125*(J1346-_xlfn.MINIFS($J:$J,$D:$D,$D1346))/(_xlfn.MAXIFS($J:$J,$D:$D,$D1346)-_xlfn.MINIFS($J:$J,$D:$D,$D1346)) +
  0.125*(K1346-_xlfn.MINIFS($K:$K,$D:$D,$D1346))/(_xlfn.MAXIFS($K:$K,$D:$D,$D1346)-_xlfn.MINIFS($K:$K,$D:$D,$D1346)),
"")</f>
        <v>0.50558394677062812</v>
      </c>
      <c r="O1346">
        <v>0.41649150927745016</v>
      </c>
      <c r="P1346">
        <f t="shared" ref="P1346:P1409" si="43">1 + COUNTIFS($D$2:$D$2303, D1346, $N$2:$N$2303, "&gt;" &amp; N1346)</f>
        <v>10</v>
      </c>
      <c r="Q1346">
        <v>18</v>
      </c>
      <c r="R1346" t="s">
        <v>7377</v>
      </c>
      <c r="S1346" t="s">
        <v>9428</v>
      </c>
    </row>
    <row r="1347" spans="1:19">
      <c r="A1347">
        <v>207254</v>
      </c>
      <c r="B1347" t="s">
        <v>3045</v>
      </c>
      <c r="C1347" t="s">
        <v>1586</v>
      </c>
      <c r="D1347" t="s">
        <v>1564</v>
      </c>
      <c r="E1347" t="s">
        <v>3047</v>
      </c>
      <c r="F1347" s="10">
        <v>0.93400000000000005</v>
      </c>
      <c r="G1347">
        <v>1121</v>
      </c>
      <c r="H1347" s="2">
        <v>18828</v>
      </c>
      <c r="I1347" s="2">
        <v>18828</v>
      </c>
      <c r="J1347" s="2">
        <v>49967</v>
      </c>
      <c r="K1347" s="2">
        <v>41780</v>
      </c>
      <c r="L1347" s="2">
        <v>47821</v>
      </c>
      <c r="M1347" s="2">
        <v>52480</v>
      </c>
      <c r="N1347">
        <f t="shared" si="42"/>
        <v>0.41402489309510604</v>
      </c>
      <c r="O1347">
        <v>0.38658674850225494</v>
      </c>
      <c r="P1347">
        <f t="shared" si="43"/>
        <v>22</v>
      </c>
      <c r="Q1347">
        <v>33</v>
      </c>
      <c r="R1347" t="s">
        <v>6349</v>
      </c>
      <c r="S1347" t="s">
        <v>8405</v>
      </c>
    </row>
    <row r="1348" spans="1:19">
      <c r="A1348">
        <v>207263</v>
      </c>
      <c r="B1348" t="s">
        <v>1571</v>
      </c>
      <c r="C1348" t="s">
        <v>1572</v>
      </c>
      <c r="D1348" t="s">
        <v>1564</v>
      </c>
      <c r="E1348" t="s">
        <v>1573</v>
      </c>
      <c r="F1348" s="10">
        <v>0.99209999999999998</v>
      </c>
      <c r="G1348">
        <v>1025</v>
      </c>
      <c r="H1348" s="2">
        <v>7513</v>
      </c>
      <c r="I1348" s="2">
        <v>16633</v>
      </c>
      <c r="J1348" s="2">
        <v>49473</v>
      </c>
      <c r="K1348" s="2">
        <v>38825</v>
      </c>
      <c r="L1348" s="2">
        <v>40595</v>
      </c>
      <c r="M1348" s="2">
        <v>43257</v>
      </c>
      <c r="N1348">
        <f t="shared" si="42"/>
        <v>0.34309836684607137</v>
      </c>
      <c r="O1348">
        <v>0.38639909809411122</v>
      </c>
      <c r="P1348">
        <f t="shared" si="43"/>
        <v>30</v>
      </c>
      <c r="Q1348">
        <v>34</v>
      </c>
      <c r="R1348" t="s">
        <v>7378</v>
      </c>
      <c r="S1348" t="s">
        <v>9429</v>
      </c>
    </row>
    <row r="1349" spans="1:19">
      <c r="A1349">
        <v>207281</v>
      </c>
      <c r="B1349" t="s">
        <v>4555</v>
      </c>
      <c r="C1349" t="s">
        <v>4556</v>
      </c>
      <c r="D1349" t="s">
        <v>1564</v>
      </c>
      <c r="E1349" t="s">
        <v>4557</v>
      </c>
      <c r="F1349" s="10">
        <v>0.93400000000000005</v>
      </c>
      <c r="G1349">
        <v>1215</v>
      </c>
      <c r="H1349" s="2">
        <v>5061</v>
      </c>
      <c r="I1349" s="2">
        <v>11826</v>
      </c>
      <c r="J1349" s="2">
        <v>42256</v>
      </c>
      <c r="K1349" s="2">
        <v>32332</v>
      </c>
      <c r="L1349" s="2">
        <v>33345</v>
      </c>
      <c r="M1349" s="2">
        <v>38286</v>
      </c>
      <c r="N1349">
        <f t="shared" si="42"/>
        <v>0.49592597733665972</v>
      </c>
      <c r="O1349">
        <v>0.40070354745513925</v>
      </c>
      <c r="P1349">
        <f t="shared" si="43"/>
        <v>11</v>
      </c>
      <c r="Q1349">
        <v>26</v>
      </c>
      <c r="R1349" t="s">
        <v>7379</v>
      </c>
      <c r="S1349" t="s">
        <v>9430</v>
      </c>
    </row>
    <row r="1350" spans="1:19">
      <c r="A1350">
        <v>207290</v>
      </c>
      <c r="B1350" t="s">
        <v>4558</v>
      </c>
      <c r="C1350" t="s">
        <v>3109</v>
      </c>
      <c r="D1350" t="s">
        <v>1564</v>
      </c>
      <c r="E1350" t="s">
        <v>4559</v>
      </c>
      <c r="F1350" s="10">
        <v>0.93400000000000005</v>
      </c>
      <c r="G1350">
        <v>1092</v>
      </c>
      <c r="H1350" s="2">
        <v>4943</v>
      </c>
      <c r="I1350" s="2">
        <v>11093</v>
      </c>
      <c r="J1350" s="2">
        <v>46936</v>
      </c>
      <c r="K1350" s="2">
        <v>30651</v>
      </c>
      <c r="L1350" s="2">
        <v>34825</v>
      </c>
      <c r="M1350" s="2">
        <v>38278</v>
      </c>
      <c r="N1350">
        <f t="shared" si="42"/>
        <v>0.38388011710882552</v>
      </c>
      <c r="O1350">
        <v>0.41388468130407507</v>
      </c>
      <c r="P1350">
        <f t="shared" si="43"/>
        <v>26</v>
      </c>
      <c r="Q1350">
        <v>20</v>
      </c>
      <c r="R1350" t="s">
        <v>7380</v>
      </c>
      <c r="S1350" t="s">
        <v>9431</v>
      </c>
    </row>
    <row r="1351" spans="1:19">
      <c r="A1351">
        <v>207306</v>
      </c>
      <c r="B1351" t="s">
        <v>1574</v>
      </c>
      <c r="C1351" t="s">
        <v>1575</v>
      </c>
      <c r="D1351" t="s">
        <v>1564</v>
      </c>
      <c r="E1351" t="s">
        <v>1576</v>
      </c>
      <c r="F1351" s="10">
        <v>0.6643</v>
      </c>
      <c r="G1351">
        <v>1015</v>
      </c>
      <c r="H1351" s="2">
        <v>5970</v>
      </c>
      <c r="I1351" s="2">
        <v>11664</v>
      </c>
      <c r="J1351" s="2">
        <v>48321</v>
      </c>
      <c r="K1351" s="2">
        <v>38628</v>
      </c>
      <c r="L1351" s="2">
        <v>39688</v>
      </c>
      <c r="M1351" s="2">
        <v>43404</v>
      </c>
      <c r="N1351">
        <f t="shared" si="42"/>
        <v>0.45548014420258276</v>
      </c>
      <c r="O1351">
        <v>0.44288031243097453</v>
      </c>
      <c r="P1351">
        <f t="shared" si="43"/>
        <v>16</v>
      </c>
      <c r="Q1351">
        <v>7</v>
      </c>
      <c r="R1351" t="s">
        <v>7381</v>
      </c>
      <c r="S1351" t="s">
        <v>9432</v>
      </c>
    </row>
    <row r="1352" spans="1:19">
      <c r="A1352">
        <v>207351</v>
      </c>
      <c r="B1352" t="s">
        <v>4560</v>
      </c>
      <c r="C1352" t="s">
        <v>4561</v>
      </c>
      <c r="D1352" t="s">
        <v>1564</v>
      </c>
      <c r="E1352" t="s">
        <v>4562</v>
      </c>
      <c r="F1352" s="10">
        <v>0.93400000000000005</v>
      </c>
      <c r="G1352">
        <v>1216</v>
      </c>
      <c r="H1352" s="2">
        <v>7922</v>
      </c>
      <c r="I1352" s="2">
        <v>8673</v>
      </c>
      <c r="J1352" s="2">
        <v>47814</v>
      </c>
      <c r="K1352" s="2">
        <v>37043</v>
      </c>
      <c r="L1352" s="2">
        <v>40884</v>
      </c>
      <c r="M1352" s="2">
        <v>45592</v>
      </c>
      <c r="N1352">
        <f t="shared" si="42"/>
        <v>0.52981608643378642</v>
      </c>
      <c r="O1352">
        <v>0.42632038142148609</v>
      </c>
      <c r="P1352">
        <f t="shared" si="43"/>
        <v>7</v>
      </c>
      <c r="Q1352">
        <v>13</v>
      </c>
      <c r="R1352" t="s">
        <v>7382</v>
      </c>
      <c r="S1352" t="s">
        <v>9433</v>
      </c>
    </row>
    <row r="1353" spans="1:19">
      <c r="A1353">
        <v>207388</v>
      </c>
      <c r="B1353" t="s">
        <v>1578</v>
      </c>
      <c r="C1353" t="s">
        <v>1579</v>
      </c>
      <c r="D1353" t="s">
        <v>1564</v>
      </c>
      <c r="E1353" t="s">
        <v>1580</v>
      </c>
      <c r="F1353" s="10">
        <v>0.70930000000000004</v>
      </c>
      <c r="G1353">
        <v>1145</v>
      </c>
      <c r="H1353" s="2">
        <v>10234</v>
      </c>
      <c r="I1353" s="2">
        <v>25754</v>
      </c>
      <c r="J1353" s="2">
        <v>62338</v>
      </c>
      <c r="K1353" s="2">
        <v>46108</v>
      </c>
      <c r="L1353" s="2">
        <v>50961</v>
      </c>
      <c r="M1353" s="2">
        <v>53923</v>
      </c>
      <c r="N1353">
        <f t="shared" si="42"/>
        <v>0.63731932805970826</v>
      </c>
      <c r="O1353">
        <v>0.44880263162709993</v>
      </c>
      <c r="P1353">
        <f t="shared" si="43"/>
        <v>2</v>
      </c>
      <c r="Q1353">
        <v>4</v>
      </c>
      <c r="R1353" t="s">
        <v>7383</v>
      </c>
      <c r="S1353" t="s">
        <v>9434</v>
      </c>
    </row>
    <row r="1354" spans="1:19">
      <c r="A1354">
        <v>207397</v>
      </c>
      <c r="B1354" t="s">
        <v>4563</v>
      </c>
      <c r="C1354" t="s">
        <v>1582</v>
      </c>
      <c r="D1354" t="s">
        <v>1564</v>
      </c>
      <c r="E1354" t="s">
        <v>4564</v>
      </c>
      <c r="F1354" s="10">
        <v>0.93400000000000005</v>
      </c>
      <c r="G1354">
        <v>1195</v>
      </c>
      <c r="H1354" s="2">
        <v>3779</v>
      </c>
      <c r="I1354" s="2">
        <v>9564</v>
      </c>
      <c r="J1354" s="2">
        <v>50938</v>
      </c>
      <c r="K1354" s="2">
        <v>34914</v>
      </c>
      <c r="L1354" s="2">
        <v>36608</v>
      </c>
      <c r="M1354" s="2">
        <v>39704</v>
      </c>
      <c r="N1354">
        <f t="shared" si="42"/>
        <v>0.53058214178945251</v>
      </c>
      <c r="O1354">
        <v>0.42909421979424134</v>
      </c>
      <c r="P1354">
        <f t="shared" si="43"/>
        <v>6</v>
      </c>
      <c r="Q1354">
        <v>12</v>
      </c>
      <c r="R1354" t="s">
        <v>7384</v>
      </c>
      <c r="S1354" t="s">
        <v>9435</v>
      </c>
    </row>
    <row r="1355" spans="1:19">
      <c r="A1355">
        <v>207458</v>
      </c>
      <c r="B1355" t="s">
        <v>1581</v>
      </c>
      <c r="C1355" t="s">
        <v>1582</v>
      </c>
      <c r="D1355" t="s">
        <v>1564</v>
      </c>
      <c r="E1355" t="s">
        <v>1583</v>
      </c>
      <c r="F1355" s="10">
        <v>0.70389999999999997</v>
      </c>
      <c r="G1355">
        <v>1150</v>
      </c>
      <c r="H1355" s="2">
        <v>33586</v>
      </c>
      <c r="I1355" s="2">
        <v>33586</v>
      </c>
      <c r="J1355" s="2">
        <v>59230</v>
      </c>
      <c r="K1355" s="2">
        <v>42193</v>
      </c>
      <c r="L1355" s="2">
        <v>48042</v>
      </c>
      <c r="M1355" s="2">
        <v>50325</v>
      </c>
      <c r="N1355">
        <f t="shared" si="42"/>
        <v>0.47887628550346673</v>
      </c>
      <c r="O1355">
        <v>0.41050083946894833</v>
      </c>
      <c r="P1355">
        <f t="shared" si="43"/>
        <v>13</v>
      </c>
      <c r="Q1355">
        <v>23</v>
      </c>
      <c r="R1355" t="s">
        <v>7385</v>
      </c>
      <c r="S1355" t="s">
        <v>9436</v>
      </c>
    </row>
    <row r="1356" spans="1:19">
      <c r="A1356">
        <v>207564</v>
      </c>
      <c r="B1356" t="s">
        <v>4565</v>
      </c>
      <c r="C1356" t="s">
        <v>4566</v>
      </c>
      <c r="D1356" t="s">
        <v>1564</v>
      </c>
      <c r="E1356" t="s">
        <v>4567</v>
      </c>
      <c r="F1356" s="10">
        <v>0.93400000000000005</v>
      </c>
      <c r="G1356">
        <v>1100</v>
      </c>
      <c r="H1356" s="2">
        <v>5774</v>
      </c>
      <c r="I1356" s="2">
        <v>11384</v>
      </c>
      <c r="J1356" s="2">
        <v>62876</v>
      </c>
      <c r="K1356" s="2">
        <v>37570</v>
      </c>
      <c r="L1356" s="2">
        <v>40449</v>
      </c>
      <c r="M1356" s="2">
        <v>44761</v>
      </c>
      <c r="N1356">
        <f t="shared" si="42"/>
        <v>0.48647778186042401</v>
      </c>
      <c r="O1356">
        <v>0.44661184890040295</v>
      </c>
      <c r="P1356">
        <f t="shared" si="43"/>
        <v>12</v>
      </c>
      <c r="Q1356">
        <v>6</v>
      </c>
      <c r="R1356" t="s">
        <v>7386</v>
      </c>
      <c r="S1356" t="s">
        <v>9437</v>
      </c>
    </row>
    <row r="1357" spans="1:19">
      <c r="A1357">
        <v>207582</v>
      </c>
      <c r="B1357" t="s">
        <v>1585</v>
      </c>
      <c r="C1357" t="s">
        <v>1586</v>
      </c>
      <c r="D1357" t="s">
        <v>1564</v>
      </c>
      <c r="E1357" t="s">
        <v>1587</v>
      </c>
      <c r="F1357" s="10">
        <v>0.98599999999999999</v>
      </c>
      <c r="G1357">
        <v>1183</v>
      </c>
      <c r="H1357" s="2">
        <v>34100</v>
      </c>
      <c r="I1357" s="2">
        <v>34100</v>
      </c>
      <c r="J1357" s="2">
        <v>52366</v>
      </c>
      <c r="K1357" s="2">
        <v>38002</v>
      </c>
      <c r="L1357" s="2">
        <v>41629</v>
      </c>
      <c r="M1357" s="2">
        <v>44293</v>
      </c>
      <c r="N1357">
        <f t="shared" si="42"/>
        <v>0.35541556185893408</v>
      </c>
      <c r="O1357">
        <v>0.36254229518661929</v>
      </c>
      <c r="P1357">
        <f t="shared" si="43"/>
        <v>29</v>
      </c>
      <c r="Q1357">
        <v>35</v>
      </c>
      <c r="R1357" t="s">
        <v>7387</v>
      </c>
      <c r="S1357" t="s">
        <v>9438</v>
      </c>
    </row>
    <row r="1358" spans="1:19">
      <c r="A1358">
        <v>207661</v>
      </c>
      <c r="B1358" t="s">
        <v>4568</v>
      </c>
      <c r="C1358" t="s">
        <v>4569</v>
      </c>
      <c r="D1358" t="s">
        <v>1564</v>
      </c>
      <c r="E1358" t="s">
        <v>4570</v>
      </c>
      <c r="F1358" s="10">
        <v>0.93400000000000005</v>
      </c>
      <c r="G1358">
        <v>1196</v>
      </c>
      <c r="H1358" s="2">
        <v>7392</v>
      </c>
      <c r="I1358" s="2">
        <v>15176</v>
      </c>
      <c r="J1358" s="2">
        <v>55425</v>
      </c>
      <c r="K1358" s="2">
        <v>34886</v>
      </c>
      <c r="L1358" s="2">
        <v>39368</v>
      </c>
      <c r="M1358" s="2">
        <v>42648</v>
      </c>
      <c r="N1358">
        <f t="shared" si="42"/>
        <v>0.52726027306689538</v>
      </c>
      <c r="O1358">
        <v>0.4141683873568498</v>
      </c>
      <c r="P1358">
        <f t="shared" si="43"/>
        <v>8</v>
      </c>
      <c r="Q1358">
        <v>19</v>
      </c>
      <c r="R1358" t="s">
        <v>7388</v>
      </c>
      <c r="S1358" t="s">
        <v>9439</v>
      </c>
    </row>
    <row r="1359" spans="1:19">
      <c r="A1359">
        <v>207670</v>
      </c>
      <c r="B1359" t="s">
        <v>4571</v>
      </c>
      <c r="C1359" t="s">
        <v>4572</v>
      </c>
      <c r="D1359" t="s">
        <v>1564</v>
      </c>
      <c r="E1359" t="s">
        <v>4573</v>
      </c>
      <c r="F1359" s="10">
        <v>0.93400000000000005</v>
      </c>
      <c r="G1359">
        <v>1170</v>
      </c>
      <c r="H1359" s="2">
        <v>5032</v>
      </c>
      <c r="I1359" s="2">
        <v>11409</v>
      </c>
      <c r="J1359" s="2">
        <v>50508</v>
      </c>
      <c r="K1359" s="2">
        <v>30304</v>
      </c>
      <c r="L1359" s="2">
        <v>33472</v>
      </c>
      <c r="M1359" s="2">
        <v>37492</v>
      </c>
      <c r="N1359">
        <f t="shared" si="42"/>
        <v>0.46946778409051754</v>
      </c>
      <c r="O1359">
        <v>0.42012384982287421</v>
      </c>
      <c r="P1359">
        <f t="shared" si="43"/>
        <v>14</v>
      </c>
      <c r="Q1359">
        <v>15</v>
      </c>
      <c r="R1359" t="s">
        <v>7389</v>
      </c>
      <c r="S1359" t="s">
        <v>9440</v>
      </c>
    </row>
    <row r="1360" spans="1:19">
      <c r="A1360">
        <v>207722</v>
      </c>
      <c r="B1360" t="s">
        <v>1588</v>
      </c>
      <c r="C1360" t="s">
        <v>1589</v>
      </c>
      <c r="D1360" t="s">
        <v>1564</v>
      </c>
      <c r="E1360" t="s">
        <v>1590</v>
      </c>
      <c r="F1360" s="10">
        <v>0.55769999999999997</v>
      </c>
      <c r="G1360">
        <v>1143</v>
      </c>
      <c r="H1360" s="2">
        <v>9000</v>
      </c>
      <c r="I1360" s="2">
        <v>20190</v>
      </c>
      <c r="J1360" s="2">
        <v>43315</v>
      </c>
      <c r="K1360" s="2">
        <v>33903</v>
      </c>
      <c r="L1360" s="2">
        <v>37595</v>
      </c>
      <c r="M1360" s="2">
        <v>39676</v>
      </c>
      <c r="N1360">
        <f t="shared" si="42"/>
        <v>0.55413897076914653</v>
      </c>
      <c r="O1360">
        <v>0.45457489166300252</v>
      </c>
      <c r="P1360">
        <f t="shared" si="43"/>
        <v>5</v>
      </c>
      <c r="Q1360">
        <v>3</v>
      </c>
      <c r="R1360" t="s">
        <v>7390</v>
      </c>
      <c r="S1360" t="s">
        <v>9441</v>
      </c>
    </row>
    <row r="1361" spans="1:19">
      <c r="A1361">
        <v>207740</v>
      </c>
      <c r="B1361" t="s">
        <v>4574</v>
      </c>
      <c r="C1361" t="s">
        <v>4575</v>
      </c>
      <c r="D1361" t="s">
        <v>1564</v>
      </c>
      <c r="E1361" t="s">
        <v>4576</v>
      </c>
      <c r="F1361" s="10">
        <v>0.93400000000000005</v>
      </c>
      <c r="G1361">
        <v>1133</v>
      </c>
      <c r="H1361" s="2">
        <v>5460</v>
      </c>
      <c r="I1361" s="2">
        <v>11790</v>
      </c>
      <c r="J1361" s="2">
        <v>40298</v>
      </c>
      <c r="K1361" s="2">
        <v>28989</v>
      </c>
      <c r="L1361" s="2">
        <v>31935</v>
      </c>
      <c r="M1361" s="2">
        <v>35137</v>
      </c>
      <c r="N1361">
        <f t="shared" si="42"/>
        <v>0.38676492366407977</v>
      </c>
      <c r="O1361">
        <v>0.39668459739837569</v>
      </c>
      <c r="P1361">
        <f t="shared" si="43"/>
        <v>25</v>
      </c>
      <c r="Q1361">
        <v>28</v>
      </c>
      <c r="R1361" t="s">
        <v>7391</v>
      </c>
      <c r="S1361" t="s">
        <v>9442</v>
      </c>
    </row>
    <row r="1362" spans="1:19">
      <c r="A1362">
        <v>207847</v>
      </c>
      <c r="B1362" t="s">
        <v>1591</v>
      </c>
      <c r="C1362" t="s">
        <v>1592</v>
      </c>
      <c r="D1362" t="s">
        <v>1564</v>
      </c>
      <c r="E1362" t="s">
        <v>1593</v>
      </c>
      <c r="F1362" s="10">
        <v>0.8034</v>
      </c>
      <c r="G1362">
        <v>1084</v>
      </c>
      <c r="H1362" s="2">
        <v>7200</v>
      </c>
      <c r="I1362" s="2">
        <v>16410</v>
      </c>
      <c r="J1362" s="2">
        <v>51576</v>
      </c>
      <c r="K1362" s="2">
        <v>37348</v>
      </c>
      <c r="L1362" s="2">
        <v>40725</v>
      </c>
      <c r="M1362" s="2">
        <v>44617</v>
      </c>
      <c r="N1362">
        <f t="shared" si="42"/>
        <v>0.46871684140370595</v>
      </c>
      <c r="O1362">
        <v>0.43174320107642605</v>
      </c>
      <c r="P1362">
        <f t="shared" si="43"/>
        <v>15</v>
      </c>
      <c r="Q1362">
        <v>11</v>
      </c>
      <c r="R1362" t="s">
        <v>7392</v>
      </c>
      <c r="S1362" t="s">
        <v>9443</v>
      </c>
    </row>
    <row r="1363" spans="1:19">
      <c r="A1363">
        <v>207865</v>
      </c>
      <c r="B1363" t="s">
        <v>1594</v>
      </c>
      <c r="C1363" t="s">
        <v>1595</v>
      </c>
      <c r="D1363" t="s">
        <v>1564</v>
      </c>
      <c r="E1363" t="s">
        <v>1596</v>
      </c>
      <c r="F1363" s="10">
        <v>1</v>
      </c>
      <c r="G1363">
        <v>1057</v>
      </c>
      <c r="H1363" s="2">
        <v>8295</v>
      </c>
      <c r="I1363" s="2">
        <v>8325</v>
      </c>
      <c r="J1363" s="2">
        <v>57905</v>
      </c>
      <c r="K1363" s="2">
        <v>40314</v>
      </c>
      <c r="L1363" s="2">
        <v>40732</v>
      </c>
      <c r="M1363" s="2">
        <v>45817</v>
      </c>
      <c r="N1363">
        <f t="shared" si="42"/>
        <v>0.40609411400379947</v>
      </c>
      <c r="O1363">
        <v>0.43946178483628645</v>
      </c>
      <c r="P1363">
        <f t="shared" si="43"/>
        <v>24</v>
      </c>
      <c r="Q1363">
        <v>9</v>
      </c>
      <c r="R1363" t="s">
        <v>7393</v>
      </c>
      <c r="S1363" t="s">
        <v>9444</v>
      </c>
    </row>
    <row r="1364" spans="1:19">
      <c r="A1364">
        <v>207971</v>
      </c>
      <c r="B1364" t="s">
        <v>1597</v>
      </c>
      <c r="C1364" t="s">
        <v>1586</v>
      </c>
      <c r="D1364" t="s">
        <v>1564</v>
      </c>
      <c r="E1364" t="s">
        <v>1598</v>
      </c>
      <c r="F1364" s="10">
        <v>0.57989999999999997</v>
      </c>
      <c r="G1364">
        <v>1325</v>
      </c>
      <c r="H1364" s="2">
        <v>48602</v>
      </c>
      <c r="I1364" s="2">
        <v>48602</v>
      </c>
      <c r="J1364" s="2">
        <v>75031</v>
      </c>
      <c r="K1364" s="2">
        <v>48089</v>
      </c>
      <c r="L1364" s="2">
        <v>58045</v>
      </c>
      <c r="M1364" s="2">
        <v>56788</v>
      </c>
      <c r="N1364">
        <f t="shared" si="42"/>
        <v>0.7022377242254032</v>
      </c>
      <c r="O1364">
        <v>0.45686320480898585</v>
      </c>
      <c r="P1364">
        <f t="shared" si="43"/>
        <v>1</v>
      </c>
      <c r="Q1364">
        <v>2</v>
      </c>
      <c r="R1364" t="s">
        <v>7394</v>
      </c>
      <c r="S1364" t="s">
        <v>9445</v>
      </c>
    </row>
    <row r="1365" spans="1:19">
      <c r="A1365">
        <v>208035</v>
      </c>
      <c r="B1365" t="s">
        <v>4578</v>
      </c>
      <c r="C1365" t="s">
        <v>4579</v>
      </c>
      <c r="D1365" t="s">
        <v>1564</v>
      </c>
      <c r="E1365" t="s">
        <v>4580</v>
      </c>
      <c r="F1365" s="10">
        <v>0.93400000000000005</v>
      </c>
      <c r="G1365">
        <v>1131</v>
      </c>
      <c r="H1365" s="2">
        <v>5446</v>
      </c>
      <c r="I1365" s="2">
        <v>9618</v>
      </c>
      <c r="J1365" s="2">
        <v>46219</v>
      </c>
      <c r="K1365" s="2">
        <v>29939</v>
      </c>
      <c r="L1365" s="2">
        <v>33485</v>
      </c>
      <c r="M1365" s="2">
        <v>36474</v>
      </c>
      <c r="N1365">
        <f t="shared" si="42"/>
        <v>0.41187650613015503</v>
      </c>
      <c r="O1365">
        <v>0.4187936767439091</v>
      </c>
      <c r="P1365">
        <f t="shared" si="43"/>
        <v>23</v>
      </c>
      <c r="Q1365">
        <v>16</v>
      </c>
      <c r="R1365" t="s">
        <v>7395</v>
      </c>
      <c r="S1365" t="s">
        <v>9446</v>
      </c>
    </row>
    <row r="1366" spans="1:19">
      <c r="A1366">
        <v>208646</v>
      </c>
      <c r="B1366" t="s">
        <v>4583</v>
      </c>
      <c r="C1366" t="s">
        <v>4584</v>
      </c>
      <c r="D1366" t="s">
        <v>1601</v>
      </c>
      <c r="E1366" t="s">
        <v>4585</v>
      </c>
      <c r="F1366" s="10">
        <v>0.98760000000000003</v>
      </c>
      <c r="G1366">
        <v>1110</v>
      </c>
      <c r="H1366" s="2">
        <v>10671</v>
      </c>
      <c r="I1366" s="2">
        <v>24621</v>
      </c>
      <c r="J1366" s="2">
        <v>52776</v>
      </c>
      <c r="K1366" s="2">
        <v>41115</v>
      </c>
      <c r="L1366" s="2">
        <v>43825</v>
      </c>
      <c r="M1366" s="2">
        <v>47898</v>
      </c>
      <c r="N1366">
        <f t="shared" si="42"/>
        <v>0.40791736854250255</v>
      </c>
      <c r="O1366">
        <v>0.3592519745645672</v>
      </c>
      <c r="P1366">
        <f t="shared" si="43"/>
        <v>14</v>
      </c>
      <c r="Q1366">
        <v>13</v>
      </c>
      <c r="R1366" t="s">
        <v>7396</v>
      </c>
      <c r="S1366" t="s">
        <v>9447</v>
      </c>
    </row>
    <row r="1367" spans="1:19">
      <c r="A1367">
        <v>208822</v>
      </c>
      <c r="B1367" t="s">
        <v>1599</v>
      </c>
      <c r="C1367" t="s">
        <v>1600</v>
      </c>
      <c r="D1367" t="s">
        <v>1601</v>
      </c>
      <c r="E1367" t="s">
        <v>1602</v>
      </c>
      <c r="F1367" s="10">
        <v>0.96409999999999996</v>
      </c>
      <c r="G1367">
        <v>1170</v>
      </c>
      <c r="H1367" s="2">
        <v>40940</v>
      </c>
      <c r="I1367" s="2">
        <v>40940</v>
      </c>
      <c r="J1367" s="2">
        <v>62120</v>
      </c>
      <c r="K1367" s="2">
        <v>46182</v>
      </c>
      <c r="L1367" s="2">
        <v>54049</v>
      </c>
      <c r="M1367" s="2">
        <v>54279</v>
      </c>
      <c r="N1367">
        <f t="shared" si="42"/>
        <v>0.36468437211846028</v>
      </c>
      <c r="O1367">
        <v>0.35234719558398964</v>
      </c>
      <c r="P1367">
        <f t="shared" si="43"/>
        <v>15</v>
      </c>
      <c r="Q1367">
        <v>15</v>
      </c>
      <c r="R1367" t="s">
        <v>7397</v>
      </c>
      <c r="S1367" t="s">
        <v>9448</v>
      </c>
    </row>
    <row r="1368" spans="1:19">
      <c r="A1368">
        <v>209056</v>
      </c>
      <c r="B1368" t="s">
        <v>1603</v>
      </c>
      <c r="C1368" t="s">
        <v>792</v>
      </c>
      <c r="D1368" t="s">
        <v>1601</v>
      </c>
      <c r="E1368" t="s">
        <v>1604</v>
      </c>
      <c r="F1368" s="10">
        <v>0.74529999999999996</v>
      </c>
      <c r="G1368">
        <v>1321</v>
      </c>
      <c r="H1368" s="2">
        <v>62350</v>
      </c>
      <c r="I1368" s="2">
        <v>62350</v>
      </c>
      <c r="J1368" s="2">
        <v>52194</v>
      </c>
      <c r="K1368" s="2">
        <v>43097</v>
      </c>
      <c r="L1368" s="2">
        <v>49637</v>
      </c>
      <c r="M1368" s="2">
        <v>52151</v>
      </c>
      <c r="N1368">
        <f t="shared" si="42"/>
        <v>0.41072215078089841</v>
      </c>
      <c r="O1368">
        <v>0.32197457387062239</v>
      </c>
      <c r="P1368">
        <f t="shared" si="43"/>
        <v>12</v>
      </c>
      <c r="Q1368">
        <v>18</v>
      </c>
      <c r="R1368" t="s">
        <v>7398</v>
      </c>
      <c r="S1368" t="s">
        <v>9449</v>
      </c>
    </row>
    <row r="1369" spans="1:19">
      <c r="A1369">
        <v>209065</v>
      </c>
      <c r="B1369" t="s">
        <v>4587</v>
      </c>
      <c r="C1369" t="s">
        <v>4588</v>
      </c>
      <c r="D1369" t="s">
        <v>1601</v>
      </c>
      <c r="E1369" t="s">
        <v>4589</v>
      </c>
      <c r="F1369" s="10">
        <v>0.87929999999999997</v>
      </c>
      <c r="G1369">
        <v>1150</v>
      </c>
      <c r="H1369" s="2">
        <v>49530</v>
      </c>
      <c r="I1369" s="2">
        <v>49530</v>
      </c>
      <c r="J1369" s="2">
        <v>83072</v>
      </c>
      <c r="K1369" s="2">
        <v>64930</v>
      </c>
      <c r="L1369" s="2">
        <v>67289</v>
      </c>
      <c r="M1369" s="2">
        <v>69540</v>
      </c>
      <c r="N1369">
        <f t="shared" si="42"/>
        <v>0.44511291363358607</v>
      </c>
      <c r="O1369">
        <v>0.33138783053582788</v>
      </c>
      <c r="P1369">
        <f t="shared" si="43"/>
        <v>10</v>
      </c>
      <c r="Q1369">
        <v>17</v>
      </c>
      <c r="R1369" t="s">
        <v>7399</v>
      </c>
      <c r="S1369" t="s">
        <v>9450</v>
      </c>
    </row>
    <row r="1370" spans="1:19">
      <c r="A1370">
        <v>209287</v>
      </c>
      <c r="B1370" t="s">
        <v>4590</v>
      </c>
      <c r="C1370" t="s">
        <v>792</v>
      </c>
      <c r="D1370" t="s">
        <v>1601</v>
      </c>
      <c r="E1370" t="s">
        <v>4591</v>
      </c>
      <c r="F1370" s="10">
        <v>0.49840000000000001</v>
      </c>
      <c r="G1370">
        <v>1225</v>
      </c>
      <c r="H1370" s="2">
        <v>30310</v>
      </c>
      <c r="I1370" s="2">
        <v>30310</v>
      </c>
      <c r="J1370" s="2">
        <v>42365</v>
      </c>
      <c r="K1370" s="2">
        <v>37174</v>
      </c>
      <c r="L1370" s="2">
        <v>42496</v>
      </c>
      <c r="M1370" s="2">
        <v>45424</v>
      </c>
      <c r="N1370">
        <f t="shared" si="42"/>
        <v>0.50624063102160433</v>
      </c>
      <c r="O1370">
        <v>0.38559510087334781</v>
      </c>
      <c r="P1370">
        <f t="shared" si="43"/>
        <v>6</v>
      </c>
      <c r="Q1370">
        <v>8</v>
      </c>
      <c r="R1370" t="s">
        <v>7400</v>
      </c>
      <c r="S1370" t="s">
        <v>9451</v>
      </c>
    </row>
    <row r="1371" spans="1:19">
      <c r="A1371">
        <v>209409</v>
      </c>
      <c r="B1371" t="s">
        <v>1605</v>
      </c>
      <c r="C1371" t="s">
        <v>1606</v>
      </c>
      <c r="D1371" t="s">
        <v>1601</v>
      </c>
      <c r="E1371" t="s">
        <v>1607</v>
      </c>
      <c r="F1371" s="10">
        <v>0.66359999999999997</v>
      </c>
      <c r="G1371">
        <v>1120</v>
      </c>
      <c r="H1371" s="2">
        <v>34740</v>
      </c>
      <c r="I1371" s="2">
        <v>34740</v>
      </c>
      <c r="J1371" s="2">
        <v>54483</v>
      </c>
      <c r="K1371" s="2">
        <v>42886</v>
      </c>
      <c r="L1371" s="2">
        <v>43872</v>
      </c>
      <c r="M1371" s="2">
        <v>47221</v>
      </c>
      <c r="N1371">
        <f t="shared" si="42"/>
        <v>0.40891344812920133</v>
      </c>
      <c r="O1371">
        <v>0.39116619667822072</v>
      </c>
      <c r="P1371">
        <f t="shared" si="43"/>
        <v>13</v>
      </c>
      <c r="Q1371">
        <v>5</v>
      </c>
      <c r="R1371" t="s">
        <v>7401</v>
      </c>
      <c r="S1371" t="s">
        <v>9452</v>
      </c>
    </row>
    <row r="1372" spans="1:19">
      <c r="A1372">
        <v>209506</v>
      </c>
      <c r="B1372" t="s">
        <v>1608</v>
      </c>
      <c r="C1372" t="s">
        <v>1609</v>
      </c>
      <c r="D1372" t="s">
        <v>1601</v>
      </c>
      <c r="E1372" t="s">
        <v>1610</v>
      </c>
      <c r="F1372" s="10">
        <v>0.91669999999999996</v>
      </c>
      <c r="G1372">
        <v>1165</v>
      </c>
      <c r="H1372" s="2">
        <v>12687</v>
      </c>
      <c r="I1372" s="2">
        <v>35592</v>
      </c>
      <c r="J1372" s="2">
        <v>81249</v>
      </c>
      <c r="K1372" s="2">
        <v>63472</v>
      </c>
      <c r="L1372" s="2">
        <v>67139</v>
      </c>
      <c r="M1372" s="2">
        <v>70363</v>
      </c>
      <c r="N1372">
        <f t="shared" si="42"/>
        <v>0.60044419085572032</v>
      </c>
      <c r="O1372">
        <v>0.42189667560072541</v>
      </c>
      <c r="P1372">
        <f t="shared" si="43"/>
        <v>2</v>
      </c>
      <c r="Q1372">
        <v>2</v>
      </c>
      <c r="R1372" t="s">
        <v>7402</v>
      </c>
      <c r="S1372" t="s">
        <v>9453</v>
      </c>
    </row>
    <row r="1373" spans="1:19">
      <c r="A1373">
        <v>209542</v>
      </c>
      <c r="B1373" t="s">
        <v>4592</v>
      </c>
      <c r="C1373" t="s">
        <v>4593</v>
      </c>
      <c r="D1373" t="s">
        <v>1601</v>
      </c>
      <c r="E1373" t="s">
        <v>4594</v>
      </c>
      <c r="F1373" s="10">
        <v>0.78849999999999998</v>
      </c>
      <c r="G1373">
        <v>1192</v>
      </c>
      <c r="H1373" s="2">
        <v>13494</v>
      </c>
      <c r="I1373" s="2">
        <v>35664</v>
      </c>
      <c r="J1373" s="2">
        <v>65204</v>
      </c>
      <c r="K1373" s="2">
        <v>47729</v>
      </c>
      <c r="L1373" s="2">
        <v>55440</v>
      </c>
      <c r="M1373" s="2">
        <v>60461</v>
      </c>
      <c r="N1373">
        <f t="shared" si="42"/>
        <v>0.56467341194829979</v>
      </c>
      <c r="O1373">
        <v>0.36742216229360819</v>
      </c>
      <c r="P1373">
        <f t="shared" si="43"/>
        <v>4</v>
      </c>
      <c r="Q1373">
        <v>10</v>
      </c>
      <c r="R1373" t="s">
        <v>7403</v>
      </c>
      <c r="S1373" t="s">
        <v>9454</v>
      </c>
    </row>
    <row r="1374" spans="1:19">
      <c r="A1374">
        <v>209551</v>
      </c>
      <c r="B1374" t="s">
        <v>92</v>
      </c>
      <c r="C1374" t="s">
        <v>1606</v>
      </c>
      <c r="D1374" t="s">
        <v>1601</v>
      </c>
      <c r="E1374" t="s">
        <v>1611</v>
      </c>
      <c r="F1374" s="10">
        <v>0.85109999999999997</v>
      </c>
      <c r="G1374">
        <v>1257</v>
      </c>
      <c r="H1374" s="2">
        <v>15669</v>
      </c>
      <c r="I1374" s="2">
        <v>43302</v>
      </c>
      <c r="J1374" s="2">
        <v>60069</v>
      </c>
      <c r="K1374" s="2">
        <v>45896</v>
      </c>
      <c r="L1374" s="2">
        <v>52953</v>
      </c>
      <c r="M1374" s="2">
        <v>57157</v>
      </c>
      <c r="N1374">
        <f t="shared" si="42"/>
        <v>0.56821912281265274</v>
      </c>
      <c r="O1374">
        <v>0.38424499970419213</v>
      </c>
      <c r="P1374">
        <f t="shared" si="43"/>
        <v>3</v>
      </c>
      <c r="Q1374">
        <v>9</v>
      </c>
      <c r="R1374" t="s">
        <v>7404</v>
      </c>
      <c r="S1374" t="s">
        <v>9455</v>
      </c>
    </row>
    <row r="1375" spans="1:19">
      <c r="A1375">
        <v>209603</v>
      </c>
      <c r="B1375" t="s">
        <v>4595</v>
      </c>
      <c r="C1375" t="s">
        <v>792</v>
      </c>
      <c r="D1375" t="s">
        <v>1601</v>
      </c>
      <c r="E1375" t="s">
        <v>4596</v>
      </c>
      <c r="F1375" s="10">
        <v>0.68540000000000001</v>
      </c>
      <c r="G1375">
        <v>1024</v>
      </c>
      <c r="H1375" s="2">
        <v>47126</v>
      </c>
      <c r="I1375" s="2">
        <v>47126</v>
      </c>
      <c r="J1375" s="2">
        <v>33646</v>
      </c>
      <c r="K1375" s="2">
        <v>26520</v>
      </c>
      <c r="L1375" s="2">
        <v>29923</v>
      </c>
      <c r="M1375" s="2">
        <v>30605</v>
      </c>
      <c r="N1375">
        <f t="shared" si="42"/>
        <v>0.17267584371183936</v>
      </c>
      <c r="O1375">
        <v>0.26554866954673867</v>
      </c>
      <c r="P1375">
        <f t="shared" si="43"/>
        <v>19</v>
      </c>
      <c r="Q1375">
        <v>21</v>
      </c>
      <c r="R1375" t="s">
        <v>7405</v>
      </c>
      <c r="S1375" t="s">
        <v>9456</v>
      </c>
    </row>
    <row r="1376" spans="1:19">
      <c r="A1376">
        <v>209612</v>
      </c>
      <c r="B1376" t="s">
        <v>1612</v>
      </c>
      <c r="C1376" t="s">
        <v>1613</v>
      </c>
      <c r="D1376" t="s">
        <v>1601</v>
      </c>
      <c r="E1376" t="s">
        <v>1614</v>
      </c>
      <c r="F1376" s="10">
        <v>0.91759999999999997</v>
      </c>
      <c r="G1376">
        <v>1123</v>
      </c>
      <c r="H1376" s="2">
        <v>54466</v>
      </c>
      <c r="I1376" s="2">
        <v>54466</v>
      </c>
      <c r="J1376" s="2">
        <v>57447</v>
      </c>
      <c r="K1376" s="2">
        <v>46276</v>
      </c>
      <c r="L1376" s="2">
        <v>51924</v>
      </c>
      <c r="M1376" s="2">
        <v>56365</v>
      </c>
      <c r="N1376">
        <f t="shared" si="42"/>
        <v>0.27052489485342213</v>
      </c>
      <c r="O1376">
        <v>0.27430757274318807</v>
      </c>
      <c r="P1376">
        <f t="shared" si="43"/>
        <v>18</v>
      </c>
      <c r="Q1376">
        <v>20</v>
      </c>
      <c r="R1376" t="s">
        <v>7406</v>
      </c>
      <c r="S1376" t="s">
        <v>9457</v>
      </c>
    </row>
    <row r="1377" spans="1:19">
      <c r="A1377">
        <v>209807</v>
      </c>
      <c r="B1377" t="s">
        <v>4597</v>
      </c>
      <c r="C1377" t="s">
        <v>792</v>
      </c>
      <c r="D1377" t="s">
        <v>1601</v>
      </c>
      <c r="E1377" t="s">
        <v>4598</v>
      </c>
      <c r="F1377" s="10">
        <v>0.90910000000000002</v>
      </c>
      <c r="G1377">
        <v>1058</v>
      </c>
      <c r="H1377" s="2">
        <v>11238</v>
      </c>
      <c r="I1377" s="2">
        <v>30138</v>
      </c>
      <c r="J1377" s="2">
        <v>58686</v>
      </c>
      <c r="K1377" s="2">
        <v>44981</v>
      </c>
      <c r="L1377" s="2">
        <v>49881</v>
      </c>
      <c r="M1377" s="2">
        <v>54567</v>
      </c>
      <c r="N1377">
        <f t="shared" si="42"/>
        <v>0.41463886703845004</v>
      </c>
      <c r="O1377">
        <v>0.35955082932689991</v>
      </c>
      <c r="P1377">
        <f t="shared" si="43"/>
        <v>11</v>
      </c>
      <c r="Q1377">
        <v>12</v>
      </c>
      <c r="R1377" t="s">
        <v>7407</v>
      </c>
      <c r="S1377" t="s">
        <v>9458</v>
      </c>
    </row>
    <row r="1378" spans="1:19">
      <c r="A1378">
        <v>209825</v>
      </c>
      <c r="B1378" t="s">
        <v>1615</v>
      </c>
      <c r="C1378" t="s">
        <v>792</v>
      </c>
      <c r="D1378" t="s">
        <v>1601</v>
      </c>
      <c r="E1378" t="s">
        <v>1616</v>
      </c>
      <c r="F1378" s="10">
        <v>0.95389999999999997</v>
      </c>
      <c r="G1378">
        <v>1277</v>
      </c>
      <c r="H1378" s="2">
        <v>54900</v>
      </c>
      <c r="I1378" s="2">
        <v>54900</v>
      </c>
      <c r="J1378" s="2">
        <v>79327</v>
      </c>
      <c r="K1378" s="2">
        <v>67623</v>
      </c>
      <c r="L1378" s="2">
        <v>73026</v>
      </c>
      <c r="M1378" s="2">
        <v>77017</v>
      </c>
      <c r="N1378">
        <f t="shared" si="42"/>
        <v>0.49538087266830977</v>
      </c>
      <c r="O1378">
        <v>0.36608690183737791</v>
      </c>
      <c r="P1378">
        <f t="shared" si="43"/>
        <v>7</v>
      </c>
      <c r="Q1378">
        <v>11</v>
      </c>
      <c r="R1378" t="s">
        <v>7408</v>
      </c>
      <c r="S1378" t="s">
        <v>9459</v>
      </c>
    </row>
    <row r="1379" spans="1:19">
      <c r="A1379">
        <v>209922</v>
      </c>
      <c r="B1379" t="s">
        <v>1617</v>
      </c>
      <c r="C1379" t="s">
        <v>792</v>
      </c>
      <c r="D1379" t="s">
        <v>1601</v>
      </c>
      <c r="E1379" t="s">
        <v>1618</v>
      </c>
      <c r="F1379" s="10">
        <v>0.27160000000000001</v>
      </c>
      <c r="G1379">
        <v>1420</v>
      </c>
      <c r="H1379" s="2">
        <v>67020</v>
      </c>
      <c r="I1379" s="2">
        <v>67020</v>
      </c>
      <c r="J1379" s="2">
        <v>56263</v>
      </c>
      <c r="K1379" s="2">
        <v>41026</v>
      </c>
      <c r="L1379" s="2">
        <v>49262</v>
      </c>
      <c r="M1379" s="2">
        <v>52236</v>
      </c>
      <c r="N1379">
        <f t="shared" si="42"/>
        <v>0.60131393100725195</v>
      </c>
      <c r="O1379">
        <v>0.41504330495749359</v>
      </c>
      <c r="P1379">
        <f t="shared" si="43"/>
        <v>1</v>
      </c>
      <c r="Q1379">
        <v>3</v>
      </c>
      <c r="R1379" t="s">
        <v>7409</v>
      </c>
      <c r="S1379" t="s">
        <v>9460</v>
      </c>
    </row>
    <row r="1380" spans="1:19">
      <c r="A1380">
        <v>210146</v>
      </c>
      <c r="B1380" t="s">
        <v>4599</v>
      </c>
      <c r="C1380" t="s">
        <v>1456</v>
      </c>
      <c r="D1380" t="s">
        <v>1601</v>
      </c>
      <c r="E1380" t="s">
        <v>4600</v>
      </c>
      <c r="F1380" s="10">
        <v>0.8266</v>
      </c>
      <c r="G1380">
        <v>1184</v>
      </c>
      <c r="H1380" s="2">
        <v>12093</v>
      </c>
      <c r="I1380" s="2">
        <v>30723</v>
      </c>
      <c r="J1380" s="2">
        <v>51877</v>
      </c>
      <c r="K1380" s="2">
        <v>38845</v>
      </c>
      <c r="L1380" s="2">
        <v>42365</v>
      </c>
      <c r="M1380" s="2">
        <v>47362</v>
      </c>
      <c r="N1380">
        <f t="shared" si="42"/>
        <v>0.49346415531397209</v>
      </c>
      <c r="O1380">
        <v>0.3548499004968223</v>
      </c>
      <c r="P1380">
        <f t="shared" si="43"/>
        <v>8</v>
      </c>
      <c r="Q1380">
        <v>14</v>
      </c>
      <c r="R1380" t="s">
        <v>7410</v>
      </c>
      <c r="S1380" t="s">
        <v>9461</v>
      </c>
    </row>
    <row r="1381" spans="1:19">
      <c r="A1381">
        <v>210304</v>
      </c>
      <c r="B1381" t="s">
        <v>4602</v>
      </c>
      <c r="C1381" t="s">
        <v>792</v>
      </c>
      <c r="D1381" t="s">
        <v>1601</v>
      </c>
      <c r="E1381" t="s">
        <v>4603</v>
      </c>
      <c r="F1381" s="10">
        <v>0.58550000000000002</v>
      </c>
      <c r="G1381">
        <v>1137</v>
      </c>
      <c r="H1381" s="2">
        <v>21010</v>
      </c>
      <c r="I1381" s="2">
        <v>21010</v>
      </c>
      <c r="J1381" s="2">
        <v>58144</v>
      </c>
      <c r="K1381" s="2">
        <v>43345</v>
      </c>
      <c r="L1381" s="2">
        <v>48558</v>
      </c>
      <c r="M1381" s="2">
        <v>53820</v>
      </c>
      <c r="N1381">
        <f t="shared" si="42"/>
        <v>0.51517756469945264</v>
      </c>
      <c r="O1381">
        <v>0.44677769731225619</v>
      </c>
      <c r="P1381">
        <f t="shared" si="43"/>
        <v>5</v>
      </c>
      <c r="Q1381">
        <v>1</v>
      </c>
      <c r="R1381" t="s">
        <v>7411</v>
      </c>
      <c r="S1381" t="s">
        <v>9462</v>
      </c>
    </row>
    <row r="1382" spans="1:19">
      <c r="A1382">
        <v>210331</v>
      </c>
      <c r="B1382" t="s">
        <v>4604</v>
      </c>
      <c r="C1382" t="s">
        <v>900</v>
      </c>
      <c r="D1382" t="s">
        <v>1601</v>
      </c>
      <c r="E1382" t="s">
        <v>4605</v>
      </c>
      <c r="F1382" s="10">
        <v>0.89739999999999998</v>
      </c>
      <c r="G1382">
        <v>1180</v>
      </c>
      <c r="H1382" s="2">
        <v>37208</v>
      </c>
      <c r="I1382" s="2">
        <v>37208</v>
      </c>
      <c r="J1382" s="2">
        <v>48850</v>
      </c>
      <c r="K1382" s="2">
        <v>37414</v>
      </c>
      <c r="L1382" s="2">
        <v>41945</v>
      </c>
      <c r="M1382" s="2">
        <v>49092</v>
      </c>
      <c r="N1382">
        <f t="shared" si="42"/>
        <v>0.34722394777396726</v>
      </c>
      <c r="O1382">
        <v>0.30946739911271526</v>
      </c>
      <c r="P1382">
        <f t="shared" si="43"/>
        <v>17</v>
      </c>
      <c r="Q1382">
        <v>19</v>
      </c>
      <c r="R1382" t="s">
        <v>7412</v>
      </c>
      <c r="S1382" t="s">
        <v>9463</v>
      </c>
    </row>
    <row r="1383" spans="1:19">
      <c r="A1383">
        <v>210401</v>
      </c>
      <c r="B1383" t="s">
        <v>1619</v>
      </c>
      <c r="C1383" t="s">
        <v>900</v>
      </c>
      <c r="D1383" t="s">
        <v>1601</v>
      </c>
      <c r="E1383" t="s">
        <v>1620</v>
      </c>
      <c r="F1383" s="10">
        <v>0.79110000000000003</v>
      </c>
      <c r="G1383">
        <v>1339</v>
      </c>
      <c r="H1383" s="2">
        <v>48268</v>
      </c>
      <c r="I1383" s="2">
        <v>48268</v>
      </c>
      <c r="J1383" s="2">
        <v>53960</v>
      </c>
      <c r="K1383" s="2">
        <v>47898</v>
      </c>
      <c r="L1383" s="2">
        <v>57377</v>
      </c>
      <c r="M1383" s="2">
        <v>59621</v>
      </c>
      <c r="N1383">
        <f t="shared" si="42"/>
        <v>0.49310871457837713</v>
      </c>
      <c r="O1383">
        <v>0.38646855530451818</v>
      </c>
      <c r="P1383">
        <f t="shared" si="43"/>
        <v>9</v>
      </c>
      <c r="Q1383">
        <v>6</v>
      </c>
      <c r="R1383" t="s">
        <v>7413</v>
      </c>
      <c r="S1383" t="s">
        <v>9464</v>
      </c>
    </row>
    <row r="1384" spans="1:19">
      <c r="A1384">
        <v>210429</v>
      </c>
      <c r="B1384" t="s">
        <v>1621</v>
      </c>
      <c r="C1384" t="s">
        <v>532</v>
      </c>
      <c r="D1384" t="s">
        <v>1601</v>
      </c>
      <c r="E1384" t="s">
        <v>1622</v>
      </c>
      <c r="F1384" s="10">
        <v>0.9869</v>
      </c>
      <c r="G1384">
        <v>1057</v>
      </c>
      <c r="H1384" s="2">
        <v>11025</v>
      </c>
      <c r="I1384" s="2">
        <v>30735</v>
      </c>
      <c r="J1384" s="2">
        <v>52801</v>
      </c>
      <c r="K1384" s="2">
        <v>39549</v>
      </c>
      <c r="L1384" s="2">
        <v>45107</v>
      </c>
      <c r="M1384" s="2">
        <v>49954</v>
      </c>
      <c r="N1384">
        <f t="shared" si="42"/>
        <v>0.36169161471785582</v>
      </c>
      <c r="O1384">
        <v>0.33510745534184627</v>
      </c>
      <c r="P1384">
        <f t="shared" si="43"/>
        <v>16</v>
      </c>
      <c r="Q1384">
        <v>16</v>
      </c>
      <c r="R1384" t="s">
        <v>7414</v>
      </c>
      <c r="S1384" t="s">
        <v>9465</v>
      </c>
    </row>
    <row r="1385" spans="1:19">
      <c r="A1385">
        <v>210571</v>
      </c>
      <c r="B1385" t="s">
        <v>4607</v>
      </c>
      <c r="C1385" t="s">
        <v>1631</v>
      </c>
      <c r="D1385" t="s">
        <v>1625</v>
      </c>
      <c r="E1385" t="s">
        <v>4608</v>
      </c>
      <c r="F1385" s="10">
        <v>0.86150000000000004</v>
      </c>
      <c r="G1385">
        <v>1148</v>
      </c>
      <c r="H1385" s="2">
        <v>28794</v>
      </c>
      <c r="I1385" s="2">
        <v>28794</v>
      </c>
      <c r="J1385" s="2">
        <v>59794</v>
      </c>
      <c r="K1385" s="2">
        <v>47940</v>
      </c>
      <c r="L1385" s="2">
        <v>51632</v>
      </c>
      <c r="M1385" s="2">
        <v>55578</v>
      </c>
      <c r="N1385">
        <f t="shared" si="42"/>
        <v>0.4224064988355285</v>
      </c>
      <c r="O1385">
        <v>0.37492044197261937</v>
      </c>
      <c r="P1385">
        <f t="shared" si="43"/>
        <v>78</v>
      </c>
      <c r="Q1385">
        <v>105</v>
      </c>
      <c r="R1385" t="s">
        <v>7415</v>
      </c>
      <c r="S1385" t="s">
        <v>9466</v>
      </c>
    </row>
    <row r="1386" spans="1:19">
      <c r="A1386">
        <v>210669</v>
      </c>
      <c r="B1386" t="s">
        <v>1623</v>
      </c>
      <c r="C1386" t="s">
        <v>1624</v>
      </c>
      <c r="D1386" t="s">
        <v>1625</v>
      </c>
      <c r="E1386" t="s">
        <v>1626</v>
      </c>
      <c r="F1386" s="10">
        <v>0.58530000000000004</v>
      </c>
      <c r="G1386">
        <v>1292</v>
      </c>
      <c r="H1386" s="2">
        <v>54960</v>
      </c>
      <c r="I1386" s="2">
        <v>54960</v>
      </c>
      <c r="J1386" s="2">
        <v>58614</v>
      </c>
      <c r="K1386" s="2">
        <v>47063</v>
      </c>
      <c r="L1386" s="2">
        <v>51594</v>
      </c>
      <c r="M1386" s="2">
        <v>61188</v>
      </c>
      <c r="N1386">
        <f t="shared" si="42"/>
        <v>0.42983348221986323</v>
      </c>
      <c r="O1386">
        <v>0.38204663291569657</v>
      </c>
      <c r="P1386">
        <f t="shared" si="43"/>
        <v>69</v>
      </c>
      <c r="Q1386">
        <v>94</v>
      </c>
      <c r="R1386" t="s">
        <v>7416</v>
      </c>
      <c r="S1386" t="s">
        <v>9467</v>
      </c>
    </row>
    <row r="1387" spans="1:19">
      <c r="A1387">
        <v>210739</v>
      </c>
      <c r="B1387" t="s">
        <v>1627</v>
      </c>
      <c r="C1387" t="s">
        <v>1628</v>
      </c>
      <c r="D1387" t="s">
        <v>1625</v>
      </c>
      <c r="E1387" t="s">
        <v>1629</v>
      </c>
      <c r="F1387" s="10">
        <v>0.78580000000000005</v>
      </c>
      <c r="G1387">
        <v>1199</v>
      </c>
      <c r="H1387" s="2">
        <v>44800</v>
      </c>
      <c r="I1387" s="2">
        <v>44800</v>
      </c>
      <c r="J1387" s="2">
        <v>64490</v>
      </c>
      <c r="K1387" s="2">
        <v>52248</v>
      </c>
      <c r="L1387" s="2">
        <v>54596</v>
      </c>
      <c r="M1387" s="2">
        <v>57821</v>
      </c>
      <c r="N1387">
        <f t="shared" si="42"/>
        <v>0.40707909261719638</v>
      </c>
      <c r="O1387">
        <v>0.37717585582743068</v>
      </c>
      <c r="P1387">
        <f t="shared" si="43"/>
        <v>89</v>
      </c>
      <c r="Q1387">
        <v>102</v>
      </c>
      <c r="R1387" t="s">
        <v>7417</v>
      </c>
      <c r="S1387" t="s">
        <v>9468</v>
      </c>
    </row>
    <row r="1388" spans="1:19">
      <c r="A1388">
        <v>210775</v>
      </c>
      <c r="B1388" t="s">
        <v>1630</v>
      </c>
      <c r="C1388" t="s">
        <v>1631</v>
      </c>
      <c r="D1388" t="s">
        <v>1625</v>
      </c>
      <c r="E1388" t="s">
        <v>1632</v>
      </c>
      <c r="F1388" s="10">
        <v>0.62319999999999998</v>
      </c>
      <c r="G1388">
        <v>1160</v>
      </c>
      <c r="H1388" s="2">
        <v>42810</v>
      </c>
      <c r="I1388" s="2">
        <v>42810</v>
      </c>
      <c r="J1388" s="2">
        <v>59530</v>
      </c>
      <c r="K1388" s="2">
        <v>46100</v>
      </c>
      <c r="L1388" s="2">
        <v>48794</v>
      </c>
      <c r="M1388" s="2">
        <v>52116</v>
      </c>
      <c r="N1388">
        <f t="shared" si="42"/>
        <v>0.41667176533814038</v>
      </c>
      <c r="O1388">
        <v>0.38638978949865488</v>
      </c>
      <c r="P1388">
        <f t="shared" si="43"/>
        <v>82</v>
      </c>
      <c r="Q1388">
        <v>89</v>
      </c>
      <c r="R1388" t="s">
        <v>7418</v>
      </c>
      <c r="S1388" t="s">
        <v>9469</v>
      </c>
    </row>
    <row r="1389" spans="1:19">
      <c r="A1389">
        <v>211024</v>
      </c>
      <c r="B1389" t="s">
        <v>4609</v>
      </c>
      <c r="C1389" t="s">
        <v>4610</v>
      </c>
      <c r="D1389" t="s">
        <v>1625</v>
      </c>
      <c r="E1389" t="s">
        <v>4611</v>
      </c>
      <c r="F1389" s="10">
        <v>0.90100000000000002</v>
      </c>
      <c r="G1389">
        <v>1032</v>
      </c>
      <c r="H1389" s="2">
        <v>32400</v>
      </c>
      <c r="I1389" s="2">
        <v>32400</v>
      </c>
      <c r="J1389" s="2">
        <v>40211</v>
      </c>
      <c r="K1389" s="2">
        <v>34491</v>
      </c>
      <c r="L1389" s="2">
        <v>34037</v>
      </c>
      <c r="M1389" s="2">
        <v>38264</v>
      </c>
      <c r="N1389">
        <f t="shared" si="42"/>
        <v>0.30305187777737508</v>
      </c>
      <c r="O1389">
        <v>0.31148832509768137</v>
      </c>
      <c r="P1389">
        <f t="shared" si="43"/>
        <v>137</v>
      </c>
      <c r="Q1389">
        <v>157</v>
      </c>
      <c r="R1389" t="s">
        <v>7419</v>
      </c>
      <c r="S1389" t="s">
        <v>9470</v>
      </c>
    </row>
    <row r="1390" spans="1:19">
      <c r="A1390">
        <v>211088</v>
      </c>
      <c r="B1390" t="s">
        <v>1633</v>
      </c>
      <c r="C1390" t="s">
        <v>1634</v>
      </c>
      <c r="D1390" t="s">
        <v>1625</v>
      </c>
      <c r="E1390" t="s">
        <v>1635</v>
      </c>
      <c r="F1390" s="10">
        <v>0.79190000000000005</v>
      </c>
      <c r="G1390">
        <v>1210</v>
      </c>
      <c r="H1390" s="2">
        <v>48290</v>
      </c>
      <c r="I1390" s="2">
        <v>48290</v>
      </c>
      <c r="J1390" s="2">
        <v>57721</v>
      </c>
      <c r="K1390" s="2">
        <v>45490</v>
      </c>
      <c r="L1390" s="2">
        <v>50755</v>
      </c>
      <c r="M1390" s="2">
        <v>54467</v>
      </c>
      <c r="N1390">
        <f t="shared" si="42"/>
        <v>0.37560638569641525</v>
      </c>
      <c r="O1390">
        <v>0.3503367819370713</v>
      </c>
      <c r="P1390">
        <f t="shared" si="43"/>
        <v>113</v>
      </c>
      <c r="Q1390">
        <v>134</v>
      </c>
      <c r="R1390" t="s">
        <v>7420</v>
      </c>
      <c r="S1390" t="s">
        <v>9471</v>
      </c>
    </row>
    <row r="1391" spans="1:19">
      <c r="A1391">
        <v>211273</v>
      </c>
      <c r="B1391" t="s">
        <v>1636</v>
      </c>
      <c r="C1391" t="s">
        <v>1637</v>
      </c>
      <c r="D1391" t="s">
        <v>1625</v>
      </c>
      <c r="E1391" t="s">
        <v>1638</v>
      </c>
      <c r="F1391" s="10">
        <v>0.31059999999999999</v>
      </c>
      <c r="G1391">
        <v>1404</v>
      </c>
      <c r="H1391" s="2">
        <v>62560</v>
      </c>
      <c r="I1391" s="2">
        <v>62560</v>
      </c>
      <c r="J1391" s="2">
        <v>57709</v>
      </c>
      <c r="K1391" s="2">
        <v>48044</v>
      </c>
      <c r="L1391" s="2">
        <v>62897</v>
      </c>
      <c r="M1391" s="2">
        <v>72117</v>
      </c>
      <c r="N1391">
        <f t="shared" si="42"/>
        <v>0.50382837898501132</v>
      </c>
      <c r="O1391">
        <v>0.42629527139609047</v>
      </c>
      <c r="P1391">
        <f t="shared" si="43"/>
        <v>24</v>
      </c>
      <c r="Q1391">
        <v>53</v>
      </c>
      <c r="R1391" t="s">
        <v>7421</v>
      </c>
      <c r="S1391" t="s">
        <v>9472</v>
      </c>
    </row>
    <row r="1392" spans="1:19">
      <c r="A1392">
        <v>211291</v>
      </c>
      <c r="B1392" t="s">
        <v>1639</v>
      </c>
      <c r="C1392" t="s">
        <v>1640</v>
      </c>
      <c r="D1392" t="s">
        <v>1625</v>
      </c>
      <c r="E1392" t="s">
        <v>1641</v>
      </c>
      <c r="F1392" s="10">
        <v>0.3201</v>
      </c>
      <c r="G1392">
        <v>1389</v>
      </c>
      <c r="H1392" s="2">
        <v>64772</v>
      </c>
      <c r="I1392" s="2">
        <v>64772</v>
      </c>
      <c r="J1392" s="2">
        <v>90297</v>
      </c>
      <c r="K1392" s="2">
        <v>76427</v>
      </c>
      <c r="L1392" s="2">
        <v>80715</v>
      </c>
      <c r="M1392" s="2">
        <v>86631</v>
      </c>
      <c r="N1392">
        <f t="shared" si="42"/>
        <v>0.57711893805003589</v>
      </c>
      <c r="O1392">
        <v>0.47961086337389197</v>
      </c>
      <c r="P1392">
        <f t="shared" si="43"/>
        <v>10</v>
      </c>
      <c r="Q1392">
        <v>16</v>
      </c>
      <c r="R1392" t="s">
        <v>7422</v>
      </c>
      <c r="S1392" t="s">
        <v>9473</v>
      </c>
    </row>
    <row r="1393" spans="1:19">
      <c r="A1393">
        <v>211352</v>
      </c>
      <c r="B1393" t="s">
        <v>1642</v>
      </c>
      <c r="C1393" t="s">
        <v>1643</v>
      </c>
      <c r="D1393" t="s">
        <v>1625</v>
      </c>
      <c r="E1393" t="s">
        <v>1644</v>
      </c>
      <c r="F1393" s="10">
        <v>0.69189999999999996</v>
      </c>
      <c r="G1393">
        <v>1145</v>
      </c>
      <c r="H1393" s="2">
        <v>35815</v>
      </c>
      <c r="I1393" s="2">
        <v>35815</v>
      </c>
      <c r="J1393" s="2">
        <v>58262</v>
      </c>
      <c r="K1393" s="2">
        <v>45318</v>
      </c>
      <c r="L1393" s="2">
        <v>51317</v>
      </c>
      <c r="M1393" s="2">
        <v>54218</v>
      </c>
      <c r="N1393">
        <f t="shared" si="42"/>
        <v>0.42173593462802855</v>
      </c>
      <c r="O1393">
        <v>0.39880388419727519</v>
      </c>
      <c r="P1393">
        <f t="shared" si="43"/>
        <v>79</v>
      </c>
      <c r="Q1393">
        <v>75</v>
      </c>
      <c r="R1393" t="s">
        <v>7423</v>
      </c>
      <c r="S1393" t="s">
        <v>9474</v>
      </c>
    </row>
    <row r="1394" spans="1:19">
      <c r="A1394">
        <v>211431</v>
      </c>
      <c r="B1394" t="s">
        <v>4613</v>
      </c>
      <c r="C1394" t="s">
        <v>1645</v>
      </c>
      <c r="D1394" t="s">
        <v>1625</v>
      </c>
      <c r="E1394" t="s">
        <v>4614</v>
      </c>
      <c r="F1394" s="10">
        <v>0.871</v>
      </c>
      <c r="G1394">
        <v>1243</v>
      </c>
      <c r="H1394" s="2">
        <v>34502</v>
      </c>
      <c r="I1394" s="2">
        <v>34502</v>
      </c>
      <c r="J1394" s="2">
        <v>60804</v>
      </c>
      <c r="K1394" s="2">
        <v>42322</v>
      </c>
      <c r="L1394" s="2">
        <v>43012</v>
      </c>
      <c r="M1394" s="2">
        <v>48929</v>
      </c>
      <c r="N1394">
        <f t="shared" si="42"/>
        <v>0.42752677394910055</v>
      </c>
      <c r="O1394">
        <v>0.35073471879948098</v>
      </c>
      <c r="P1394">
        <f t="shared" si="43"/>
        <v>71</v>
      </c>
      <c r="Q1394">
        <v>132</v>
      </c>
      <c r="R1394" t="s">
        <v>7424</v>
      </c>
      <c r="S1394" t="s">
        <v>9475</v>
      </c>
    </row>
    <row r="1395" spans="1:19">
      <c r="A1395">
        <v>211440</v>
      </c>
      <c r="B1395" t="s">
        <v>53</v>
      </c>
      <c r="C1395" t="s">
        <v>1645</v>
      </c>
      <c r="D1395" t="s">
        <v>1625</v>
      </c>
      <c r="E1395" t="s">
        <v>1646</v>
      </c>
      <c r="F1395" s="10">
        <v>0.114</v>
      </c>
      <c r="G1395">
        <v>1545</v>
      </c>
      <c r="H1395" s="2">
        <v>63829</v>
      </c>
      <c r="I1395" s="2">
        <v>63829</v>
      </c>
      <c r="J1395" s="2">
        <v>121367</v>
      </c>
      <c r="K1395" s="2">
        <v>92854</v>
      </c>
      <c r="L1395" s="2">
        <v>100854</v>
      </c>
      <c r="M1395" s="2">
        <v>111064</v>
      </c>
      <c r="N1395">
        <f t="shared" si="42"/>
        <v>0.75700461911978145</v>
      </c>
      <c r="O1395">
        <v>0.63404260084742736</v>
      </c>
      <c r="P1395">
        <f t="shared" si="43"/>
        <v>1</v>
      </c>
      <c r="Q1395">
        <v>1</v>
      </c>
      <c r="R1395" t="s">
        <v>7425</v>
      </c>
      <c r="S1395" t="s">
        <v>9476</v>
      </c>
    </row>
    <row r="1396" spans="1:19">
      <c r="A1396">
        <v>211468</v>
      </c>
      <c r="B1396" t="s">
        <v>1647</v>
      </c>
      <c r="C1396" t="s">
        <v>1648</v>
      </c>
      <c r="D1396" t="s">
        <v>1625</v>
      </c>
      <c r="E1396" t="s">
        <v>1649</v>
      </c>
      <c r="F1396" s="10">
        <v>0.99129999999999996</v>
      </c>
      <c r="G1396">
        <v>1070</v>
      </c>
      <c r="H1396" s="2">
        <v>44934</v>
      </c>
      <c r="I1396" s="2">
        <v>44934</v>
      </c>
      <c r="J1396" s="2">
        <v>62081</v>
      </c>
      <c r="K1396" s="2">
        <v>47266</v>
      </c>
      <c r="L1396" s="2">
        <v>52111</v>
      </c>
      <c r="M1396" s="2">
        <v>55062</v>
      </c>
      <c r="N1396">
        <f t="shared" si="42"/>
        <v>0.29769931775421987</v>
      </c>
      <c r="O1396">
        <v>0.29669063441844484</v>
      </c>
      <c r="P1396">
        <f t="shared" si="43"/>
        <v>139</v>
      </c>
      <c r="Q1396">
        <v>159</v>
      </c>
      <c r="R1396" t="s">
        <v>7426</v>
      </c>
      <c r="S1396" t="s">
        <v>9477</v>
      </c>
    </row>
    <row r="1397" spans="1:19">
      <c r="A1397">
        <v>211477</v>
      </c>
      <c r="B1397" t="s">
        <v>4615</v>
      </c>
      <c r="C1397" t="s">
        <v>4616</v>
      </c>
      <c r="D1397" t="s">
        <v>1625</v>
      </c>
      <c r="E1397" t="s">
        <v>4617</v>
      </c>
      <c r="F1397" s="10">
        <v>0.25929999999999997</v>
      </c>
      <c r="G1397">
        <v>1111</v>
      </c>
      <c r="H1397" s="2">
        <v>19404</v>
      </c>
      <c r="I1397" s="2">
        <v>19404</v>
      </c>
      <c r="J1397" s="2">
        <v>51328</v>
      </c>
      <c r="K1397" s="2">
        <v>39742</v>
      </c>
      <c r="L1397" s="2">
        <v>40376</v>
      </c>
      <c r="M1397" s="2">
        <v>45445</v>
      </c>
      <c r="N1397">
        <f t="shared" si="42"/>
        <v>0.54874349896330155</v>
      </c>
      <c r="O1397">
        <v>0.48818034803692689</v>
      </c>
      <c r="P1397">
        <f t="shared" si="43"/>
        <v>12</v>
      </c>
      <c r="Q1397">
        <v>12</v>
      </c>
      <c r="R1397" t="s">
        <v>7427</v>
      </c>
      <c r="S1397" t="s">
        <v>9478</v>
      </c>
    </row>
    <row r="1398" spans="1:19">
      <c r="A1398">
        <v>211556</v>
      </c>
      <c r="B1398" t="s">
        <v>1650</v>
      </c>
      <c r="C1398" t="s">
        <v>1645</v>
      </c>
      <c r="D1398" t="s">
        <v>1625</v>
      </c>
      <c r="E1398" t="s">
        <v>1651</v>
      </c>
      <c r="F1398" s="10">
        <v>0.70109999999999995</v>
      </c>
      <c r="G1398">
        <v>1205</v>
      </c>
      <c r="H1398" s="2">
        <v>43810</v>
      </c>
      <c r="I1398" s="2">
        <v>43810</v>
      </c>
      <c r="J1398" s="2">
        <v>59327</v>
      </c>
      <c r="K1398" s="2">
        <v>41234</v>
      </c>
      <c r="L1398" s="2">
        <v>43863</v>
      </c>
      <c r="M1398" s="2">
        <v>49280</v>
      </c>
      <c r="N1398">
        <f t="shared" si="42"/>
        <v>0.40578625019532305</v>
      </c>
      <c r="O1398">
        <v>0.38523389375677819</v>
      </c>
      <c r="P1398">
        <f t="shared" si="43"/>
        <v>91</v>
      </c>
      <c r="Q1398">
        <v>93</v>
      </c>
      <c r="R1398" t="s">
        <v>7428</v>
      </c>
      <c r="S1398" t="s">
        <v>9479</v>
      </c>
    </row>
    <row r="1399" spans="1:19">
      <c r="A1399">
        <v>211583</v>
      </c>
      <c r="B1399" t="s">
        <v>4618</v>
      </c>
      <c r="C1399" t="s">
        <v>1656</v>
      </c>
      <c r="D1399" t="s">
        <v>1625</v>
      </c>
      <c r="E1399" t="s">
        <v>4619</v>
      </c>
      <c r="F1399" s="10">
        <v>0.7913</v>
      </c>
      <c r="G1399">
        <v>1051</v>
      </c>
      <c r="H1399" s="2">
        <v>39410</v>
      </c>
      <c r="I1399" s="2">
        <v>39410</v>
      </c>
      <c r="J1399" s="2">
        <v>53896</v>
      </c>
      <c r="K1399" s="2">
        <v>44821</v>
      </c>
      <c r="L1399" s="2">
        <v>46302</v>
      </c>
      <c r="M1399" s="2">
        <v>50257</v>
      </c>
      <c r="N1399">
        <f t="shared" si="42"/>
        <v>0.34059182218746475</v>
      </c>
      <c r="O1399">
        <v>0.32653315021339568</v>
      </c>
      <c r="P1399">
        <f t="shared" si="43"/>
        <v>133</v>
      </c>
      <c r="Q1399">
        <v>147</v>
      </c>
      <c r="R1399" t="s">
        <v>7429</v>
      </c>
      <c r="S1399" t="s">
        <v>9480</v>
      </c>
    </row>
    <row r="1400" spans="1:19">
      <c r="A1400">
        <v>211608</v>
      </c>
      <c r="B1400" t="s">
        <v>4620</v>
      </c>
      <c r="C1400" t="s">
        <v>4621</v>
      </c>
      <c r="D1400" t="s">
        <v>1625</v>
      </c>
      <c r="E1400" t="s">
        <v>4622</v>
      </c>
      <c r="F1400" s="10">
        <v>0.93400000000000005</v>
      </c>
      <c r="G1400">
        <v>1154</v>
      </c>
      <c r="H1400" s="2">
        <v>10904</v>
      </c>
      <c r="I1400" s="2">
        <v>18870</v>
      </c>
      <c r="J1400" s="2">
        <v>47530</v>
      </c>
      <c r="K1400" s="2">
        <v>28251</v>
      </c>
      <c r="L1400" s="2">
        <v>33159</v>
      </c>
      <c r="M1400" s="2">
        <v>36691</v>
      </c>
      <c r="N1400">
        <f t="shared" si="42"/>
        <v>0.43321639798628736</v>
      </c>
      <c r="O1400">
        <v>0.38120570884055749</v>
      </c>
      <c r="P1400">
        <f t="shared" si="43"/>
        <v>64</v>
      </c>
      <c r="Q1400">
        <v>96</v>
      </c>
      <c r="R1400" t="s">
        <v>7430</v>
      </c>
      <c r="S1400" t="s">
        <v>9481</v>
      </c>
    </row>
    <row r="1401" spans="1:19">
      <c r="A1401">
        <v>211981</v>
      </c>
      <c r="B1401" t="s">
        <v>1652</v>
      </c>
      <c r="C1401" t="s">
        <v>1653</v>
      </c>
      <c r="D1401" t="s">
        <v>1625</v>
      </c>
      <c r="E1401" t="s">
        <v>1654</v>
      </c>
      <c r="F1401" s="10">
        <v>0.92490000000000006</v>
      </c>
      <c r="G1401">
        <v>1180</v>
      </c>
      <c r="H1401" s="2">
        <v>43300</v>
      </c>
      <c r="I1401" s="2">
        <v>43300</v>
      </c>
      <c r="J1401" s="2">
        <v>53756</v>
      </c>
      <c r="K1401" s="2">
        <v>41364</v>
      </c>
      <c r="L1401" s="2">
        <v>48174</v>
      </c>
      <c r="M1401" s="2">
        <v>53163</v>
      </c>
      <c r="N1401">
        <f t="shared" si="42"/>
        <v>0.34328390234559053</v>
      </c>
      <c r="O1401">
        <v>0.33349299783163644</v>
      </c>
      <c r="P1401">
        <f t="shared" si="43"/>
        <v>132</v>
      </c>
      <c r="Q1401">
        <v>145</v>
      </c>
      <c r="R1401" t="s">
        <v>7431</v>
      </c>
      <c r="S1401" t="s">
        <v>9482</v>
      </c>
    </row>
    <row r="1402" spans="1:19">
      <c r="A1402">
        <v>212009</v>
      </c>
      <c r="B1402" t="s">
        <v>4623</v>
      </c>
      <c r="C1402" t="s">
        <v>4624</v>
      </c>
      <c r="D1402" t="s">
        <v>1625</v>
      </c>
      <c r="E1402" t="s">
        <v>4625</v>
      </c>
      <c r="F1402" s="10">
        <v>0.43080000000000002</v>
      </c>
      <c r="G1402">
        <v>1181</v>
      </c>
      <c r="H1402" s="2">
        <v>63475</v>
      </c>
      <c r="I1402" s="2">
        <v>63475</v>
      </c>
      <c r="J1402" s="2">
        <v>71404</v>
      </c>
      <c r="K1402" s="2">
        <v>56600</v>
      </c>
      <c r="L1402" s="2">
        <v>59746</v>
      </c>
      <c r="M1402" s="2">
        <v>72568</v>
      </c>
      <c r="N1402">
        <f t="shared" si="42"/>
        <v>0.41438418959006768</v>
      </c>
      <c r="O1402">
        <v>0.31290832076740704</v>
      </c>
      <c r="P1402">
        <f t="shared" si="43"/>
        <v>83</v>
      </c>
      <c r="Q1402">
        <v>155</v>
      </c>
      <c r="R1402" t="s">
        <v>7432</v>
      </c>
      <c r="S1402" t="s">
        <v>9483</v>
      </c>
    </row>
    <row r="1403" spans="1:19">
      <c r="A1403">
        <v>212045</v>
      </c>
      <c r="B1403" t="s">
        <v>4626</v>
      </c>
      <c r="C1403" t="s">
        <v>4627</v>
      </c>
      <c r="D1403" t="s">
        <v>1625</v>
      </c>
      <c r="E1403" t="s">
        <v>4628</v>
      </c>
      <c r="F1403" s="10">
        <v>0.93400000000000005</v>
      </c>
      <c r="G1403">
        <v>1057</v>
      </c>
      <c r="H1403" s="2">
        <v>18950</v>
      </c>
      <c r="I1403" s="2">
        <v>18950</v>
      </c>
      <c r="J1403" s="2">
        <v>27545</v>
      </c>
      <c r="K1403" s="2">
        <v>25215</v>
      </c>
      <c r="L1403" s="2">
        <v>26472</v>
      </c>
      <c r="M1403" s="2">
        <v>24814</v>
      </c>
      <c r="N1403">
        <f t="shared" si="42"/>
        <v>0.3296817548165632</v>
      </c>
      <c r="O1403">
        <v>0.33823185226936647</v>
      </c>
      <c r="P1403">
        <f t="shared" si="43"/>
        <v>135</v>
      </c>
      <c r="Q1403">
        <v>141</v>
      </c>
      <c r="R1403" t="s">
        <v>7433</v>
      </c>
      <c r="S1403" t="s">
        <v>9484</v>
      </c>
    </row>
    <row r="1404" spans="1:19">
      <c r="A1404">
        <v>212054</v>
      </c>
      <c r="B1404" t="s">
        <v>1655</v>
      </c>
      <c r="C1404" t="s">
        <v>1656</v>
      </c>
      <c r="D1404" t="s">
        <v>1625</v>
      </c>
      <c r="E1404" t="s">
        <v>1657</v>
      </c>
      <c r="F1404" s="10">
        <v>0.77529999999999999</v>
      </c>
      <c r="G1404">
        <v>1337</v>
      </c>
      <c r="H1404" s="2">
        <v>60663</v>
      </c>
      <c r="I1404" s="2">
        <v>60663</v>
      </c>
      <c r="J1404" s="2">
        <v>89242</v>
      </c>
      <c r="K1404" s="2">
        <v>69511</v>
      </c>
      <c r="L1404" s="2">
        <v>74280</v>
      </c>
      <c r="M1404" s="2">
        <v>79785</v>
      </c>
      <c r="N1404">
        <f t="shared" si="42"/>
        <v>0.46230756857404393</v>
      </c>
      <c r="O1404">
        <v>0.40930495246654591</v>
      </c>
      <c r="P1404">
        <f t="shared" si="43"/>
        <v>45</v>
      </c>
      <c r="Q1404">
        <v>66</v>
      </c>
      <c r="R1404" t="s">
        <v>7434</v>
      </c>
      <c r="S1404" t="s">
        <v>9485</v>
      </c>
    </row>
    <row r="1405" spans="1:19">
      <c r="A1405">
        <v>212106</v>
      </c>
      <c r="B1405" t="s">
        <v>1658</v>
      </c>
      <c r="C1405" t="s">
        <v>1645</v>
      </c>
      <c r="D1405" t="s">
        <v>1625</v>
      </c>
      <c r="E1405" t="s">
        <v>1659</v>
      </c>
      <c r="F1405" s="10">
        <v>0.78849999999999998</v>
      </c>
      <c r="G1405">
        <v>1257</v>
      </c>
      <c r="H1405" s="2">
        <v>47146</v>
      </c>
      <c r="I1405" s="2">
        <v>47146</v>
      </c>
      <c r="J1405" s="2">
        <v>71684</v>
      </c>
      <c r="K1405" s="2">
        <v>60449</v>
      </c>
      <c r="L1405" s="2">
        <v>65537</v>
      </c>
      <c r="M1405" s="2">
        <v>71826</v>
      </c>
      <c r="N1405">
        <f t="shared" si="42"/>
        <v>0.44425792773955053</v>
      </c>
      <c r="O1405">
        <v>0.40162915374998426</v>
      </c>
      <c r="P1405">
        <f t="shared" si="43"/>
        <v>56</v>
      </c>
      <c r="Q1405">
        <v>73</v>
      </c>
      <c r="R1405" t="s">
        <v>7435</v>
      </c>
      <c r="S1405" t="s">
        <v>9486</v>
      </c>
    </row>
    <row r="1406" spans="1:19">
      <c r="A1406">
        <v>212115</v>
      </c>
      <c r="B1406" t="s">
        <v>1660</v>
      </c>
      <c r="C1406" t="s">
        <v>1661</v>
      </c>
      <c r="D1406" t="s">
        <v>1625</v>
      </c>
      <c r="E1406" t="s">
        <v>1662</v>
      </c>
      <c r="F1406" s="10">
        <v>0.92879999999999996</v>
      </c>
      <c r="G1406">
        <v>1078</v>
      </c>
      <c r="H1406" s="2">
        <v>11036</v>
      </c>
      <c r="I1406" s="2">
        <v>19002</v>
      </c>
      <c r="J1406" s="2">
        <v>54545</v>
      </c>
      <c r="K1406" s="2">
        <v>43234</v>
      </c>
      <c r="L1406" s="2">
        <v>49382</v>
      </c>
      <c r="M1406" s="2">
        <v>52913</v>
      </c>
      <c r="N1406">
        <f t="shared" si="42"/>
        <v>0.43748599787169734</v>
      </c>
      <c r="O1406">
        <v>0.40590814826167421</v>
      </c>
      <c r="P1406">
        <f t="shared" si="43"/>
        <v>62</v>
      </c>
      <c r="Q1406">
        <v>68</v>
      </c>
      <c r="R1406" t="s">
        <v>7436</v>
      </c>
      <c r="S1406" t="s">
        <v>9487</v>
      </c>
    </row>
    <row r="1407" spans="1:19">
      <c r="A1407">
        <v>212133</v>
      </c>
      <c r="B1407" t="s">
        <v>4629</v>
      </c>
      <c r="C1407" t="s">
        <v>4630</v>
      </c>
      <c r="D1407" t="s">
        <v>1625</v>
      </c>
      <c r="E1407" t="s">
        <v>4631</v>
      </c>
      <c r="F1407" s="10">
        <v>0.93620000000000003</v>
      </c>
      <c r="G1407">
        <v>1231</v>
      </c>
      <c r="H1407" s="2">
        <v>37420</v>
      </c>
      <c r="I1407" s="2">
        <v>37420</v>
      </c>
      <c r="J1407" s="2">
        <v>53587</v>
      </c>
      <c r="K1407" s="2">
        <v>40829</v>
      </c>
      <c r="L1407" s="2">
        <v>43894</v>
      </c>
      <c r="M1407" s="2">
        <v>48006</v>
      </c>
      <c r="N1407">
        <f t="shared" si="42"/>
        <v>0.38506356444259005</v>
      </c>
      <c r="O1407">
        <v>0.31282526811685996</v>
      </c>
      <c r="P1407">
        <f t="shared" si="43"/>
        <v>107</v>
      </c>
      <c r="Q1407">
        <v>156</v>
      </c>
      <c r="R1407" t="s">
        <v>7437</v>
      </c>
      <c r="S1407" t="s">
        <v>9488</v>
      </c>
    </row>
    <row r="1408" spans="1:19">
      <c r="A1408">
        <v>212197</v>
      </c>
      <c r="B1408" t="s">
        <v>1663</v>
      </c>
      <c r="C1408" t="s">
        <v>1664</v>
      </c>
      <c r="D1408" t="s">
        <v>1625</v>
      </c>
      <c r="E1408" t="s">
        <v>1665</v>
      </c>
      <c r="F1408" s="10">
        <v>0.76770000000000005</v>
      </c>
      <c r="G1408">
        <v>1190</v>
      </c>
      <c r="H1408" s="2">
        <v>36842</v>
      </c>
      <c r="I1408" s="2">
        <v>36842</v>
      </c>
      <c r="J1408" s="2">
        <v>63515</v>
      </c>
      <c r="K1408" s="2">
        <v>52811</v>
      </c>
      <c r="L1408" s="2">
        <v>55206</v>
      </c>
      <c r="M1408" s="2">
        <v>63220</v>
      </c>
      <c r="N1408">
        <f t="shared" si="42"/>
        <v>0.43977373561013894</v>
      </c>
      <c r="O1408">
        <v>0.40948187190186569</v>
      </c>
      <c r="P1408">
        <f t="shared" si="43"/>
        <v>61</v>
      </c>
      <c r="Q1408">
        <v>65</v>
      </c>
      <c r="R1408" t="s">
        <v>7438</v>
      </c>
      <c r="S1408" t="s">
        <v>9489</v>
      </c>
    </row>
    <row r="1409" spans="1:19">
      <c r="A1409">
        <v>212434</v>
      </c>
      <c r="B1409" t="s">
        <v>4632</v>
      </c>
      <c r="C1409" t="s">
        <v>1734</v>
      </c>
      <c r="D1409" t="s">
        <v>1625</v>
      </c>
      <c r="E1409" t="s">
        <v>4633</v>
      </c>
      <c r="F1409" s="10">
        <v>0.93400000000000005</v>
      </c>
      <c r="G1409">
        <v>1207</v>
      </c>
      <c r="H1409" s="2">
        <v>15768</v>
      </c>
      <c r="I1409" s="2">
        <v>15768</v>
      </c>
      <c r="J1409" s="2">
        <v>43443</v>
      </c>
      <c r="K1409" s="2">
        <v>38887</v>
      </c>
      <c r="L1409" s="2">
        <v>37479</v>
      </c>
      <c r="M1409" s="2">
        <v>34820</v>
      </c>
      <c r="N1409">
        <f t="shared" si="42"/>
        <v>0.44876999372940046</v>
      </c>
      <c r="O1409">
        <v>0.38602875996153474</v>
      </c>
      <c r="P1409">
        <f t="shared" si="43"/>
        <v>52</v>
      </c>
      <c r="Q1409">
        <v>91</v>
      </c>
      <c r="R1409" t="s">
        <v>7439</v>
      </c>
      <c r="S1409" t="s">
        <v>9490</v>
      </c>
    </row>
    <row r="1410" spans="1:19">
      <c r="A1410">
        <v>212577</v>
      </c>
      <c r="B1410" t="s">
        <v>1666</v>
      </c>
      <c r="C1410" t="s">
        <v>1667</v>
      </c>
      <c r="D1410" t="s">
        <v>1625</v>
      </c>
      <c r="E1410" t="s">
        <v>1668</v>
      </c>
      <c r="F1410" s="10">
        <v>0.31830000000000003</v>
      </c>
      <c r="G1410">
        <v>1394</v>
      </c>
      <c r="H1410" s="2">
        <v>68380</v>
      </c>
      <c r="I1410" s="2">
        <v>68380</v>
      </c>
      <c r="J1410" s="2">
        <v>68877</v>
      </c>
      <c r="K1410" s="2">
        <v>55963</v>
      </c>
      <c r="L1410" s="2">
        <v>62410</v>
      </c>
      <c r="M1410" s="2">
        <v>80452</v>
      </c>
      <c r="N1410">
        <f t="shared" ref="N1410:N1473" si="44">IFERROR(
  0.25*(_xlfn.MAXIFS($H:$H,$D:$D,$D1410)-H1410)/(_xlfn.MAXIFS($H:$H,$D:$D,$D1410)-_xlfn.MINIFS($H:$H,$D:$D,$D1410)) +
  0.2*(_xlfn.MAXIFS($F:$F,$D:$D,$D1410)-F1410)/(_xlfn.MAXIFS($F:$F,$D:$D,$D1410)-_xlfn.MINIFS($F:$F,$D:$D,$D1410)) +
  0.3*(G1410-_xlfn.MINIFS($G:$G,$D:$D,$D1410))/(_xlfn.MAXIFS($G:$G,$D:$D,$D1410)-_xlfn.MINIFS($G:$G,$D:$D,$D1410)) +
  0.125*(J1410-_xlfn.MINIFS($J:$J,$D:$D,$D1410))/(_xlfn.MAXIFS($J:$J,$D:$D,$D1410)-_xlfn.MINIFS($J:$J,$D:$D,$D1410)) +
  0.125*(K1410-_xlfn.MINIFS($K:$K,$D:$D,$D1410))/(_xlfn.MAXIFS($K:$K,$D:$D,$D1410)-_xlfn.MINIFS($K:$K,$D:$D,$D1410)),
"")</f>
        <v>0.50194208683758279</v>
      </c>
      <c r="O1410">
        <v>0.42015000005577929</v>
      </c>
      <c r="P1410">
        <f t="shared" ref="P1410:P1473" si="45">1 + COUNTIFS($D$2:$D$2303, D1410, $N$2:$N$2303, "&gt;" &amp; N1410)</f>
        <v>26</v>
      </c>
      <c r="Q1410">
        <v>59</v>
      </c>
      <c r="R1410" t="s">
        <v>7440</v>
      </c>
      <c r="S1410" t="s">
        <v>9491</v>
      </c>
    </row>
    <row r="1411" spans="1:19">
      <c r="A1411">
        <v>212601</v>
      </c>
      <c r="B1411" t="s">
        <v>4634</v>
      </c>
      <c r="C1411" t="s">
        <v>1734</v>
      </c>
      <c r="D1411" t="s">
        <v>1625</v>
      </c>
      <c r="E1411" t="s">
        <v>4635</v>
      </c>
      <c r="F1411" s="10">
        <v>0.76700000000000002</v>
      </c>
      <c r="G1411">
        <v>1066</v>
      </c>
      <c r="H1411" s="2">
        <v>37951</v>
      </c>
      <c r="I1411" s="2">
        <v>37951</v>
      </c>
      <c r="J1411" s="2">
        <v>64348</v>
      </c>
      <c r="K1411" s="2">
        <v>48210</v>
      </c>
      <c r="L1411" s="2">
        <v>51901</v>
      </c>
      <c r="M1411" s="2">
        <v>57091</v>
      </c>
      <c r="N1411">
        <f t="shared" si="44"/>
        <v>0.3769656851753781</v>
      </c>
      <c r="O1411">
        <v>0.3588389170169764</v>
      </c>
      <c r="P1411">
        <f t="shared" si="45"/>
        <v>112</v>
      </c>
      <c r="Q1411">
        <v>123</v>
      </c>
      <c r="R1411" t="s">
        <v>7441</v>
      </c>
      <c r="S1411" t="s">
        <v>9492</v>
      </c>
    </row>
    <row r="1412" spans="1:19">
      <c r="A1412">
        <v>212656</v>
      </c>
      <c r="B1412" t="s">
        <v>4636</v>
      </c>
      <c r="C1412" t="s">
        <v>4637</v>
      </c>
      <c r="D1412" t="s">
        <v>1625</v>
      </c>
      <c r="E1412" t="s">
        <v>4638</v>
      </c>
      <c r="F1412" s="10">
        <v>0.93400000000000005</v>
      </c>
      <c r="G1412">
        <v>1215</v>
      </c>
      <c r="H1412" s="2">
        <v>33610</v>
      </c>
      <c r="I1412" s="2">
        <v>33610</v>
      </c>
      <c r="J1412" s="2">
        <v>51124</v>
      </c>
      <c r="K1412" s="2">
        <v>40386</v>
      </c>
      <c r="L1412" s="2">
        <v>43612</v>
      </c>
      <c r="M1412" s="2">
        <v>49884</v>
      </c>
      <c r="N1412">
        <f t="shared" si="44"/>
        <v>0.39076282613109753</v>
      </c>
      <c r="O1412">
        <v>0.32453239330882189</v>
      </c>
      <c r="P1412">
        <f t="shared" si="45"/>
        <v>103</v>
      </c>
      <c r="Q1412">
        <v>151</v>
      </c>
      <c r="R1412" t="s">
        <v>7442</v>
      </c>
      <c r="S1412" t="s">
        <v>9493</v>
      </c>
    </row>
    <row r="1413" spans="1:19">
      <c r="A1413">
        <v>212674</v>
      </c>
      <c r="B1413" t="s">
        <v>1669</v>
      </c>
      <c r="C1413" t="s">
        <v>1670</v>
      </c>
      <c r="D1413" t="s">
        <v>1625</v>
      </c>
      <c r="E1413" t="s">
        <v>1671</v>
      </c>
      <c r="F1413" s="10">
        <v>0.47510000000000002</v>
      </c>
      <c r="G1413">
        <v>1350</v>
      </c>
      <c r="H1413" s="2">
        <v>64230</v>
      </c>
      <c r="I1413" s="2">
        <v>64230</v>
      </c>
      <c r="J1413" s="2">
        <v>71373</v>
      </c>
      <c r="K1413" s="2">
        <v>59372</v>
      </c>
      <c r="L1413" s="2">
        <v>63629</v>
      </c>
      <c r="M1413" s="2">
        <v>72638</v>
      </c>
      <c r="N1413">
        <f t="shared" si="44"/>
        <v>0.4766410775416911</v>
      </c>
      <c r="O1413">
        <v>0.40508153531532232</v>
      </c>
      <c r="P1413">
        <f t="shared" si="45"/>
        <v>41</v>
      </c>
      <c r="Q1413">
        <v>69</v>
      </c>
      <c r="R1413" t="s">
        <v>7443</v>
      </c>
      <c r="S1413" t="s">
        <v>9494</v>
      </c>
    </row>
    <row r="1414" spans="1:19">
      <c r="A1414">
        <v>212832</v>
      </c>
      <c r="B1414" t="s">
        <v>1672</v>
      </c>
      <c r="C1414" t="s">
        <v>1673</v>
      </c>
      <c r="D1414" t="s">
        <v>1625</v>
      </c>
      <c r="E1414" t="s">
        <v>1674</v>
      </c>
      <c r="F1414" s="10">
        <v>0.93610000000000004</v>
      </c>
      <c r="G1414">
        <v>1110</v>
      </c>
      <c r="H1414" s="2">
        <v>38310</v>
      </c>
      <c r="I1414" s="2">
        <v>38310</v>
      </c>
      <c r="J1414" s="2">
        <v>80331</v>
      </c>
      <c r="K1414" s="2">
        <v>58861</v>
      </c>
      <c r="L1414" s="2">
        <v>58559</v>
      </c>
      <c r="M1414" s="2">
        <v>62124</v>
      </c>
      <c r="N1414">
        <f t="shared" si="44"/>
        <v>0.39644910626562779</v>
      </c>
      <c r="O1414">
        <v>0.38643195010887765</v>
      </c>
      <c r="P1414">
        <f t="shared" si="45"/>
        <v>102</v>
      </c>
      <c r="Q1414">
        <v>88</v>
      </c>
      <c r="R1414" t="s">
        <v>7444</v>
      </c>
      <c r="S1414" t="s">
        <v>9495</v>
      </c>
    </row>
    <row r="1415" spans="1:19">
      <c r="A1415">
        <v>212869</v>
      </c>
      <c r="B1415" t="s">
        <v>4639</v>
      </c>
      <c r="C1415" t="s">
        <v>1637</v>
      </c>
      <c r="D1415" t="s">
        <v>1625</v>
      </c>
      <c r="E1415" t="s">
        <v>4640</v>
      </c>
      <c r="F1415" s="10">
        <v>0.93400000000000005</v>
      </c>
      <c r="G1415">
        <v>1163</v>
      </c>
      <c r="H1415" s="2">
        <v>29900</v>
      </c>
      <c r="I1415" s="2">
        <v>29900</v>
      </c>
      <c r="J1415" s="2">
        <v>49638</v>
      </c>
      <c r="K1415" s="2">
        <v>35828</v>
      </c>
      <c r="L1415" s="2">
        <v>40648</v>
      </c>
      <c r="M1415" s="2">
        <v>49598</v>
      </c>
      <c r="N1415">
        <f t="shared" si="44"/>
        <v>0.37464602134365799</v>
      </c>
      <c r="O1415">
        <v>0.33755680555883805</v>
      </c>
      <c r="P1415">
        <f t="shared" si="45"/>
        <v>116</v>
      </c>
      <c r="Q1415">
        <v>142</v>
      </c>
      <c r="R1415" t="s">
        <v>7445</v>
      </c>
      <c r="S1415" t="s">
        <v>9496</v>
      </c>
    </row>
    <row r="1416" spans="1:19">
      <c r="A1416">
        <v>212911</v>
      </c>
      <c r="B1416" t="s">
        <v>1675</v>
      </c>
      <c r="C1416" t="s">
        <v>1676</v>
      </c>
      <c r="D1416" t="s">
        <v>1625</v>
      </c>
      <c r="E1416" t="s">
        <v>1677</v>
      </c>
      <c r="F1416" s="10">
        <v>0.12909999999999999</v>
      </c>
      <c r="G1416">
        <v>1498</v>
      </c>
      <c r="H1416" s="2">
        <v>68300</v>
      </c>
      <c r="I1416" s="2">
        <v>68300</v>
      </c>
      <c r="J1416" s="2">
        <v>69576</v>
      </c>
      <c r="K1416" s="2">
        <v>56106</v>
      </c>
      <c r="L1416" s="2">
        <v>67837</v>
      </c>
      <c r="M1416" s="2">
        <v>78330</v>
      </c>
      <c r="N1416">
        <f t="shared" si="44"/>
        <v>0.58662855620409238</v>
      </c>
      <c r="O1416">
        <v>0.48579238601955688</v>
      </c>
      <c r="P1416">
        <f t="shared" si="45"/>
        <v>8</v>
      </c>
      <c r="Q1416">
        <v>15</v>
      </c>
      <c r="R1416" t="s">
        <v>7446</v>
      </c>
      <c r="S1416" t="s">
        <v>9497</v>
      </c>
    </row>
    <row r="1417" spans="1:19">
      <c r="A1417">
        <v>212975</v>
      </c>
      <c r="B1417" t="s">
        <v>4641</v>
      </c>
      <c r="C1417" t="s">
        <v>1788</v>
      </c>
      <c r="D1417" t="s">
        <v>1625</v>
      </c>
      <c r="E1417" t="s">
        <v>4642</v>
      </c>
      <c r="F1417" s="10">
        <v>0.93400000000000005</v>
      </c>
      <c r="G1417">
        <v>1246</v>
      </c>
      <c r="H1417" s="2">
        <v>7714</v>
      </c>
      <c r="I1417" s="2">
        <v>7714</v>
      </c>
      <c r="J1417" s="2">
        <v>20984</v>
      </c>
      <c r="K1417" s="2">
        <v>21970</v>
      </c>
      <c r="L1417" s="2">
        <v>18211</v>
      </c>
      <c r="M1417" s="2">
        <v>24759</v>
      </c>
      <c r="N1417">
        <f t="shared" si="44"/>
        <v>0.44029902152928635</v>
      </c>
      <c r="O1417">
        <v>0.37328242163332592</v>
      </c>
      <c r="P1417">
        <f t="shared" si="45"/>
        <v>58</v>
      </c>
      <c r="Q1417">
        <v>106</v>
      </c>
      <c r="R1417" t="s">
        <v>7447</v>
      </c>
      <c r="S1417" t="s">
        <v>9498</v>
      </c>
    </row>
    <row r="1418" spans="1:19">
      <c r="A1418">
        <v>213011</v>
      </c>
      <c r="B1418" t="s">
        <v>1679</v>
      </c>
      <c r="C1418" t="s">
        <v>1680</v>
      </c>
      <c r="D1418" t="s">
        <v>1625</v>
      </c>
      <c r="E1418" t="s">
        <v>1681</v>
      </c>
      <c r="F1418" s="10">
        <v>0.78449999999999998</v>
      </c>
      <c r="G1418">
        <v>1163</v>
      </c>
      <c r="H1418" s="2">
        <v>28550</v>
      </c>
      <c r="I1418" s="2">
        <v>28550</v>
      </c>
      <c r="J1418" s="2">
        <v>79232</v>
      </c>
      <c r="K1418" s="2">
        <v>56491</v>
      </c>
      <c r="L1418" s="2">
        <v>62352</v>
      </c>
      <c r="M1418" s="2">
        <v>58673</v>
      </c>
      <c r="N1418">
        <f t="shared" si="44"/>
        <v>0.48526326320567231</v>
      </c>
      <c r="O1418">
        <v>0.46748122201554582</v>
      </c>
      <c r="P1418">
        <f t="shared" si="45"/>
        <v>32</v>
      </c>
      <c r="Q1418">
        <v>19</v>
      </c>
      <c r="R1418" t="s">
        <v>7448</v>
      </c>
      <c r="S1418" t="s">
        <v>9499</v>
      </c>
    </row>
    <row r="1419" spans="1:19">
      <c r="A1419">
        <v>213020</v>
      </c>
      <c r="B1419" t="s">
        <v>4643</v>
      </c>
      <c r="C1419" t="s">
        <v>14</v>
      </c>
      <c r="D1419" t="s">
        <v>1625</v>
      </c>
      <c r="E1419" t="s">
        <v>4644</v>
      </c>
      <c r="F1419" s="10">
        <v>0.91200000000000003</v>
      </c>
      <c r="G1419">
        <v>1052</v>
      </c>
      <c r="H1419" s="2">
        <v>11380</v>
      </c>
      <c r="I1419" s="2">
        <v>16297</v>
      </c>
      <c r="J1419" s="2">
        <v>54876</v>
      </c>
      <c r="K1419" s="2">
        <v>41806</v>
      </c>
      <c r="L1419" s="2">
        <v>44869</v>
      </c>
      <c r="M1419" s="2">
        <v>46764</v>
      </c>
      <c r="N1419">
        <f t="shared" si="44"/>
        <v>0.42677328332180231</v>
      </c>
      <c r="O1419">
        <v>0.41208560124483617</v>
      </c>
      <c r="P1419">
        <f t="shared" si="45"/>
        <v>73</v>
      </c>
      <c r="Q1419">
        <v>62</v>
      </c>
      <c r="R1419" t="s">
        <v>7449</v>
      </c>
      <c r="S1419" t="s">
        <v>9500</v>
      </c>
    </row>
    <row r="1420" spans="1:19">
      <c r="A1420">
        <v>213233</v>
      </c>
      <c r="B1420" t="s">
        <v>1682</v>
      </c>
      <c r="C1420" t="s">
        <v>1683</v>
      </c>
      <c r="D1420" t="s">
        <v>1625</v>
      </c>
      <c r="E1420" t="s">
        <v>1684</v>
      </c>
      <c r="F1420" s="10">
        <v>0.96499999999999997</v>
      </c>
      <c r="G1420">
        <v>1020</v>
      </c>
      <c r="H1420" s="2">
        <v>20733</v>
      </c>
      <c r="I1420" s="2">
        <v>20733</v>
      </c>
      <c r="J1420" s="2">
        <v>48634</v>
      </c>
      <c r="K1420" s="2">
        <v>40375</v>
      </c>
      <c r="L1420" s="2">
        <v>49631</v>
      </c>
      <c r="M1420" s="2">
        <v>50556</v>
      </c>
      <c r="N1420">
        <f t="shared" si="44"/>
        <v>0.35343165653033809</v>
      </c>
      <c r="O1420">
        <v>0.36056055246619823</v>
      </c>
      <c r="P1420">
        <f t="shared" si="45"/>
        <v>125</v>
      </c>
      <c r="Q1420">
        <v>122</v>
      </c>
      <c r="R1420" t="s">
        <v>7450</v>
      </c>
      <c r="S1420" t="s">
        <v>9501</v>
      </c>
    </row>
    <row r="1421" spans="1:19">
      <c r="A1421">
        <v>213251</v>
      </c>
      <c r="B1421" t="s">
        <v>1685</v>
      </c>
      <c r="C1421" t="s">
        <v>1686</v>
      </c>
      <c r="D1421" t="s">
        <v>1625</v>
      </c>
      <c r="E1421" t="s">
        <v>1687</v>
      </c>
      <c r="F1421" s="10">
        <v>0.71650000000000003</v>
      </c>
      <c r="G1421">
        <v>1185</v>
      </c>
      <c r="H1421" s="2">
        <v>56402</v>
      </c>
      <c r="I1421" s="2">
        <v>56402</v>
      </c>
      <c r="J1421" s="2">
        <v>53474</v>
      </c>
      <c r="K1421" s="2">
        <v>45952</v>
      </c>
      <c r="L1421" s="2">
        <v>48159</v>
      </c>
      <c r="M1421" s="2">
        <v>59092</v>
      </c>
      <c r="N1421">
        <f t="shared" si="44"/>
        <v>0.34337923294901151</v>
      </c>
      <c r="O1421">
        <v>0.30866553581269551</v>
      </c>
      <c r="P1421">
        <f t="shared" si="45"/>
        <v>131</v>
      </c>
      <c r="Q1421">
        <v>158</v>
      </c>
      <c r="R1421" t="s">
        <v>7451</v>
      </c>
      <c r="S1421" t="s">
        <v>9502</v>
      </c>
    </row>
    <row r="1422" spans="1:19">
      <c r="A1422">
        <v>213303</v>
      </c>
      <c r="B1422" t="s">
        <v>1688</v>
      </c>
      <c r="C1422" t="s">
        <v>1689</v>
      </c>
      <c r="D1422" t="s">
        <v>1625</v>
      </c>
      <c r="E1422" t="s">
        <v>1690</v>
      </c>
      <c r="F1422" s="10">
        <v>0.79600000000000004</v>
      </c>
      <c r="G1422">
        <v>1030</v>
      </c>
      <c r="H1422" s="2">
        <v>17850</v>
      </c>
      <c r="I1422" s="2">
        <v>17850</v>
      </c>
      <c r="J1422" s="2">
        <v>41560</v>
      </c>
      <c r="K1422" s="2">
        <v>32407</v>
      </c>
      <c r="L1422" s="2">
        <v>39006</v>
      </c>
      <c r="M1422" s="2">
        <v>39466</v>
      </c>
      <c r="N1422">
        <f t="shared" si="44"/>
        <v>0.38249811150675267</v>
      </c>
      <c r="O1422">
        <v>0.38681291203082752</v>
      </c>
      <c r="P1422">
        <f t="shared" si="45"/>
        <v>109</v>
      </c>
      <c r="Q1422">
        <v>87</v>
      </c>
      <c r="R1422" t="s">
        <v>7452</v>
      </c>
      <c r="S1422" t="s">
        <v>9503</v>
      </c>
    </row>
    <row r="1423" spans="1:19">
      <c r="A1423">
        <v>213321</v>
      </c>
      <c r="B1423" t="s">
        <v>1691</v>
      </c>
      <c r="C1423" t="s">
        <v>1692</v>
      </c>
      <c r="D1423" t="s">
        <v>1625</v>
      </c>
      <c r="E1423" t="s">
        <v>1693</v>
      </c>
      <c r="F1423" s="10">
        <v>0.93200000000000005</v>
      </c>
      <c r="G1423">
        <v>1150</v>
      </c>
      <c r="H1423" s="2">
        <v>42600</v>
      </c>
      <c r="I1423" s="2">
        <v>42600</v>
      </c>
      <c r="J1423" s="2">
        <v>59082</v>
      </c>
      <c r="K1423" s="2">
        <v>47609</v>
      </c>
      <c r="L1423" s="2">
        <v>52026</v>
      </c>
      <c r="M1423" s="2">
        <v>58640</v>
      </c>
      <c r="N1423">
        <f t="shared" si="44"/>
        <v>0.34989101429218672</v>
      </c>
      <c r="O1423">
        <v>0.33662491613349865</v>
      </c>
      <c r="P1423">
        <f t="shared" si="45"/>
        <v>126</v>
      </c>
      <c r="Q1423">
        <v>143</v>
      </c>
      <c r="R1423" t="s">
        <v>7453</v>
      </c>
      <c r="S1423" t="s">
        <v>9504</v>
      </c>
    </row>
    <row r="1424" spans="1:19">
      <c r="A1424">
        <v>213349</v>
      </c>
      <c r="B1424" t="s">
        <v>1694</v>
      </c>
      <c r="C1424" t="s">
        <v>1695</v>
      </c>
      <c r="D1424" t="s">
        <v>1625</v>
      </c>
      <c r="E1424" t="s">
        <v>1696</v>
      </c>
      <c r="F1424" s="10">
        <v>0.94830000000000003</v>
      </c>
      <c r="G1424">
        <v>1170</v>
      </c>
      <c r="H1424" s="2">
        <v>11230</v>
      </c>
      <c r="I1424" s="2">
        <v>16434</v>
      </c>
      <c r="J1424" s="2">
        <v>53357</v>
      </c>
      <c r="K1424" s="2">
        <v>43067</v>
      </c>
      <c r="L1424" s="2">
        <v>47529</v>
      </c>
      <c r="M1424" s="2">
        <v>49199</v>
      </c>
      <c r="N1424">
        <f t="shared" si="44"/>
        <v>0.46883846846818422</v>
      </c>
      <c r="O1424">
        <v>0.44299357172990317</v>
      </c>
      <c r="P1424">
        <f t="shared" si="45"/>
        <v>43</v>
      </c>
      <c r="Q1424">
        <v>41</v>
      </c>
      <c r="R1424" t="s">
        <v>7454</v>
      </c>
      <c r="S1424" t="s">
        <v>9505</v>
      </c>
    </row>
    <row r="1425" spans="1:19">
      <c r="A1425">
        <v>213358</v>
      </c>
      <c r="B1425" t="s">
        <v>1697</v>
      </c>
      <c r="C1425" t="s">
        <v>1645</v>
      </c>
      <c r="D1425" t="s">
        <v>1625</v>
      </c>
      <c r="E1425" t="s">
        <v>1698</v>
      </c>
      <c r="F1425" s="10">
        <v>0.77610000000000001</v>
      </c>
      <c r="G1425">
        <v>1140</v>
      </c>
      <c r="H1425" s="2">
        <v>33120</v>
      </c>
      <c r="I1425" s="2">
        <v>33120</v>
      </c>
      <c r="J1425" s="2">
        <v>55003</v>
      </c>
      <c r="K1425" s="2">
        <v>41480</v>
      </c>
      <c r="L1425" s="2">
        <v>45283</v>
      </c>
      <c r="M1425" s="2">
        <v>48621</v>
      </c>
      <c r="N1425">
        <f t="shared" si="44"/>
        <v>0.40205640140546617</v>
      </c>
      <c r="O1425">
        <v>0.38928340682020951</v>
      </c>
      <c r="P1425">
        <f t="shared" si="45"/>
        <v>97</v>
      </c>
      <c r="Q1425">
        <v>84</v>
      </c>
      <c r="R1425" t="s">
        <v>7455</v>
      </c>
      <c r="S1425" t="s">
        <v>9506</v>
      </c>
    </row>
    <row r="1426" spans="1:19">
      <c r="A1426">
        <v>213367</v>
      </c>
      <c r="B1426" t="s">
        <v>4645</v>
      </c>
      <c r="C1426" t="s">
        <v>1656</v>
      </c>
      <c r="D1426" t="s">
        <v>1625</v>
      </c>
      <c r="E1426" t="s">
        <v>4646</v>
      </c>
      <c r="F1426" s="10">
        <v>0.8619</v>
      </c>
      <c r="G1426">
        <v>1080</v>
      </c>
      <c r="H1426" s="2">
        <v>35570</v>
      </c>
      <c r="I1426" s="2">
        <v>35570</v>
      </c>
      <c r="J1426" s="2">
        <v>71334</v>
      </c>
      <c r="K1426" s="2">
        <v>53623</v>
      </c>
      <c r="L1426" s="2">
        <v>58563</v>
      </c>
      <c r="M1426" s="2">
        <v>64386</v>
      </c>
      <c r="N1426">
        <f t="shared" si="44"/>
        <v>0.39065181332240523</v>
      </c>
      <c r="O1426">
        <v>0.36989672871122342</v>
      </c>
      <c r="P1426">
        <f t="shared" si="45"/>
        <v>104</v>
      </c>
      <c r="Q1426">
        <v>114</v>
      </c>
      <c r="R1426" t="s">
        <v>7456</v>
      </c>
      <c r="S1426" t="s">
        <v>9507</v>
      </c>
    </row>
    <row r="1427" spans="1:19">
      <c r="A1427">
        <v>213376</v>
      </c>
      <c r="B1427" t="s">
        <v>4647</v>
      </c>
      <c r="C1427" t="s">
        <v>1683</v>
      </c>
      <c r="D1427" t="s">
        <v>1625</v>
      </c>
      <c r="E1427" t="s">
        <v>4648</v>
      </c>
      <c r="F1427" s="10">
        <v>0.93400000000000005</v>
      </c>
      <c r="G1427">
        <v>1054</v>
      </c>
      <c r="H1427" s="2">
        <v>17950</v>
      </c>
      <c r="I1427" s="2">
        <v>17950</v>
      </c>
      <c r="J1427" s="2">
        <v>43390</v>
      </c>
      <c r="K1427" s="2">
        <v>31568</v>
      </c>
      <c r="L1427" s="2">
        <v>35601</v>
      </c>
      <c r="M1427" s="2">
        <v>38461</v>
      </c>
      <c r="N1427">
        <f t="shared" si="44"/>
        <v>0.36349514431593155</v>
      </c>
      <c r="O1427">
        <v>0.37639149459246335</v>
      </c>
      <c r="P1427">
        <f t="shared" si="45"/>
        <v>122</v>
      </c>
      <c r="Q1427">
        <v>103</v>
      </c>
      <c r="R1427" t="s">
        <v>7457</v>
      </c>
      <c r="S1427" t="s">
        <v>9508</v>
      </c>
    </row>
    <row r="1428" spans="1:19">
      <c r="A1428">
        <v>213385</v>
      </c>
      <c r="B1428" t="s">
        <v>1699</v>
      </c>
      <c r="C1428" t="s">
        <v>1700</v>
      </c>
      <c r="D1428" t="s">
        <v>1625</v>
      </c>
      <c r="E1428" t="s">
        <v>1701</v>
      </c>
      <c r="F1428" s="10">
        <v>0.31469999999999998</v>
      </c>
      <c r="G1428">
        <v>1419</v>
      </c>
      <c r="H1428" s="2">
        <v>62574</v>
      </c>
      <c r="I1428" s="2">
        <v>62574</v>
      </c>
      <c r="J1428" s="2">
        <v>86844</v>
      </c>
      <c r="K1428" s="2">
        <v>70310</v>
      </c>
      <c r="L1428" s="2">
        <v>79303</v>
      </c>
      <c r="M1428" s="2">
        <v>94200</v>
      </c>
      <c r="N1428">
        <f t="shared" si="44"/>
        <v>0.58465110056032044</v>
      </c>
      <c r="O1428">
        <v>0.4928682389957203</v>
      </c>
      <c r="P1428">
        <f t="shared" si="45"/>
        <v>9</v>
      </c>
      <c r="Q1428">
        <v>10</v>
      </c>
      <c r="R1428" t="s">
        <v>7458</v>
      </c>
      <c r="S1428" t="s">
        <v>9509</v>
      </c>
    </row>
    <row r="1429" spans="1:19">
      <c r="A1429">
        <v>213473</v>
      </c>
      <c r="B1429" t="s">
        <v>4649</v>
      </c>
      <c r="C1429" t="s">
        <v>4650</v>
      </c>
      <c r="D1429" t="s">
        <v>1625</v>
      </c>
      <c r="E1429" t="s">
        <v>4651</v>
      </c>
      <c r="F1429" s="10">
        <v>0.93400000000000005</v>
      </c>
      <c r="G1429">
        <v>1198</v>
      </c>
      <c r="H1429" s="2">
        <v>11850</v>
      </c>
      <c r="I1429" s="2">
        <v>11850</v>
      </c>
      <c r="J1429" s="2">
        <v>37476</v>
      </c>
      <c r="K1429" s="2">
        <v>34306</v>
      </c>
      <c r="L1429" s="2">
        <v>32206</v>
      </c>
      <c r="M1429" s="2">
        <v>32943</v>
      </c>
      <c r="N1429">
        <f t="shared" si="44"/>
        <v>0.44568300637992725</v>
      </c>
      <c r="O1429">
        <v>0.39040384878690015</v>
      </c>
      <c r="P1429">
        <f t="shared" si="45"/>
        <v>53</v>
      </c>
      <c r="Q1429">
        <v>82</v>
      </c>
      <c r="R1429" t="s">
        <v>7459</v>
      </c>
      <c r="S1429" t="s">
        <v>9510</v>
      </c>
    </row>
    <row r="1430" spans="1:19">
      <c r="A1430">
        <v>213507</v>
      </c>
      <c r="B1430" t="s">
        <v>1702</v>
      </c>
      <c r="C1430" t="s">
        <v>1703</v>
      </c>
      <c r="D1430" t="s">
        <v>1625</v>
      </c>
      <c r="E1430" t="s">
        <v>1704</v>
      </c>
      <c r="F1430" s="10">
        <v>0.74529999999999996</v>
      </c>
      <c r="G1430">
        <v>1190</v>
      </c>
      <c r="H1430" s="2">
        <v>50320</v>
      </c>
      <c r="I1430" s="2">
        <v>50320</v>
      </c>
      <c r="J1430" s="2">
        <v>61999</v>
      </c>
      <c r="K1430" s="2">
        <v>50424</v>
      </c>
      <c r="L1430" s="2">
        <v>53518</v>
      </c>
      <c r="M1430" s="2">
        <v>56367</v>
      </c>
      <c r="N1430">
        <f t="shared" si="44"/>
        <v>0.38289417993616215</v>
      </c>
      <c r="O1430">
        <v>0.35077829218317508</v>
      </c>
      <c r="P1430">
        <f t="shared" si="45"/>
        <v>108</v>
      </c>
      <c r="Q1430">
        <v>131</v>
      </c>
      <c r="R1430" t="s">
        <v>7460</v>
      </c>
      <c r="S1430" t="s">
        <v>9511</v>
      </c>
    </row>
    <row r="1431" spans="1:19">
      <c r="A1431">
        <v>213543</v>
      </c>
      <c r="B1431" t="s">
        <v>1705</v>
      </c>
      <c r="C1431" t="s">
        <v>1706</v>
      </c>
      <c r="D1431" t="s">
        <v>1625</v>
      </c>
      <c r="E1431" t="s">
        <v>1707</v>
      </c>
      <c r="F1431" s="10">
        <v>0.29260000000000003</v>
      </c>
      <c r="G1431">
        <v>1432</v>
      </c>
      <c r="H1431" s="2">
        <v>62180</v>
      </c>
      <c r="I1431" s="2">
        <v>62180</v>
      </c>
      <c r="J1431" s="2">
        <v>101331</v>
      </c>
      <c r="K1431" s="2">
        <v>86106</v>
      </c>
      <c r="L1431" s="2">
        <v>92403</v>
      </c>
      <c r="M1431" s="2">
        <v>100559</v>
      </c>
      <c r="N1431">
        <f t="shared" si="44"/>
        <v>0.64224471626435276</v>
      </c>
      <c r="O1431">
        <v>0.53322915412352234</v>
      </c>
      <c r="P1431">
        <f t="shared" si="45"/>
        <v>4</v>
      </c>
      <c r="Q1431">
        <v>6</v>
      </c>
      <c r="R1431" t="s">
        <v>7461</v>
      </c>
      <c r="S1431" t="s">
        <v>9512</v>
      </c>
    </row>
    <row r="1432" spans="1:19">
      <c r="A1432">
        <v>213598</v>
      </c>
      <c r="B1432" t="s">
        <v>1708</v>
      </c>
      <c r="C1432" t="s">
        <v>1708</v>
      </c>
      <c r="D1432" t="s">
        <v>1625</v>
      </c>
      <c r="E1432" t="s">
        <v>1709</v>
      </c>
      <c r="F1432" s="10">
        <v>0.78369999999999995</v>
      </c>
      <c r="G1432">
        <v>984</v>
      </c>
      <c r="H1432" s="2">
        <v>12512</v>
      </c>
      <c r="I1432" s="2">
        <v>19384</v>
      </c>
      <c r="J1432" s="2">
        <v>50469</v>
      </c>
      <c r="K1432" s="2">
        <v>34873</v>
      </c>
      <c r="L1432" s="2">
        <v>37414</v>
      </c>
      <c r="M1432" s="2">
        <v>39222</v>
      </c>
      <c r="N1432">
        <f t="shared" si="44"/>
        <v>0.4035169452513519</v>
      </c>
      <c r="O1432">
        <v>0.38529597872758414</v>
      </c>
      <c r="P1432">
        <f t="shared" si="45"/>
        <v>94</v>
      </c>
      <c r="Q1432">
        <v>92</v>
      </c>
      <c r="R1432" t="s">
        <v>7462</v>
      </c>
      <c r="S1432" t="s">
        <v>9513</v>
      </c>
    </row>
    <row r="1433" spans="1:19">
      <c r="A1433">
        <v>213668</v>
      </c>
      <c r="B1433" t="s">
        <v>1710</v>
      </c>
      <c r="C1433" t="s">
        <v>1711</v>
      </c>
      <c r="D1433" t="s">
        <v>1625</v>
      </c>
      <c r="E1433" t="s">
        <v>1712</v>
      </c>
      <c r="F1433" s="10">
        <v>0.67879999999999996</v>
      </c>
      <c r="G1433">
        <v>1169</v>
      </c>
      <c r="H1433" s="2">
        <v>47675</v>
      </c>
      <c r="I1433" s="2">
        <v>47675</v>
      </c>
      <c r="J1433" s="2">
        <v>53116</v>
      </c>
      <c r="K1433" s="2">
        <v>42890</v>
      </c>
      <c r="L1433" s="2">
        <v>49539</v>
      </c>
      <c r="M1433" s="2">
        <v>56167</v>
      </c>
      <c r="N1433">
        <f t="shared" si="44"/>
        <v>0.37488658956839049</v>
      </c>
      <c r="O1433">
        <v>0.34619992638989178</v>
      </c>
      <c r="P1433">
        <f t="shared" si="45"/>
        <v>115</v>
      </c>
      <c r="Q1433">
        <v>138</v>
      </c>
      <c r="R1433" t="s">
        <v>7463</v>
      </c>
      <c r="S1433" t="s">
        <v>9514</v>
      </c>
    </row>
    <row r="1434" spans="1:19">
      <c r="A1434">
        <v>213774</v>
      </c>
      <c r="B1434" t="s">
        <v>1713</v>
      </c>
      <c r="C1434" t="s">
        <v>1714</v>
      </c>
      <c r="D1434" t="s">
        <v>1625</v>
      </c>
      <c r="E1434" t="s">
        <v>1715</v>
      </c>
      <c r="F1434" s="10">
        <v>0.95760000000000001</v>
      </c>
      <c r="G1434">
        <v>820</v>
      </c>
      <c r="H1434" s="2">
        <v>19964</v>
      </c>
      <c r="I1434" s="2">
        <v>19964</v>
      </c>
      <c r="J1434" s="2">
        <v>47582</v>
      </c>
      <c r="K1434" s="2">
        <v>36641</v>
      </c>
      <c r="L1434" s="2">
        <v>41286</v>
      </c>
      <c r="M1434" s="2">
        <v>44309</v>
      </c>
      <c r="N1434">
        <f t="shared" si="44"/>
        <v>0.26751963581290239</v>
      </c>
      <c r="O1434">
        <v>0.2946635341551998</v>
      </c>
      <c r="P1434">
        <f t="shared" si="45"/>
        <v>141</v>
      </c>
      <c r="Q1434">
        <v>160</v>
      </c>
      <c r="R1434" t="s">
        <v>7464</v>
      </c>
      <c r="S1434" t="s">
        <v>9515</v>
      </c>
    </row>
    <row r="1435" spans="1:19">
      <c r="A1435">
        <v>213826</v>
      </c>
      <c r="B1435" t="s">
        <v>1716</v>
      </c>
      <c r="C1435" t="s">
        <v>1683</v>
      </c>
      <c r="D1435" t="s">
        <v>1625</v>
      </c>
      <c r="E1435" t="s">
        <v>1717</v>
      </c>
      <c r="F1435" s="10">
        <v>0.83709999999999996</v>
      </c>
      <c r="G1435">
        <v>1153</v>
      </c>
      <c r="H1435" s="2">
        <v>39570</v>
      </c>
      <c r="I1435" s="2">
        <v>39570</v>
      </c>
      <c r="J1435" s="2">
        <v>55402</v>
      </c>
      <c r="K1435" s="2">
        <v>44421</v>
      </c>
      <c r="L1435" s="2">
        <v>48334</v>
      </c>
      <c r="M1435" s="2">
        <v>51671</v>
      </c>
      <c r="N1435">
        <f t="shared" si="44"/>
        <v>0.3735780877907518</v>
      </c>
      <c r="O1435">
        <v>0.3572585553376984</v>
      </c>
      <c r="P1435">
        <f t="shared" si="45"/>
        <v>118</v>
      </c>
      <c r="Q1435">
        <v>124</v>
      </c>
      <c r="R1435" t="s">
        <v>7465</v>
      </c>
      <c r="S1435" t="s">
        <v>9516</v>
      </c>
    </row>
    <row r="1436" spans="1:19">
      <c r="A1436">
        <v>213914</v>
      </c>
      <c r="B1436" t="s">
        <v>4652</v>
      </c>
      <c r="C1436" t="s">
        <v>1645</v>
      </c>
      <c r="D1436" t="s">
        <v>1625</v>
      </c>
      <c r="E1436" t="s">
        <v>4653</v>
      </c>
      <c r="F1436" s="10">
        <v>0.72819999999999996</v>
      </c>
      <c r="G1436">
        <v>1052</v>
      </c>
      <c r="H1436" s="2">
        <v>16920</v>
      </c>
      <c r="I1436" s="2">
        <v>16920</v>
      </c>
      <c r="J1436" s="2">
        <v>34929</v>
      </c>
      <c r="K1436" s="2">
        <v>32096</v>
      </c>
      <c r="L1436" s="2">
        <v>31963</v>
      </c>
      <c r="M1436" s="2">
        <v>33286</v>
      </c>
      <c r="N1436">
        <f t="shared" si="44"/>
        <v>0.40103407229354215</v>
      </c>
      <c r="O1436">
        <v>0.39371144936914587</v>
      </c>
      <c r="P1436">
        <f t="shared" si="45"/>
        <v>98</v>
      </c>
      <c r="Q1436">
        <v>80</v>
      </c>
      <c r="R1436" t="s">
        <v>7466</v>
      </c>
      <c r="S1436" t="s">
        <v>9517</v>
      </c>
    </row>
    <row r="1437" spans="1:19">
      <c r="A1437">
        <v>213987</v>
      </c>
      <c r="B1437" t="s">
        <v>4654</v>
      </c>
      <c r="C1437" t="s">
        <v>1734</v>
      </c>
      <c r="D1437" t="s">
        <v>1625</v>
      </c>
      <c r="E1437" t="s">
        <v>4655</v>
      </c>
      <c r="F1437" s="10">
        <v>0.83230000000000004</v>
      </c>
      <c r="G1437">
        <v>1041</v>
      </c>
      <c r="H1437" s="2">
        <v>44510</v>
      </c>
      <c r="I1437" s="2">
        <v>44510</v>
      </c>
      <c r="J1437" s="2">
        <v>52189</v>
      </c>
      <c r="K1437" s="2">
        <v>39557</v>
      </c>
      <c r="L1437" s="2">
        <v>41832</v>
      </c>
      <c r="M1437" s="2">
        <v>46596</v>
      </c>
      <c r="N1437">
        <f t="shared" si="44"/>
        <v>0.29531743927870152</v>
      </c>
      <c r="O1437">
        <v>0.29448138318699868</v>
      </c>
      <c r="P1437">
        <f t="shared" si="45"/>
        <v>140</v>
      </c>
      <c r="Q1437">
        <v>161</v>
      </c>
      <c r="R1437" t="s">
        <v>7467</v>
      </c>
      <c r="S1437" t="s">
        <v>9518</v>
      </c>
    </row>
    <row r="1438" spans="1:19">
      <c r="A1438">
        <v>213996</v>
      </c>
      <c r="B1438" t="s">
        <v>1718</v>
      </c>
      <c r="C1438" t="s">
        <v>1719</v>
      </c>
      <c r="D1438" t="s">
        <v>1625</v>
      </c>
      <c r="E1438" t="s">
        <v>1720</v>
      </c>
      <c r="F1438" s="10">
        <v>0.78480000000000005</v>
      </c>
      <c r="G1438">
        <v>1214</v>
      </c>
      <c r="H1438" s="2">
        <v>40640</v>
      </c>
      <c r="I1438" s="2">
        <v>40640</v>
      </c>
      <c r="J1438" s="2">
        <v>54275</v>
      </c>
      <c r="K1438" s="2">
        <v>45519</v>
      </c>
      <c r="L1438" s="2">
        <v>47713</v>
      </c>
      <c r="M1438" s="2">
        <v>54532</v>
      </c>
      <c r="N1438">
        <f t="shared" si="44"/>
        <v>0.4060552564871614</v>
      </c>
      <c r="O1438">
        <v>0.37880596991206728</v>
      </c>
      <c r="P1438">
        <f t="shared" si="45"/>
        <v>90</v>
      </c>
      <c r="Q1438">
        <v>99</v>
      </c>
      <c r="R1438" t="s">
        <v>7468</v>
      </c>
      <c r="S1438" t="s">
        <v>9519</v>
      </c>
    </row>
    <row r="1439" spans="1:19">
      <c r="A1439">
        <v>214023</v>
      </c>
      <c r="B1439" t="s">
        <v>4656</v>
      </c>
      <c r="C1439" t="s">
        <v>1656</v>
      </c>
      <c r="D1439" t="s">
        <v>1625</v>
      </c>
      <c r="E1439" t="s">
        <v>4657</v>
      </c>
      <c r="F1439" s="10">
        <v>1</v>
      </c>
      <c r="G1439">
        <v>1199</v>
      </c>
      <c r="H1439" s="2">
        <v>12147</v>
      </c>
      <c r="I1439" s="2">
        <v>12147</v>
      </c>
      <c r="J1439" s="2">
        <v>24051</v>
      </c>
      <c r="K1439" s="2">
        <v>25899</v>
      </c>
      <c r="L1439" s="2">
        <v>30118</v>
      </c>
      <c r="M1439" s="2">
        <v>26982</v>
      </c>
      <c r="N1439">
        <f t="shared" si="44"/>
        <v>0.3993072245199169</v>
      </c>
      <c r="O1439">
        <v>0.35057419093555153</v>
      </c>
      <c r="P1439">
        <f t="shared" si="45"/>
        <v>100</v>
      </c>
      <c r="Q1439">
        <v>133</v>
      </c>
      <c r="R1439" t="s">
        <v>7469</v>
      </c>
      <c r="S1439" t="s">
        <v>9520</v>
      </c>
    </row>
    <row r="1440" spans="1:19">
      <c r="A1440">
        <v>214041</v>
      </c>
      <c r="B1440" t="s">
        <v>1721</v>
      </c>
      <c r="C1440" t="s">
        <v>1722</v>
      </c>
      <c r="D1440" t="s">
        <v>1625</v>
      </c>
      <c r="E1440" t="s">
        <v>1723</v>
      </c>
      <c r="F1440" s="10">
        <v>0.89410000000000001</v>
      </c>
      <c r="G1440">
        <v>1120</v>
      </c>
      <c r="H1440" s="2">
        <v>12262</v>
      </c>
      <c r="I1440" s="2">
        <v>16232</v>
      </c>
      <c r="J1440" s="2">
        <v>54150</v>
      </c>
      <c r="K1440" s="2">
        <v>43260</v>
      </c>
      <c r="L1440" s="2">
        <v>47967</v>
      </c>
      <c r="M1440" s="2">
        <v>50554</v>
      </c>
      <c r="N1440">
        <f t="shared" si="44"/>
        <v>0.45673982062176743</v>
      </c>
      <c r="O1440">
        <v>0.43666664645412245</v>
      </c>
      <c r="P1440">
        <f t="shared" si="45"/>
        <v>48</v>
      </c>
      <c r="Q1440">
        <v>48</v>
      </c>
      <c r="R1440" t="s">
        <v>7470</v>
      </c>
      <c r="S1440" t="s">
        <v>9521</v>
      </c>
    </row>
    <row r="1441" spans="1:19">
      <c r="A1441">
        <v>214069</v>
      </c>
      <c r="B1441" t="s">
        <v>4658</v>
      </c>
      <c r="C1441" t="s">
        <v>1740</v>
      </c>
      <c r="D1441" t="s">
        <v>1625</v>
      </c>
      <c r="E1441" t="s">
        <v>4659</v>
      </c>
      <c r="F1441" s="10">
        <v>0.84889999999999999</v>
      </c>
      <c r="G1441">
        <v>1125</v>
      </c>
      <c r="H1441" s="2">
        <v>38370</v>
      </c>
      <c r="I1441" s="2">
        <v>38370</v>
      </c>
      <c r="J1441" s="2">
        <v>65867</v>
      </c>
      <c r="K1441" s="2">
        <v>56081</v>
      </c>
      <c r="L1441" s="2">
        <v>56977</v>
      </c>
      <c r="M1441" s="2">
        <v>59518</v>
      </c>
      <c r="N1441">
        <f t="shared" si="44"/>
        <v>0.39802292209542189</v>
      </c>
      <c r="O1441">
        <v>0.34796479440482053</v>
      </c>
      <c r="P1441">
        <f t="shared" si="45"/>
        <v>101</v>
      </c>
      <c r="Q1441">
        <v>137</v>
      </c>
      <c r="R1441" t="s">
        <v>7471</v>
      </c>
      <c r="S1441" t="s">
        <v>9522</v>
      </c>
    </row>
    <row r="1442" spans="1:19">
      <c r="A1442">
        <v>214148</v>
      </c>
      <c r="B1442" t="s">
        <v>1724</v>
      </c>
      <c r="C1442" t="s">
        <v>1656</v>
      </c>
      <c r="D1442" t="s">
        <v>1625</v>
      </c>
      <c r="E1442" t="s">
        <v>1725</v>
      </c>
      <c r="F1442" s="10">
        <v>0.60509999999999997</v>
      </c>
      <c r="G1442">
        <v>1303</v>
      </c>
      <c r="H1442" s="2">
        <v>50279</v>
      </c>
      <c r="I1442" s="2">
        <v>50279</v>
      </c>
      <c r="J1442" s="2">
        <v>41788</v>
      </c>
      <c r="K1442" s="2">
        <v>33018</v>
      </c>
      <c r="L1442" s="2">
        <v>34924</v>
      </c>
      <c r="M1442" s="2">
        <v>41455</v>
      </c>
      <c r="N1442">
        <f t="shared" si="44"/>
        <v>0.40374847477678633</v>
      </c>
      <c r="O1442">
        <v>0.36736830745704413</v>
      </c>
      <c r="P1442">
        <f t="shared" si="45"/>
        <v>93</v>
      </c>
      <c r="Q1442">
        <v>117</v>
      </c>
      <c r="R1442" t="s">
        <v>7472</v>
      </c>
      <c r="S1442" t="s">
        <v>9523</v>
      </c>
    </row>
    <row r="1443" spans="1:19">
      <c r="A1443">
        <v>214157</v>
      </c>
      <c r="B1443" t="s">
        <v>1726</v>
      </c>
      <c r="C1443" t="s">
        <v>1706</v>
      </c>
      <c r="D1443" t="s">
        <v>1625</v>
      </c>
      <c r="E1443" t="s">
        <v>1727</v>
      </c>
      <c r="F1443" s="10">
        <v>0.54</v>
      </c>
      <c r="G1443">
        <v>1154</v>
      </c>
      <c r="H1443" s="2">
        <v>52000</v>
      </c>
      <c r="I1443" s="2">
        <v>52000</v>
      </c>
      <c r="J1443" s="2">
        <v>62564</v>
      </c>
      <c r="K1443" s="2">
        <v>48722</v>
      </c>
      <c r="L1443" s="2">
        <v>54469</v>
      </c>
      <c r="M1443" s="2">
        <v>64389</v>
      </c>
      <c r="N1443">
        <f t="shared" si="44"/>
        <v>0.40239717285885684</v>
      </c>
      <c r="O1443">
        <v>0.36318372001025201</v>
      </c>
      <c r="P1443">
        <f t="shared" si="45"/>
        <v>95</v>
      </c>
      <c r="Q1443">
        <v>121</v>
      </c>
      <c r="R1443" t="s">
        <v>7473</v>
      </c>
      <c r="S1443" t="s">
        <v>9524</v>
      </c>
    </row>
    <row r="1444" spans="1:19">
      <c r="A1444">
        <v>214166</v>
      </c>
      <c r="B1444" t="s">
        <v>1728</v>
      </c>
      <c r="C1444" t="s">
        <v>1729</v>
      </c>
      <c r="D1444" t="s">
        <v>1625</v>
      </c>
      <c r="E1444" t="s">
        <v>1730</v>
      </c>
      <c r="F1444" s="10">
        <v>0.90410000000000001</v>
      </c>
      <c r="G1444">
        <v>1034</v>
      </c>
      <c r="H1444" s="2">
        <v>26156</v>
      </c>
      <c r="I1444" s="2">
        <v>26156</v>
      </c>
      <c r="J1444" s="2">
        <v>61657</v>
      </c>
      <c r="K1444" s="2">
        <v>39697</v>
      </c>
      <c r="L1444" s="2">
        <v>42209</v>
      </c>
      <c r="M1444" s="2">
        <v>42489</v>
      </c>
      <c r="N1444">
        <f t="shared" si="44"/>
        <v>0.36483756350618568</v>
      </c>
      <c r="O1444">
        <v>0.37856894068719571</v>
      </c>
      <c r="P1444">
        <f t="shared" si="45"/>
        <v>121</v>
      </c>
      <c r="Q1444">
        <v>100</v>
      </c>
      <c r="R1444" t="s">
        <v>7474</v>
      </c>
      <c r="S1444" t="s">
        <v>9525</v>
      </c>
    </row>
    <row r="1445" spans="1:19">
      <c r="A1445">
        <v>214175</v>
      </c>
      <c r="B1445" t="s">
        <v>1731</v>
      </c>
      <c r="C1445" t="s">
        <v>1648</v>
      </c>
      <c r="D1445" t="s">
        <v>1625</v>
      </c>
      <c r="E1445" t="s">
        <v>1732</v>
      </c>
      <c r="F1445" s="10">
        <v>0.6401</v>
      </c>
      <c r="G1445">
        <v>1327</v>
      </c>
      <c r="H1445" s="2">
        <v>60240</v>
      </c>
      <c r="I1445" s="2">
        <v>60240</v>
      </c>
      <c r="J1445" s="2">
        <v>67290</v>
      </c>
      <c r="K1445" s="2">
        <v>53457</v>
      </c>
      <c r="L1445" s="2">
        <v>60526</v>
      </c>
      <c r="M1445" s="2">
        <v>70439</v>
      </c>
      <c r="N1445">
        <f t="shared" si="44"/>
        <v>0.43299337444964409</v>
      </c>
      <c r="O1445">
        <v>0.38120536696688551</v>
      </c>
      <c r="P1445">
        <f t="shared" si="45"/>
        <v>65</v>
      </c>
      <c r="Q1445">
        <v>97</v>
      </c>
      <c r="R1445" t="s">
        <v>7475</v>
      </c>
      <c r="S1445" t="s">
        <v>9526</v>
      </c>
    </row>
    <row r="1446" spans="1:19">
      <c r="A1446">
        <v>214272</v>
      </c>
      <c r="B1446" t="s">
        <v>4660</v>
      </c>
      <c r="C1446" t="s">
        <v>4661</v>
      </c>
      <c r="D1446" t="s">
        <v>1625</v>
      </c>
      <c r="E1446" t="s">
        <v>4662</v>
      </c>
      <c r="F1446" s="10">
        <v>0.76400000000000001</v>
      </c>
      <c r="G1446">
        <v>1226</v>
      </c>
      <c r="H1446" s="2">
        <v>37300</v>
      </c>
      <c r="I1446" s="2">
        <v>37300</v>
      </c>
      <c r="J1446" s="2">
        <v>60698</v>
      </c>
      <c r="K1446" s="2">
        <v>42822</v>
      </c>
      <c r="L1446" s="2">
        <v>47573</v>
      </c>
      <c r="M1446" s="2">
        <v>54198</v>
      </c>
      <c r="N1446">
        <f t="shared" si="44"/>
        <v>0.43244618858714212</v>
      </c>
      <c r="O1446">
        <v>0.35434563109931283</v>
      </c>
      <c r="P1446">
        <f t="shared" si="45"/>
        <v>68</v>
      </c>
      <c r="Q1446">
        <v>127</v>
      </c>
      <c r="R1446" t="s">
        <v>7476</v>
      </c>
      <c r="S1446" t="s">
        <v>9527</v>
      </c>
    </row>
    <row r="1447" spans="1:19">
      <c r="A1447">
        <v>214582</v>
      </c>
      <c r="B1447" t="s">
        <v>4663</v>
      </c>
      <c r="C1447" t="s">
        <v>1752</v>
      </c>
      <c r="D1447" t="s">
        <v>1625</v>
      </c>
      <c r="E1447" t="s">
        <v>4664</v>
      </c>
      <c r="F1447" s="10">
        <v>0.93400000000000005</v>
      </c>
      <c r="G1447">
        <v>1059</v>
      </c>
      <c r="H1447" s="2">
        <v>14445</v>
      </c>
      <c r="I1447" s="2">
        <v>14445</v>
      </c>
      <c r="J1447" s="2">
        <v>35979</v>
      </c>
      <c r="K1447" s="2">
        <v>29523</v>
      </c>
      <c r="L1447" s="2">
        <v>32325</v>
      </c>
      <c r="M1447" s="2">
        <v>34945</v>
      </c>
      <c r="N1447">
        <f t="shared" si="44"/>
        <v>0.36717330066302933</v>
      </c>
      <c r="O1447">
        <v>0.37588406657156814</v>
      </c>
      <c r="P1447">
        <f t="shared" si="45"/>
        <v>120</v>
      </c>
      <c r="Q1447">
        <v>104</v>
      </c>
      <c r="R1447" t="s">
        <v>7477</v>
      </c>
      <c r="S1447" t="s">
        <v>9528</v>
      </c>
    </row>
    <row r="1448" spans="1:19">
      <c r="A1448">
        <v>214591</v>
      </c>
      <c r="B1448" t="s">
        <v>1733</v>
      </c>
      <c r="C1448" t="s">
        <v>1734</v>
      </c>
      <c r="D1448" t="s">
        <v>1625</v>
      </c>
      <c r="E1448" t="s">
        <v>1735</v>
      </c>
      <c r="F1448" s="10">
        <v>0.95709999999999995</v>
      </c>
      <c r="G1448">
        <v>1213</v>
      </c>
      <c r="H1448" s="2">
        <v>15944</v>
      </c>
      <c r="I1448" s="2">
        <v>26668</v>
      </c>
      <c r="J1448" s="2">
        <v>72964</v>
      </c>
      <c r="K1448" s="2">
        <v>52102</v>
      </c>
      <c r="L1448" s="2">
        <v>55660</v>
      </c>
      <c r="M1448" s="2">
        <v>61185</v>
      </c>
      <c r="N1448">
        <f t="shared" si="44"/>
        <v>0.5056837403705966</v>
      </c>
      <c r="O1448">
        <v>0.45346735198095944</v>
      </c>
      <c r="P1448">
        <f t="shared" si="45"/>
        <v>22</v>
      </c>
      <c r="Q1448">
        <v>31</v>
      </c>
      <c r="R1448" t="s">
        <v>7478</v>
      </c>
      <c r="S1448" t="s">
        <v>9529</v>
      </c>
    </row>
    <row r="1449" spans="1:19">
      <c r="A1449">
        <v>214591</v>
      </c>
      <c r="B1449" t="s">
        <v>1736</v>
      </c>
      <c r="C1449" t="s">
        <v>1737</v>
      </c>
      <c r="D1449" t="s">
        <v>1625</v>
      </c>
      <c r="E1449" t="s">
        <v>1738</v>
      </c>
      <c r="F1449" s="10">
        <v>0.93310000000000004</v>
      </c>
      <c r="G1449">
        <v>1133</v>
      </c>
      <c r="H1449" s="2">
        <v>14380</v>
      </c>
      <c r="I1449" s="2">
        <v>23872</v>
      </c>
      <c r="J1449" s="2">
        <v>72964</v>
      </c>
      <c r="K1449" s="2">
        <v>52102</v>
      </c>
      <c r="L1449" s="2">
        <v>55660</v>
      </c>
      <c r="M1449" s="2">
        <v>61185</v>
      </c>
      <c r="N1449">
        <f t="shared" si="44"/>
        <v>0.48412474857819132</v>
      </c>
      <c r="O1449">
        <v>0.44202367318572111</v>
      </c>
      <c r="P1449">
        <f t="shared" si="45"/>
        <v>35</v>
      </c>
      <c r="Q1449">
        <v>44</v>
      </c>
      <c r="R1449" t="s">
        <v>7479</v>
      </c>
      <c r="S1449" t="s">
        <v>9530</v>
      </c>
    </row>
    <row r="1450" spans="1:19">
      <c r="A1450">
        <v>214591</v>
      </c>
      <c r="B1450" t="s">
        <v>4665</v>
      </c>
      <c r="C1450" t="s">
        <v>4666</v>
      </c>
      <c r="D1450" t="s">
        <v>1625</v>
      </c>
      <c r="E1450" t="s">
        <v>4667</v>
      </c>
      <c r="F1450" s="10">
        <v>0.90910000000000002</v>
      </c>
      <c r="G1450">
        <v>1170</v>
      </c>
      <c r="H1450" s="2">
        <v>14002</v>
      </c>
      <c r="I1450" s="2">
        <v>23310</v>
      </c>
      <c r="J1450" s="2">
        <v>72964</v>
      </c>
      <c r="K1450" s="2">
        <v>52102</v>
      </c>
      <c r="L1450" s="2">
        <v>55660</v>
      </c>
      <c r="M1450" s="2">
        <v>61185</v>
      </c>
      <c r="N1450">
        <f t="shared" si="44"/>
        <v>0.50609213354399973</v>
      </c>
      <c r="O1450">
        <v>0.46067893028107232</v>
      </c>
      <c r="P1450">
        <f t="shared" si="45"/>
        <v>20</v>
      </c>
      <c r="Q1450">
        <v>25</v>
      </c>
      <c r="R1450" t="s">
        <v>7480</v>
      </c>
      <c r="S1450" t="s">
        <v>9531</v>
      </c>
    </row>
    <row r="1451" spans="1:19">
      <c r="A1451">
        <v>214591</v>
      </c>
      <c r="B1451" t="s">
        <v>1739</v>
      </c>
      <c r="C1451" t="s">
        <v>1740</v>
      </c>
      <c r="D1451" t="s">
        <v>1625</v>
      </c>
      <c r="E1451" t="s">
        <v>1741</v>
      </c>
      <c r="F1451" s="10">
        <v>0.94530000000000003</v>
      </c>
      <c r="G1451">
        <v>1145</v>
      </c>
      <c r="H1451" s="2">
        <v>14258</v>
      </c>
      <c r="I1451" s="2">
        <v>23750</v>
      </c>
      <c r="J1451" s="2">
        <v>72964</v>
      </c>
      <c r="K1451" s="2">
        <v>52102</v>
      </c>
      <c r="L1451" s="2">
        <v>55660</v>
      </c>
      <c r="M1451" s="2">
        <v>61185</v>
      </c>
      <c r="N1451">
        <f t="shared" si="44"/>
        <v>0.48700085881804467</v>
      </c>
      <c r="O1451">
        <v>0.44481338519706271</v>
      </c>
      <c r="P1451">
        <f t="shared" si="45"/>
        <v>31</v>
      </c>
      <c r="Q1451">
        <v>40</v>
      </c>
      <c r="R1451" t="s">
        <v>7481</v>
      </c>
      <c r="S1451" t="s">
        <v>9532</v>
      </c>
    </row>
    <row r="1452" spans="1:19">
      <c r="A1452">
        <v>214591</v>
      </c>
      <c r="B1452" t="s">
        <v>1742</v>
      </c>
      <c r="C1452" t="s">
        <v>1743</v>
      </c>
      <c r="D1452" t="s">
        <v>1625</v>
      </c>
      <c r="E1452" t="s">
        <v>1744</v>
      </c>
      <c r="F1452" s="10">
        <v>0.94869999999999999</v>
      </c>
      <c r="G1452">
        <v>1190</v>
      </c>
      <c r="H1452" s="2">
        <v>15180</v>
      </c>
      <c r="I1452" s="2">
        <v>25118</v>
      </c>
      <c r="J1452" s="2">
        <v>72964</v>
      </c>
      <c r="K1452" s="2">
        <v>52102</v>
      </c>
      <c r="L1452" s="2">
        <v>55660</v>
      </c>
      <c r="M1452" s="2">
        <v>61185</v>
      </c>
      <c r="N1452">
        <f t="shared" si="44"/>
        <v>0.50109965098678433</v>
      </c>
      <c r="O1452">
        <v>0.45365916905452175</v>
      </c>
      <c r="P1452">
        <f t="shared" si="45"/>
        <v>27</v>
      </c>
      <c r="Q1452">
        <v>30</v>
      </c>
      <c r="R1452" t="s">
        <v>7482</v>
      </c>
      <c r="S1452" t="s">
        <v>9533</v>
      </c>
    </row>
    <row r="1453" spans="1:19">
      <c r="A1453">
        <v>214591</v>
      </c>
      <c r="B1453" t="s">
        <v>1745</v>
      </c>
      <c r="C1453" t="s">
        <v>1628</v>
      </c>
      <c r="D1453" t="s">
        <v>1625</v>
      </c>
      <c r="E1453" t="s">
        <v>1746</v>
      </c>
      <c r="F1453" s="10">
        <v>0.94210000000000005</v>
      </c>
      <c r="G1453">
        <v>1212</v>
      </c>
      <c r="H1453" s="2">
        <v>15180</v>
      </c>
      <c r="I1453" s="2">
        <v>25118</v>
      </c>
      <c r="J1453" s="2">
        <v>72964</v>
      </c>
      <c r="K1453" s="2">
        <v>52102</v>
      </c>
      <c r="L1453" s="2">
        <v>55660</v>
      </c>
      <c r="M1453" s="2">
        <v>61185</v>
      </c>
      <c r="N1453">
        <f t="shared" si="44"/>
        <v>0.51160541520867842</v>
      </c>
      <c r="O1453">
        <v>0.46214235706542089</v>
      </c>
      <c r="P1453">
        <f t="shared" si="45"/>
        <v>16</v>
      </c>
      <c r="Q1453">
        <v>22</v>
      </c>
      <c r="R1453" t="s">
        <v>7483</v>
      </c>
      <c r="S1453" t="s">
        <v>9534</v>
      </c>
    </row>
    <row r="1454" spans="1:19">
      <c r="A1454">
        <v>214591</v>
      </c>
      <c r="B1454" t="s">
        <v>4668</v>
      </c>
      <c r="C1454" t="s">
        <v>4669</v>
      </c>
      <c r="D1454" t="s">
        <v>1625</v>
      </c>
      <c r="E1454" t="s">
        <v>4670</v>
      </c>
      <c r="F1454" s="10">
        <v>0.97309999999999997</v>
      </c>
      <c r="G1454">
        <v>1163</v>
      </c>
      <c r="H1454" s="2">
        <v>15944</v>
      </c>
      <c r="I1454" s="2">
        <v>26668</v>
      </c>
      <c r="J1454" s="2">
        <v>72964</v>
      </c>
      <c r="K1454" s="2">
        <v>52102</v>
      </c>
      <c r="L1454" s="2">
        <v>55660</v>
      </c>
      <c r="M1454" s="2">
        <v>61185</v>
      </c>
      <c r="N1454">
        <f t="shared" si="44"/>
        <v>0.48159453138962016</v>
      </c>
      <c r="O1454">
        <v>0.43403737922891583</v>
      </c>
      <c r="P1454">
        <f t="shared" si="45"/>
        <v>37</v>
      </c>
      <c r="Q1454">
        <v>49</v>
      </c>
      <c r="R1454" t="s">
        <v>7484</v>
      </c>
      <c r="S1454" t="s">
        <v>9535</v>
      </c>
    </row>
    <row r="1455" spans="1:19">
      <c r="A1455">
        <v>214591</v>
      </c>
      <c r="B1455" t="s">
        <v>4671</v>
      </c>
      <c r="C1455" t="s">
        <v>4612</v>
      </c>
      <c r="D1455" t="s">
        <v>1625</v>
      </c>
      <c r="E1455" t="s">
        <v>4672</v>
      </c>
      <c r="F1455" s="10">
        <v>0.92200000000000004</v>
      </c>
      <c r="G1455">
        <v>1191</v>
      </c>
      <c r="H1455" s="2">
        <v>14380</v>
      </c>
      <c r="I1455" s="2">
        <v>23872</v>
      </c>
      <c r="J1455" s="2">
        <v>72964</v>
      </c>
      <c r="K1455" s="2">
        <v>52102</v>
      </c>
      <c r="L1455" s="2">
        <v>55660</v>
      </c>
      <c r="M1455" s="2">
        <v>61185</v>
      </c>
      <c r="N1455">
        <f t="shared" si="44"/>
        <v>0.51048318903288159</v>
      </c>
      <c r="O1455">
        <v>0.46344344157809164</v>
      </c>
      <c r="P1455">
        <f t="shared" si="45"/>
        <v>17</v>
      </c>
      <c r="Q1455">
        <v>20</v>
      </c>
      <c r="R1455" t="s">
        <v>7485</v>
      </c>
      <c r="S1455" t="s">
        <v>9536</v>
      </c>
    </row>
    <row r="1456" spans="1:19">
      <c r="A1456">
        <v>214591</v>
      </c>
      <c r="B1456" t="s">
        <v>1747</v>
      </c>
      <c r="C1456" t="s">
        <v>1631</v>
      </c>
      <c r="D1456" t="s">
        <v>1625</v>
      </c>
      <c r="E1456" t="s">
        <v>1748</v>
      </c>
      <c r="F1456" s="10">
        <v>0.97130000000000005</v>
      </c>
      <c r="G1456">
        <v>1219</v>
      </c>
      <c r="H1456" s="2">
        <v>15944</v>
      </c>
      <c r="I1456" s="2">
        <v>26668</v>
      </c>
      <c r="J1456" s="2">
        <v>72964</v>
      </c>
      <c r="K1456" s="2">
        <v>52102</v>
      </c>
      <c r="L1456" s="2">
        <v>55660</v>
      </c>
      <c r="M1456" s="2">
        <v>61185</v>
      </c>
      <c r="N1456">
        <f t="shared" si="44"/>
        <v>0.50514939498618683</v>
      </c>
      <c r="O1456">
        <v>0.45338094871120466</v>
      </c>
      <c r="P1456">
        <f t="shared" si="45"/>
        <v>23</v>
      </c>
      <c r="Q1456">
        <v>32</v>
      </c>
      <c r="R1456" t="s">
        <v>7486</v>
      </c>
      <c r="S1456" t="s">
        <v>9537</v>
      </c>
    </row>
    <row r="1457" spans="1:19">
      <c r="A1457">
        <v>214591</v>
      </c>
      <c r="B1457" t="s">
        <v>1749</v>
      </c>
      <c r="C1457" t="s">
        <v>308</v>
      </c>
      <c r="D1457" t="s">
        <v>1625</v>
      </c>
      <c r="E1457" t="s">
        <v>1750</v>
      </c>
      <c r="F1457" s="10">
        <v>0.96389999999999998</v>
      </c>
      <c r="G1457">
        <v>1218</v>
      </c>
      <c r="H1457" s="2">
        <v>15944</v>
      </c>
      <c r="I1457" s="2">
        <v>26668</v>
      </c>
      <c r="J1457" s="2">
        <v>72964</v>
      </c>
      <c r="K1457" s="2">
        <v>52102</v>
      </c>
      <c r="L1457" s="2">
        <v>55660</v>
      </c>
      <c r="M1457" s="2">
        <v>61185</v>
      </c>
      <c r="N1457">
        <f t="shared" si="44"/>
        <v>0.50630789551919875</v>
      </c>
      <c r="O1457">
        <v>0.45415034925616377</v>
      </c>
      <c r="P1457">
        <f t="shared" si="45"/>
        <v>19</v>
      </c>
      <c r="Q1457">
        <v>28</v>
      </c>
      <c r="R1457" t="s">
        <v>7487</v>
      </c>
      <c r="S1457" t="s">
        <v>9538</v>
      </c>
    </row>
    <row r="1458" spans="1:19">
      <c r="A1458">
        <v>214591</v>
      </c>
      <c r="B1458" t="s">
        <v>1751</v>
      </c>
      <c r="C1458" t="s">
        <v>1752</v>
      </c>
      <c r="D1458" t="s">
        <v>1625</v>
      </c>
      <c r="E1458" t="s">
        <v>1753</v>
      </c>
      <c r="F1458" s="10">
        <v>0.95330000000000004</v>
      </c>
      <c r="G1458">
        <v>1211</v>
      </c>
      <c r="H1458" s="2">
        <v>15180</v>
      </c>
      <c r="I1458" s="2">
        <v>25118</v>
      </c>
      <c r="J1458" s="2">
        <v>72964</v>
      </c>
      <c r="K1458" s="2">
        <v>52102</v>
      </c>
      <c r="L1458" s="2">
        <v>55660</v>
      </c>
      <c r="M1458" s="2">
        <v>61185</v>
      </c>
      <c r="N1458">
        <f t="shared" si="44"/>
        <v>0.50881193443923634</v>
      </c>
      <c r="O1458">
        <v>0.46012175761038004</v>
      </c>
      <c r="P1458">
        <f t="shared" si="45"/>
        <v>18</v>
      </c>
      <c r="Q1458">
        <v>26</v>
      </c>
      <c r="R1458" t="s">
        <v>7488</v>
      </c>
      <c r="S1458" t="s">
        <v>9539</v>
      </c>
    </row>
    <row r="1459" spans="1:19">
      <c r="A1459">
        <v>214591</v>
      </c>
      <c r="B1459" t="s">
        <v>1754</v>
      </c>
      <c r="C1459" t="s">
        <v>1755</v>
      </c>
      <c r="D1459" t="s">
        <v>1625</v>
      </c>
      <c r="E1459" t="s">
        <v>1756</v>
      </c>
      <c r="F1459" s="10">
        <v>0.92520000000000002</v>
      </c>
      <c r="G1459">
        <v>1130</v>
      </c>
      <c r="H1459" s="2">
        <v>14380</v>
      </c>
      <c r="I1459" s="2">
        <v>23872</v>
      </c>
      <c r="J1459" s="2">
        <v>72964</v>
      </c>
      <c r="K1459" s="2">
        <v>52102</v>
      </c>
      <c r="L1459" s="2">
        <v>55660</v>
      </c>
      <c r="M1459" s="2">
        <v>61185</v>
      </c>
      <c r="N1459">
        <f t="shared" si="44"/>
        <v>0.48456189896082424</v>
      </c>
      <c r="O1459">
        <v>0.44218687482059849</v>
      </c>
      <c r="P1459">
        <f t="shared" si="45"/>
        <v>34</v>
      </c>
      <c r="Q1459">
        <v>43</v>
      </c>
      <c r="R1459" t="s">
        <v>7489</v>
      </c>
      <c r="S1459" t="s">
        <v>9540</v>
      </c>
    </row>
    <row r="1460" spans="1:19">
      <c r="A1460">
        <v>214591</v>
      </c>
      <c r="B1460" t="s">
        <v>4673</v>
      </c>
      <c r="C1460" t="s">
        <v>4674</v>
      </c>
      <c r="D1460" t="s">
        <v>1625</v>
      </c>
      <c r="E1460" t="s">
        <v>4675</v>
      </c>
      <c r="F1460" s="10">
        <v>0.91659999999999997</v>
      </c>
      <c r="G1460">
        <v>1160</v>
      </c>
      <c r="H1460" s="2">
        <v>14380</v>
      </c>
      <c r="I1460" s="2">
        <v>23872</v>
      </c>
      <c r="J1460" s="2">
        <v>72964</v>
      </c>
      <c r="K1460" s="2">
        <v>52102</v>
      </c>
      <c r="L1460" s="2">
        <v>55660</v>
      </c>
      <c r="M1460" s="2">
        <v>61185</v>
      </c>
      <c r="N1460">
        <f t="shared" si="44"/>
        <v>0.49880295223637494</v>
      </c>
      <c r="O1460">
        <v>0.45369485847182461</v>
      </c>
      <c r="P1460">
        <f t="shared" si="45"/>
        <v>28</v>
      </c>
      <c r="Q1460">
        <v>29</v>
      </c>
      <c r="R1460" t="s">
        <v>7490</v>
      </c>
      <c r="S1460" t="s">
        <v>9541</v>
      </c>
    </row>
    <row r="1461" spans="1:19">
      <c r="A1461">
        <v>214591</v>
      </c>
      <c r="B1461" t="s">
        <v>1757</v>
      </c>
      <c r="C1461" t="s">
        <v>1758</v>
      </c>
      <c r="D1461" t="s">
        <v>1625</v>
      </c>
      <c r="E1461" t="s">
        <v>1759</v>
      </c>
      <c r="F1461" s="10">
        <v>0.91039999999999999</v>
      </c>
      <c r="G1461">
        <v>1200</v>
      </c>
      <c r="H1461" s="2">
        <v>15180</v>
      </c>
      <c r="I1461" s="2">
        <v>25118</v>
      </c>
      <c r="J1461" s="2">
        <v>72964</v>
      </c>
      <c r="K1461" s="2">
        <v>52102</v>
      </c>
      <c r="L1461" s="2">
        <v>55660</v>
      </c>
      <c r="M1461" s="2">
        <v>61185</v>
      </c>
      <c r="N1461">
        <f t="shared" si="44"/>
        <v>0.5133752639505138</v>
      </c>
      <c r="O1461">
        <v>0.46281016360493044</v>
      </c>
      <c r="P1461">
        <f t="shared" si="45"/>
        <v>15</v>
      </c>
      <c r="Q1461">
        <v>21</v>
      </c>
      <c r="R1461" t="s">
        <v>7491</v>
      </c>
      <c r="S1461" t="s">
        <v>9542</v>
      </c>
    </row>
    <row r="1462" spans="1:19">
      <c r="A1462">
        <v>214591</v>
      </c>
      <c r="B1462" t="s">
        <v>1760</v>
      </c>
      <c r="C1462" t="s">
        <v>1761</v>
      </c>
      <c r="D1462" t="s">
        <v>1625</v>
      </c>
      <c r="E1462" t="s">
        <v>1762</v>
      </c>
      <c r="F1462" s="10">
        <v>0.54220000000000002</v>
      </c>
      <c r="G1462">
        <v>1316</v>
      </c>
      <c r="H1462" s="2">
        <v>20234</v>
      </c>
      <c r="I1462" s="2">
        <v>40188</v>
      </c>
      <c r="J1462" s="2">
        <v>72964</v>
      </c>
      <c r="K1462" s="2">
        <v>52102</v>
      </c>
      <c r="L1462" s="2">
        <v>55660</v>
      </c>
      <c r="M1462" s="2">
        <v>61185</v>
      </c>
      <c r="N1462">
        <f t="shared" si="44"/>
        <v>0.61878034402333659</v>
      </c>
      <c r="O1462">
        <v>0.4917705646410902</v>
      </c>
      <c r="P1462">
        <f t="shared" si="45"/>
        <v>7</v>
      </c>
      <c r="Q1462">
        <v>11</v>
      </c>
      <c r="R1462" t="s">
        <v>7492</v>
      </c>
      <c r="S1462" t="s">
        <v>9543</v>
      </c>
    </row>
    <row r="1463" spans="1:19">
      <c r="A1463">
        <v>214591</v>
      </c>
      <c r="B1463" t="s">
        <v>1763</v>
      </c>
      <c r="C1463" t="s">
        <v>1764</v>
      </c>
      <c r="D1463" t="s">
        <v>1625</v>
      </c>
      <c r="E1463" t="s">
        <v>1765</v>
      </c>
      <c r="F1463" s="10">
        <v>0.9466</v>
      </c>
      <c r="G1463">
        <v>1125</v>
      </c>
      <c r="H1463" s="2">
        <v>14380</v>
      </c>
      <c r="I1463" s="2">
        <v>23872</v>
      </c>
      <c r="J1463" s="2">
        <v>72964</v>
      </c>
      <c r="K1463" s="2">
        <v>52102</v>
      </c>
      <c r="L1463" s="2">
        <v>55660</v>
      </c>
      <c r="M1463" s="2">
        <v>61185</v>
      </c>
      <c r="N1463">
        <f t="shared" si="44"/>
        <v>0.47794603022463034</v>
      </c>
      <c r="O1463">
        <v>0.4372738775453941</v>
      </c>
      <c r="P1463">
        <f t="shared" si="45"/>
        <v>39</v>
      </c>
      <c r="Q1463">
        <v>47</v>
      </c>
      <c r="R1463" t="s">
        <v>7493</v>
      </c>
      <c r="S1463" t="s">
        <v>9544</v>
      </c>
    </row>
    <row r="1464" spans="1:19">
      <c r="A1464">
        <v>214591</v>
      </c>
      <c r="B1464" t="s">
        <v>1766</v>
      </c>
      <c r="C1464" t="s">
        <v>1767</v>
      </c>
      <c r="D1464" t="s">
        <v>1625</v>
      </c>
      <c r="E1464" t="s">
        <v>1768</v>
      </c>
      <c r="F1464" s="10">
        <v>0.90300000000000002</v>
      </c>
      <c r="G1464">
        <v>1170</v>
      </c>
      <c r="H1464" s="2">
        <v>14380</v>
      </c>
      <c r="I1464" s="2">
        <v>23872</v>
      </c>
      <c r="J1464" s="2">
        <v>72964</v>
      </c>
      <c r="K1464" s="2">
        <v>52102</v>
      </c>
      <c r="L1464" s="2">
        <v>55660</v>
      </c>
      <c r="M1464" s="2">
        <v>61185</v>
      </c>
      <c r="N1464">
        <f t="shared" si="44"/>
        <v>0.50583050400813601</v>
      </c>
      <c r="O1464">
        <v>0.45914085302223334</v>
      </c>
      <c r="P1464">
        <f t="shared" si="45"/>
        <v>21</v>
      </c>
      <c r="Q1464">
        <v>27</v>
      </c>
      <c r="R1464" t="s">
        <v>7494</v>
      </c>
      <c r="S1464" t="s">
        <v>9545</v>
      </c>
    </row>
    <row r="1465" spans="1:19">
      <c r="A1465">
        <v>214591</v>
      </c>
      <c r="B1465" t="s">
        <v>1769</v>
      </c>
      <c r="C1465" t="s">
        <v>1770</v>
      </c>
      <c r="D1465" t="s">
        <v>1625</v>
      </c>
      <c r="E1465" t="s">
        <v>1771</v>
      </c>
      <c r="F1465" s="10">
        <v>0.92030000000000001</v>
      </c>
      <c r="G1465">
        <v>1179</v>
      </c>
      <c r="H1465" s="2">
        <v>15240</v>
      </c>
      <c r="I1465" s="2">
        <v>25388</v>
      </c>
      <c r="J1465" s="2">
        <v>72964</v>
      </c>
      <c r="K1465" s="2">
        <v>52102</v>
      </c>
      <c r="L1465" s="2">
        <v>55660</v>
      </c>
      <c r="M1465" s="2">
        <v>61185</v>
      </c>
      <c r="N1465">
        <f t="shared" si="44"/>
        <v>0.50233487939470611</v>
      </c>
      <c r="O1465">
        <v>0.45299405038735241</v>
      </c>
      <c r="P1465">
        <f t="shared" si="45"/>
        <v>25</v>
      </c>
      <c r="Q1465">
        <v>33</v>
      </c>
      <c r="R1465" t="s">
        <v>7495</v>
      </c>
      <c r="S1465" t="s">
        <v>9546</v>
      </c>
    </row>
    <row r="1466" spans="1:19">
      <c r="A1466">
        <v>214591</v>
      </c>
      <c r="B1466" t="s">
        <v>1772</v>
      </c>
      <c r="C1466" t="s">
        <v>1773</v>
      </c>
      <c r="D1466" t="s">
        <v>1625</v>
      </c>
      <c r="E1466" t="s">
        <v>1774</v>
      </c>
      <c r="F1466" s="10">
        <v>0.91049999999999998</v>
      </c>
      <c r="G1466">
        <v>1060</v>
      </c>
      <c r="H1466" s="2">
        <v>15180</v>
      </c>
      <c r="I1466" s="2">
        <v>25118</v>
      </c>
      <c r="J1466" s="2">
        <v>72964</v>
      </c>
      <c r="K1466" s="2">
        <v>52102</v>
      </c>
      <c r="L1466" s="2">
        <v>55660</v>
      </c>
      <c r="M1466" s="2">
        <v>61185</v>
      </c>
      <c r="N1466">
        <f t="shared" si="44"/>
        <v>0.45542298225645172</v>
      </c>
      <c r="O1466">
        <v>0.4151112398992084</v>
      </c>
      <c r="P1466">
        <f t="shared" si="45"/>
        <v>49</v>
      </c>
      <c r="Q1466">
        <v>60</v>
      </c>
      <c r="R1466" t="s">
        <v>7496</v>
      </c>
      <c r="S1466" t="s">
        <v>9547</v>
      </c>
    </row>
    <row r="1467" spans="1:19">
      <c r="A1467">
        <v>214591</v>
      </c>
      <c r="B1467" t="s">
        <v>1775</v>
      </c>
      <c r="C1467" t="s">
        <v>1158</v>
      </c>
      <c r="D1467" t="s">
        <v>1625</v>
      </c>
      <c r="E1467" t="s">
        <v>1776</v>
      </c>
      <c r="F1467" s="10">
        <v>0.92200000000000004</v>
      </c>
      <c r="G1467">
        <v>1170</v>
      </c>
      <c r="H1467" s="2">
        <v>15180</v>
      </c>
      <c r="I1467" s="2">
        <v>25118</v>
      </c>
      <c r="J1467" s="2">
        <v>72964</v>
      </c>
      <c r="K1467" s="2">
        <v>52102</v>
      </c>
      <c r="L1467" s="2">
        <v>55660</v>
      </c>
      <c r="M1467" s="2">
        <v>61185</v>
      </c>
      <c r="N1467">
        <f t="shared" si="44"/>
        <v>0.4984967943358577</v>
      </c>
      <c r="O1467">
        <v>0.4508521799537043</v>
      </c>
      <c r="P1467">
        <f t="shared" si="45"/>
        <v>29</v>
      </c>
      <c r="Q1467">
        <v>36</v>
      </c>
      <c r="R1467" t="s">
        <v>7497</v>
      </c>
      <c r="S1467" t="s">
        <v>9548</v>
      </c>
    </row>
    <row r="1468" spans="1:19">
      <c r="A1468">
        <v>214883</v>
      </c>
      <c r="B1468" t="s">
        <v>4676</v>
      </c>
      <c r="C1468" t="s">
        <v>1656</v>
      </c>
      <c r="D1468" t="s">
        <v>1625</v>
      </c>
      <c r="E1468" t="s">
        <v>4677</v>
      </c>
      <c r="F1468" s="10">
        <v>0.93400000000000005</v>
      </c>
      <c r="G1468">
        <v>1140</v>
      </c>
      <c r="H1468" s="2">
        <v>15060</v>
      </c>
      <c r="I1468" s="2">
        <v>15060</v>
      </c>
      <c r="J1468" s="2">
        <v>61452</v>
      </c>
      <c r="K1468" s="2">
        <v>37796</v>
      </c>
      <c r="L1468" s="2">
        <v>44715</v>
      </c>
      <c r="M1468" s="2">
        <v>49485</v>
      </c>
      <c r="N1468">
        <f t="shared" si="44"/>
        <v>0.44446491319506776</v>
      </c>
      <c r="O1468">
        <v>0.4275292999285224</v>
      </c>
      <c r="P1468">
        <f t="shared" si="45"/>
        <v>54</v>
      </c>
      <c r="Q1468">
        <v>52</v>
      </c>
      <c r="R1468" t="s">
        <v>7498</v>
      </c>
      <c r="S1468" t="s">
        <v>9549</v>
      </c>
    </row>
    <row r="1469" spans="1:19">
      <c r="A1469">
        <v>214892</v>
      </c>
      <c r="B1469" t="s">
        <v>4678</v>
      </c>
      <c r="C1469" t="s">
        <v>47</v>
      </c>
      <c r="D1469" t="s">
        <v>1625</v>
      </c>
      <c r="E1469" t="s">
        <v>4679</v>
      </c>
      <c r="F1469" s="10">
        <v>0.73329999999999995</v>
      </c>
      <c r="G1469">
        <v>1228</v>
      </c>
      <c r="H1469" s="2">
        <v>13654</v>
      </c>
      <c r="I1469" s="2">
        <v>13654</v>
      </c>
      <c r="J1469" s="2">
        <v>35429</v>
      </c>
      <c r="K1469" s="2">
        <v>26472</v>
      </c>
      <c r="L1469" s="2">
        <v>28051</v>
      </c>
      <c r="M1469" s="2">
        <v>28143</v>
      </c>
      <c r="N1469">
        <f t="shared" si="44"/>
        <v>0.47694199334334403</v>
      </c>
      <c r="O1469">
        <v>0.40826864928408202</v>
      </c>
      <c r="P1469">
        <f t="shared" si="45"/>
        <v>40</v>
      </c>
      <c r="Q1469">
        <v>67</v>
      </c>
      <c r="R1469" t="s">
        <v>7499</v>
      </c>
      <c r="S1469" t="s">
        <v>9550</v>
      </c>
    </row>
    <row r="1470" spans="1:19">
      <c r="A1470">
        <v>214971</v>
      </c>
      <c r="B1470" t="s">
        <v>4680</v>
      </c>
      <c r="C1470" t="s">
        <v>1656</v>
      </c>
      <c r="D1470" t="s">
        <v>1625</v>
      </c>
      <c r="E1470" t="s">
        <v>4681</v>
      </c>
      <c r="F1470" s="10">
        <v>0.875</v>
      </c>
      <c r="G1470">
        <v>1061</v>
      </c>
      <c r="H1470" s="2">
        <v>44600</v>
      </c>
      <c r="I1470" s="2">
        <v>44600</v>
      </c>
      <c r="J1470" s="2">
        <v>23933</v>
      </c>
      <c r="K1470" s="2">
        <v>24265</v>
      </c>
      <c r="L1470" s="2">
        <v>21345</v>
      </c>
      <c r="M1470" s="2">
        <v>31061</v>
      </c>
      <c r="N1470">
        <f t="shared" si="44"/>
        <v>0.23199802508839668</v>
      </c>
      <c r="O1470">
        <v>0.22741821722921884</v>
      </c>
      <c r="P1470">
        <f t="shared" si="45"/>
        <v>142</v>
      </c>
      <c r="Q1470">
        <v>162</v>
      </c>
      <c r="R1470" t="s">
        <v>7500</v>
      </c>
      <c r="S1470" t="s">
        <v>9551</v>
      </c>
    </row>
    <row r="1471" spans="1:19">
      <c r="A1471">
        <v>215053</v>
      </c>
      <c r="B1471" t="s">
        <v>4682</v>
      </c>
      <c r="C1471" t="s">
        <v>1667</v>
      </c>
      <c r="D1471" t="s">
        <v>1625</v>
      </c>
      <c r="E1471" t="s">
        <v>4683</v>
      </c>
      <c r="F1471" s="10">
        <v>0.45939999999999998</v>
      </c>
      <c r="G1471">
        <v>1127</v>
      </c>
      <c r="H1471" s="2">
        <v>31370</v>
      </c>
      <c r="I1471" s="2">
        <v>31370</v>
      </c>
      <c r="J1471" s="2">
        <v>26807</v>
      </c>
      <c r="K1471" s="2">
        <v>27799</v>
      </c>
      <c r="L1471" s="2">
        <v>29225</v>
      </c>
      <c r="M1471" s="2">
        <v>37230</v>
      </c>
      <c r="N1471">
        <f t="shared" si="44"/>
        <v>0.41194241606968857</v>
      </c>
      <c r="O1471">
        <v>0.35363568720277749</v>
      </c>
      <c r="P1471">
        <f t="shared" si="45"/>
        <v>84</v>
      </c>
      <c r="Q1471">
        <v>128</v>
      </c>
      <c r="R1471" t="s">
        <v>7501</v>
      </c>
      <c r="S1471" t="s">
        <v>9552</v>
      </c>
    </row>
    <row r="1472" spans="1:19">
      <c r="A1472">
        <v>215062</v>
      </c>
      <c r="B1472" t="s">
        <v>59</v>
      </c>
      <c r="C1472" t="s">
        <v>1656</v>
      </c>
      <c r="D1472" t="s">
        <v>1625</v>
      </c>
      <c r="E1472" t="s">
        <v>1777</v>
      </c>
      <c r="F1472" s="10">
        <v>5.8700000000000002E-2</v>
      </c>
      <c r="G1472">
        <v>1545</v>
      </c>
      <c r="H1472" s="2">
        <v>66104</v>
      </c>
      <c r="I1472" s="2">
        <v>66104</v>
      </c>
      <c r="J1472" s="2">
        <v>115598</v>
      </c>
      <c r="K1472" s="2">
        <v>90173</v>
      </c>
      <c r="L1472" s="2">
        <v>96650</v>
      </c>
      <c r="M1472" s="2">
        <v>112761</v>
      </c>
      <c r="N1472">
        <f t="shared" si="44"/>
        <v>0.74746769295066162</v>
      </c>
      <c r="O1472">
        <v>0.62010312675792034</v>
      </c>
      <c r="P1472">
        <f t="shared" si="45"/>
        <v>2</v>
      </c>
      <c r="Q1472">
        <v>2</v>
      </c>
      <c r="R1472" t="s">
        <v>7502</v>
      </c>
      <c r="S1472" t="s">
        <v>9553</v>
      </c>
    </row>
    <row r="1473" spans="1:19">
      <c r="A1473">
        <v>215105</v>
      </c>
      <c r="B1473" t="s">
        <v>4684</v>
      </c>
      <c r="C1473" t="s">
        <v>1656</v>
      </c>
      <c r="D1473" t="s">
        <v>1625</v>
      </c>
      <c r="E1473" t="s">
        <v>4685</v>
      </c>
      <c r="F1473" s="10">
        <v>0.78200000000000003</v>
      </c>
      <c r="G1473">
        <v>1226</v>
      </c>
      <c r="H1473" s="2">
        <v>54290</v>
      </c>
      <c r="I1473" s="2">
        <v>54290</v>
      </c>
      <c r="J1473" s="2">
        <v>34273</v>
      </c>
      <c r="K1473" s="2">
        <v>29694</v>
      </c>
      <c r="L1473" s="2">
        <v>33024</v>
      </c>
      <c r="M1473" s="2">
        <v>38416</v>
      </c>
      <c r="N1473">
        <f t="shared" si="44"/>
        <v>0.3025514624951926</v>
      </c>
      <c r="O1473">
        <v>0.22112576803928297</v>
      </c>
      <c r="P1473">
        <f t="shared" si="45"/>
        <v>138</v>
      </c>
      <c r="Q1473">
        <v>163</v>
      </c>
      <c r="R1473" t="s">
        <v>7503</v>
      </c>
      <c r="S1473" t="s">
        <v>9554</v>
      </c>
    </row>
    <row r="1474" spans="1:19">
      <c r="A1474">
        <v>215114</v>
      </c>
      <c r="B1474" t="s">
        <v>1778</v>
      </c>
      <c r="C1474" t="s">
        <v>1779</v>
      </c>
      <c r="D1474" t="s">
        <v>1625</v>
      </c>
      <c r="E1474" t="s">
        <v>1780</v>
      </c>
      <c r="F1474" s="10">
        <v>0.83560000000000001</v>
      </c>
      <c r="G1474">
        <v>1154</v>
      </c>
      <c r="H1474" s="2">
        <v>32625</v>
      </c>
      <c r="I1474" s="2">
        <v>32625</v>
      </c>
      <c r="J1474" s="2">
        <v>46180</v>
      </c>
      <c r="K1474" s="2">
        <v>37315</v>
      </c>
      <c r="L1474" s="2">
        <v>39603</v>
      </c>
      <c r="M1474" s="2">
        <v>41656</v>
      </c>
      <c r="N1474">
        <f t="shared" ref="N1474:N1537" si="46">IFERROR(
  0.25*(_xlfn.MAXIFS($H:$H,$D:$D,$D1474)-H1474)/(_xlfn.MAXIFS($H:$H,$D:$D,$D1474)-_xlfn.MINIFS($H:$H,$D:$D,$D1474)) +
  0.2*(_xlfn.MAXIFS($F:$F,$D:$D,$D1474)-F1474)/(_xlfn.MAXIFS($F:$F,$D:$D,$D1474)-_xlfn.MINIFS($F:$F,$D:$D,$D1474)) +
  0.3*(G1474-_xlfn.MINIFS($G:$G,$D:$D,$D1474))/(_xlfn.MAXIFS($G:$G,$D:$D,$D1474)-_xlfn.MINIFS($G:$G,$D:$D,$D1474)) +
  0.125*(J1474-_xlfn.MINIFS($J:$J,$D:$D,$D1474))/(_xlfn.MAXIFS($J:$J,$D:$D,$D1474)-_xlfn.MINIFS($J:$J,$D:$D,$D1474)) +
  0.125*(K1474-_xlfn.MINIFS($K:$K,$D:$D,$D1474))/(_xlfn.MAXIFS($K:$K,$D:$D,$D1474)-_xlfn.MINIFS($K:$K,$D:$D,$D1474)),
"")</f>
        <v>0.37891585431298042</v>
      </c>
      <c r="O1474">
        <v>0.36846944369085755</v>
      </c>
      <c r="P1474">
        <f t="shared" ref="P1474:P1537" si="47">1 + COUNTIFS($D$2:$D$2303, D1474, $N$2:$N$2303, "&gt;" &amp; N1474)</f>
        <v>111</v>
      </c>
      <c r="Q1474">
        <v>116</v>
      </c>
      <c r="R1474" t="s">
        <v>7504</v>
      </c>
      <c r="S1474" t="s">
        <v>9555</v>
      </c>
    </row>
    <row r="1475" spans="1:19">
      <c r="A1475">
        <v>215266</v>
      </c>
      <c r="B1475" t="s">
        <v>1781</v>
      </c>
      <c r="C1475" t="s">
        <v>1782</v>
      </c>
      <c r="D1475" t="s">
        <v>1625</v>
      </c>
      <c r="E1475" t="s">
        <v>1783</v>
      </c>
      <c r="F1475" s="10">
        <v>0.90810000000000002</v>
      </c>
      <c r="G1475">
        <v>1168</v>
      </c>
      <c r="H1475" s="2">
        <v>14620</v>
      </c>
      <c r="I1475" s="2">
        <v>26494</v>
      </c>
      <c r="J1475" s="2">
        <v>69754</v>
      </c>
      <c r="K1475" s="2">
        <v>51812</v>
      </c>
      <c r="L1475" s="2">
        <v>57524</v>
      </c>
      <c r="M1475" s="2">
        <v>61744</v>
      </c>
      <c r="N1475">
        <f t="shared" si="46"/>
        <v>0.49842169850273177</v>
      </c>
      <c r="O1475">
        <v>0.43940347679531938</v>
      </c>
      <c r="P1475">
        <f t="shared" si="47"/>
        <v>30</v>
      </c>
      <c r="Q1475">
        <v>46</v>
      </c>
      <c r="R1475" t="s">
        <v>7505</v>
      </c>
      <c r="S1475" t="s">
        <v>9556</v>
      </c>
    </row>
    <row r="1476" spans="1:19">
      <c r="A1476">
        <v>215266</v>
      </c>
      <c r="B1476" t="s">
        <v>1784</v>
      </c>
      <c r="C1476" t="s">
        <v>1785</v>
      </c>
      <c r="D1476" t="s">
        <v>1625</v>
      </c>
      <c r="E1476" t="s">
        <v>1786</v>
      </c>
      <c r="F1476" s="10">
        <v>0.97919999999999996</v>
      </c>
      <c r="G1476">
        <v>1172</v>
      </c>
      <c r="H1476" s="2">
        <v>14630</v>
      </c>
      <c r="I1476" s="2">
        <v>26504</v>
      </c>
      <c r="J1476" s="2">
        <v>69754</v>
      </c>
      <c r="K1476" s="2">
        <v>51812</v>
      </c>
      <c r="L1476" s="2">
        <v>57524</v>
      </c>
      <c r="M1476" s="2">
        <v>61744</v>
      </c>
      <c r="N1476">
        <f t="shared" si="46"/>
        <v>0.48492889443566711</v>
      </c>
      <c r="O1476">
        <v>0.43005722555393766</v>
      </c>
      <c r="P1476">
        <f t="shared" si="47"/>
        <v>33</v>
      </c>
      <c r="Q1476">
        <v>50</v>
      </c>
      <c r="R1476" t="s">
        <v>7506</v>
      </c>
      <c r="S1476" t="s">
        <v>9557</v>
      </c>
    </row>
    <row r="1477" spans="1:19">
      <c r="A1477">
        <v>215266</v>
      </c>
      <c r="B1477" t="s">
        <v>1787</v>
      </c>
      <c r="C1477" t="s">
        <v>1788</v>
      </c>
      <c r="D1477" t="s">
        <v>1625</v>
      </c>
      <c r="E1477" t="s">
        <v>1789</v>
      </c>
      <c r="F1477" s="10">
        <v>0.95899999999999996</v>
      </c>
      <c r="G1477">
        <v>1158</v>
      </c>
      <c r="H1477" s="2">
        <v>14646</v>
      </c>
      <c r="I1477" s="2">
        <v>26520</v>
      </c>
      <c r="J1477" s="2">
        <v>69754</v>
      </c>
      <c r="K1477" s="2">
        <v>51812</v>
      </c>
      <c r="L1477" s="2">
        <v>57524</v>
      </c>
      <c r="M1477" s="2">
        <v>61744</v>
      </c>
      <c r="N1477">
        <f t="shared" si="46"/>
        <v>0.48336179288020936</v>
      </c>
      <c r="O1477">
        <v>0.42824899468489319</v>
      </c>
      <c r="P1477">
        <f t="shared" si="47"/>
        <v>36</v>
      </c>
      <c r="Q1477">
        <v>51</v>
      </c>
      <c r="R1477" t="s">
        <v>7507</v>
      </c>
      <c r="S1477" t="s">
        <v>9558</v>
      </c>
    </row>
    <row r="1478" spans="1:19">
      <c r="A1478">
        <v>215266</v>
      </c>
      <c r="B1478" t="s">
        <v>1790</v>
      </c>
      <c r="C1478" t="s">
        <v>1645</v>
      </c>
      <c r="D1478" t="s">
        <v>1625</v>
      </c>
      <c r="E1478" t="s">
        <v>1791</v>
      </c>
      <c r="F1478" s="10">
        <v>0.497</v>
      </c>
      <c r="G1478">
        <v>1371</v>
      </c>
      <c r="H1478" s="2">
        <v>21524</v>
      </c>
      <c r="I1478" s="2">
        <v>39890</v>
      </c>
      <c r="J1478" s="2">
        <v>69754</v>
      </c>
      <c r="K1478" s="2">
        <v>51812</v>
      </c>
      <c r="L1478" s="2">
        <v>57524</v>
      </c>
      <c r="M1478" s="2">
        <v>61744</v>
      </c>
      <c r="N1478">
        <f t="shared" si="46"/>
        <v>0.64131812207410221</v>
      </c>
      <c r="O1478">
        <v>0.51173788332269754</v>
      </c>
      <c r="P1478">
        <f t="shared" si="47"/>
        <v>5</v>
      </c>
      <c r="Q1478">
        <v>9</v>
      </c>
      <c r="R1478" t="s">
        <v>7508</v>
      </c>
      <c r="S1478" t="s">
        <v>9559</v>
      </c>
    </row>
    <row r="1479" spans="1:19">
      <c r="A1479">
        <v>215266</v>
      </c>
      <c r="B1479" t="s">
        <v>4686</v>
      </c>
      <c r="C1479" t="s">
        <v>4687</v>
      </c>
      <c r="D1479" t="s">
        <v>1625</v>
      </c>
      <c r="E1479" t="s">
        <v>4688</v>
      </c>
      <c r="F1479" s="10">
        <v>0.44640000000000002</v>
      </c>
      <c r="G1479">
        <v>1058</v>
      </c>
      <c r="H1479" s="2">
        <v>11918</v>
      </c>
      <c r="I1479" s="2">
        <v>22210</v>
      </c>
      <c r="J1479" s="2">
        <v>69754</v>
      </c>
      <c r="K1479" s="2">
        <v>51812</v>
      </c>
      <c r="L1479" s="2">
        <v>57524</v>
      </c>
      <c r="M1479" s="2">
        <v>61744</v>
      </c>
      <c r="N1479">
        <f t="shared" si="46"/>
        <v>0.56213756945612769</v>
      </c>
      <c r="O1479">
        <v>0.48716699906645022</v>
      </c>
      <c r="P1479">
        <f t="shared" si="47"/>
        <v>11</v>
      </c>
      <c r="Q1479">
        <v>13</v>
      </c>
      <c r="R1479" t="s">
        <v>7509</v>
      </c>
      <c r="S1479" t="s">
        <v>9560</v>
      </c>
    </row>
    <row r="1480" spans="1:19">
      <c r="A1480">
        <v>215381</v>
      </c>
      <c r="B1480" t="s">
        <v>4689</v>
      </c>
      <c r="C1480" t="s">
        <v>4690</v>
      </c>
      <c r="D1480" t="s">
        <v>1625</v>
      </c>
      <c r="E1480" t="s">
        <v>4691</v>
      </c>
      <c r="F1480" s="10">
        <v>0.93400000000000005</v>
      </c>
      <c r="G1480">
        <v>1125</v>
      </c>
      <c r="H1480" s="2">
        <v>17725</v>
      </c>
      <c r="I1480" s="2">
        <v>17725</v>
      </c>
      <c r="J1480" s="2">
        <v>66233</v>
      </c>
      <c r="K1480" s="2">
        <v>53811</v>
      </c>
      <c r="L1480" s="2">
        <v>65036</v>
      </c>
      <c r="M1480" s="2">
        <v>63876</v>
      </c>
      <c r="N1480">
        <f t="shared" si="46"/>
        <v>0.46147076507653151</v>
      </c>
      <c r="O1480">
        <v>0.42609389878009207</v>
      </c>
      <c r="P1480">
        <f t="shared" si="47"/>
        <v>46</v>
      </c>
      <c r="Q1480">
        <v>54</v>
      </c>
      <c r="R1480" t="s">
        <v>7510</v>
      </c>
      <c r="S1480" t="s">
        <v>9561</v>
      </c>
    </row>
    <row r="1481" spans="1:19">
      <c r="A1481">
        <v>215415</v>
      </c>
      <c r="B1481" t="s">
        <v>4692</v>
      </c>
      <c r="C1481" t="s">
        <v>4693</v>
      </c>
      <c r="D1481" t="s">
        <v>1625</v>
      </c>
      <c r="E1481" t="s">
        <v>4694</v>
      </c>
      <c r="F1481" s="10">
        <v>0.93400000000000005</v>
      </c>
      <c r="G1481">
        <v>1187</v>
      </c>
      <c r="H1481" s="2">
        <v>18980</v>
      </c>
      <c r="I1481" s="2">
        <v>18980</v>
      </c>
      <c r="J1481" s="2">
        <v>43905</v>
      </c>
      <c r="K1481" s="2">
        <v>33287</v>
      </c>
      <c r="L1481" s="2">
        <v>36569</v>
      </c>
      <c r="M1481" s="2">
        <v>38088</v>
      </c>
      <c r="N1481">
        <f t="shared" si="46"/>
        <v>0.41795772987819546</v>
      </c>
      <c r="O1481">
        <v>0.37299405016001996</v>
      </c>
      <c r="P1481">
        <f t="shared" si="47"/>
        <v>81</v>
      </c>
      <c r="Q1481">
        <v>108</v>
      </c>
      <c r="R1481" t="s">
        <v>7511</v>
      </c>
      <c r="S1481" t="s">
        <v>9562</v>
      </c>
    </row>
    <row r="1482" spans="1:19">
      <c r="A1482">
        <v>215442</v>
      </c>
      <c r="B1482" t="s">
        <v>1792</v>
      </c>
      <c r="C1482" t="s">
        <v>1645</v>
      </c>
      <c r="D1482" t="s">
        <v>1625</v>
      </c>
      <c r="E1482" t="s">
        <v>1793</v>
      </c>
      <c r="F1482" s="10">
        <v>0.9788</v>
      </c>
      <c r="G1482">
        <v>1142</v>
      </c>
      <c r="H1482" s="2">
        <v>38160</v>
      </c>
      <c r="I1482" s="2">
        <v>38160</v>
      </c>
      <c r="J1482" s="2">
        <v>49504</v>
      </c>
      <c r="K1482" s="2">
        <v>38294</v>
      </c>
      <c r="L1482" s="2">
        <v>40464</v>
      </c>
      <c r="M1482" s="2">
        <v>44613</v>
      </c>
      <c r="N1482">
        <f t="shared" si="46"/>
        <v>0.32658057313215971</v>
      </c>
      <c r="O1482">
        <v>0.32583203098725477</v>
      </c>
      <c r="P1482">
        <f t="shared" si="47"/>
        <v>136</v>
      </c>
      <c r="Q1482">
        <v>148</v>
      </c>
      <c r="R1482" t="s">
        <v>7512</v>
      </c>
      <c r="S1482" t="s">
        <v>9563</v>
      </c>
    </row>
    <row r="1483" spans="1:19">
      <c r="A1483">
        <v>215637</v>
      </c>
      <c r="B1483" t="s">
        <v>4695</v>
      </c>
      <c r="C1483" t="s">
        <v>1656</v>
      </c>
      <c r="D1483" t="s">
        <v>1625</v>
      </c>
      <c r="E1483" t="s">
        <v>4696</v>
      </c>
      <c r="F1483" s="10">
        <v>0.95</v>
      </c>
      <c r="G1483">
        <v>1085</v>
      </c>
      <c r="H1483" s="2">
        <v>23550</v>
      </c>
      <c r="I1483" s="2">
        <v>23550</v>
      </c>
      <c r="J1483" s="2">
        <v>37061</v>
      </c>
      <c r="K1483" s="2">
        <v>32398</v>
      </c>
      <c r="L1483" s="2">
        <v>36761</v>
      </c>
      <c r="M1483" s="2">
        <v>38673</v>
      </c>
      <c r="N1483">
        <f t="shared" si="46"/>
        <v>0.34342859345865834</v>
      </c>
      <c r="O1483">
        <v>0.33604932115518971</v>
      </c>
      <c r="P1483">
        <f t="shared" si="47"/>
        <v>130</v>
      </c>
      <c r="Q1483">
        <v>144</v>
      </c>
      <c r="R1483" t="s">
        <v>7513</v>
      </c>
      <c r="S1483" t="s">
        <v>9564</v>
      </c>
    </row>
    <row r="1484" spans="1:19">
      <c r="A1484">
        <v>215655</v>
      </c>
      <c r="B1484" t="s">
        <v>4697</v>
      </c>
      <c r="C1484" t="s">
        <v>4698</v>
      </c>
      <c r="D1484" t="s">
        <v>1625</v>
      </c>
      <c r="E1484" t="s">
        <v>4699</v>
      </c>
      <c r="F1484" s="10">
        <v>0.90569999999999995</v>
      </c>
      <c r="G1484">
        <v>1200</v>
      </c>
      <c r="H1484" s="2">
        <v>34940</v>
      </c>
      <c r="I1484" s="2">
        <v>34940</v>
      </c>
      <c r="J1484" s="2">
        <v>64498</v>
      </c>
      <c r="K1484" s="2">
        <v>49836</v>
      </c>
      <c r="L1484" s="2">
        <v>52941</v>
      </c>
      <c r="M1484" s="2">
        <v>56943</v>
      </c>
      <c r="N1484">
        <f t="shared" si="46"/>
        <v>0.41840632771856834</v>
      </c>
      <c r="O1484">
        <v>0.35149657437251364</v>
      </c>
      <c r="P1484">
        <f t="shared" si="47"/>
        <v>80</v>
      </c>
      <c r="Q1484">
        <v>130</v>
      </c>
      <c r="R1484" t="s">
        <v>7514</v>
      </c>
      <c r="S1484" t="s">
        <v>9565</v>
      </c>
    </row>
    <row r="1485" spans="1:19">
      <c r="A1485">
        <v>215682</v>
      </c>
      <c r="B1485" t="s">
        <v>4700</v>
      </c>
      <c r="C1485" t="s">
        <v>1645</v>
      </c>
      <c r="D1485" t="s">
        <v>1625</v>
      </c>
      <c r="E1485" t="s">
        <v>4701</v>
      </c>
      <c r="F1485" s="10">
        <v>0.76980000000000004</v>
      </c>
      <c r="G1485">
        <v>1078</v>
      </c>
      <c r="H1485" s="2">
        <v>16700</v>
      </c>
      <c r="I1485" s="2">
        <v>16700</v>
      </c>
      <c r="J1485" s="2">
        <v>50528</v>
      </c>
      <c r="K1485" s="2">
        <v>44038</v>
      </c>
      <c r="L1485" s="2">
        <v>41788</v>
      </c>
      <c r="M1485" s="2">
        <v>41351</v>
      </c>
      <c r="N1485">
        <f t="shared" si="46"/>
        <v>0.44434386540106457</v>
      </c>
      <c r="O1485">
        <v>0.42170178801589236</v>
      </c>
      <c r="P1485">
        <f t="shared" si="47"/>
        <v>55</v>
      </c>
      <c r="Q1485">
        <v>58</v>
      </c>
      <c r="R1485" t="s">
        <v>7515</v>
      </c>
      <c r="S1485" t="s">
        <v>9566</v>
      </c>
    </row>
    <row r="1486" spans="1:19">
      <c r="A1486">
        <v>215691</v>
      </c>
      <c r="B1486" t="s">
        <v>4702</v>
      </c>
      <c r="C1486" t="s">
        <v>4703</v>
      </c>
      <c r="D1486" t="s">
        <v>1625</v>
      </c>
      <c r="E1486" t="s">
        <v>4704</v>
      </c>
      <c r="F1486" s="10">
        <v>0.74519999999999997</v>
      </c>
      <c r="G1486">
        <v>1066</v>
      </c>
      <c r="H1486" s="2">
        <v>22171</v>
      </c>
      <c r="I1486" s="2">
        <v>22171</v>
      </c>
      <c r="J1486" s="2">
        <v>54584</v>
      </c>
      <c r="K1486" s="2">
        <v>41503</v>
      </c>
      <c r="L1486" s="2">
        <v>42247</v>
      </c>
      <c r="M1486" s="2">
        <v>48596</v>
      </c>
      <c r="N1486">
        <f t="shared" si="46"/>
        <v>0.42263990889427294</v>
      </c>
      <c r="O1486">
        <v>0.41016215639717724</v>
      </c>
      <c r="P1486">
        <f t="shared" si="47"/>
        <v>76</v>
      </c>
      <c r="Q1486">
        <v>64</v>
      </c>
      <c r="R1486" t="s">
        <v>7516</v>
      </c>
      <c r="S1486" t="s">
        <v>9567</v>
      </c>
    </row>
    <row r="1487" spans="1:19">
      <c r="A1487">
        <v>215929</v>
      </c>
      <c r="B1487" t="s">
        <v>1796</v>
      </c>
      <c r="C1487" t="s">
        <v>1683</v>
      </c>
      <c r="D1487" t="s">
        <v>1625</v>
      </c>
      <c r="E1487" t="s">
        <v>1797</v>
      </c>
      <c r="F1487" s="10">
        <v>0.84350000000000003</v>
      </c>
      <c r="G1487">
        <v>1237</v>
      </c>
      <c r="H1487" s="2">
        <v>52309</v>
      </c>
      <c r="I1487" s="2">
        <v>52309</v>
      </c>
      <c r="J1487" s="2">
        <v>75323</v>
      </c>
      <c r="K1487" s="2">
        <v>62190</v>
      </c>
      <c r="L1487" s="2">
        <v>65579</v>
      </c>
      <c r="M1487" s="2">
        <v>70238</v>
      </c>
      <c r="N1487">
        <f t="shared" si="46"/>
        <v>0.41062131838079752</v>
      </c>
      <c r="O1487">
        <v>0.37179253283653246</v>
      </c>
      <c r="P1487">
        <f t="shared" si="47"/>
        <v>85</v>
      </c>
      <c r="Q1487">
        <v>111</v>
      </c>
      <c r="R1487" t="s">
        <v>7517</v>
      </c>
      <c r="S1487" t="s">
        <v>9568</v>
      </c>
    </row>
    <row r="1488" spans="1:19">
      <c r="A1488">
        <v>215947</v>
      </c>
      <c r="B1488" t="s">
        <v>1798</v>
      </c>
      <c r="C1488" t="s">
        <v>1785</v>
      </c>
      <c r="D1488" t="s">
        <v>1625</v>
      </c>
      <c r="E1488" t="s">
        <v>1799</v>
      </c>
      <c r="F1488" s="10">
        <v>0.75790000000000002</v>
      </c>
      <c r="G1488">
        <v>1186</v>
      </c>
      <c r="H1488" s="2">
        <v>41414</v>
      </c>
      <c r="I1488" s="2">
        <v>41414</v>
      </c>
      <c r="J1488" s="2">
        <v>51187</v>
      </c>
      <c r="K1488" s="2">
        <v>41115</v>
      </c>
      <c r="L1488" s="2">
        <v>46366</v>
      </c>
      <c r="M1488" s="2">
        <v>50129</v>
      </c>
      <c r="N1488">
        <f t="shared" si="46"/>
        <v>0.38538347175342391</v>
      </c>
      <c r="O1488">
        <v>0.36333956003272394</v>
      </c>
      <c r="P1488">
        <f t="shared" si="47"/>
        <v>106</v>
      </c>
      <c r="Q1488">
        <v>120</v>
      </c>
      <c r="R1488" t="s">
        <v>7518</v>
      </c>
      <c r="S1488" t="s">
        <v>9569</v>
      </c>
    </row>
    <row r="1489" spans="1:19">
      <c r="A1489">
        <v>215992</v>
      </c>
      <c r="B1489" t="s">
        <v>4705</v>
      </c>
      <c r="C1489" t="s">
        <v>4706</v>
      </c>
      <c r="D1489" t="s">
        <v>1625</v>
      </c>
      <c r="E1489" t="s">
        <v>4707</v>
      </c>
      <c r="F1489" s="10">
        <v>0.93279999999999996</v>
      </c>
      <c r="G1489">
        <v>1239</v>
      </c>
      <c r="H1489" s="2">
        <v>11470</v>
      </c>
      <c r="I1489" s="2">
        <v>11470</v>
      </c>
      <c r="J1489" s="2">
        <v>32390</v>
      </c>
      <c r="K1489" s="2">
        <v>23976</v>
      </c>
      <c r="L1489" s="2">
        <v>25126</v>
      </c>
      <c r="M1489" s="2">
        <v>26688</v>
      </c>
      <c r="N1489">
        <f t="shared" si="46"/>
        <v>0.4399198160603851</v>
      </c>
      <c r="O1489">
        <v>0.381394925359546</v>
      </c>
      <c r="P1489">
        <f t="shared" si="47"/>
        <v>59</v>
      </c>
      <c r="Q1489">
        <v>95</v>
      </c>
      <c r="R1489" t="s">
        <v>7519</v>
      </c>
      <c r="S1489" t="s">
        <v>9570</v>
      </c>
    </row>
    <row r="1490" spans="1:19">
      <c r="A1490">
        <v>216010</v>
      </c>
      <c r="B1490" t="s">
        <v>1800</v>
      </c>
      <c r="C1490" t="s">
        <v>1801</v>
      </c>
      <c r="D1490" t="s">
        <v>1625</v>
      </c>
      <c r="E1490" t="s">
        <v>1802</v>
      </c>
      <c r="F1490" s="10">
        <v>0.85550000000000004</v>
      </c>
      <c r="G1490">
        <v>1090</v>
      </c>
      <c r="H1490" s="2">
        <v>13544</v>
      </c>
      <c r="I1490" s="2">
        <v>15798</v>
      </c>
      <c r="J1490" s="2">
        <v>57317</v>
      </c>
      <c r="K1490" s="2">
        <v>44049</v>
      </c>
      <c r="L1490" s="2">
        <v>49691</v>
      </c>
      <c r="M1490" s="2">
        <v>51372</v>
      </c>
      <c r="N1490">
        <f t="shared" si="46"/>
        <v>0.45257942954092517</v>
      </c>
      <c r="O1490">
        <v>0.44088771364201568</v>
      </c>
      <c r="P1490">
        <f t="shared" si="47"/>
        <v>50</v>
      </c>
      <c r="Q1490">
        <v>45</v>
      </c>
      <c r="R1490" t="s">
        <v>7520</v>
      </c>
      <c r="S1490" t="s">
        <v>9571</v>
      </c>
    </row>
    <row r="1491" spans="1:19">
      <c r="A1491">
        <v>216038</v>
      </c>
      <c r="B1491" t="s">
        <v>1803</v>
      </c>
      <c r="C1491" t="s">
        <v>1804</v>
      </c>
      <c r="D1491" t="s">
        <v>1625</v>
      </c>
      <c r="E1491" t="s">
        <v>1805</v>
      </c>
      <c r="F1491" s="10">
        <v>0.74619999999999997</v>
      </c>
      <c r="G1491">
        <v>1086</v>
      </c>
      <c r="H1491" s="2">
        <v>10507</v>
      </c>
      <c r="I1491" s="2">
        <v>14615</v>
      </c>
      <c r="J1491" s="2">
        <v>53417</v>
      </c>
      <c r="K1491" s="2">
        <v>43036</v>
      </c>
      <c r="L1491" s="2">
        <v>46900</v>
      </c>
      <c r="M1491" s="2">
        <v>49804</v>
      </c>
      <c r="N1491">
        <f t="shared" si="46"/>
        <v>0.48001993723474506</v>
      </c>
      <c r="O1491">
        <v>0.45276595177125128</v>
      </c>
      <c r="P1491">
        <f t="shared" si="47"/>
        <v>38</v>
      </c>
      <c r="Q1491">
        <v>35</v>
      </c>
      <c r="R1491" t="s">
        <v>7521</v>
      </c>
      <c r="S1491" t="s">
        <v>9572</v>
      </c>
    </row>
    <row r="1492" spans="1:19">
      <c r="A1492">
        <v>216083</v>
      </c>
      <c r="B1492" t="s">
        <v>4708</v>
      </c>
      <c r="C1492" t="s">
        <v>4709</v>
      </c>
      <c r="D1492" t="s">
        <v>1625</v>
      </c>
      <c r="E1492" t="s">
        <v>4710</v>
      </c>
      <c r="F1492" s="10">
        <v>0.99199999999999999</v>
      </c>
      <c r="G1492">
        <v>1053</v>
      </c>
      <c r="H1492" s="2">
        <v>19208</v>
      </c>
      <c r="I1492" s="2">
        <v>19208</v>
      </c>
      <c r="J1492" s="2">
        <v>39950</v>
      </c>
      <c r="K1492" s="2">
        <v>33231</v>
      </c>
      <c r="L1492" s="2">
        <v>33377</v>
      </c>
      <c r="M1492" s="2">
        <v>34540</v>
      </c>
      <c r="N1492">
        <f t="shared" si="46"/>
        <v>0.34422286012333919</v>
      </c>
      <c r="O1492">
        <v>0.35486349771982367</v>
      </c>
      <c r="P1492">
        <f t="shared" si="47"/>
        <v>129</v>
      </c>
      <c r="Q1492">
        <v>125</v>
      </c>
      <c r="R1492" t="s">
        <v>7522</v>
      </c>
      <c r="S1492" t="s">
        <v>9573</v>
      </c>
    </row>
    <row r="1493" spans="1:19">
      <c r="A1493">
        <v>216278</v>
      </c>
      <c r="B1493" t="s">
        <v>4711</v>
      </c>
      <c r="C1493" t="s">
        <v>4712</v>
      </c>
      <c r="D1493" t="s">
        <v>1625</v>
      </c>
      <c r="E1493" t="s">
        <v>4713</v>
      </c>
      <c r="F1493" s="10">
        <v>0.78710000000000002</v>
      </c>
      <c r="G1493">
        <v>1211</v>
      </c>
      <c r="H1493" s="2">
        <v>57400</v>
      </c>
      <c r="I1493" s="2">
        <v>57400</v>
      </c>
      <c r="J1493" s="2">
        <v>59913</v>
      </c>
      <c r="K1493" s="2">
        <v>47651</v>
      </c>
      <c r="L1493" s="2">
        <v>54965</v>
      </c>
      <c r="M1493" s="2">
        <v>59894</v>
      </c>
      <c r="N1493">
        <f t="shared" si="46"/>
        <v>0.34603877301175917</v>
      </c>
      <c r="O1493">
        <v>0.31630825588466599</v>
      </c>
      <c r="P1493">
        <f t="shared" si="47"/>
        <v>127</v>
      </c>
      <c r="Q1493">
        <v>153</v>
      </c>
      <c r="R1493" t="s">
        <v>7523</v>
      </c>
      <c r="S1493" t="s">
        <v>9574</v>
      </c>
    </row>
    <row r="1494" spans="1:19">
      <c r="A1494">
        <v>216287</v>
      </c>
      <c r="B1494" t="s">
        <v>1806</v>
      </c>
      <c r="C1494" t="s">
        <v>1807</v>
      </c>
      <c r="D1494" t="s">
        <v>1625</v>
      </c>
      <c r="E1494" t="s">
        <v>1808</v>
      </c>
      <c r="F1494" s="10">
        <v>6.9400000000000003E-2</v>
      </c>
      <c r="G1494">
        <v>1527</v>
      </c>
      <c r="H1494" s="2">
        <v>62412</v>
      </c>
      <c r="I1494" s="2">
        <v>62412</v>
      </c>
      <c r="J1494" s="2">
        <v>73588</v>
      </c>
      <c r="K1494" s="2">
        <v>51946</v>
      </c>
      <c r="L1494" s="2">
        <v>65411</v>
      </c>
      <c r="M1494" s="2">
        <v>80398</v>
      </c>
      <c r="N1494">
        <f t="shared" si="46"/>
        <v>0.63323708096364018</v>
      </c>
      <c r="O1494">
        <v>0.53888226296173658</v>
      </c>
      <c r="P1494">
        <f t="shared" si="47"/>
        <v>6</v>
      </c>
      <c r="Q1494">
        <v>4</v>
      </c>
      <c r="R1494" t="s">
        <v>7524</v>
      </c>
      <c r="S1494" t="s">
        <v>9575</v>
      </c>
    </row>
    <row r="1495" spans="1:19">
      <c r="A1495">
        <v>216296</v>
      </c>
      <c r="B1495" t="s">
        <v>1809</v>
      </c>
      <c r="C1495" t="s">
        <v>1667</v>
      </c>
      <c r="D1495" t="s">
        <v>1625</v>
      </c>
      <c r="E1495" t="s">
        <v>1810</v>
      </c>
      <c r="F1495" s="10">
        <v>0.52939999999999998</v>
      </c>
      <c r="G1495">
        <v>1120</v>
      </c>
      <c r="H1495" s="2">
        <v>9050</v>
      </c>
      <c r="I1495" s="2">
        <v>9050</v>
      </c>
      <c r="J1495" s="2">
        <v>56820</v>
      </c>
      <c r="K1495" s="2">
        <v>41852</v>
      </c>
      <c r="L1495" s="2">
        <v>48085</v>
      </c>
      <c r="M1495" s="2">
        <v>49961</v>
      </c>
      <c r="N1495">
        <f t="shared" si="46"/>
        <v>0.5483066457254322</v>
      </c>
      <c r="O1495">
        <v>0.52841506610813138</v>
      </c>
      <c r="P1495">
        <f t="shared" si="47"/>
        <v>13</v>
      </c>
      <c r="Q1495">
        <v>7</v>
      </c>
      <c r="R1495" t="s">
        <v>7525</v>
      </c>
      <c r="S1495" t="s">
        <v>9576</v>
      </c>
    </row>
    <row r="1496" spans="1:19">
      <c r="A1496">
        <v>216339</v>
      </c>
      <c r="B1496" t="s">
        <v>4714</v>
      </c>
      <c r="C1496" t="s">
        <v>1656</v>
      </c>
      <c r="D1496" t="s">
        <v>1625</v>
      </c>
      <c r="E1496" t="s">
        <v>4715</v>
      </c>
      <c r="F1496" s="10">
        <v>0.82920000000000005</v>
      </c>
      <c r="G1496">
        <v>1070</v>
      </c>
      <c r="H1496" s="2">
        <v>22082</v>
      </c>
      <c r="I1496" s="2">
        <v>37462</v>
      </c>
      <c r="J1496" s="2">
        <v>63202</v>
      </c>
      <c r="K1496" s="2">
        <v>50130</v>
      </c>
      <c r="L1496" s="2">
        <v>55249</v>
      </c>
      <c r="M1496" s="2">
        <v>60306</v>
      </c>
      <c r="N1496">
        <f t="shared" si="46"/>
        <v>0.43275882053708586</v>
      </c>
      <c r="O1496">
        <v>0.34919912970500244</v>
      </c>
      <c r="P1496">
        <f t="shared" si="47"/>
        <v>67</v>
      </c>
      <c r="Q1496">
        <v>135</v>
      </c>
      <c r="R1496" t="s">
        <v>7526</v>
      </c>
      <c r="S1496" t="s">
        <v>9577</v>
      </c>
    </row>
    <row r="1497" spans="1:19">
      <c r="A1497">
        <v>216357</v>
      </c>
      <c r="B1497" t="s">
        <v>4716</v>
      </c>
      <c r="C1497" t="s">
        <v>503</v>
      </c>
      <c r="D1497" t="s">
        <v>1625</v>
      </c>
      <c r="E1497" t="s">
        <v>4717</v>
      </c>
      <c r="F1497" s="10">
        <v>0.70599999999999996</v>
      </c>
      <c r="G1497">
        <v>1183</v>
      </c>
      <c r="H1497" s="2">
        <v>36864</v>
      </c>
      <c r="I1497" s="2">
        <v>36864</v>
      </c>
      <c r="J1497" s="2">
        <v>48963</v>
      </c>
      <c r="K1497" s="2">
        <v>38967</v>
      </c>
      <c r="L1497" s="2">
        <v>44157</v>
      </c>
      <c r="M1497" s="2">
        <v>46325</v>
      </c>
      <c r="N1497">
        <f t="shared" si="46"/>
        <v>0.40736232914399334</v>
      </c>
      <c r="O1497">
        <v>0.33991993693949696</v>
      </c>
      <c r="P1497">
        <f t="shared" si="47"/>
        <v>88</v>
      </c>
      <c r="Q1497">
        <v>140</v>
      </c>
      <c r="R1497" t="s">
        <v>7527</v>
      </c>
      <c r="S1497" t="s">
        <v>9578</v>
      </c>
    </row>
    <row r="1498" spans="1:19">
      <c r="A1498">
        <v>216366</v>
      </c>
      <c r="B1498" t="s">
        <v>1811</v>
      </c>
      <c r="C1498" t="s">
        <v>1656</v>
      </c>
      <c r="D1498" t="s">
        <v>1625</v>
      </c>
      <c r="E1498" t="s">
        <v>1812</v>
      </c>
      <c r="F1498" s="10">
        <v>0.86140000000000005</v>
      </c>
      <c r="G1498">
        <v>1259</v>
      </c>
      <c r="H1498" s="2">
        <v>45683</v>
      </c>
      <c r="I1498" s="2">
        <v>45683</v>
      </c>
      <c r="J1498" s="2">
        <v>73911</v>
      </c>
      <c r="K1498" s="2">
        <v>58562</v>
      </c>
      <c r="L1498" s="2">
        <v>65227</v>
      </c>
      <c r="M1498" s="2">
        <v>71676</v>
      </c>
      <c r="N1498">
        <f t="shared" si="46"/>
        <v>0.43507071845491463</v>
      </c>
      <c r="O1498">
        <v>0.40251102907333491</v>
      </c>
      <c r="P1498">
        <f t="shared" si="47"/>
        <v>63</v>
      </c>
      <c r="Q1498">
        <v>71</v>
      </c>
      <c r="R1498" t="s">
        <v>7528</v>
      </c>
      <c r="S1498" t="s">
        <v>9579</v>
      </c>
    </row>
    <row r="1499" spans="1:19">
      <c r="A1499">
        <v>216436</v>
      </c>
      <c r="B1499" t="s">
        <v>4718</v>
      </c>
      <c r="C1499" t="s">
        <v>1645</v>
      </c>
      <c r="D1499" t="s">
        <v>1625</v>
      </c>
      <c r="E1499" t="s">
        <v>4719</v>
      </c>
      <c r="F1499" s="10">
        <v>0.93400000000000005</v>
      </c>
      <c r="G1499">
        <v>1227</v>
      </c>
      <c r="H1499" s="2">
        <v>18538</v>
      </c>
      <c r="I1499" s="2">
        <v>18538</v>
      </c>
      <c r="J1499" s="2">
        <v>42712</v>
      </c>
      <c r="K1499" s="2">
        <v>36098</v>
      </c>
      <c r="L1499" s="2">
        <v>43378</v>
      </c>
      <c r="M1499" s="2">
        <v>46220</v>
      </c>
      <c r="N1499">
        <f t="shared" si="46"/>
        <v>0.43980238479139683</v>
      </c>
      <c r="O1499">
        <v>0.37237886911584128</v>
      </c>
      <c r="P1499">
        <f t="shared" si="47"/>
        <v>60</v>
      </c>
      <c r="Q1499">
        <v>109</v>
      </c>
      <c r="R1499" t="s">
        <v>7529</v>
      </c>
      <c r="S1499" t="s">
        <v>9580</v>
      </c>
    </row>
    <row r="1500" spans="1:19">
      <c r="A1500">
        <v>216445</v>
      </c>
      <c r="B1500" t="s">
        <v>4720</v>
      </c>
      <c r="C1500" t="s">
        <v>1785</v>
      </c>
      <c r="D1500" t="s">
        <v>1625</v>
      </c>
      <c r="E1500" t="s">
        <v>4721</v>
      </c>
      <c r="F1500" s="10">
        <v>0.93400000000000005</v>
      </c>
      <c r="G1500">
        <v>1198</v>
      </c>
      <c r="H1500" s="2">
        <v>18513</v>
      </c>
      <c r="I1500" s="2">
        <v>18513</v>
      </c>
      <c r="J1500" s="2">
        <v>53819</v>
      </c>
      <c r="K1500" s="2">
        <v>46416</v>
      </c>
      <c r="L1500" s="2">
        <v>46763</v>
      </c>
      <c r="M1500" s="2">
        <v>50420</v>
      </c>
      <c r="N1500">
        <f t="shared" si="46"/>
        <v>0.45993140638136687</v>
      </c>
      <c r="O1500">
        <v>0.39617736599655229</v>
      </c>
      <c r="P1500">
        <f t="shared" si="47"/>
        <v>47</v>
      </c>
      <c r="Q1500">
        <v>76</v>
      </c>
      <c r="R1500" t="s">
        <v>7530</v>
      </c>
      <c r="S1500" t="s">
        <v>9581</v>
      </c>
    </row>
    <row r="1501" spans="1:19">
      <c r="A1501">
        <v>216454</v>
      </c>
      <c r="B1501" t="s">
        <v>4722</v>
      </c>
      <c r="C1501" t="s">
        <v>4723</v>
      </c>
      <c r="D1501" t="s">
        <v>1625</v>
      </c>
      <c r="E1501" t="s">
        <v>4724</v>
      </c>
      <c r="F1501" s="10">
        <v>0.93400000000000005</v>
      </c>
      <c r="G1501">
        <v>1239</v>
      </c>
      <c r="H1501" s="2">
        <v>18575</v>
      </c>
      <c r="I1501" s="2">
        <v>18575</v>
      </c>
      <c r="J1501" s="2">
        <v>50480</v>
      </c>
      <c r="K1501" s="2">
        <v>42976</v>
      </c>
      <c r="L1501" s="2">
        <v>42049</v>
      </c>
      <c r="M1501" s="2">
        <v>43113</v>
      </c>
      <c r="N1501">
        <f t="shared" si="46"/>
        <v>0.46641735169835308</v>
      </c>
      <c r="O1501">
        <v>0.3887852130004007</v>
      </c>
      <c r="P1501">
        <f t="shared" si="47"/>
        <v>44</v>
      </c>
      <c r="Q1501">
        <v>85</v>
      </c>
      <c r="R1501" t="s">
        <v>7529</v>
      </c>
      <c r="S1501" t="s">
        <v>9580</v>
      </c>
    </row>
    <row r="1502" spans="1:19">
      <c r="A1502">
        <v>216524</v>
      </c>
      <c r="B1502" t="s">
        <v>1813</v>
      </c>
      <c r="C1502" t="s">
        <v>1035</v>
      </c>
      <c r="D1502" t="s">
        <v>1625</v>
      </c>
      <c r="E1502" t="s">
        <v>1814</v>
      </c>
      <c r="F1502" s="10">
        <v>0.87370000000000003</v>
      </c>
      <c r="G1502">
        <v>1304</v>
      </c>
      <c r="H1502" s="2">
        <v>59196</v>
      </c>
      <c r="I1502" s="2">
        <v>59196</v>
      </c>
      <c r="J1502" s="2">
        <v>61871</v>
      </c>
      <c r="K1502" s="2">
        <v>47326</v>
      </c>
      <c r="L1502" s="2">
        <v>62189</v>
      </c>
      <c r="M1502" s="2">
        <v>66081</v>
      </c>
      <c r="N1502">
        <f t="shared" si="46"/>
        <v>0.36058530878822176</v>
      </c>
      <c r="O1502">
        <v>0.33133072042827949</v>
      </c>
      <c r="P1502">
        <f t="shared" si="47"/>
        <v>124</v>
      </c>
      <c r="Q1502">
        <v>146</v>
      </c>
      <c r="R1502" t="s">
        <v>7531</v>
      </c>
      <c r="S1502" t="s">
        <v>9582</v>
      </c>
    </row>
    <row r="1503" spans="1:19">
      <c r="A1503">
        <v>216542</v>
      </c>
      <c r="B1503" t="s">
        <v>4725</v>
      </c>
      <c r="C1503" t="s">
        <v>4726</v>
      </c>
      <c r="D1503" t="s">
        <v>1625</v>
      </c>
      <c r="E1503" t="s">
        <v>4727</v>
      </c>
      <c r="F1503" s="10">
        <v>0.78159999999999996</v>
      </c>
      <c r="G1503">
        <v>1148</v>
      </c>
      <c r="H1503" s="2">
        <v>24510</v>
      </c>
      <c r="I1503" s="2">
        <v>24510</v>
      </c>
      <c r="J1503" s="2">
        <v>41346</v>
      </c>
      <c r="K1503" s="2">
        <v>33971</v>
      </c>
      <c r="L1503" s="2">
        <v>35349</v>
      </c>
      <c r="M1503" s="2">
        <v>36232</v>
      </c>
      <c r="N1503">
        <f t="shared" si="46"/>
        <v>0.40943148741438462</v>
      </c>
      <c r="O1503">
        <v>0.36625819991724479</v>
      </c>
      <c r="P1503">
        <f t="shared" si="47"/>
        <v>87</v>
      </c>
      <c r="Q1503">
        <v>118</v>
      </c>
      <c r="R1503" t="s">
        <v>7532</v>
      </c>
      <c r="S1503" t="s">
        <v>9583</v>
      </c>
    </row>
    <row r="1504" spans="1:19">
      <c r="A1504">
        <v>216551</v>
      </c>
      <c r="B1504" t="s">
        <v>4728</v>
      </c>
      <c r="C1504" t="s">
        <v>4045</v>
      </c>
      <c r="D1504" t="s">
        <v>1625</v>
      </c>
      <c r="E1504" t="s">
        <v>4729</v>
      </c>
      <c r="F1504" s="10">
        <v>0.93400000000000005</v>
      </c>
      <c r="G1504">
        <v>1236</v>
      </c>
      <c r="H1504" s="2">
        <v>32176</v>
      </c>
      <c r="I1504" s="2">
        <v>32176</v>
      </c>
      <c r="J1504" s="2">
        <v>46103</v>
      </c>
      <c r="K1504" s="2">
        <v>43164</v>
      </c>
      <c r="L1504" s="2">
        <v>44873</v>
      </c>
      <c r="M1504" s="2">
        <v>48624</v>
      </c>
      <c r="N1504">
        <f t="shared" si="46"/>
        <v>0.40400843204788744</v>
      </c>
      <c r="O1504">
        <v>0.320082715102186</v>
      </c>
      <c r="P1504">
        <f t="shared" si="47"/>
        <v>92</v>
      </c>
      <c r="Q1504">
        <v>152</v>
      </c>
      <c r="R1504" t="s">
        <v>7533</v>
      </c>
      <c r="S1504" t="s">
        <v>9584</v>
      </c>
    </row>
    <row r="1505" spans="1:19">
      <c r="A1505">
        <v>216597</v>
      </c>
      <c r="B1505" t="s">
        <v>1815</v>
      </c>
      <c r="C1505" t="s">
        <v>1816</v>
      </c>
      <c r="D1505" t="s">
        <v>1625</v>
      </c>
      <c r="E1505" t="s">
        <v>1817</v>
      </c>
      <c r="F1505" s="10">
        <v>0.25119999999999998</v>
      </c>
      <c r="G1505">
        <v>1466</v>
      </c>
      <c r="H1505" s="2">
        <v>64701</v>
      </c>
      <c r="I1505" s="2">
        <v>64701</v>
      </c>
      <c r="J1505" s="2">
        <v>98831</v>
      </c>
      <c r="K1505" s="2">
        <v>81607</v>
      </c>
      <c r="L1505" s="2">
        <v>88206</v>
      </c>
      <c r="M1505" s="2">
        <v>96129</v>
      </c>
      <c r="N1505">
        <f t="shared" si="46"/>
        <v>0.64367436310947301</v>
      </c>
      <c r="O1505">
        <v>0.53468352510796568</v>
      </c>
      <c r="P1505">
        <f t="shared" si="47"/>
        <v>3</v>
      </c>
      <c r="Q1505">
        <v>5</v>
      </c>
      <c r="R1505" t="s">
        <v>7534</v>
      </c>
      <c r="S1505" t="s">
        <v>9585</v>
      </c>
    </row>
    <row r="1506" spans="1:19">
      <c r="A1506">
        <v>216667</v>
      </c>
      <c r="B1506" t="s">
        <v>4730</v>
      </c>
      <c r="C1506" t="s">
        <v>47</v>
      </c>
      <c r="D1506" t="s">
        <v>1625</v>
      </c>
      <c r="E1506" t="s">
        <v>4731</v>
      </c>
      <c r="F1506" s="10">
        <v>0.81540000000000001</v>
      </c>
      <c r="G1506">
        <v>1096</v>
      </c>
      <c r="H1506" s="2">
        <v>28185</v>
      </c>
      <c r="I1506" s="2">
        <v>28185</v>
      </c>
      <c r="J1506" s="2">
        <v>65052</v>
      </c>
      <c r="K1506" s="2">
        <v>55419</v>
      </c>
      <c r="L1506" s="2">
        <v>58605</v>
      </c>
      <c r="M1506" s="2">
        <v>69233</v>
      </c>
      <c r="N1506">
        <f t="shared" si="46"/>
        <v>0.43293008962078899</v>
      </c>
      <c r="O1506">
        <v>0.39570810483330437</v>
      </c>
      <c r="P1506">
        <f t="shared" si="47"/>
        <v>66</v>
      </c>
      <c r="Q1506">
        <v>78</v>
      </c>
      <c r="R1506" t="s">
        <v>7535</v>
      </c>
      <c r="S1506" t="s">
        <v>9586</v>
      </c>
    </row>
    <row r="1507" spans="1:19">
      <c r="A1507">
        <v>216694</v>
      </c>
      <c r="B1507" t="s">
        <v>1818</v>
      </c>
      <c r="C1507" t="s">
        <v>1819</v>
      </c>
      <c r="D1507" t="s">
        <v>1625</v>
      </c>
      <c r="E1507" t="s">
        <v>1820</v>
      </c>
      <c r="F1507" s="10">
        <v>0.91690000000000005</v>
      </c>
      <c r="G1507">
        <v>1114</v>
      </c>
      <c r="H1507" s="2">
        <v>29460</v>
      </c>
      <c r="I1507" s="2">
        <v>29460</v>
      </c>
      <c r="J1507" s="2">
        <v>56098</v>
      </c>
      <c r="K1507" s="2">
        <v>46578</v>
      </c>
      <c r="L1507" s="2">
        <v>50713</v>
      </c>
      <c r="M1507" s="2">
        <v>55757</v>
      </c>
      <c r="N1507">
        <f t="shared" si="46"/>
        <v>0.38681785827996173</v>
      </c>
      <c r="O1507">
        <v>0.37761882946195796</v>
      </c>
      <c r="P1507">
        <f t="shared" si="47"/>
        <v>105</v>
      </c>
      <c r="Q1507">
        <v>101</v>
      </c>
      <c r="R1507" t="s">
        <v>7536</v>
      </c>
      <c r="S1507" t="s">
        <v>9587</v>
      </c>
    </row>
    <row r="1508" spans="1:19">
      <c r="A1508">
        <v>216764</v>
      </c>
      <c r="B1508" t="s">
        <v>1821</v>
      </c>
      <c r="C1508" t="s">
        <v>1822</v>
      </c>
      <c r="D1508" t="s">
        <v>1625</v>
      </c>
      <c r="E1508" t="s">
        <v>1823</v>
      </c>
      <c r="F1508" s="10">
        <v>0.79200000000000004</v>
      </c>
      <c r="G1508">
        <v>1184</v>
      </c>
      <c r="H1508" s="2">
        <v>10687</v>
      </c>
      <c r="I1508" s="2">
        <v>22511</v>
      </c>
      <c r="J1508" s="2">
        <v>61373</v>
      </c>
      <c r="K1508" s="2">
        <v>50063</v>
      </c>
      <c r="L1508" s="2">
        <v>54638</v>
      </c>
      <c r="M1508" s="2">
        <v>56602</v>
      </c>
      <c r="N1508">
        <f t="shared" si="46"/>
        <v>0.53239745268588801</v>
      </c>
      <c r="O1508">
        <v>0.4617782173532316</v>
      </c>
      <c r="P1508">
        <f t="shared" si="47"/>
        <v>14</v>
      </c>
      <c r="Q1508">
        <v>23</v>
      </c>
      <c r="R1508" t="s">
        <v>7537</v>
      </c>
      <c r="S1508" t="s">
        <v>9588</v>
      </c>
    </row>
    <row r="1509" spans="1:19">
      <c r="A1509">
        <v>216807</v>
      </c>
      <c r="B1509" t="s">
        <v>1126</v>
      </c>
      <c r="C1509" t="s">
        <v>4732</v>
      </c>
      <c r="D1509" t="s">
        <v>1625</v>
      </c>
      <c r="E1509" t="s">
        <v>4733</v>
      </c>
      <c r="F1509" s="10">
        <v>0.85509999999999997</v>
      </c>
      <c r="G1509">
        <v>1103</v>
      </c>
      <c r="H1509" s="2">
        <v>39470</v>
      </c>
      <c r="I1509" s="2">
        <v>39470</v>
      </c>
      <c r="J1509" s="2">
        <v>53025</v>
      </c>
      <c r="K1509" s="2">
        <v>43456</v>
      </c>
      <c r="L1509" s="2">
        <v>48173</v>
      </c>
      <c r="M1509" s="2">
        <v>53244</v>
      </c>
      <c r="N1509">
        <f t="shared" si="46"/>
        <v>0.34481438954976168</v>
      </c>
      <c r="O1509">
        <v>0.31484355845044643</v>
      </c>
      <c r="P1509">
        <f t="shared" si="47"/>
        <v>128</v>
      </c>
      <c r="Q1509">
        <v>154</v>
      </c>
      <c r="R1509" t="s">
        <v>7538</v>
      </c>
      <c r="S1509" t="s">
        <v>9589</v>
      </c>
    </row>
    <row r="1510" spans="1:19">
      <c r="A1510">
        <v>216852</v>
      </c>
      <c r="B1510" t="s">
        <v>1824</v>
      </c>
      <c r="C1510" t="s">
        <v>1825</v>
      </c>
      <c r="D1510" t="s">
        <v>1625</v>
      </c>
      <c r="E1510" t="s">
        <v>1826</v>
      </c>
      <c r="F1510" s="10">
        <v>0.84019999999999995</v>
      </c>
      <c r="G1510">
        <v>1170</v>
      </c>
      <c r="H1510" s="2">
        <v>53638</v>
      </c>
      <c r="I1510" s="2">
        <v>53638</v>
      </c>
      <c r="J1510" s="2">
        <v>79120</v>
      </c>
      <c r="K1510" s="2">
        <v>57497</v>
      </c>
      <c r="L1510" s="2">
        <v>62778</v>
      </c>
      <c r="M1510" s="2">
        <v>68879</v>
      </c>
      <c r="N1510">
        <f t="shared" si="46"/>
        <v>0.37457392606404638</v>
      </c>
      <c r="O1510">
        <v>0.35176477531949335</v>
      </c>
      <c r="P1510">
        <f t="shared" si="47"/>
        <v>117</v>
      </c>
      <c r="Q1510">
        <v>129</v>
      </c>
      <c r="R1510" t="s">
        <v>7539</v>
      </c>
      <c r="S1510" t="s">
        <v>9590</v>
      </c>
    </row>
    <row r="1511" spans="1:19">
      <c r="A1511">
        <v>216931</v>
      </c>
      <c r="B1511" t="s">
        <v>1827</v>
      </c>
      <c r="C1511" t="s">
        <v>1692</v>
      </c>
      <c r="D1511" t="s">
        <v>1625</v>
      </c>
      <c r="E1511" t="s">
        <v>1828</v>
      </c>
      <c r="F1511" s="10">
        <v>0.91459999999999997</v>
      </c>
      <c r="G1511">
        <v>1134</v>
      </c>
      <c r="H1511" s="2">
        <v>42286</v>
      </c>
      <c r="I1511" s="2">
        <v>42286</v>
      </c>
      <c r="J1511" s="2">
        <v>68279</v>
      </c>
      <c r="K1511" s="2">
        <v>56243</v>
      </c>
      <c r="L1511" s="2">
        <v>55018</v>
      </c>
      <c r="M1511" s="2">
        <v>61498</v>
      </c>
      <c r="N1511">
        <f t="shared" si="46"/>
        <v>0.37493927684421247</v>
      </c>
      <c r="O1511">
        <v>0.35477156890965622</v>
      </c>
      <c r="P1511">
        <f t="shared" si="47"/>
        <v>114</v>
      </c>
      <c r="Q1511">
        <v>126</v>
      </c>
      <c r="R1511" t="s">
        <v>7540</v>
      </c>
      <c r="S1511" t="s">
        <v>9591</v>
      </c>
    </row>
    <row r="1512" spans="1:19">
      <c r="A1512">
        <v>217013</v>
      </c>
      <c r="B1512" t="s">
        <v>1829</v>
      </c>
      <c r="C1512" t="s">
        <v>1830</v>
      </c>
      <c r="D1512" t="s">
        <v>1625</v>
      </c>
      <c r="E1512" t="s">
        <v>1831</v>
      </c>
      <c r="F1512" s="10">
        <v>0.89980000000000004</v>
      </c>
      <c r="G1512">
        <v>1020</v>
      </c>
      <c r="H1512" s="2">
        <v>27000</v>
      </c>
      <c r="I1512" s="2">
        <v>27000</v>
      </c>
      <c r="J1512" s="2">
        <v>48122</v>
      </c>
      <c r="K1512" s="2">
        <v>35337</v>
      </c>
      <c r="L1512" s="2">
        <v>36317</v>
      </c>
      <c r="M1512" s="2">
        <v>41326</v>
      </c>
      <c r="N1512">
        <f t="shared" si="46"/>
        <v>0.33193721350163247</v>
      </c>
      <c r="O1512">
        <v>0.34189367518761177</v>
      </c>
      <c r="P1512">
        <f t="shared" si="47"/>
        <v>134</v>
      </c>
      <c r="Q1512">
        <v>139</v>
      </c>
      <c r="R1512" t="s">
        <v>7541</v>
      </c>
      <c r="S1512" t="s">
        <v>9592</v>
      </c>
    </row>
    <row r="1513" spans="1:19">
      <c r="A1513">
        <v>217059</v>
      </c>
      <c r="B1513" t="s">
        <v>1832</v>
      </c>
      <c r="C1513" t="s">
        <v>1158</v>
      </c>
      <c r="D1513" t="s">
        <v>1625</v>
      </c>
      <c r="E1513" t="s">
        <v>1833</v>
      </c>
      <c r="F1513" s="10">
        <v>0.94199999999999995</v>
      </c>
      <c r="G1513">
        <v>1135</v>
      </c>
      <c r="H1513" s="2">
        <v>24606</v>
      </c>
      <c r="I1513" s="2">
        <v>24606</v>
      </c>
      <c r="J1513" s="2">
        <v>61800</v>
      </c>
      <c r="K1513" s="2">
        <v>49538</v>
      </c>
      <c r="L1513" s="2">
        <v>53180</v>
      </c>
      <c r="M1513" s="2">
        <v>57528</v>
      </c>
      <c r="N1513">
        <f t="shared" si="46"/>
        <v>0.42249753203203033</v>
      </c>
      <c r="O1513">
        <v>0.41435508528031068</v>
      </c>
      <c r="P1513">
        <f t="shared" si="47"/>
        <v>77</v>
      </c>
      <c r="Q1513">
        <v>61</v>
      </c>
      <c r="R1513" t="s">
        <v>7542</v>
      </c>
      <c r="S1513" t="s">
        <v>9593</v>
      </c>
    </row>
    <row r="1514" spans="1:19">
      <c r="A1514">
        <v>217156</v>
      </c>
      <c r="B1514" t="s">
        <v>69</v>
      </c>
      <c r="C1514" t="s">
        <v>1834</v>
      </c>
      <c r="D1514" t="s">
        <v>1835</v>
      </c>
      <c r="E1514" t="s">
        <v>1836</v>
      </c>
      <c r="F1514" s="10">
        <v>5.2299999999999999E-2</v>
      </c>
      <c r="G1514">
        <v>1546</v>
      </c>
      <c r="H1514" s="2">
        <v>68230</v>
      </c>
      <c r="I1514" s="2">
        <v>68230</v>
      </c>
      <c r="J1514" s="2">
        <v>84446</v>
      </c>
      <c r="K1514" s="2">
        <v>69988</v>
      </c>
      <c r="L1514" s="2">
        <v>78070</v>
      </c>
      <c r="M1514" s="2">
        <v>87811</v>
      </c>
      <c r="N1514">
        <f t="shared" si="46"/>
        <v>0.72960751149810665</v>
      </c>
      <c r="O1514">
        <v>0.54568192745306521</v>
      </c>
      <c r="P1514">
        <f t="shared" si="47"/>
        <v>1</v>
      </c>
      <c r="Q1514">
        <v>1</v>
      </c>
      <c r="R1514" t="s">
        <v>7543</v>
      </c>
      <c r="S1514" t="s">
        <v>9594</v>
      </c>
    </row>
    <row r="1515" spans="1:19">
      <c r="A1515">
        <v>217165</v>
      </c>
      <c r="B1515" t="s">
        <v>1837</v>
      </c>
      <c r="C1515" t="s">
        <v>1838</v>
      </c>
      <c r="D1515" t="s">
        <v>1835</v>
      </c>
      <c r="E1515" t="s">
        <v>1839</v>
      </c>
      <c r="F1515" s="10">
        <v>0.65649999999999997</v>
      </c>
      <c r="G1515">
        <v>1263</v>
      </c>
      <c r="H1515" s="2">
        <v>51169</v>
      </c>
      <c r="I1515" s="2">
        <v>51169</v>
      </c>
      <c r="J1515" s="2">
        <v>88644</v>
      </c>
      <c r="K1515" s="2">
        <v>72461</v>
      </c>
      <c r="L1515" s="2">
        <v>77963</v>
      </c>
      <c r="M1515" s="2">
        <v>89490</v>
      </c>
      <c r="N1515">
        <f t="shared" si="46"/>
        <v>0.51973046023444891</v>
      </c>
      <c r="O1515">
        <v>0.44208557779303165</v>
      </c>
      <c r="P1515">
        <f t="shared" si="47"/>
        <v>3</v>
      </c>
      <c r="Q1515">
        <v>4</v>
      </c>
      <c r="R1515" t="s">
        <v>7544</v>
      </c>
      <c r="S1515" t="s">
        <v>9595</v>
      </c>
    </row>
    <row r="1516" spans="1:19">
      <c r="A1516">
        <v>217235</v>
      </c>
      <c r="B1516" t="s">
        <v>1840</v>
      </c>
      <c r="C1516" t="s">
        <v>1834</v>
      </c>
      <c r="D1516" t="s">
        <v>1835</v>
      </c>
      <c r="E1516" t="s">
        <v>1841</v>
      </c>
      <c r="F1516" s="10">
        <v>0.83699999999999997</v>
      </c>
      <c r="G1516">
        <v>1107</v>
      </c>
      <c r="H1516" s="2">
        <v>40408</v>
      </c>
      <c r="I1516" s="2">
        <v>40408</v>
      </c>
      <c r="J1516" s="2">
        <v>44296</v>
      </c>
      <c r="K1516" s="2">
        <v>36348</v>
      </c>
      <c r="L1516" s="2">
        <v>39276</v>
      </c>
      <c r="M1516" s="2">
        <v>41886</v>
      </c>
      <c r="N1516">
        <f t="shared" si="46"/>
        <v>0.18568214706171837</v>
      </c>
      <c r="O1516">
        <v>0.31426094765431301</v>
      </c>
      <c r="P1516">
        <f t="shared" si="47"/>
        <v>10</v>
      </c>
      <c r="Q1516">
        <v>11</v>
      </c>
      <c r="R1516" t="s">
        <v>7545</v>
      </c>
      <c r="S1516" t="s">
        <v>9596</v>
      </c>
    </row>
    <row r="1517" spans="1:19">
      <c r="A1517">
        <v>217305</v>
      </c>
      <c r="B1517" t="s">
        <v>4734</v>
      </c>
      <c r="C1517" t="s">
        <v>4735</v>
      </c>
      <c r="D1517" t="s">
        <v>1835</v>
      </c>
      <c r="E1517" t="s">
        <v>4736</v>
      </c>
      <c r="F1517" s="10">
        <v>0.72729999999999995</v>
      </c>
      <c r="G1517">
        <v>1212</v>
      </c>
      <c r="H1517" s="2">
        <v>35625</v>
      </c>
      <c r="I1517" s="2">
        <v>35625</v>
      </c>
      <c r="J1517" s="2">
        <v>59222</v>
      </c>
      <c r="K1517" s="2">
        <v>47402</v>
      </c>
      <c r="L1517" s="2">
        <v>44208</v>
      </c>
      <c r="M1517" s="2">
        <v>45255</v>
      </c>
      <c r="N1517">
        <f t="shared" si="46"/>
        <v>0.37224980059650936</v>
      </c>
      <c r="O1517">
        <v>0.36401378765317116</v>
      </c>
      <c r="P1517">
        <f t="shared" si="47"/>
        <v>7</v>
      </c>
      <c r="Q1517">
        <v>10</v>
      </c>
      <c r="R1517" t="s">
        <v>7546</v>
      </c>
      <c r="S1517" t="s">
        <v>9597</v>
      </c>
    </row>
    <row r="1518" spans="1:19">
      <c r="A1518">
        <v>217402</v>
      </c>
      <c r="B1518" t="s">
        <v>1842</v>
      </c>
      <c r="C1518" t="s">
        <v>1834</v>
      </c>
      <c r="D1518" t="s">
        <v>1835</v>
      </c>
      <c r="E1518" t="s">
        <v>1843</v>
      </c>
      <c r="F1518" s="10">
        <v>0.48720000000000002</v>
      </c>
      <c r="G1518">
        <v>1342</v>
      </c>
      <c r="H1518" s="2">
        <v>60848</v>
      </c>
      <c r="I1518" s="2">
        <v>60848</v>
      </c>
      <c r="J1518" s="2">
        <v>79344</v>
      </c>
      <c r="K1518" s="2">
        <v>62560</v>
      </c>
      <c r="L1518" s="2">
        <v>74900</v>
      </c>
      <c r="M1518" s="2">
        <v>79628</v>
      </c>
      <c r="N1518">
        <f t="shared" si="46"/>
        <v>0.50220960540945625</v>
      </c>
      <c r="O1518">
        <v>0.43230466276604895</v>
      </c>
      <c r="P1518">
        <f t="shared" si="47"/>
        <v>4</v>
      </c>
      <c r="Q1518">
        <v>5</v>
      </c>
      <c r="R1518" t="s">
        <v>7547</v>
      </c>
      <c r="S1518" t="s">
        <v>9598</v>
      </c>
    </row>
    <row r="1519" spans="1:19">
      <c r="A1519">
        <v>217420</v>
      </c>
      <c r="B1519" t="s">
        <v>1844</v>
      </c>
      <c r="C1519" t="s">
        <v>1834</v>
      </c>
      <c r="D1519" t="s">
        <v>1835</v>
      </c>
      <c r="E1519" t="s">
        <v>1845</v>
      </c>
      <c r="F1519" s="10">
        <v>0.81089999999999995</v>
      </c>
      <c r="G1519">
        <v>1010</v>
      </c>
      <c r="H1519" s="2">
        <v>10986</v>
      </c>
      <c r="I1519" s="2">
        <v>26519</v>
      </c>
      <c r="J1519" s="2">
        <v>57191</v>
      </c>
      <c r="K1519" s="2">
        <v>41889</v>
      </c>
      <c r="L1519" s="2">
        <v>47870</v>
      </c>
      <c r="M1519" s="2">
        <v>50237</v>
      </c>
      <c r="N1519">
        <f t="shared" si="46"/>
        <v>0.32173379840359734</v>
      </c>
      <c r="O1519">
        <v>0.37326486141976301</v>
      </c>
      <c r="P1519">
        <f t="shared" si="47"/>
        <v>9</v>
      </c>
      <c r="Q1519">
        <v>9</v>
      </c>
      <c r="R1519" t="s">
        <v>7548</v>
      </c>
      <c r="S1519" t="s">
        <v>9599</v>
      </c>
    </row>
    <row r="1520" spans="1:19">
      <c r="A1520">
        <v>217484</v>
      </c>
      <c r="B1520" t="s">
        <v>1846</v>
      </c>
      <c r="C1520" t="s">
        <v>1847</v>
      </c>
      <c r="D1520" t="s">
        <v>1835</v>
      </c>
      <c r="E1520" t="s">
        <v>1848</v>
      </c>
      <c r="F1520" s="10">
        <v>0.77070000000000005</v>
      </c>
      <c r="G1520">
        <v>1176</v>
      </c>
      <c r="H1520" s="2">
        <v>16408</v>
      </c>
      <c r="I1520" s="2">
        <v>35804</v>
      </c>
      <c r="J1520" s="2">
        <v>67282</v>
      </c>
      <c r="K1520" s="2">
        <v>56306</v>
      </c>
      <c r="L1520" s="2">
        <v>61555</v>
      </c>
      <c r="M1520" s="2">
        <v>67398</v>
      </c>
      <c r="N1520">
        <f t="shared" si="46"/>
        <v>0.47904950816825115</v>
      </c>
      <c r="O1520">
        <v>0.4168286333848793</v>
      </c>
      <c r="P1520">
        <f t="shared" si="47"/>
        <v>5</v>
      </c>
      <c r="Q1520">
        <v>6</v>
      </c>
      <c r="R1520" t="s">
        <v>7549</v>
      </c>
      <c r="S1520" t="s">
        <v>9600</v>
      </c>
    </row>
    <row r="1521" spans="1:19">
      <c r="A1521">
        <v>217493</v>
      </c>
      <c r="B1521" t="s">
        <v>1849</v>
      </c>
      <c r="C1521" t="s">
        <v>1834</v>
      </c>
      <c r="D1521" t="s">
        <v>1835</v>
      </c>
      <c r="E1521" t="s">
        <v>1850</v>
      </c>
      <c r="F1521" s="10">
        <v>0.1381</v>
      </c>
      <c r="G1521">
        <v>1480</v>
      </c>
      <c r="H1521" s="2">
        <v>59760</v>
      </c>
      <c r="I1521" s="2">
        <v>59760</v>
      </c>
      <c r="J1521" s="2">
        <v>58302</v>
      </c>
      <c r="K1521" s="2">
        <v>49482</v>
      </c>
      <c r="L1521" s="2">
        <v>59542</v>
      </c>
      <c r="M1521" s="2">
        <v>64562</v>
      </c>
      <c r="N1521">
        <f t="shared" si="46"/>
        <v>0.56420208567753871</v>
      </c>
      <c r="O1521">
        <v>0.49154233707918399</v>
      </c>
      <c r="P1521">
        <f t="shared" si="47"/>
        <v>2</v>
      </c>
      <c r="Q1521">
        <v>2</v>
      </c>
      <c r="R1521" t="s">
        <v>7550</v>
      </c>
      <c r="S1521" t="s">
        <v>9601</v>
      </c>
    </row>
    <row r="1522" spans="1:19">
      <c r="A1522">
        <v>217518</v>
      </c>
      <c r="B1522" t="s">
        <v>1851</v>
      </c>
      <c r="C1522" t="s">
        <v>1852</v>
      </c>
      <c r="D1522" t="s">
        <v>1835</v>
      </c>
      <c r="E1522" t="s">
        <v>1853</v>
      </c>
      <c r="F1522" s="10">
        <v>0.87780000000000002</v>
      </c>
      <c r="G1522">
        <v>1228</v>
      </c>
      <c r="H1522" s="2">
        <v>42666</v>
      </c>
      <c r="I1522" s="2">
        <v>42666</v>
      </c>
      <c r="J1522" s="2">
        <v>68058</v>
      </c>
      <c r="K1522" s="2">
        <v>53795</v>
      </c>
      <c r="L1522" s="2">
        <v>59858</v>
      </c>
      <c r="M1522" s="2">
        <v>68306</v>
      </c>
      <c r="N1522">
        <f t="shared" si="46"/>
        <v>0.36102607942085863</v>
      </c>
      <c r="O1522">
        <v>0.39017789728966912</v>
      </c>
      <c r="P1522">
        <f t="shared" si="47"/>
        <v>8</v>
      </c>
      <c r="Q1522">
        <v>8</v>
      </c>
      <c r="R1522" t="s">
        <v>7551</v>
      </c>
      <c r="S1522" t="s">
        <v>9602</v>
      </c>
    </row>
    <row r="1523" spans="1:19">
      <c r="A1523">
        <v>217536</v>
      </c>
      <c r="B1523" t="s">
        <v>4737</v>
      </c>
      <c r="C1523" t="s">
        <v>4738</v>
      </c>
      <c r="D1523" t="s">
        <v>1835</v>
      </c>
      <c r="E1523" t="s">
        <v>4739</v>
      </c>
      <c r="F1523" s="10">
        <v>0.69910000000000005</v>
      </c>
      <c r="G1523">
        <v>1236</v>
      </c>
      <c r="H1523" s="2">
        <v>47930</v>
      </c>
      <c r="I1523" s="2">
        <v>47930</v>
      </c>
      <c r="J1523" s="2">
        <v>69695</v>
      </c>
      <c r="K1523" s="2">
        <v>50726</v>
      </c>
      <c r="L1523" s="2">
        <v>66489</v>
      </c>
      <c r="M1523" s="2">
        <v>77189</v>
      </c>
      <c r="N1523">
        <f t="shared" si="46"/>
        <v>0.3798005243458164</v>
      </c>
      <c r="O1523">
        <v>0.40022227427297247</v>
      </c>
      <c r="P1523">
        <f t="shared" si="47"/>
        <v>6</v>
      </c>
      <c r="Q1523">
        <v>7</v>
      </c>
      <c r="R1523" t="s">
        <v>7552</v>
      </c>
      <c r="S1523" t="s">
        <v>9603</v>
      </c>
    </row>
    <row r="1524" spans="1:19">
      <c r="A1524">
        <v>217615</v>
      </c>
      <c r="B1524" t="s">
        <v>4740</v>
      </c>
      <c r="C1524" t="s">
        <v>4741</v>
      </c>
      <c r="D1524" t="s">
        <v>1854</v>
      </c>
      <c r="E1524" t="s">
        <v>4742</v>
      </c>
      <c r="F1524" s="10">
        <v>0.93400000000000005</v>
      </c>
      <c r="G1524">
        <v>1057</v>
      </c>
      <c r="H1524" s="2">
        <v>5044</v>
      </c>
      <c r="I1524" s="2">
        <v>6916</v>
      </c>
      <c r="J1524" s="2">
        <v>44708</v>
      </c>
      <c r="K1524" s="2">
        <v>30855</v>
      </c>
      <c r="L1524" s="2">
        <v>32932</v>
      </c>
      <c r="M1524" s="2">
        <v>34263</v>
      </c>
      <c r="N1524">
        <f t="shared" si="46"/>
        <v>0.45427222677920137</v>
      </c>
      <c r="O1524">
        <v>0.42736494276945725</v>
      </c>
      <c r="P1524">
        <f t="shared" si="47"/>
        <v>40</v>
      </c>
      <c r="Q1524">
        <v>11</v>
      </c>
      <c r="R1524" t="s">
        <v>7553</v>
      </c>
      <c r="S1524" t="s">
        <v>9604</v>
      </c>
    </row>
    <row r="1525" spans="1:19">
      <c r="A1525">
        <v>217624</v>
      </c>
      <c r="B1525" t="s">
        <v>4743</v>
      </c>
      <c r="C1525" t="s">
        <v>1104</v>
      </c>
      <c r="D1525" t="s">
        <v>1854</v>
      </c>
      <c r="E1525" t="s">
        <v>4744</v>
      </c>
      <c r="F1525" s="10">
        <v>0.32119999999999999</v>
      </c>
      <c r="G1525">
        <v>1104</v>
      </c>
      <c r="H1525" s="2">
        <v>14304</v>
      </c>
      <c r="I1525" s="2">
        <v>14304</v>
      </c>
      <c r="J1525" s="2">
        <v>35418</v>
      </c>
      <c r="K1525" s="2">
        <v>22484</v>
      </c>
      <c r="L1525" s="2">
        <v>26521</v>
      </c>
      <c r="M1525" s="2">
        <v>27399</v>
      </c>
      <c r="N1525">
        <f t="shared" si="46"/>
        <v>0.57398128480339694</v>
      </c>
      <c r="O1525">
        <v>0.4672229991225314</v>
      </c>
      <c r="P1525">
        <f t="shared" si="47"/>
        <v>10</v>
      </c>
      <c r="Q1525">
        <v>3</v>
      </c>
      <c r="R1525" t="s">
        <v>7554</v>
      </c>
      <c r="S1525" t="s">
        <v>9605</v>
      </c>
    </row>
    <row r="1526" spans="1:19">
      <c r="A1526">
        <v>217633</v>
      </c>
      <c r="B1526" t="s">
        <v>563</v>
      </c>
      <c r="C1526" t="s">
        <v>564</v>
      </c>
      <c r="D1526" t="s">
        <v>1854</v>
      </c>
      <c r="E1526" t="s">
        <v>1855</v>
      </c>
      <c r="F1526" s="10">
        <v>0.52810000000000001</v>
      </c>
      <c r="G1526">
        <v>1190</v>
      </c>
      <c r="H1526" s="2">
        <v>33580</v>
      </c>
      <c r="I1526" s="2">
        <v>33580</v>
      </c>
      <c r="J1526" s="2">
        <v>46437</v>
      </c>
      <c r="K1526" s="2">
        <v>38547</v>
      </c>
      <c r="L1526" s="2">
        <v>37011</v>
      </c>
      <c r="M1526" s="2">
        <v>43381</v>
      </c>
      <c r="N1526">
        <f t="shared" si="46"/>
        <v>0.55813689010045153</v>
      </c>
      <c r="O1526">
        <v>0.42323567673170515</v>
      </c>
      <c r="P1526">
        <f t="shared" si="47"/>
        <v>13</v>
      </c>
      <c r="Q1526">
        <v>12</v>
      </c>
      <c r="R1526" t="s">
        <v>7555</v>
      </c>
      <c r="S1526" t="s">
        <v>9606</v>
      </c>
    </row>
    <row r="1527" spans="1:19">
      <c r="A1527">
        <v>217688</v>
      </c>
      <c r="B1527" t="s">
        <v>1856</v>
      </c>
      <c r="C1527" t="s">
        <v>497</v>
      </c>
      <c r="D1527" t="s">
        <v>1854</v>
      </c>
      <c r="E1527" t="s">
        <v>1857</v>
      </c>
      <c r="F1527" s="10">
        <v>0.76090000000000002</v>
      </c>
      <c r="G1527">
        <v>1056</v>
      </c>
      <c r="H1527" s="2">
        <v>31030</v>
      </c>
      <c r="I1527" s="2">
        <v>31030</v>
      </c>
      <c r="J1527" s="2">
        <v>51450</v>
      </c>
      <c r="K1527" s="2">
        <v>38119</v>
      </c>
      <c r="L1527" s="2">
        <v>39824</v>
      </c>
      <c r="M1527" s="2">
        <v>43163</v>
      </c>
      <c r="N1527">
        <f t="shared" si="46"/>
        <v>0.42333224808867587</v>
      </c>
      <c r="O1527">
        <v>0.3644977514198342</v>
      </c>
      <c r="P1527">
        <f t="shared" si="47"/>
        <v>43</v>
      </c>
      <c r="Q1527">
        <v>50</v>
      </c>
      <c r="R1527" t="s">
        <v>7556</v>
      </c>
      <c r="S1527" t="s">
        <v>9607</v>
      </c>
    </row>
    <row r="1528" spans="1:19">
      <c r="A1528">
        <v>217712</v>
      </c>
      <c r="B1528" t="s">
        <v>4745</v>
      </c>
      <c r="C1528" t="s">
        <v>4746</v>
      </c>
      <c r="D1528" t="s">
        <v>1854</v>
      </c>
      <c r="E1528" t="s">
        <v>4747</v>
      </c>
      <c r="F1528" s="10">
        <v>0.93400000000000005</v>
      </c>
      <c r="G1528">
        <v>1166</v>
      </c>
      <c r="H1528" s="2">
        <v>5500</v>
      </c>
      <c r="I1528" s="2">
        <v>11044</v>
      </c>
      <c r="J1528" s="2">
        <v>45868</v>
      </c>
      <c r="K1528" s="2">
        <v>29526</v>
      </c>
      <c r="L1528" s="2">
        <v>30964</v>
      </c>
      <c r="M1528" s="2">
        <v>31672</v>
      </c>
      <c r="N1528">
        <f t="shared" si="46"/>
        <v>0.52265624461197524</v>
      </c>
      <c r="O1528">
        <v>0.41182069624474116</v>
      </c>
      <c r="P1528">
        <f t="shared" si="47"/>
        <v>21</v>
      </c>
      <c r="Q1528">
        <v>20</v>
      </c>
      <c r="R1528" t="s">
        <v>7557</v>
      </c>
      <c r="S1528" t="s">
        <v>9608</v>
      </c>
    </row>
    <row r="1529" spans="1:19">
      <c r="A1529">
        <v>217721</v>
      </c>
      <c r="B1529" t="s">
        <v>1858</v>
      </c>
      <c r="C1529" t="s">
        <v>1104</v>
      </c>
      <c r="D1529" t="s">
        <v>1854</v>
      </c>
      <c r="E1529" t="s">
        <v>1859</v>
      </c>
      <c r="F1529" s="10">
        <v>0.67300000000000004</v>
      </c>
      <c r="G1529">
        <v>910</v>
      </c>
      <c r="H1529" s="2">
        <v>18000</v>
      </c>
      <c r="I1529" s="2">
        <v>18000</v>
      </c>
      <c r="J1529" s="2">
        <v>35935</v>
      </c>
      <c r="K1529" s="2">
        <v>23852</v>
      </c>
      <c r="L1529" s="2">
        <v>28081</v>
      </c>
      <c r="M1529" s="2">
        <v>31537</v>
      </c>
      <c r="N1529">
        <f t="shared" si="46"/>
        <v>0.3306032924965413</v>
      </c>
      <c r="O1529">
        <v>0.3517390568420789</v>
      </c>
      <c r="P1529">
        <f t="shared" si="47"/>
        <v>54</v>
      </c>
      <c r="Q1529">
        <v>54</v>
      </c>
      <c r="R1529" t="s">
        <v>7558</v>
      </c>
      <c r="S1529" t="s">
        <v>9609</v>
      </c>
    </row>
    <row r="1530" spans="1:19">
      <c r="A1530">
        <v>217749</v>
      </c>
      <c r="B1530" t="s">
        <v>4748</v>
      </c>
      <c r="C1530" t="s">
        <v>503</v>
      </c>
      <c r="D1530" t="s">
        <v>1854</v>
      </c>
      <c r="E1530" t="s">
        <v>4749</v>
      </c>
      <c r="F1530" s="10">
        <v>0.93400000000000005</v>
      </c>
      <c r="G1530">
        <v>1132</v>
      </c>
      <c r="H1530" s="2">
        <v>23400</v>
      </c>
      <c r="I1530" s="2">
        <v>23400</v>
      </c>
      <c r="J1530" s="2">
        <v>43001</v>
      </c>
      <c r="K1530" s="2">
        <v>35102</v>
      </c>
      <c r="L1530" s="2">
        <v>39231</v>
      </c>
      <c r="M1530" s="2">
        <v>43148</v>
      </c>
      <c r="N1530">
        <f t="shared" si="46"/>
        <v>0.42824931392923116</v>
      </c>
      <c r="O1530">
        <v>0.35177308408003094</v>
      </c>
      <c r="P1530">
        <f t="shared" si="47"/>
        <v>41</v>
      </c>
      <c r="Q1530">
        <v>53</v>
      </c>
      <c r="R1530" t="s">
        <v>7559</v>
      </c>
      <c r="S1530" t="s">
        <v>9610</v>
      </c>
    </row>
    <row r="1531" spans="1:19">
      <c r="A1531">
        <v>217776</v>
      </c>
      <c r="B1531" t="s">
        <v>1860</v>
      </c>
      <c r="C1531" t="s">
        <v>1861</v>
      </c>
      <c r="D1531" t="s">
        <v>1854</v>
      </c>
      <c r="E1531" t="s">
        <v>1862</v>
      </c>
      <c r="F1531" s="10">
        <v>1</v>
      </c>
      <c r="G1531">
        <v>1106</v>
      </c>
      <c r="H1531" s="2">
        <v>27870</v>
      </c>
      <c r="I1531" s="2">
        <v>27870</v>
      </c>
      <c r="J1531" s="2">
        <v>45969</v>
      </c>
      <c r="K1531" s="2">
        <v>37938</v>
      </c>
      <c r="L1531" s="2">
        <v>40878</v>
      </c>
      <c r="M1531" s="2">
        <v>41948</v>
      </c>
      <c r="N1531">
        <f t="shared" si="46"/>
        <v>0.38702583862926587</v>
      </c>
      <c r="O1531">
        <v>0.3477657708868005</v>
      </c>
      <c r="P1531">
        <f t="shared" si="47"/>
        <v>49</v>
      </c>
      <c r="Q1531">
        <v>57</v>
      </c>
      <c r="R1531" t="s">
        <v>7560</v>
      </c>
      <c r="S1531" t="s">
        <v>9611</v>
      </c>
    </row>
    <row r="1532" spans="1:19">
      <c r="A1532">
        <v>217819</v>
      </c>
      <c r="B1532" t="s">
        <v>1863</v>
      </c>
      <c r="C1532" t="s">
        <v>497</v>
      </c>
      <c r="D1532" t="s">
        <v>1854</v>
      </c>
      <c r="E1532" t="s">
        <v>1864</v>
      </c>
      <c r="F1532" s="10">
        <v>0.72</v>
      </c>
      <c r="G1532">
        <v>1238</v>
      </c>
      <c r="H1532" s="2">
        <v>12978</v>
      </c>
      <c r="I1532" s="2">
        <v>36858</v>
      </c>
      <c r="J1532" s="2">
        <v>54011</v>
      </c>
      <c r="K1532" s="2">
        <v>41508</v>
      </c>
      <c r="L1532" s="2">
        <v>49263</v>
      </c>
      <c r="M1532" s="2">
        <v>50235</v>
      </c>
      <c r="N1532">
        <f t="shared" si="46"/>
        <v>0.65639646881893488</v>
      </c>
      <c r="O1532">
        <v>0.41264536404269342</v>
      </c>
      <c r="P1532">
        <f t="shared" si="47"/>
        <v>3</v>
      </c>
      <c r="Q1532">
        <v>18</v>
      </c>
      <c r="R1532" t="s">
        <v>7561</v>
      </c>
      <c r="S1532" t="s">
        <v>9612</v>
      </c>
    </row>
    <row r="1533" spans="1:19">
      <c r="A1533">
        <v>217837</v>
      </c>
      <c r="B1533" t="s">
        <v>4750</v>
      </c>
      <c r="C1533" t="s">
        <v>4751</v>
      </c>
      <c r="D1533" t="s">
        <v>1854</v>
      </c>
      <c r="E1533" t="s">
        <v>4752</v>
      </c>
      <c r="F1533" s="10">
        <v>0.93400000000000005</v>
      </c>
      <c r="G1533">
        <v>1127</v>
      </c>
      <c r="H1533" s="2">
        <v>5664</v>
      </c>
      <c r="I1533" s="2">
        <v>6024</v>
      </c>
      <c r="J1533" s="2">
        <v>43889</v>
      </c>
      <c r="K1533" s="2">
        <v>26629</v>
      </c>
      <c r="L1533" s="2">
        <v>27792</v>
      </c>
      <c r="M1533" s="2">
        <v>30823</v>
      </c>
      <c r="N1533">
        <f t="shared" si="46"/>
        <v>0.4821206933251691</v>
      </c>
      <c r="O1533">
        <v>0.429511648972694</v>
      </c>
      <c r="P1533">
        <f t="shared" si="47"/>
        <v>35</v>
      </c>
      <c r="Q1533">
        <v>10</v>
      </c>
      <c r="R1533" t="s">
        <v>7562</v>
      </c>
      <c r="S1533" t="s">
        <v>9613</v>
      </c>
    </row>
    <row r="1534" spans="1:19">
      <c r="A1534">
        <v>217864</v>
      </c>
      <c r="B1534" t="s">
        <v>4753</v>
      </c>
      <c r="C1534" t="s">
        <v>497</v>
      </c>
      <c r="D1534" t="s">
        <v>1854</v>
      </c>
      <c r="E1534" t="s">
        <v>4754</v>
      </c>
      <c r="F1534" s="10">
        <v>0.98089999999999999</v>
      </c>
      <c r="G1534">
        <v>1184</v>
      </c>
      <c r="H1534" s="2">
        <v>12570</v>
      </c>
      <c r="I1534" s="2">
        <v>37370</v>
      </c>
      <c r="J1534" s="2">
        <v>77277</v>
      </c>
      <c r="K1534" s="2">
        <v>56479</v>
      </c>
      <c r="L1534" s="2">
        <v>61874</v>
      </c>
      <c r="M1534" s="2">
        <v>71951</v>
      </c>
      <c r="N1534">
        <f t="shared" si="46"/>
        <v>0.64898805488103772</v>
      </c>
      <c r="O1534">
        <v>0.40250565010871775</v>
      </c>
      <c r="P1534">
        <f t="shared" si="47"/>
        <v>4</v>
      </c>
      <c r="Q1534">
        <v>32</v>
      </c>
      <c r="R1534" t="s">
        <v>7563</v>
      </c>
      <c r="S1534" t="s">
        <v>9614</v>
      </c>
    </row>
    <row r="1535" spans="1:19">
      <c r="A1535">
        <v>217873</v>
      </c>
      <c r="B1535" t="s">
        <v>4755</v>
      </c>
      <c r="C1535" t="s">
        <v>1264</v>
      </c>
      <c r="D1535" t="s">
        <v>1854</v>
      </c>
      <c r="E1535" t="s">
        <v>4756</v>
      </c>
      <c r="F1535" s="10">
        <v>0.72550000000000003</v>
      </c>
      <c r="G1535">
        <v>1190</v>
      </c>
      <c r="H1535" s="2">
        <v>17046</v>
      </c>
      <c r="I1535" s="2">
        <v>17046</v>
      </c>
      <c r="J1535" s="2">
        <v>40384</v>
      </c>
      <c r="K1535" s="2">
        <v>30250</v>
      </c>
      <c r="L1535" s="2">
        <v>35464</v>
      </c>
      <c r="M1535" s="2">
        <v>35399</v>
      </c>
      <c r="N1535">
        <f t="shared" si="46"/>
        <v>0.53569685725105753</v>
      </c>
      <c r="O1535">
        <v>0.40520107427348723</v>
      </c>
      <c r="P1535">
        <f t="shared" si="47"/>
        <v>18</v>
      </c>
      <c r="Q1535">
        <v>29</v>
      </c>
      <c r="R1535" t="s">
        <v>7564</v>
      </c>
      <c r="S1535" t="s">
        <v>9615</v>
      </c>
    </row>
    <row r="1536" spans="1:19">
      <c r="A1536">
        <v>217882</v>
      </c>
      <c r="B1536" t="s">
        <v>1865</v>
      </c>
      <c r="C1536" t="s">
        <v>1866</v>
      </c>
      <c r="D1536" t="s">
        <v>1854</v>
      </c>
      <c r="E1536" t="s">
        <v>1867</v>
      </c>
      <c r="F1536" s="10">
        <v>0.3805</v>
      </c>
      <c r="G1536">
        <v>1341</v>
      </c>
      <c r="H1536" s="2">
        <v>15554</v>
      </c>
      <c r="I1536" s="2">
        <v>39498</v>
      </c>
      <c r="J1536" s="2">
        <v>72263</v>
      </c>
      <c r="K1536" s="2">
        <v>56107</v>
      </c>
      <c r="L1536" s="2">
        <v>60625</v>
      </c>
      <c r="M1536" s="2">
        <v>69479</v>
      </c>
      <c r="N1536">
        <f t="shared" si="46"/>
        <v>0.90271046811426092</v>
      </c>
      <c r="O1536">
        <v>0.52605722045090664</v>
      </c>
      <c r="P1536">
        <f t="shared" si="47"/>
        <v>1</v>
      </c>
      <c r="Q1536">
        <v>1</v>
      </c>
      <c r="R1536" t="s">
        <v>7565</v>
      </c>
      <c r="S1536" t="s">
        <v>9616</v>
      </c>
    </row>
    <row r="1537" spans="1:19">
      <c r="A1537">
        <v>217891</v>
      </c>
      <c r="B1537" t="s">
        <v>4757</v>
      </c>
      <c r="C1537" t="s">
        <v>1888</v>
      </c>
      <c r="D1537" t="s">
        <v>1854</v>
      </c>
      <c r="E1537" t="s">
        <v>4758</v>
      </c>
      <c r="F1537" s="10">
        <v>0.93400000000000005</v>
      </c>
      <c r="G1537">
        <v>1108</v>
      </c>
      <c r="H1537" s="2">
        <v>10516</v>
      </c>
      <c r="I1537" s="2">
        <v>10516</v>
      </c>
      <c r="J1537" s="2">
        <v>30438</v>
      </c>
      <c r="K1537" s="2">
        <v>22456</v>
      </c>
      <c r="L1537" s="2">
        <v>25554</v>
      </c>
      <c r="M1537" s="2">
        <v>25833</v>
      </c>
      <c r="N1537">
        <f t="shared" si="46"/>
        <v>0.40176578653680173</v>
      </c>
      <c r="O1537">
        <v>0.38121575614960113</v>
      </c>
      <c r="P1537">
        <f t="shared" si="47"/>
        <v>46</v>
      </c>
      <c r="Q1537">
        <v>44</v>
      </c>
      <c r="R1537" t="s">
        <v>7566</v>
      </c>
      <c r="S1537" t="s">
        <v>9617</v>
      </c>
    </row>
    <row r="1538" spans="1:19">
      <c r="A1538">
        <v>217907</v>
      </c>
      <c r="B1538" t="s">
        <v>4759</v>
      </c>
      <c r="C1538" t="s">
        <v>4760</v>
      </c>
      <c r="D1538" t="s">
        <v>1854</v>
      </c>
      <c r="E1538" t="s">
        <v>4761</v>
      </c>
      <c r="F1538" s="10">
        <v>0.97230000000000005</v>
      </c>
      <c r="G1538">
        <v>1066</v>
      </c>
      <c r="H1538" s="2">
        <v>31854</v>
      </c>
      <c r="I1538" s="2">
        <v>31854</v>
      </c>
      <c r="J1538" s="2">
        <v>43589</v>
      </c>
      <c r="K1538" s="2">
        <v>34308</v>
      </c>
      <c r="L1538" s="2">
        <v>35484</v>
      </c>
      <c r="M1538" s="2">
        <v>37246</v>
      </c>
      <c r="N1538">
        <f t="shared" ref="N1538:N1601" si="48">IFERROR(
  0.25*(_xlfn.MAXIFS($H:$H,$D:$D,$D1538)-H1538)/(_xlfn.MAXIFS($H:$H,$D:$D,$D1538)-_xlfn.MINIFS($H:$H,$D:$D,$D1538)) +
  0.2*(_xlfn.MAXIFS($F:$F,$D:$D,$D1538)-F1538)/(_xlfn.MAXIFS($F:$F,$D:$D,$D1538)-_xlfn.MINIFS($F:$F,$D:$D,$D1538)) +
  0.3*(G1538-_xlfn.MINIFS($G:$G,$D:$D,$D1538))/(_xlfn.MAXIFS($G:$G,$D:$D,$D1538)-_xlfn.MINIFS($G:$G,$D:$D,$D1538)) +
  0.125*(J1538-_xlfn.MINIFS($J:$J,$D:$D,$D1538))/(_xlfn.MAXIFS($J:$J,$D:$D,$D1538)-_xlfn.MINIFS($J:$J,$D:$D,$D1538)) +
  0.125*(K1538-_xlfn.MINIFS($K:$K,$D:$D,$D1538))/(_xlfn.MAXIFS($K:$K,$D:$D,$D1538)-_xlfn.MINIFS($K:$K,$D:$D,$D1538)),
"")</f>
        <v>0.33295418177662295</v>
      </c>
      <c r="O1538">
        <v>0.31038127315293351</v>
      </c>
      <c r="P1538">
        <f t="shared" ref="P1538:P1601" si="49">1 + COUNTIFS($D$2:$D$2303, D1538, $N$2:$N$2303, "&gt;" &amp; N1538)</f>
        <v>53</v>
      </c>
      <c r="Q1538">
        <v>62</v>
      </c>
      <c r="R1538" t="s">
        <v>7567</v>
      </c>
      <c r="S1538" t="s">
        <v>9618</v>
      </c>
    </row>
    <row r="1539" spans="1:19">
      <c r="A1539">
        <v>217934</v>
      </c>
      <c r="B1539" t="s">
        <v>2729</v>
      </c>
      <c r="C1539" t="s">
        <v>1104</v>
      </c>
      <c r="D1539" t="s">
        <v>1854</v>
      </c>
      <c r="E1539" t="s">
        <v>4763</v>
      </c>
      <c r="F1539" s="10">
        <v>0.95789999999999997</v>
      </c>
      <c r="G1539">
        <v>1112</v>
      </c>
      <c r="H1539" s="2">
        <v>21450</v>
      </c>
      <c r="I1539" s="2">
        <v>21450</v>
      </c>
      <c r="J1539" s="2">
        <v>45324</v>
      </c>
      <c r="K1539" s="2">
        <v>35389</v>
      </c>
      <c r="L1539" s="2">
        <v>34262</v>
      </c>
      <c r="M1539" s="2">
        <v>39714</v>
      </c>
      <c r="N1539">
        <f t="shared" si="48"/>
        <v>0.42346753345104893</v>
      </c>
      <c r="O1539">
        <v>0.36165422174209211</v>
      </c>
      <c r="P1539">
        <f t="shared" si="49"/>
        <v>42</v>
      </c>
      <c r="Q1539">
        <v>52</v>
      </c>
      <c r="R1539" t="s">
        <v>7568</v>
      </c>
      <c r="S1539" t="s">
        <v>9619</v>
      </c>
    </row>
    <row r="1540" spans="1:19">
      <c r="A1540">
        <v>217961</v>
      </c>
      <c r="B1540" t="s">
        <v>1868</v>
      </c>
      <c r="C1540" t="s">
        <v>1869</v>
      </c>
      <c r="D1540" t="s">
        <v>1854</v>
      </c>
      <c r="E1540" t="s">
        <v>1870</v>
      </c>
      <c r="F1540" s="10">
        <v>0.64</v>
      </c>
      <c r="G1540">
        <v>1124</v>
      </c>
      <c r="H1540" s="2">
        <v>23096</v>
      </c>
      <c r="I1540" s="2">
        <v>23096</v>
      </c>
      <c r="J1540" s="2">
        <v>41482</v>
      </c>
      <c r="K1540" s="2">
        <v>32076</v>
      </c>
      <c r="L1540" s="2">
        <v>36270</v>
      </c>
      <c r="M1540" s="2">
        <v>37213</v>
      </c>
      <c r="N1540">
        <f t="shared" si="48"/>
        <v>0.49766870448447842</v>
      </c>
      <c r="O1540">
        <v>0.41916460215744183</v>
      </c>
      <c r="P1540">
        <f t="shared" si="49"/>
        <v>32</v>
      </c>
      <c r="Q1540">
        <v>16</v>
      </c>
      <c r="R1540" t="s">
        <v>7569</v>
      </c>
      <c r="S1540" t="s">
        <v>9620</v>
      </c>
    </row>
    <row r="1541" spans="1:19">
      <c r="A1541">
        <v>217989</v>
      </c>
      <c r="B1541" t="s">
        <v>4764</v>
      </c>
      <c r="C1541" t="s">
        <v>4765</v>
      </c>
      <c r="D1541" t="s">
        <v>1854</v>
      </c>
      <c r="E1541" t="s">
        <v>4766</v>
      </c>
      <c r="F1541" s="10">
        <v>0.93400000000000005</v>
      </c>
      <c r="G1541">
        <v>1069</v>
      </c>
      <c r="H1541" s="2">
        <v>6301</v>
      </c>
      <c r="I1541" s="2">
        <v>11927</v>
      </c>
      <c r="J1541" s="2">
        <v>24505</v>
      </c>
      <c r="K1541" s="2">
        <v>17607</v>
      </c>
      <c r="L1541" s="2">
        <v>22378</v>
      </c>
      <c r="M1541" s="2">
        <v>23467</v>
      </c>
      <c r="N1541">
        <f t="shared" si="48"/>
        <v>0.3659117967357306</v>
      </c>
      <c r="O1541">
        <v>0.36240277639371299</v>
      </c>
      <c r="P1541">
        <f t="shared" si="49"/>
        <v>51</v>
      </c>
      <c r="Q1541">
        <v>51</v>
      </c>
      <c r="R1541" t="s">
        <v>7570</v>
      </c>
      <c r="S1541" t="s">
        <v>9621</v>
      </c>
    </row>
    <row r="1542" spans="1:19">
      <c r="A1542">
        <v>217998</v>
      </c>
      <c r="B1542" t="s">
        <v>4767</v>
      </c>
      <c r="C1542" t="s">
        <v>4768</v>
      </c>
      <c r="D1542" t="s">
        <v>1854</v>
      </c>
      <c r="E1542" t="s">
        <v>4769</v>
      </c>
      <c r="F1542" s="10">
        <v>0.60560000000000003</v>
      </c>
      <c r="G1542">
        <v>1237</v>
      </c>
      <c r="H1542" s="2">
        <v>36710</v>
      </c>
      <c r="I1542" s="2">
        <v>36710</v>
      </c>
      <c r="J1542" s="2">
        <v>45277</v>
      </c>
      <c r="K1542" s="2">
        <v>37782</v>
      </c>
      <c r="L1542" s="2">
        <v>45633</v>
      </c>
      <c r="M1542" s="2">
        <v>47825</v>
      </c>
      <c r="N1542">
        <f t="shared" si="48"/>
        <v>0.54662475093471519</v>
      </c>
      <c r="O1542">
        <v>0.34779051068120986</v>
      </c>
      <c r="P1542">
        <f t="shared" si="49"/>
        <v>14</v>
      </c>
      <c r="Q1542">
        <v>56</v>
      </c>
      <c r="R1542" t="s">
        <v>7571</v>
      </c>
      <c r="S1542" t="s">
        <v>9622</v>
      </c>
    </row>
    <row r="1543" spans="1:19">
      <c r="A1543">
        <v>218025</v>
      </c>
      <c r="B1543" t="s">
        <v>4770</v>
      </c>
      <c r="C1543" t="s">
        <v>1872</v>
      </c>
      <c r="D1543" t="s">
        <v>1854</v>
      </c>
      <c r="E1543" t="s">
        <v>4771</v>
      </c>
      <c r="F1543" s="10">
        <v>0.93400000000000005</v>
      </c>
      <c r="G1543">
        <v>1153</v>
      </c>
      <c r="H1543" s="2">
        <v>4636</v>
      </c>
      <c r="I1543" s="2">
        <v>6772</v>
      </c>
      <c r="J1543" s="2">
        <v>41201</v>
      </c>
      <c r="K1543" s="2">
        <v>25495</v>
      </c>
      <c r="L1543" s="2">
        <v>28912</v>
      </c>
      <c r="M1543" s="2">
        <v>31038</v>
      </c>
      <c r="N1543">
        <f t="shared" si="48"/>
        <v>0.49405898940197762</v>
      </c>
      <c r="O1543">
        <v>0.42051364452593776</v>
      </c>
      <c r="P1543">
        <f t="shared" si="49"/>
        <v>34</v>
      </c>
      <c r="Q1543">
        <v>14</v>
      </c>
      <c r="R1543" t="s">
        <v>7572</v>
      </c>
      <c r="S1543" t="s">
        <v>9623</v>
      </c>
    </row>
    <row r="1544" spans="1:19">
      <c r="A1544">
        <v>218061</v>
      </c>
      <c r="B1544" t="s">
        <v>1871</v>
      </c>
      <c r="C1544" t="s">
        <v>1872</v>
      </c>
      <c r="D1544" t="s">
        <v>1854</v>
      </c>
      <c r="E1544" t="s">
        <v>1873</v>
      </c>
      <c r="F1544" s="10">
        <v>0.82230000000000003</v>
      </c>
      <c r="G1544">
        <v>1039</v>
      </c>
      <c r="H1544" s="2">
        <v>11160</v>
      </c>
      <c r="I1544" s="2">
        <v>21544</v>
      </c>
      <c r="J1544" s="2">
        <v>46775</v>
      </c>
      <c r="K1544" s="2">
        <v>33385</v>
      </c>
      <c r="L1544" s="2">
        <v>38148</v>
      </c>
      <c r="M1544" s="2">
        <v>42263</v>
      </c>
      <c r="N1544">
        <f t="shared" si="48"/>
        <v>0.45993440521554668</v>
      </c>
      <c r="O1544">
        <v>0.38093206699236259</v>
      </c>
      <c r="P1544">
        <f t="shared" si="49"/>
        <v>37</v>
      </c>
      <c r="Q1544">
        <v>45</v>
      </c>
      <c r="R1544" t="s">
        <v>7573</v>
      </c>
      <c r="S1544" t="s">
        <v>9624</v>
      </c>
    </row>
    <row r="1545" spans="1:19">
      <c r="A1545">
        <v>218070</v>
      </c>
      <c r="B1545" t="s">
        <v>1874</v>
      </c>
      <c r="C1545" t="s">
        <v>503</v>
      </c>
      <c r="D1545" t="s">
        <v>1854</v>
      </c>
      <c r="E1545" t="s">
        <v>1875</v>
      </c>
      <c r="F1545" s="10">
        <v>0.52569999999999995</v>
      </c>
      <c r="G1545">
        <v>1364</v>
      </c>
      <c r="H1545" s="2">
        <v>58312</v>
      </c>
      <c r="I1545" s="2">
        <v>58312</v>
      </c>
      <c r="J1545" s="2">
        <v>62799</v>
      </c>
      <c r="K1545" s="2">
        <v>47832</v>
      </c>
      <c r="L1545" s="2">
        <v>57914</v>
      </c>
      <c r="M1545" s="2">
        <v>60889</v>
      </c>
      <c r="N1545">
        <f t="shared" si="48"/>
        <v>0.62764685308214718</v>
      </c>
      <c r="O1545">
        <v>0.40980453363623182</v>
      </c>
      <c r="P1545">
        <f t="shared" si="49"/>
        <v>5</v>
      </c>
      <c r="Q1545">
        <v>24</v>
      </c>
      <c r="R1545" t="s">
        <v>7574</v>
      </c>
      <c r="S1545" t="s">
        <v>9625</v>
      </c>
    </row>
    <row r="1546" spans="1:19">
      <c r="A1546">
        <v>218113</v>
      </c>
      <c r="B1546" t="s">
        <v>4772</v>
      </c>
      <c r="C1546" t="s">
        <v>503</v>
      </c>
      <c r="D1546" t="s">
        <v>1854</v>
      </c>
      <c r="E1546" t="s">
        <v>4773</v>
      </c>
      <c r="F1546" s="10">
        <v>0.93400000000000005</v>
      </c>
      <c r="G1546">
        <v>1048</v>
      </c>
      <c r="H1546" s="2">
        <v>5639</v>
      </c>
      <c r="I1546" s="2">
        <v>10657</v>
      </c>
      <c r="J1546" s="2">
        <v>46672</v>
      </c>
      <c r="K1546" s="2">
        <v>32376</v>
      </c>
      <c r="L1546" s="2">
        <v>34532</v>
      </c>
      <c r="M1546" s="2">
        <v>37172</v>
      </c>
      <c r="N1546">
        <f t="shared" si="48"/>
        <v>0.45510664639775111</v>
      </c>
      <c r="O1546">
        <v>0.41522471252070414</v>
      </c>
      <c r="P1546">
        <f t="shared" si="49"/>
        <v>39</v>
      </c>
      <c r="Q1546">
        <v>17</v>
      </c>
      <c r="R1546" t="s">
        <v>7575</v>
      </c>
      <c r="S1546" t="s">
        <v>9626</v>
      </c>
    </row>
    <row r="1547" spans="1:19">
      <c r="A1547">
        <v>218140</v>
      </c>
      <c r="B1547" t="s">
        <v>4774</v>
      </c>
      <c r="C1547" t="s">
        <v>176</v>
      </c>
      <c r="D1547" t="s">
        <v>1854</v>
      </c>
      <c r="E1547" t="s">
        <v>4775</v>
      </c>
      <c r="F1547" s="10">
        <v>0.93400000000000005</v>
      </c>
      <c r="G1547">
        <v>1192</v>
      </c>
      <c r="H1547" s="2">
        <v>4468</v>
      </c>
      <c r="I1547" s="2">
        <v>8836</v>
      </c>
      <c r="J1547" s="2">
        <v>41732</v>
      </c>
      <c r="K1547" s="2">
        <v>29194</v>
      </c>
      <c r="L1547" s="2">
        <v>29748</v>
      </c>
      <c r="M1547" s="2">
        <v>32460</v>
      </c>
      <c r="N1547">
        <f t="shared" si="48"/>
        <v>0.53376223395765132</v>
      </c>
      <c r="O1547">
        <v>0.41263701245498008</v>
      </c>
      <c r="P1547">
        <f t="shared" si="49"/>
        <v>19</v>
      </c>
      <c r="Q1547">
        <v>19</v>
      </c>
      <c r="R1547" t="s">
        <v>7576</v>
      </c>
      <c r="S1547" t="s">
        <v>9627</v>
      </c>
    </row>
    <row r="1548" spans="1:19">
      <c r="A1548">
        <v>218229</v>
      </c>
      <c r="B1548" t="s">
        <v>1876</v>
      </c>
      <c r="C1548" t="s">
        <v>1877</v>
      </c>
      <c r="D1548" t="s">
        <v>1854</v>
      </c>
      <c r="E1548" t="s">
        <v>1878</v>
      </c>
      <c r="F1548" s="10">
        <v>0.67920000000000003</v>
      </c>
      <c r="G1548">
        <v>1057</v>
      </c>
      <c r="H1548" s="2">
        <v>11700</v>
      </c>
      <c r="I1548" s="2">
        <v>21300</v>
      </c>
      <c r="J1548" s="2">
        <v>46572</v>
      </c>
      <c r="K1548" s="2">
        <v>34764</v>
      </c>
      <c r="L1548" s="2">
        <v>37244</v>
      </c>
      <c r="M1548" s="2">
        <v>41800</v>
      </c>
      <c r="N1548">
        <f t="shared" si="48"/>
        <v>0.51543858979702262</v>
      </c>
      <c r="O1548">
        <v>0.40915992922060229</v>
      </c>
      <c r="P1548">
        <f t="shared" si="49"/>
        <v>22</v>
      </c>
      <c r="Q1548">
        <v>26</v>
      </c>
      <c r="R1548" t="s">
        <v>7577</v>
      </c>
      <c r="S1548" t="s">
        <v>9628</v>
      </c>
    </row>
    <row r="1549" spans="1:19">
      <c r="A1549">
        <v>218238</v>
      </c>
      <c r="B1549" t="s">
        <v>4776</v>
      </c>
      <c r="C1549" t="s">
        <v>4777</v>
      </c>
      <c r="D1549" t="s">
        <v>1854</v>
      </c>
      <c r="E1549" t="s">
        <v>4778</v>
      </c>
      <c r="F1549" s="10">
        <v>0.98280000000000001</v>
      </c>
      <c r="G1549">
        <v>1133</v>
      </c>
      <c r="H1549" s="2">
        <v>27500</v>
      </c>
      <c r="I1549" s="2">
        <v>27500</v>
      </c>
      <c r="J1549" s="2">
        <v>48317</v>
      </c>
      <c r="K1549" s="2">
        <v>39008</v>
      </c>
      <c r="L1549" s="2">
        <v>39781</v>
      </c>
      <c r="M1549" s="2">
        <v>41484</v>
      </c>
      <c r="N1549">
        <f t="shared" si="48"/>
        <v>0.42065474443550976</v>
      </c>
      <c r="O1549">
        <v>0.33789510816314894</v>
      </c>
      <c r="P1549">
        <f t="shared" si="49"/>
        <v>44</v>
      </c>
      <c r="Q1549">
        <v>58</v>
      </c>
      <c r="R1549" t="s">
        <v>7578</v>
      </c>
      <c r="S1549" t="s">
        <v>9629</v>
      </c>
    </row>
    <row r="1550" spans="1:19">
      <c r="A1550">
        <v>218353</v>
      </c>
      <c r="B1550" t="s">
        <v>4779</v>
      </c>
      <c r="C1550" t="s">
        <v>4780</v>
      </c>
      <c r="D1550" t="s">
        <v>1854</v>
      </c>
      <c r="E1550" t="s">
        <v>4781</v>
      </c>
      <c r="F1550" s="10">
        <v>0.93400000000000005</v>
      </c>
      <c r="G1550">
        <v>1131</v>
      </c>
      <c r="H1550" s="2">
        <v>4788</v>
      </c>
      <c r="I1550" s="2">
        <v>13812</v>
      </c>
      <c r="J1550" s="2">
        <v>45681</v>
      </c>
      <c r="K1550" s="2">
        <v>31177</v>
      </c>
      <c r="L1550" s="2">
        <v>33943</v>
      </c>
      <c r="M1550" s="2">
        <v>35662</v>
      </c>
      <c r="N1550">
        <f t="shared" si="48"/>
        <v>0.50769925849791453</v>
      </c>
      <c r="O1550">
        <v>0.39933979627009508</v>
      </c>
      <c r="P1550">
        <f t="shared" si="49"/>
        <v>27</v>
      </c>
      <c r="Q1550">
        <v>34</v>
      </c>
      <c r="R1550" t="s">
        <v>7579</v>
      </c>
      <c r="S1550" t="s">
        <v>9630</v>
      </c>
    </row>
    <row r="1551" spans="1:19">
      <c r="A1551">
        <v>218399</v>
      </c>
      <c r="B1551" t="s">
        <v>4782</v>
      </c>
      <c r="C1551" t="s">
        <v>4783</v>
      </c>
      <c r="D1551" t="s">
        <v>1854</v>
      </c>
      <c r="E1551" t="s">
        <v>4784</v>
      </c>
      <c r="F1551" s="10">
        <v>0.93400000000000005</v>
      </c>
      <c r="G1551">
        <v>1188</v>
      </c>
      <c r="H1551" s="2">
        <v>16224</v>
      </c>
      <c r="I1551" s="2">
        <v>16224</v>
      </c>
      <c r="J1551" s="2">
        <v>38654</v>
      </c>
      <c r="K1551" s="2">
        <v>25740</v>
      </c>
      <c r="L1551" s="2">
        <v>28325</v>
      </c>
      <c r="M1551" s="2">
        <v>27620</v>
      </c>
      <c r="N1551">
        <f t="shared" si="48"/>
        <v>0.45815795282691096</v>
      </c>
      <c r="O1551">
        <v>0.37382422633908696</v>
      </c>
      <c r="P1551">
        <f t="shared" si="49"/>
        <v>38</v>
      </c>
      <c r="Q1551">
        <v>49</v>
      </c>
      <c r="R1551" t="s">
        <v>7580</v>
      </c>
      <c r="S1551" t="s">
        <v>9631</v>
      </c>
    </row>
    <row r="1552" spans="1:19">
      <c r="A1552">
        <v>218414</v>
      </c>
      <c r="B1552" t="s">
        <v>1879</v>
      </c>
      <c r="C1552" t="s">
        <v>1880</v>
      </c>
      <c r="D1552" t="s">
        <v>1854</v>
      </c>
      <c r="E1552" t="s">
        <v>1881</v>
      </c>
      <c r="F1552" s="10">
        <v>0.748</v>
      </c>
      <c r="G1552">
        <v>1008</v>
      </c>
      <c r="H1552" s="2">
        <v>30050</v>
      </c>
      <c r="I1552" s="2">
        <v>30050</v>
      </c>
      <c r="J1552" s="2">
        <v>49081</v>
      </c>
      <c r="K1552" s="2">
        <v>36322</v>
      </c>
      <c r="L1552" s="2">
        <v>40371</v>
      </c>
      <c r="M1552" s="2">
        <v>45735</v>
      </c>
      <c r="N1552">
        <f t="shared" si="48"/>
        <v>0.38857351914109339</v>
      </c>
      <c r="O1552">
        <v>0.34930890463843423</v>
      </c>
      <c r="P1552">
        <f t="shared" si="49"/>
        <v>48</v>
      </c>
      <c r="Q1552">
        <v>55</v>
      </c>
      <c r="R1552" t="s">
        <v>7581</v>
      </c>
      <c r="S1552" t="s">
        <v>9632</v>
      </c>
    </row>
    <row r="1553" spans="1:19">
      <c r="A1553">
        <v>218441</v>
      </c>
      <c r="B1553" t="s">
        <v>1882</v>
      </c>
      <c r="C1553" t="s">
        <v>1883</v>
      </c>
      <c r="D1553" t="s">
        <v>1854</v>
      </c>
      <c r="E1553" t="s">
        <v>1884</v>
      </c>
      <c r="F1553" s="10">
        <v>0.62780000000000002</v>
      </c>
      <c r="G1553">
        <v>1176</v>
      </c>
      <c r="H1553" s="2">
        <v>24650</v>
      </c>
      <c r="I1553" s="2">
        <v>24650</v>
      </c>
      <c r="J1553" s="2">
        <v>42640</v>
      </c>
      <c r="K1553" s="2">
        <v>35632</v>
      </c>
      <c r="L1553" s="2">
        <v>37471</v>
      </c>
      <c r="M1553" s="2">
        <v>41812</v>
      </c>
      <c r="N1553">
        <f t="shared" si="48"/>
        <v>0.54258980499796616</v>
      </c>
      <c r="O1553">
        <v>0.43439253007092254</v>
      </c>
      <c r="P1553">
        <f t="shared" si="49"/>
        <v>15</v>
      </c>
      <c r="Q1553">
        <v>9</v>
      </c>
      <c r="R1553" t="s">
        <v>7582</v>
      </c>
      <c r="S1553" t="s">
        <v>9633</v>
      </c>
    </row>
    <row r="1554" spans="1:19">
      <c r="A1554">
        <v>218487</v>
      </c>
      <c r="B1554" t="s">
        <v>4785</v>
      </c>
      <c r="C1554" t="s">
        <v>1264</v>
      </c>
      <c r="D1554" t="s">
        <v>1854</v>
      </c>
      <c r="E1554" t="s">
        <v>4786</v>
      </c>
      <c r="F1554" s="10">
        <v>0.93400000000000005</v>
      </c>
      <c r="G1554">
        <v>1107</v>
      </c>
      <c r="H1554" s="2">
        <v>4970</v>
      </c>
      <c r="I1554" s="2">
        <v>7970</v>
      </c>
      <c r="J1554" s="2">
        <v>53255</v>
      </c>
      <c r="K1554" s="2">
        <v>29154</v>
      </c>
      <c r="L1554" s="2">
        <v>32198</v>
      </c>
      <c r="M1554" s="2">
        <v>32926</v>
      </c>
      <c r="N1554">
        <f t="shared" si="48"/>
        <v>0.50243056750815618</v>
      </c>
      <c r="O1554">
        <v>0.44099365386832268</v>
      </c>
      <c r="P1554">
        <f t="shared" si="49"/>
        <v>31</v>
      </c>
      <c r="Q1554">
        <v>8</v>
      </c>
      <c r="R1554" t="s">
        <v>7583</v>
      </c>
      <c r="S1554" t="s">
        <v>9634</v>
      </c>
    </row>
    <row r="1555" spans="1:19">
      <c r="A1555">
        <v>218520</v>
      </c>
      <c r="B1555" t="s">
        <v>4787</v>
      </c>
      <c r="C1555" t="s">
        <v>1877</v>
      </c>
      <c r="D1555" t="s">
        <v>1854</v>
      </c>
      <c r="E1555" t="s">
        <v>4788</v>
      </c>
      <c r="F1555" s="10">
        <v>0.93400000000000005</v>
      </c>
      <c r="G1555">
        <v>1022</v>
      </c>
      <c r="H1555" s="2">
        <v>4775</v>
      </c>
      <c r="I1555" s="2">
        <v>6923</v>
      </c>
      <c r="J1555" s="2">
        <v>40914</v>
      </c>
      <c r="K1555" s="2">
        <v>29247</v>
      </c>
      <c r="L1555" s="2">
        <v>31480</v>
      </c>
      <c r="M1555" s="2">
        <v>33253</v>
      </c>
      <c r="N1555">
        <f t="shared" si="48"/>
        <v>0.41823539792378722</v>
      </c>
      <c r="O1555">
        <v>0.41924242067480799</v>
      </c>
      <c r="P1555">
        <f t="shared" si="49"/>
        <v>45</v>
      </c>
      <c r="Q1555">
        <v>15</v>
      </c>
      <c r="R1555" t="s">
        <v>7584</v>
      </c>
      <c r="S1555" t="s">
        <v>9635</v>
      </c>
    </row>
    <row r="1556" spans="1:19">
      <c r="A1556">
        <v>218539</v>
      </c>
      <c r="B1556" t="s">
        <v>1885</v>
      </c>
      <c r="C1556" t="s">
        <v>1066</v>
      </c>
      <c r="D1556" t="s">
        <v>1854</v>
      </c>
      <c r="E1556" t="s">
        <v>1886</v>
      </c>
      <c r="F1556" s="10">
        <v>0.72340000000000004</v>
      </c>
      <c r="G1556">
        <v>1214</v>
      </c>
      <c r="H1556" s="2">
        <v>43300</v>
      </c>
      <c r="I1556" s="2">
        <v>43300</v>
      </c>
      <c r="J1556" s="2">
        <v>54388</v>
      </c>
      <c r="K1556" s="2">
        <v>43373</v>
      </c>
      <c r="L1556" s="2">
        <v>50967</v>
      </c>
      <c r="M1556" s="2">
        <v>51619</v>
      </c>
      <c r="N1556">
        <f t="shared" si="48"/>
        <v>0.50569183903476633</v>
      </c>
      <c r="O1556">
        <v>0.3766463296506779</v>
      </c>
      <c r="P1556">
        <f t="shared" si="49"/>
        <v>28</v>
      </c>
      <c r="Q1556">
        <v>48</v>
      </c>
      <c r="R1556" t="s">
        <v>7585</v>
      </c>
      <c r="S1556" t="s">
        <v>9636</v>
      </c>
    </row>
    <row r="1557" spans="1:19">
      <c r="A1557">
        <v>218645</v>
      </c>
      <c r="B1557" t="s">
        <v>4789</v>
      </c>
      <c r="C1557" t="s">
        <v>4790</v>
      </c>
      <c r="D1557" t="s">
        <v>1854</v>
      </c>
      <c r="E1557" t="s">
        <v>4791</v>
      </c>
      <c r="F1557" s="10">
        <v>0.79720000000000002</v>
      </c>
      <c r="G1557">
        <v>1063</v>
      </c>
      <c r="H1557" s="2">
        <v>10760</v>
      </c>
      <c r="I1557" s="2">
        <v>21218</v>
      </c>
      <c r="J1557" s="2">
        <v>50627</v>
      </c>
      <c r="K1557" s="2">
        <v>38000</v>
      </c>
      <c r="L1557" s="2">
        <v>40458</v>
      </c>
      <c r="M1557" s="2">
        <v>46909</v>
      </c>
      <c r="N1557">
        <f t="shared" si="48"/>
        <v>0.50900989754036663</v>
      </c>
      <c r="O1557">
        <v>0.4025100853753405</v>
      </c>
      <c r="P1557">
        <f t="shared" si="49"/>
        <v>25</v>
      </c>
      <c r="Q1557">
        <v>31</v>
      </c>
      <c r="R1557" t="s">
        <v>7586</v>
      </c>
      <c r="S1557" t="s">
        <v>9637</v>
      </c>
    </row>
    <row r="1558" spans="1:19">
      <c r="A1558">
        <v>218654</v>
      </c>
      <c r="B1558" t="s">
        <v>4792</v>
      </c>
      <c r="C1558" t="s">
        <v>1462</v>
      </c>
      <c r="D1558" t="s">
        <v>1854</v>
      </c>
      <c r="E1558" t="s">
        <v>4793</v>
      </c>
      <c r="F1558" s="10">
        <v>0.69179999999999997</v>
      </c>
      <c r="G1558">
        <v>1198</v>
      </c>
      <c r="H1558" s="2">
        <v>10730</v>
      </c>
      <c r="I1558" s="2">
        <v>21776</v>
      </c>
      <c r="J1558" s="2">
        <v>49631</v>
      </c>
      <c r="K1558" s="2">
        <v>37511</v>
      </c>
      <c r="L1558" s="2">
        <v>42528</v>
      </c>
      <c r="M1558" s="2">
        <v>44630</v>
      </c>
      <c r="N1558">
        <f t="shared" si="48"/>
        <v>0.62547931390334688</v>
      </c>
      <c r="O1558">
        <v>0.40933237332833972</v>
      </c>
      <c r="P1558">
        <f t="shared" si="49"/>
        <v>6</v>
      </c>
      <c r="Q1558">
        <v>25</v>
      </c>
      <c r="R1558" t="s">
        <v>7587</v>
      </c>
      <c r="S1558" t="s">
        <v>9638</v>
      </c>
    </row>
    <row r="1559" spans="1:19">
      <c r="A1559">
        <v>218663</v>
      </c>
      <c r="B1559" t="s">
        <v>4794</v>
      </c>
      <c r="C1559" t="s">
        <v>1104</v>
      </c>
      <c r="D1559" t="s">
        <v>1854</v>
      </c>
      <c r="E1559" t="s">
        <v>4795</v>
      </c>
      <c r="F1559" s="10">
        <v>0.6149</v>
      </c>
      <c r="G1559">
        <v>1297</v>
      </c>
      <c r="H1559" s="2">
        <v>12688</v>
      </c>
      <c r="I1559" s="2">
        <v>34934</v>
      </c>
      <c r="J1559" s="2">
        <v>62564</v>
      </c>
      <c r="K1559" s="2">
        <v>48846</v>
      </c>
      <c r="L1559" s="2">
        <v>53407</v>
      </c>
      <c r="M1559" s="2">
        <v>57734</v>
      </c>
      <c r="N1559">
        <f t="shared" si="48"/>
        <v>0.77155164614510541</v>
      </c>
      <c r="O1559">
        <v>0.47514593051409543</v>
      </c>
      <c r="P1559">
        <f t="shared" si="49"/>
        <v>2</v>
      </c>
      <c r="Q1559">
        <v>2</v>
      </c>
      <c r="R1559" t="s">
        <v>7588</v>
      </c>
      <c r="S1559" t="s">
        <v>9639</v>
      </c>
    </row>
    <row r="1560" spans="1:19">
      <c r="A1560">
        <v>218672</v>
      </c>
      <c r="B1560" t="s">
        <v>4796</v>
      </c>
      <c r="C1560" t="s">
        <v>1667</v>
      </c>
      <c r="D1560" t="s">
        <v>1854</v>
      </c>
      <c r="E1560" t="s">
        <v>4797</v>
      </c>
      <c r="F1560" s="10">
        <v>0.75849999999999995</v>
      </c>
      <c r="G1560">
        <v>1240</v>
      </c>
      <c r="H1560" s="2">
        <v>7558</v>
      </c>
      <c r="I1560" s="2">
        <v>18238</v>
      </c>
      <c r="J1560" s="2">
        <v>42727</v>
      </c>
      <c r="K1560" s="2">
        <v>32315</v>
      </c>
      <c r="L1560" s="2">
        <v>35341</v>
      </c>
      <c r="M1560" s="2">
        <v>37506</v>
      </c>
      <c r="N1560">
        <f t="shared" si="48"/>
        <v>0.61524049958395155</v>
      </c>
      <c r="O1560">
        <v>0.40004533345462501</v>
      </c>
      <c r="P1560">
        <f t="shared" si="49"/>
        <v>7</v>
      </c>
      <c r="Q1560">
        <v>33</v>
      </c>
      <c r="R1560" t="s">
        <v>7588</v>
      </c>
      <c r="S1560" t="s">
        <v>9639</v>
      </c>
    </row>
    <row r="1561" spans="1:19">
      <c r="A1561">
        <v>218681</v>
      </c>
      <c r="B1561" t="s">
        <v>4798</v>
      </c>
      <c r="C1561" t="s">
        <v>963</v>
      </c>
      <c r="D1561" t="s">
        <v>1854</v>
      </c>
      <c r="E1561" t="s">
        <v>4799</v>
      </c>
      <c r="F1561" s="10">
        <v>0.76290000000000002</v>
      </c>
      <c r="G1561">
        <v>1121</v>
      </c>
      <c r="H1561" s="2">
        <v>7558</v>
      </c>
      <c r="I1561" s="2">
        <v>18238</v>
      </c>
      <c r="J1561" s="2">
        <v>37295</v>
      </c>
      <c r="K1561" s="2">
        <v>26430</v>
      </c>
      <c r="L1561" s="2">
        <v>28737</v>
      </c>
      <c r="M1561" s="2">
        <v>33629</v>
      </c>
      <c r="N1561">
        <f t="shared" si="48"/>
        <v>0.50351877123192645</v>
      </c>
      <c r="O1561">
        <v>0.38779978552987138</v>
      </c>
      <c r="P1561">
        <f t="shared" si="49"/>
        <v>29</v>
      </c>
      <c r="Q1561">
        <v>37</v>
      </c>
      <c r="R1561" t="s">
        <v>7589</v>
      </c>
      <c r="S1561" t="s">
        <v>9640</v>
      </c>
    </row>
    <row r="1562" spans="1:19">
      <c r="A1562">
        <v>218690</v>
      </c>
      <c r="B1562" t="s">
        <v>4800</v>
      </c>
      <c r="C1562" t="s">
        <v>4783</v>
      </c>
      <c r="D1562" t="s">
        <v>1854</v>
      </c>
      <c r="E1562" t="s">
        <v>4801</v>
      </c>
      <c r="F1562" s="10">
        <v>0.76259999999999994</v>
      </c>
      <c r="G1562">
        <v>1111</v>
      </c>
      <c r="H1562" s="2">
        <v>7558</v>
      </c>
      <c r="I1562" s="2">
        <v>18238</v>
      </c>
      <c r="J1562" s="2">
        <v>40563</v>
      </c>
      <c r="K1562" s="2">
        <v>36236</v>
      </c>
      <c r="L1562" s="2">
        <v>37453</v>
      </c>
      <c r="M1562" s="2">
        <v>41502</v>
      </c>
      <c r="N1562">
        <f t="shared" si="48"/>
        <v>0.53627306045136569</v>
      </c>
      <c r="O1562">
        <v>0.39481488321361491</v>
      </c>
      <c r="P1562">
        <f t="shared" si="49"/>
        <v>17</v>
      </c>
      <c r="Q1562">
        <v>36</v>
      </c>
      <c r="R1562" t="s">
        <v>7588</v>
      </c>
      <c r="S1562" t="s">
        <v>9639</v>
      </c>
    </row>
    <row r="1563" spans="1:19">
      <c r="A1563">
        <v>218706</v>
      </c>
      <c r="B1563" t="s">
        <v>4802</v>
      </c>
      <c r="C1563" t="s">
        <v>1187</v>
      </c>
      <c r="D1563" t="s">
        <v>1854</v>
      </c>
      <c r="E1563" t="s">
        <v>4803</v>
      </c>
      <c r="F1563" s="10">
        <v>0.69889999999999997</v>
      </c>
      <c r="G1563">
        <v>1070</v>
      </c>
      <c r="H1563" s="2">
        <v>7558</v>
      </c>
      <c r="I1563" s="2">
        <v>18238</v>
      </c>
      <c r="J1563" s="2">
        <v>39773</v>
      </c>
      <c r="K1563" s="2">
        <v>30849</v>
      </c>
      <c r="L1563" s="2">
        <v>29169</v>
      </c>
      <c r="M1563" s="2">
        <v>33649</v>
      </c>
      <c r="N1563">
        <f t="shared" si="48"/>
        <v>0.50875482658058679</v>
      </c>
      <c r="O1563">
        <v>0.40268494527905024</v>
      </c>
      <c r="P1563">
        <f t="shared" si="49"/>
        <v>26</v>
      </c>
      <c r="Q1563">
        <v>30</v>
      </c>
      <c r="R1563" t="s">
        <v>7588</v>
      </c>
      <c r="S1563" t="s">
        <v>9639</v>
      </c>
    </row>
    <row r="1564" spans="1:19">
      <c r="A1564">
        <v>218724</v>
      </c>
      <c r="B1564" t="s">
        <v>4804</v>
      </c>
      <c r="C1564" t="s">
        <v>176</v>
      </c>
      <c r="D1564" t="s">
        <v>1854</v>
      </c>
      <c r="E1564" t="s">
        <v>4805</v>
      </c>
      <c r="F1564" s="10">
        <v>0.80189999999999995</v>
      </c>
      <c r="G1564">
        <v>1128</v>
      </c>
      <c r="H1564" s="2">
        <v>11640</v>
      </c>
      <c r="I1564" s="2">
        <v>29628</v>
      </c>
      <c r="J1564" s="2">
        <v>49041</v>
      </c>
      <c r="K1564" s="2">
        <v>37351</v>
      </c>
      <c r="L1564" s="2">
        <v>39979</v>
      </c>
      <c r="M1564" s="2">
        <v>46189</v>
      </c>
      <c r="N1564">
        <f t="shared" si="48"/>
        <v>0.54064857725318749</v>
      </c>
      <c r="O1564">
        <v>0.38385251632740275</v>
      </c>
      <c r="P1564">
        <f t="shared" si="49"/>
        <v>16</v>
      </c>
      <c r="Q1564">
        <v>43</v>
      </c>
      <c r="R1564" t="s">
        <v>7590</v>
      </c>
      <c r="S1564" t="s">
        <v>9641</v>
      </c>
    </row>
    <row r="1565" spans="1:19">
      <c r="A1565">
        <v>218733</v>
      </c>
      <c r="B1565" t="s">
        <v>4806</v>
      </c>
      <c r="C1565" t="s">
        <v>1264</v>
      </c>
      <c r="D1565" t="s">
        <v>1854</v>
      </c>
      <c r="E1565" t="s">
        <v>4807</v>
      </c>
      <c r="F1565" s="10">
        <v>0.81730000000000003</v>
      </c>
      <c r="G1565">
        <v>1140</v>
      </c>
      <c r="H1565" s="2">
        <v>11060</v>
      </c>
      <c r="I1565" s="2">
        <v>21750</v>
      </c>
      <c r="J1565" s="2">
        <v>43212</v>
      </c>
      <c r="K1565" s="2">
        <v>30764</v>
      </c>
      <c r="L1565" s="2">
        <v>33038</v>
      </c>
      <c r="M1565" s="2">
        <v>36750</v>
      </c>
      <c r="N1565">
        <f t="shared" si="48"/>
        <v>0.51174390191345975</v>
      </c>
      <c r="O1565">
        <v>0.37693020696181195</v>
      </c>
      <c r="P1565">
        <f t="shared" si="49"/>
        <v>23</v>
      </c>
      <c r="Q1565">
        <v>46</v>
      </c>
      <c r="R1565" t="s">
        <v>7591</v>
      </c>
      <c r="S1565" t="s">
        <v>9642</v>
      </c>
    </row>
    <row r="1566" spans="1:19">
      <c r="A1566">
        <v>218742</v>
      </c>
      <c r="B1566" t="s">
        <v>4808</v>
      </c>
      <c r="C1566" t="s">
        <v>1869</v>
      </c>
      <c r="D1566" t="s">
        <v>1854</v>
      </c>
      <c r="E1566" t="s">
        <v>4809</v>
      </c>
      <c r="F1566" s="10">
        <v>0.69610000000000005</v>
      </c>
      <c r="G1566">
        <v>1082</v>
      </c>
      <c r="H1566" s="2">
        <v>11583</v>
      </c>
      <c r="I1566" s="2">
        <v>22545</v>
      </c>
      <c r="J1566" s="2">
        <v>52851</v>
      </c>
      <c r="K1566" s="2">
        <v>40004</v>
      </c>
      <c r="L1566" s="2">
        <v>43249</v>
      </c>
      <c r="M1566" s="2">
        <v>45359</v>
      </c>
      <c r="N1566">
        <f t="shared" si="48"/>
        <v>0.55924519144446161</v>
      </c>
      <c r="O1566">
        <v>0.42309766476479599</v>
      </c>
      <c r="P1566">
        <f t="shared" si="49"/>
        <v>12</v>
      </c>
      <c r="Q1566">
        <v>13</v>
      </c>
      <c r="R1566" t="s">
        <v>7592</v>
      </c>
      <c r="S1566" t="s">
        <v>9643</v>
      </c>
    </row>
    <row r="1567" spans="1:19">
      <c r="A1567">
        <v>218858</v>
      </c>
      <c r="B1567" t="s">
        <v>4810</v>
      </c>
      <c r="C1567" t="s">
        <v>4783</v>
      </c>
      <c r="D1567" t="s">
        <v>1854</v>
      </c>
      <c r="E1567" t="s">
        <v>4811</v>
      </c>
      <c r="F1567" s="10">
        <v>0.93400000000000005</v>
      </c>
      <c r="G1567">
        <v>1102</v>
      </c>
      <c r="H1567" s="2">
        <v>5715</v>
      </c>
      <c r="I1567" s="2">
        <v>9016</v>
      </c>
      <c r="J1567" s="2">
        <v>40928</v>
      </c>
      <c r="K1567" s="2">
        <v>27203</v>
      </c>
      <c r="L1567" s="2">
        <v>28309</v>
      </c>
      <c r="M1567" s="2">
        <v>31315</v>
      </c>
      <c r="N1567">
        <f t="shared" si="48"/>
        <v>0.46019630133083461</v>
      </c>
      <c r="O1567">
        <v>0.41013653175300235</v>
      </c>
      <c r="P1567">
        <f t="shared" si="49"/>
        <v>36</v>
      </c>
      <c r="Q1567">
        <v>23</v>
      </c>
      <c r="R1567" t="s">
        <v>7593</v>
      </c>
      <c r="S1567" t="s">
        <v>9644</v>
      </c>
    </row>
    <row r="1568" spans="1:19">
      <c r="A1568">
        <v>218885</v>
      </c>
      <c r="B1568" t="s">
        <v>4812</v>
      </c>
      <c r="C1568" t="s">
        <v>4581</v>
      </c>
      <c r="D1568" t="s">
        <v>1854</v>
      </c>
      <c r="E1568" t="s">
        <v>4813</v>
      </c>
      <c r="F1568" s="10">
        <v>0.93400000000000005</v>
      </c>
      <c r="G1568">
        <v>1231</v>
      </c>
      <c r="H1568" s="2">
        <v>4448</v>
      </c>
      <c r="I1568" s="2">
        <v>11096</v>
      </c>
      <c r="J1568" s="2">
        <v>45802</v>
      </c>
      <c r="K1568" s="2">
        <v>33921</v>
      </c>
      <c r="L1568" s="2">
        <v>35822</v>
      </c>
      <c r="M1568" s="2">
        <v>36849</v>
      </c>
      <c r="N1568">
        <f t="shared" si="48"/>
        <v>0.5844670444582053</v>
      </c>
      <c r="O1568">
        <v>0.41145295415802119</v>
      </c>
      <c r="P1568">
        <f t="shared" si="49"/>
        <v>9</v>
      </c>
      <c r="Q1568">
        <v>21</v>
      </c>
      <c r="R1568" t="s">
        <v>7594</v>
      </c>
      <c r="S1568" t="s">
        <v>9645</v>
      </c>
    </row>
    <row r="1569" spans="1:19">
      <c r="A1569">
        <v>218894</v>
      </c>
      <c r="B1569" t="s">
        <v>4814</v>
      </c>
      <c r="C1569" t="s">
        <v>497</v>
      </c>
      <c r="D1569" t="s">
        <v>1854</v>
      </c>
      <c r="E1569" t="s">
        <v>4815</v>
      </c>
      <c r="F1569" s="10">
        <v>0.93400000000000005</v>
      </c>
      <c r="G1569">
        <v>1149</v>
      </c>
      <c r="H1569" s="2">
        <v>4564</v>
      </c>
      <c r="I1569" s="2">
        <v>8606</v>
      </c>
      <c r="J1569" s="2">
        <v>39226</v>
      </c>
      <c r="K1569" s="2">
        <v>30514</v>
      </c>
      <c r="L1569" s="2">
        <v>34134</v>
      </c>
      <c r="M1569" s="2">
        <v>36844</v>
      </c>
      <c r="N1569">
        <f t="shared" si="48"/>
        <v>0.50321135800065475</v>
      </c>
      <c r="O1569">
        <v>0.40829606180214051</v>
      </c>
      <c r="P1569">
        <f t="shared" si="49"/>
        <v>30</v>
      </c>
      <c r="Q1569">
        <v>27</v>
      </c>
      <c r="R1569" t="s">
        <v>7595</v>
      </c>
      <c r="S1569" t="s">
        <v>9646</v>
      </c>
    </row>
    <row r="1570" spans="1:19">
      <c r="A1570">
        <v>218919</v>
      </c>
      <c r="B1570" t="s">
        <v>4816</v>
      </c>
      <c r="C1570" t="s">
        <v>4765</v>
      </c>
      <c r="D1570" t="s">
        <v>1854</v>
      </c>
      <c r="E1570" t="s">
        <v>4817</v>
      </c>
      <c r="F1570" s="10">
        <v>0.93400000000000005</v>
      </c>
      <c r="G1570">
        <v>1043</v>
      </c>
      <c r="H1570" s="2">
        <v>12630</v>
      </c>
      <c r="I1570" s="2">
        <v>12630</v>
      </c>
      <c r="J1570" s="2">
        <v>37074</v>
      </c>
      <c r="K1570" s="2">
        <v>25216</v>
      </c>
      <c r="L1570" s="2">
        <v>32045</v>
      </c>
      <c r="M1570" s="2">
        <v>30334</v>
      </c>
      <c r="N1570">
        <f t="shared" si="48"/>
        <v>0.37359634243452811</v>
      </c>
      <c r="O1570">
        <v>0.38614182318929413</v>
      </c>
      <c r="P1570">
        <f t="shared" si="49"/>
        <v>50</v>
      </c>
      <c r="Q1570">
        <v>38</v>
      </c>
      <c r="R1570" t="s">
        <v>7596</v>
      </c>
      <c r="S1570" t="s">
        <v>9647</v>
      </c>
    </row>
    <row r="1571" spans="1:19">
      <c r="A1571">
        <v>218964</v>
      </c>
      <c r="B1571" t="s">
        <v>1887</v>
      </c>
      <c r="C1571" t="s">
        <v>1888</v>
      </c>
      <c r="D1571" t="s">
        <v>1854</v>
      </c>
      <c r="E1571" t="s">
        <v>1889</v>
      </c>
      <c r="F1571" s="10">
        <v>0.75060000000000004</v>
      </c>
      <c r="G1571">
        <v>1132</v>
      </c>
      <c r="H1571" s="2">
        <v>15956</v>
      </c>
      <c r="I1571" s="2">
        <v>30286</v>
      </c>
      <c r="J1571" s="2">
        <v>46666</v>
      </c>
      <c r="K1571" s="2">
        <v>37039</v>
      </c>
      <c r="L1571" s="2">
        <v>41213</v>
      </c>
      <c r="M1571" s="2">
        <v>44718</v>
      </c>
      <c r="N1571">
        <f t="shared" si="48"/>
        <v>0.53174581673231847</v>
      </c>
      <c r="O1571">
        <v>0.38497232793005676</v>
      </c>
      <c r="P1571">
        <f t="shared" si="49"/>
        <v>20</v>
      </c>
      <c r="Q1571">
        <v>42</v>
      </c>
      <c r="R1571" t="s">
        <v>7597</v>
      </c>
      <c r="S1571" t="s">
        <v>9648</v>
      </c>
    </row>
    <row r="1572" spans="1:19">
      <c r="A1572">
        <v>218973</v>
      </c>
      <c r="B1572" t="s">
        <v>1890</v>
      </c>
      <c r="C1572" t="s">
        <v>1869</v>
      </c>
      <c r="D1572" t="s">
        <v>1854</v>
      </c>
      <c r="E1572" t="s">
        <v>1891</v>
      </c>
      <c r="F1572" s="10">
        <v>0.58589999999999998</v>
      </c>
      <c r="G1572">
        <v>1297</v>
      </c>
      <c r="H1572" s="2">
        <v>54100</v>
      </c>
      <c r="I1572" s="2">
        <v>54100</v>
      </c>
      <c r="J1572" s="2">
        <v>63465</v>
      </c>
      <c r="K1572" s="2">
        <v>53445</v>
      </c>
      <c r="L1572" s="2">
        <v>59682</v>
      </c>
      <c r="M1572" s="2">
        <v>67231</v>
      </c>
      <c r="N1572">
        <f t="shared" si="48"/>
        <v>0.60481294270351327</v>
      </c>
      <c r="O1572">
        <v>0.39775982153514478</v>
      </c>
      <c r="P1572">
        <f t="shared" si="49"/>
        <v>8</v>
      </c>
      <c r="Q1572">
        <v>35</v>
      </c>
      <c r="R1572" t="s">
        <v>7598</v>
      </c>
      <c r="S1572" t="s">
        <v>9649</v>
      </c>
    </row>
    <row r="1573" spans="1:19">
      <c r="A1573">
        <v>218991</v>
      </c>
      <c r="B1573" t="s">
        <v>4818</v>
      </c>
      <c r="C1573" t="s">
        <v>1888</v>
      </c>
      <c r="D1573" t="s">
        <v>1854</v>
      </c>
      <c r="E1573" t="s">
        <v>4819</v>
      </c>
      <c r="F1573" s="10">
        <v>0.93400000000000005</v>
      </c>
      <c r="G1573">
        <v>1248</v>
      </c>
      <c r="H1573" s="2">
        <v>5512</v>
      </c>
      <c r="I1573" s="2">
        <v>10824</v>
      </c>
      <c r="J1573" s="2">
        <v>42686</v>
      </c>
      <c r="K1573" s="2">
        <v>30976</v>
      </c>
      <c r="L1573" s="2">
        <v>33054</v>
      </c>
      <c r="M1573" s="2">
        <v>34121</v>
      </c>
      <c r="N1573">
        <f t="shared" si="48"/>
        <v>0.57391116915058216</v>
      </c>
      <c r="O1573">
        <v>0.405994301538248</v>
      </c>
      <c r="P1573">
        <f t="shared" si="49"/>
        <v>11</v>
      </c>
      <c r="Q1573">
        <v>28</v>
      </c>
      <c r="R1573" t="s">
        <v>7599</v>
      </c>
      <c r="S1573" t="s">
        <v>9650</v>
      </c>
    </row>
    <row r="1574" spans="1:19">
      <c r="A1574">
        <v>219000</v>
      </c>
      <c r="B1574" t="s">
        <v>4820</v>
      </c>
      <c r="C1574" t="s">
        <v>4821</v>
      </c>
      <c r="D1574" t="s">
        <v>1894</v>
      </c>
      <c r="E1574" t="s">
        <v>4822</v>
      </c>
      <c r="F1574" s="10">
        <v>0.59250000000000003</v>
      </c>
      <c r="G1574">
        <v>1187</v>
      </c>
      <c r="H1574" s="2">
        <v>39190</v>
      </c>
      <c r="I1574" s="2">
        <v>39190</v>
      </c>
      <c r="J1574" s="2">
        <v>55473</v>
      </c>
      <c r="K1574" s="2">
        <v>47691</v>
      </c>
      <c r="L1574" s="2">
        <v>51579</v>
      </c>
      <c r="M1574" s="2">
        <v>53641</v>
      </c>
      <c r="N1574">
        <f t="shared" si="48"/>
        <v>0.49647788066395421</v>
      </c>
      <c r="O1574">
        <v>0.40733903227863272</v>
      </c>
      <c r="P1574">
        <f t="shared" si="49"/>
        <v>5</v>
      </c>
      <c r="Q1574">
        <v>14</v>
      </c>
      <c r="R1574" t="s">
        <v>7600</v>
      </c>
      <c r="S1574" t="s">
        <v>9651</v>
      </c>
    </row>
    <row r="1575" spans="1:19">
      <c r="A1575">
        <v>219046</v>
      </c>
      <c r="B1575" t="s">
        <v>1892</v>
      </c>
      <c r="C1575" t="s">
        <v>1893</v>
      </c>
      <c r="D1575" t="s">
        <v>1894</v>
      </c>
      <c r="E1575" t="s">
        <v>1895</v>
      </c>
      <c r="F1575" s="10">
        <v>0.94430000000000003</v>
      </c>
      <c r="G1575">
        <v>1137</v>
      </c>
      <c r="H1575" s="2">
        <v>9000</v>
      </c>
      <c r="I1575" s="2">
        <v>12100</v>
      </c>
      <c r="J1575" s="2">
        <v>46420</v>
      </c>
      <c r="K1575" s="2">
        <v>36714</v>
      </c>
      <c r="L1575" s="2">
        <v>40692</v>
      </c>
      <c r="M1575" s="2">
        <v>42217</v>
      </c>
      <c r="N1575">
        <f t="shared" si="48"/>
        <v>0.4324172894940248</v>
      </c>
      <c r="O1575">
        <v>0.4068436790669373</v>
      </c>
      <c r="P1575">
        <f t="shared" si="49"/>
        <v>11</v>
      </c>
      <c r="Q1575">
        <v>15</v>
      </c>
      <c r="R1575" t="s">
        <v>7601</v>
      </c>
      <c r="S1575" t="s">
        <v>9652</v>
      </c>
    </row>
    <row r="1576" spans="1:19">
      <c r="A1576">
        <v>219082</v>
      </c>
      <c r="B1576" t="s">
        <v>1896</v>
      </c>
      <c r="C1576" t="s">
        <v>1177</v>
      </c>
      <c r="D1576" t="s">
        <v>1894</v>
      </c>
      <c r="E1576" t="s">
        <v>1897</v>
      </c>
      <c r="F1576" s="10">
        <v>0.97870000000000001</v>
      </c>
      <c r="G1576">
        <v>1129</v>
      </c>
      <c r="H1576" s="2">
        <v>9633</v>
      </c>
      <c r="I1576" s="2">
        <v>12735</v>
      </c>
      <c r="J1576" s="2">
        <v>55541</v>
      </c>
      <c r="K1576" s="2">
        <v>41645</v>
      </c>
      <c r="L1576" s="2">
        <v>44780</v>
      </c>
      <c r="M1576" s="2">
        <v>45973</v>
      </c>
      <c r="N1576">
        <f t="shared" si="48"/>
        <v>0.44224980454186624</v>
      </c>
      <c r="O1576">
        <v>0.44527288883636962</v>
      </c>
      <c r="P1576">
        <f t="shared" si="49"/>
        <v>9</v>
      </c>
      <c r="Q1576">
        <v>5</v>
      </c>
      <c r="R1576" t="s">
        <v>7602</v>
      </c>
      <c r="S1576" t="s">
        <v>9653</v>
      </c>
    </row>
    <row r="1577" spans="1:19">
      <c r="A1577">
        <v>219091</v>
      </c>
      <c r="B1577" t="s">
        <v>4823</v>
      </c>
      <c r="C1577" t="s">
        <v>4824</v>
      </c>
      <c r="D1577" t="s">
        <v>1894</v>
      </c>
      <c r="E1577" t="s">
        <v>4825</v>
      </c>
      <c r="F1577" s="10">
        <v>0.72770000000000001</v>
      </c>
      <c r="G1577">
        <v>1045</v>
      </c>
      <c r="H1577" s="2">
        <v>32890</v>
      </c>
      <c r="I1577" s="2">
        <v>32890</v>
      </c>
      <c r="J1577" s="2">
        <v>61077</v>
      </c>
      <c r="K1577" s="2">
        <v>44411</v>
      </c>
      <c r="L1577" s="2">
        <v>46318</v>
      </c>
      <c r="M1577" s="2">
        <v>49821</v>
      </c>
      <c r="N1577">
        <f t="shared" si="48"/>
        <v>0.27921342671241878</v>
      </c>
      <c r="O1577">
        <v>0.37984821088276122</v>
      </c>
      <c r="P1577">
        <f t="shared" si="49"/>
        <v>17</v>
      </c>
      <c r="Q1577">
        <v>17</v>
      </c>
      <c r="R1577" t="s">
        <v>7603</v>
      </c>
      <c r="S1577" t="s">
        <v>9654</v>
      </c>
    </row>
    <row r="1578" spans="1:19">
      <c r="A1578">
        <v>219143</v>
      </c>
      <c r="B1578" t="s">
        <v>4826</v>
      </c>
      <c r="C1578" t="s">
        <v>4221</v>
      </c>
      <c r="D1578" t="s">
        <v>1894</v>
      </c>
      <c r="E1578" t="s">
        <v>4827</v>
      </c>
      <c r="F1578" s="10">
        <v>0.93400000000000005</v>
      </c>
      <c r="G1578">
        <v>1068</v>
      </c>
      <c r="H1578" s="2">
        <v>6718</v>
      </c>
      <c r="I1578" s="2">
        <v>6718</v>
      </c>
      <c r="J1578" s="2">
        <v>45330</v>
      </c>
      <c r="K1578" s="2">
        <v>39988</v>
      </c>
      <c r="L1578" s="2">
        <v>41457</v>
      </c>
      <c r="M1578" s="2">
        <v>42821</v>
      </c>
      <c r="N1578">
        <f t="shared" si="48"/>
        <v>0.35523440672031908</v>
      </c>
      <c r="O1578">
        <v>0.4295558162074179</v>
      </c>
      <c r="P1578">
        <f t="shared" si="49"/>
        <v>14</v>
      </c>
      <c r="Q1578">
        <v>10</v>
      </c>
      <c r="R1578" t="s">
        <v>7604</v>
      </c>
      <c r="S1578" t="s">
        <v>9655</v>
      </c>
    </row>
    <row r="1579" spans="1:19">
      <c r="A1579">
        <v>219189</v>
      </c>
      <c r="B1579" t="s">
        <v>4828</v>
      </c>
      <c r="C1579" t="s">
        <v>4824</v>
      </c>
      <c r="D1579" t="s">
        <v>1894</v>
      </c>
      <c r="E1579" t="s">
        <v>4829</v>
      </c>
      <c r="F1579" s="10">
        <v>0.93400000000000005</v>
      </c>
      <c r="G1579">
        <v>1105</v>
      </c>
      <c r="H1579" s="2">
        <v>7524</v>
      </c>
      <c r="I1579" s="2">
        <v>7524</v>
      </c>
      <c r="J1579" s="2">
        <v>53624</v>
      </c>
      <c r="K1579" s="2">
        <v>41842</v>
      </c>
      <c r="L1579" s="2">
        <v>46052</v>
      </c>
      <c r="M1579" s="2">
        <v>46904</v>
      </c>
      <c r="N1579">
        <f t="shared" si="48"/>
        <v>0.43357526812040292</v>
      </c>
      <c r="O1579">
        <v>0.44372741732697729</v>
      </c>
      <c r="P1579">
        <f t="shared" si="49"/>
        <v>10</v>
      </c>
      <c r="Q1579">
        <v>6</v>
      </c>
      <c r="R1579" t="s">
        <v>7605</v>
      </c>
      <c r="S1579" t="s">
        <v>9656</v>
      </c>
    </row>
    <row r="1580" spans="1:19">
      <c r="A1580">
        <v>219198</v>
      </c>
      <c r="B1580" t="s">
        <v>1898</v>
      </c>
      <c r="C1580" t="s">
        <v>1899</v>
      </c>
      <c r="D1580" t="s">
        <v>1894</v>
      </c>
      <c r="E1580" t="s">
        <v>1900</v>
      </c>
      <c r="F1580" s="10">
        <v>0.48139999999999999</v>
      </c>
      <c r="G1580">
        <v>1120</v>
      </c>
      <c r="H1580" s="2">
        <v>33100</v>
      </c>
      <c r="I1580" s="2">
        <v>33100</v>
      </c>
      <c r="J1580" s="2">
        <v>51066</v>
      </c>
      <c r="K1580" s="2">
        <v>43706</v>
      </c>
      <c r="L1580" s="2">
        <v>43073</v>
      </c>
      <c r="M1580" s="2">
        <v>44448</v>
      </c>
      <c r="N1580">
        <f t="shared" si="48"/>
        <v>0.45750849719398079</v>
      </c>
      <c r="O1580">
        <v>0.41836675299643028</v>
      </c>
      <c r="P1580">
        <f t="shared" si="49"/>
        <v>6</v>
      </c>
      <c r="Q1580">
        <v>12</v>
      </c>
      <c r="R1580" t="s">
        <v>7606</v>
      </c>
      <c r="S1580" t="s">
        <v>9657</v>
      </c>
    </row>
    <row r="1581" spans="1:19">
      <c r="A1581">
        <v>219204</v>
      </c>
      <c r="B1581" t="s">
        <v>4830</v>
      </c>
      <c r="C1581" t="s">
        <v>1905</v>
      </c>
      <c r="D1581" t="s">
        <v>1894</v>
      </c>
      <c r="E1581" t="s">
        <v>4831</v>
      </c>
      <c r="F1581" s="10">
        <v>0.93400000000000005</v>
      </c>
      <c r="G1581">
        <v>1109</v>
      </c>
      <c r="H1581" s="2">
        <v>16065</v>
      </c>
      <c r="I1581" s="2">
        <v>16065</v>
      </c>
      <c r="J1581" s="2">
        <v>47843</v>
      </c>
      <c r="K1581" s="2">
        <v>28058</v>
      </c>
      <c r="L1581" s="2">
        <v>32605</v>
      </c>
      <c r="M1581" s="2">
        <v>38092</v>
      </c>
      <c r="N1581">
        <f t="shared" si="48"/>
        <v>0.32451889848008858</v>
      </c>
      <c r="O1581">
        <v>0.39411684727931973</v>
      </c>
      <c r="P1581">
        <f t="shared" si="49"/>
        <v>16</v>
      </c>
      <c r="Q1581">
        <v>16</v>
      </c>
      <c r="R1581" t="s">
        <v>7607</v>
      </c>
      <c r="S1581" t="s">
        <v>9658</v>
      </c>
    </row>
    <row r="1582" spans="1:19">
      <c r="A1582">
        <v>219259</v>
      </c>
      <c r="B1582" t="s">
        <v>1901</v>
      </c>
      <c r="C1582" t="s">
        <v>1902</v>
      </c>
      <c r="D1582" t="s">
        <v>1894</v>
      </c>
      <c r="E1582" t="s">
        <v>1903</v>
      </c>
      <c r="F1582" s="10">
        <v>0.92789999999999995</v>
      </c>
      <c r="G1582">
        <v>1090</v>
      </c>
      <c r="H1582" s="2">
        <v>8845</v>
      </c>
      <c r="I1582" s="2">
        <v>11947</v>
      </c>
      <c r="J1582" s="2">
        <v>51509</v>
      </c>
      <c r="K1582" s="2">
        <v>38239</v>
      </c>
      <c r="L1582" s="2">
        <v>41298</v>
      </c>
      <c r="M1582" s="2">
        <v>44493</v>
      </c>
      <c r="N1582">
        <f t="shared" si="48"/>
        <v>0.38797680570064719</v>
      </c>
      <c r="O1582">
        <v>0.43444947417476998</v>
      </c>
      <c r="P1582">
        <f t="shared" si="49"/>
        <v>12</v>
      </c>
      <c r="Q1582">
        <v>9</v>
      </c>
      <c r="R1582" t="s">
        <v>7608</v>
      </c>
      <c r="S1582" t="s">
        <v>9659</v>
      </c>
    </row>
    <row r="1583" spans="1:19">
      <c r="A1583">
        <v>219277</v>
      </c>
      <c r="B1583" t="s">
        <v>4832</v>
      </c>
      <c r="C1583" t="s">
        <v>4833</v>
      </c>
      <c r="D1583" t="s">
        <v>1894</v>
      </c>
      <c r="E1583" t="s">
        <v>4834</v>
      </c>
      <c r="F1583" s="10">
        <v>0.93400000000000005</v>
      </c>
      <c r="G1583">
        <v>1199</v>
      </c>
      <c r="H1583" s="2">
        <v>2684</v>
      </c>
      <c r="I1583" s="2">
        <v>2684</v>
      </c>
      <c r="J1583" s="2">
        <v>41534</v>
      </c>
      <c r="K1583" s="2">
        <v>17572</v>
      </c>
      <c r="L1583" s="2">
        <v>19923</v>
      </c>
      <c r="M1583" s="2">
        <v>21628</v>
      </c>
      <c r="N1583">
        <f t="shared" si="48"/>
        <v>0.50284609328872265</v>
      </c>
      <c r="O1583">
        <v>0.43906761421751739</v>
      </c>
      <c r="P1583">
        <f t="shared" si="49"/>
        <v>4</v>
      </c>
      <c r="Q1583">
        <v>7</v>
      </c>
      <c r="R1583" t="s">
        <v>7609</v>
      </c>
      <c r="S1583" t="s">
        <v>9660</v>
      </c>
    </row>
    <row r="1584" spans="1:19">
      <c r="A1584">
        <v>219347</v>
      </c>
      <c r="B1584" t="s">
        <v>1904</v>
      </c>
      <c r="C1584" t="s">
        <v>1905</v>
      </c>
      <c r="D1584" t="s">
        <v>1894</v>
      </c>
      <c r="E1584" t="s">
        <v>1906</v>
      </c>
      <c r="F1584" s="10">
        <v>0.85250000000000004</v>
      </c>
      <c r="G1584">
        <v>1245</v>
      </c>
      <c r="H1584" s="2">
        <v>10400</v>
      </c>
      <c r="I1584" s="2">
        <v>14800</v>
      </c>
      <c r="J1584" s="2">
        <v>86809</v>
      </c>
      <c r="K1584" s="2">
        <v>60005</v>
      </c>
      <c r="L1584" s="2">
        <v>66401</v>
      </c>
      <c r="M1584" s="2">
        <v>71277</v>
      </c>
      <c r="N1584">
        <f t="shared" si="48"/>
        <v>0.80108576350472371</v>
      </c>
      <c r="O1584">
        <v>0.56138831129553646</v>
      </c>
      <c r="P1584">
        <f t="shared" si="49"/>
        <v>1</v>
      </c>
      <c r="Q1584">
        <v>1</v>
      </c>
      <c r="R1584" t="s">
        <v>7610</v>
      </c>
      <c r="S1584" t="s">
        <v>9661</v>
      </c>
    </row>
    <row r="1585" spans="1:19">
      <c r="A1585">
        <v>219356</v>
      </c>
      <c r="B1585" t="s">
        <v>1907</v>
      </c>
      <c r="C1585" t="s">
        <v>1908</v>
      </c>
      <c r="D1585" t="s">
        <v>1894</v>
      </c>
      <c r="E1585" t="s">
        <v>1909</v>
      </c>
      <c r="F1585" s="10">
        <v>0.98709999999999998</v>
      </c>
      <c r="G1585">
        <v>1121</v>
      </c>
      <c r="H1585" s="2">
        <v>9299</v>
      </c>
      <c r="I1585" s="2">
        <v>12809</v>
      </c>
      <c r="J1585" s="2">
        <v>58627</v>
      </c>
      <c r="K1585" s="2">
        <v>46330</v>
      </c>
      <c r="L1585" s="2">
        <v>48643</v>
      </c>
      <c r="M1585" s="2">
        <v>52198</v>
      </c>
      <c r="N1585">
        <f t="shared" si="48"/>
        <v>0.45155198755228387</v>
      </c>
      <c r="O1585">
        <v>0.44754701224955351</v>
      </c>
      <c r="P1585">
        <f t="shared" si="49"/>
        <v>7</v>
      </c>
      <c r="Q1585">
        <v>4</v>
      </c>
      <c r="R1585" t="s">
        <v>7611</v>
      </c>
      <c r="S1585" t="s">
        <v>9662</v>
      </c>
    </row>
    <row r="1586" spans="1:19">
      <c r="A1586">
        <v>219374</v>
      </c>
      <c r="B1586" t="s">
        <v>4835</v>
      </c>
      <c r="C1586" t="s">
        <v>4836</v>
      </c>
      <c r="D1586" t="s">
        <v>1894</v>
      </c>
      <c r="E1586" t="s">
        <v>4837</v>
      </c>
      <c r="F1586" s="10">
        <v>0.93400000000000005</v>
      </c>
      <c r="G1586">
        <v>1097</v>
      </c>
      <c r="H1586" s="2">
        <v>4714</v>
      </c>
      <c r="I1586" s="2">
        <v>4714</v>
      </c>
      <c r="J1586" s="2">
        <v>51687</v>
      </c>
      <c r="K1586" s="2">
        <v>17806</v>
      </c>
      <c r="L1586" s="2">
        <v>17942</v>
      </c>
      <c r="M1586" s="2">
        <v>21742</v>
      </c>
      <c r="N1586">
        <f t="shared" si="48"/>
        <v>0.36466506524462161</v>
      </c>
      <c r="O1586">
        <v>0.45186150643224565</v>
      </c>
      <c r="P1586">
        <f t="shared" si="49"/>
        <v>13</v>
      </c>
      <c r="Q1586">
        <v>2</v>
      </c>
      <c r="R1586" t="s">
        <v>7612</v>
      </c>
      <c r="S1586" t="s">
        <v>9663</v>
      </c>
    </row>
    <row r="1587" spans="1:19">
      <c r="A1587">
        <v>219383</v>
      </c>
      <c r="B1587" t="s">
        <v>4838</v>
      </c>
      <c r="C1587" t="s">
        <v>4821</v>
      </c>
      <c r="D1587" t="s">
        <v>1894</v>
      </c>
      <c r="E1587" t="s">
        <v>4839</v>
      </c>
      <c r="F1587" s="10">
        <v>0.82079999999999997</v>
      </c>
      <c r="G1587">
        <v>1185</v>
      </c>
      <c r="H1587" s="2">
        <v>20740</v>
      </c>
      <c r="I1587" s="2">
        <v>20740</v>
      </c>
      <c r="J1587" s="2">
        <v>57154</v>
      </c>
      <c r="K1587" s="2">
        <v>43888</v>
      </c>
      <c r="L1587" s="2">
        <v>46104</v>
      </c>
      <c r="M1587" s="2">
        <v>50391</v>
      </c>
      <c r="N1587">
        <f t="shared" si="48"/>
        <v>0.52340090103093884</v>
      </c>
      <c r="O1587">
        <v>0.41054971747369873</v>
      </c>
      <c r="P1587">
        <f t="shared" si="49"/>
        <v>3</v>
      </c>
      <c r="Q1587">
        <v>13</v>
      </c>
      <c r="R1587" t="s">
        <v>7613</v>
      </c>
      <c r="S1587" t="s">
        <v>9664</v>
      </c>
    </row>
    <row r="1588" spans="1:19">
      <c r="A1588">
        <v>219426</v>
      </c>
      <c r="B1588" t="s">
        <v>4840</v>
      </c>
      <c r="C1588" t="s">
        <v>4821</v>
      </c>
      <c r="D1588" t="s">
        <v>1894</v>
      </c>
      <c r="E1588" t="s">
        <v>4841</v>
      </c>
      <c r="F1588" s="10">
        <v>0.93400000000000005</v>
      </c>
      <c r="G1588">
        <v>1232</v>
      </c>
      <c r="H1588" s="2">
        <v>7650</v>
      </c>
      <c r="I1588" s="2">
        <v>7650</v>
      </c>
      <c r="J1588" s="2">
        <v>50646</v>
      </c>
      <c r="K1588" s="2">
        <v>41341</v>
      </c>
      <c r="L1588" s="2">
        <v>41465</v>
      </c>
      <c r="M1588" s="2">
        <v>45209</v>
      </c>
      <c r="N1588">
        <f t="shared" si="48"/>
        <v>0.61351456339990018</v>
      </c>
      <c r="O1588">
        <v>0.43682586298804771</v>
      </c>
      <c r="P1588">
        <f t="shared" si="49"/>
        <v>2</v>
      </c>
      <c r="Q1588">
        <v>8</v>
      </c>
      <c r="R1588" t="s">
        <v>7614</v>
      </c>
      <c r="S1588" t="s">
        <v>9665</v>
      </c>
    </row>
    <row r="1589" spans="1:19">
      <c r="A1589">
        <v>219471</v>
      </c>
      <c r="B1589" t="s">
        <v>1910</v>
      </c>
      <c r="C1589" t="s">
        <v>1911</v>
      </c>
      <c r="D1589" t="s">
        <v>1894</v>
      </c>
      <c r="E1589" t="s">
        <v>1912</v>
      </c>
      <c r="F1589" s="10">
        <v>0.98950000000000005</v>
      </c>
      <c r="G1589">
        <v>1122</v>
      </c>
      <c r="H1589" s="2">
        <v>9432</v>
      </c>
      <c r="I1589" s="2">
        <v>12942</v>
      </c>
      <c r="J1589" s="2">
        <v>59693</v>
      </c>
      <c r="K1589" s="2">
        <v>44504</v>
      </c>
      <c r="L1589" s="2">
        <v>45440</v>
      </c>
      <c r="M1589" s="2">
        <v>49034</v>
      </c>
      <c r="N1589">
        <f t="shared" si="48"/>
        <v>0.44876053961127699</v>
      </c>
      <c r="O1589">
        <v>0.44922067898129148</v>
      </c>
      <c r="P1589">
        <f t="shared" si="49"/>
        <v>8</v>
      </c>
      <c r="Q1589">
        <v>3</v>
      </c>
      <c r="R1589" t="s">
        <v>7615</v>
      </c>
      <c r="S1589" t="s">
        <v>9666</v>
      </c>
    </row>
    <row r="1590" spans="1:19">
      <c r="A1590">
        <v>219480</v>
      </c>
      <c r="B1590" t="s">
        <v>4842</v>
      </c>
      <c r="C1590" t="s">
        <v>1905</v>
      </c>
      <c r="D1590" t="s">
        <v>1894</v>
      </c>
      <c r="E1590" t="s">
        <v>4843</v>
      </c>
      <c r="F1590" s="10">
        <v>0.93400000000000005</v>
      </c>
      <c r="G1590">
        <v>1085</v>
      </c>
      <c r="H1590" s="2">
        <v>8008</v>
      </c>
      <c r="I1590" s="2">
        <v>8008</v>
      </c>
      <c r="J1590" s="2">
        <v>43662</v>
      </c>
      <c r="K1590" s="2">
        <v>34739</v>
      </c>
      <c r="L1590" s="2">
        <v>36217</v>
      </c>
      <c r="M1590" s="2">
        <v>38656</v>
      </c>
      <c r="N1590">
        <f t="shared" si="48"/>
        <v>0.35183244032426536</v>
      </c>
      <c r="O1590">
        <v>0.42036752211004724</v>
      </c>
      <c r="P1590">
        <f t="shared" si="49"/>
        <v>15</v>
      </c>
      <c r="Q1590">
        <v>11</v>
      </c>
      <c r="R1590" t="s">
        <v>7616</v>
      </c>
      <c r="S1590" t="s">
        <v>9667</v>
      </c>
    </row>
    <row r="1591" spans="1:19">
      <c r="A1591">
        <v>219602</v>
      </c>
      <c r="B1591" t="s">
        <v>1913</v>
      </c>
      <c r="C1591" t="s">
        <v>188</v>
      </c>
      <c r="D1591" t="s">
        <v>1914</v>
      </c>
      <c r="E1591" t="s">
        <v>1915</v>
      </c>
      <c r="F1591" s="10">
        <v>0.95950000000000002</v>
      </c>
      <c r="G1591">
        <v>1070</v>
      </c>
      <c r="H1591" s="2">
        <v>8675</v>
      </c>
      <c r="I1591" s="2">
        <v>14219</v>
      </c>
      <c r="J1591" s="2">
        <v>48012</v>
      </c>
      <c r="K1591" s="2">
        <v>36253</v>
      </c>
      <c r="L1591" s="2">
        <v>38747</v>
      </c>
      <c r="M1591" s="2">
        <v>41717</v>
      </c>
      <c r="N1591">
        <f t="shared" si="48"/>
        <v>0.35267040106375008</v>
      </c>
      <c r="O1591">
        <v>0.39870991278858647</v>
      </c>
      <c r="P1591">
        <f t="shared" si="49"/>
        <v>28</v>
      </c>
      <c r="Q1591">
        <v>32</v>
      </c>
      <c r="R1591" t="s">
        <v>7617</v>
      </c>
      <c r="S1591" t="s">
        <v>9668</v>
      </c>
    </row>
    <row r="1592" spans="1:19">
      <c r="A1592">
        <v>219709</v>
      </c>
      <c r="B1592" t="s">
        <v>4844</v>
      </c>
      <c r="C1592" t="s">
        <v>4845</v>
      </c>
      <c r="D1592" t="s">
        <v>1914</v>
      </c>
      <c r="E1592" t="s">
        <v>4846</v>
      </c>
      <c r="F1592" s="10">
        <v>0.96360000000000001</v>
      </c>
      <c r="G1592">
        <v>1277</v>
      </c>
      <c r="H1592" s="2">
        <v>41320</v>
      </c>
      <c r="I1592" s="2">
        <v>41320</v>
      </c>
      <c r="J1592" s="2">
        <v>51996</v>
      </c>
      <c r="K1592" s="2">
        <v>44400</v>
      </c>
      <c r="L1592" s="2">
        <v>49736</v>
      </c>
      <c r="M1592" s="2">
        <v>51864</v>
      </c>
      <c r="N1592">
        <f t="shared" si="48"/>
        <v>0.34903625735127847</v>
      </c>
      <c r="O1592">
        <v>0.36561487337827542</v>
      </c>
      <c r="P1592">
        <f t="shared" si="49"/>
        <v>32</v>
      </c>
      <c r="Q1592">
        <v>48</v>
      </c>
      <c r="R1592" t="s">
        <v>7618</v>
      </c>
      <c r="S1592" t="s">
        <v>9669</v>
      </c>
    </row>
    <row r="1593" spans="1:19">
      <c r="A1593">
        <v>219718</v>
      </c>
      <c r="B1593" t="s">
        <v>570</v>
      </c>
      <c r="C1593" t="s">
        <v>1917</v>
      </c>
      <c r="D1593" t="s">
        <v>1914</v>
      </c>
      <c r="E1593" t="s">
        <v>1918</v>
      </c>
      <c r="F1593" s="10">
        <v>0.97170000000000001</v>
      </c>
      <c r="G1593">
        <v>1035</v>
      </c>
      <c r="H1593" s="2">
        <v>18168</v>
      </c>
      <c r="I1593" s="2">
        <v>18168</v>
      </c>
      <c r="J1593" s="2">
        <v>52206</v>
      </c>
      <c r="K1593" s="2">
        <v>37590</v>
      </c>
      <c r="L1593" s="2">
        <v>41140</v>
      </c>
      <c r="M1593" s="2">
        <v>44136</v>
      </c>
      <c r="N1593">
        <f t="shared" si="48"/>
        <v>0.29916981670597709</v>
      </c>
      <c r="O1593">
        <v>0.38347900744177588</v>
      </c>
      <c r="P1593">
        <f t="shared" si="49"/>
        <v>41</v>
      </c>
      <c r="Q1593">
        <v>42</v>
      </c>
      <c r="R1593" t="s">
        <v>7619</v>
      </c>
      <c r="S1593" t="s">
        <v>9670</v>
      </c>
    </row>
    <row r="1594" spans="1:19">
      <c r="A1594">
        <v>219806</v>
      </c>
      <c r="B1594" t="s">
        <v>1919</v>
      </c>
      <c r="C1594" t="s">
        <v>1920</v>
      </c>
      <c r="D1594" t="s">
        <v>1914</v>
      </c>
      <c r="E1594" t="s">
        <v>1921</v>
      </c>
      <c r="F1594" s="10">
        <v>0.68269999999999997</v>
      </c>
      <c r="G1594">
        <v>1111</v>
      </c>
      <c r="H1594" s="2">
        <v>34700</v>
      </c>
      <c r="I1594" s="2">
        <v>34700</v>
      </c>
      <c r="J1594" s="2">
        <v>47783</v>
      </c>
      <c r="K1594" s="2">
        <v>38290</v>
      </c>
      <c r="L1594" s="2">
        <v>41348</v>
      </c>
      <c r="M1594" s="2">
        <v>43846</v>
      </c>
      <c r="N1594">
        <f t="shared" si="48"/>
        <v>0.3237369187239128</v>
      </c>
      <c r="O1594">
        <v>0.3711204178776622</v>
      </c>
      <c r="P1594">
        <f t="shared" si="49"/>
        <v>37</v>
      </c>
      <c r="Q1594">
        <v>47</v>
      </c>
      <c r="R1594" t="s">
        <v>7620</v>
      </c>
      <c r="S1594" t="s">
        <v>9671</v>
      </c>
    </row>
    <row r="1595" spans="1:19">
      <c r="A1595">
        <v>219949</v>
      </c>
      <c r="B1595" t="s">
        <v>4847</v>
      </c>
      <c r="C1595" t="s">
        <v>3419</v>
      </c>
      <c r="D1595" t="s">
        <v>1914</v>
      </c>
      <c r="E1595" t="s">
        <v>4848</v>
      </c>
      <c r="F1595" s="10">
        <v>0.67</v>
      </c>
      <c r="G1595">
        <v>1216</v>
      </c>
      <c r="H1595" s="2">
        <v>27840</v>
      </c>
      <c r="I1595" s="2">
        <v>27840</v>
      </c>
      <c r="J1595" s="2">
        <v>69575</v>
      </c>
      <c r="K1595" s="2">
        <v>48182</v>
      </c>
      <c r="L1595" s="2">
        <v>49618</v>
      </c>
      <c r="M1595" s="2">
        <v>49591</v>
      </c>
      <c r="N1595">
        <f t="shared" si="48"/>
        <v>0.48486838801443743</v>
      </c>
      <c r="O1595">
        <v>0.42867080034020288</v>
      </c>
      <c r="P1595">
        <f t="shared" si="49"/>
        <v>4</v>
      </c>
      <c r="Q1595">
        <v>20</v>
      </c>
      <c r="R1595" t="s">
        <v>7621</v>
      </c>
      <c r="S1595" t="s">
        <v>9672</v>
      </c>
    </row>
    <row r="1596" spans="1:19">
      <c r="A1596">
        <v>219976</v>
      </c>
      <c r="B1596" t="s">
        <v>4849</v>
      </c>
      <c r="C1596" t="s">
        <v>4845</v>
      </c>
      <c r="D1596" t="s">
        <v>1914</v>
      </c>
      <c r="E1596" t="s">
        <v>4850</v>
      </c>
      <c r="F1596" s="10">
        <v>0.66639999999999999</v>
      </c>
      <c r="G1596">
        <v>1248</v>
      </c>
      <c r="H1596" s="2">
        <v>38824</v>
      </c>
      <c r="I1596" s="2">
        <v>38824</v>
      </c>
      <c r="J1596" s="2">
        <v>60793</v>
      </c>
      <c r="K1596" s="2">
        <v>46097</v>
      </c>
      <c r="L1596" s="2">
        <v>48181</v>
      </c>
      <c r="M1596" s="2">
        <v>51858</v>
      </c>
      <c r="N1596">
        <f t="shared" si="48"/>
        <v>0.43126840407532002</v>
      </c>
      <c r="O1596">
        <v>0.429974825336634</v>
      </c>
      <c r="P1596">
        <f t="shared" si="49"/>
        <v>13</v>
      </c>
      <c r="Q1596">
        <v>18</v>
      </c>
      <c r="R1596" t="s">
        <v>7622</v>
      </c>
      <c r="S1596" t="s">
        <v>9673</v>
      </c>
    </row>
    <row r="1597" spans="1:19">
      <c r="A1597">
        <v>220075</v>
      </c>
      <c r="B1597" t="s">
        <v>1923</v>
      </c>
      <c r="C1597" t="s">
        <v>1924</v>
      </c>
      <c r="D1597" t="s">
        <v>1914</v>
      </c>
      <c r="E1597" t="s">
        <v>1925</v>
      </c>
      <c r="F1597" s="10">
        <v>0.87060000000000004</v>
      </c>
      <c r="G1597">
        <v>1114</v>
      </c>
      <c r="H1597" s="2">
        <v>9950</v>
      </c>
      <c r="I1597" s="2">
        <v>13790</v>
      </c>
      <c r="J1597" s="2">
        <v>48534</v>
      </c>
      <c r="K1597" s="2">
        <v>35345</v>
      </c>
      <c r="L1597" s="2">
        <v>38803</v>
      </c>
      <c r="M1597" s="2">
        <v>42563</v>
      </c>
      <c r="N1597">
        <f t="shared" si="48"/>
        <v>0.39005039485390752</v>
      </c>
      <c r="O1597">
        <v>0.43682916138800015</v>
      </c>
      <c r="P1597">
        <f t="shared" si="49"/>
        <v>17</v>
      </c>
      <c r="Q1597">
        <v>14</v>
      </c>
      <c r="R1597" t="s">
        <v>7623</v>
      </c>
      <c r="S1597" t="s">
        <v>9674</v>
      </c>
    </row>
    <row r="1598" spans="1:19">
      <c r="A1598">
        <v>220118</v>
      </c>
      <c r="B1598" t="s">
        <v>4851</v>
      </c>
      <c r="C1598" t="s">
        <v>1956</v>
      </c>
      <c r="D1598" t="s">
        <v>1914</v>
      </c>
      <c r="E1598" t="s">
        <v>4852</v>
      </c>
      <c r="F1598" s="10">
        <v>0.93400000000000005</v>
      </c>
      <c r="G1598">
        <v>1075</v>
      </c>
      <c r="H1598" s="2">
        <v>10690</v>
      </c>
      <c r="I1598" s="2">
        <v>10690</v>
      </c>
      <c r="J1598" s="2">
        <v>33636</v>
      </c>
      <c r="K1598" s="2">
        <v>23392</v>
      </c>
      <c r="L1598" s="2">
        <v>23384</v>
      </c>
      <c r="M1598" s="2">
        <v>25949</v>
      </c>
      <c r="N1598">
        <f t="shared" si="48"/>
        <v>0.29132064634917931</v>
      </c>
      <c r="O1598">
        <v>0.3872770618644592</v>
      </c>
      <c r="P1598">
        <f t="shared" si="49"/>
        <v>42</v>
      </c>
      <c r="Q1598">
        <v>39</v>
      </c>
      <c r="R1598" t="s">
        <v>7624</v>
      </c>
      <c r="S1598" t="s">
        <v>9675</v>
      </c>
    </row>
    <row r="1599" spans="1:19">
      <c r="A1599">
        <v>220181</v>
      </c>
      <c r="B1599" t="s">
        <v>4853</v>
      </c>
      <c r="C1599" t="s">
        <v>4845</v>
      </c>
      <c r="D1599" t="s">
        <v>1914</v>
      </c>
      <c r="E1599" t="s">
        <v>4854</v>
      </c>
      <c r="F1599" s="10">
        <v>0.57909999999999995</v>
      </c>
      <c r="G1599">
        <v>1236</v>
      </c>
      <c r="H1599" s="2">
        <v>24298</v>
      </c>
      <c r="I1599" s="2">
        <v>24298</v>
      </c>
      <c r="J1599" s="2">
        <v>50878</v>
      </c>
      <c r="K1599" s="2">
        <v>29620</v>
      </c>
      <c r="L1599" s="2">
        <v>38145</v>
      </c>
      <c r="M1599" s="2">
        <v>42011</v>
      </c>
      <c r="N1599">
        <f t="shared" si="48"/>
        <v>0.44866923876882236</v>
      </c>
      <c r="O1599">
        <v>0.4812402211814662</v>
      </c>
      <c r="P1599">
        <f t="shared" si="49"/>
        <v>7</v>
      </c>
      <c r="Q1599">
        <v>3</v>
      </c>
      <c r="R1599" t="s">
        <v>7625</v>
      </c>
      <c r="S1599" t="s">
        <v>9676</v>
      </c>
    </row>
    <row r="1600" spans="1:19">
      <c r="A1600">
        <v>220206</v>
      </c>
      <c r="B1600" t="s">
        <v>4855</v>
      </c>
      <c r="C1600" t="s">
        <v>4856</v>
      </c>
      <c r="D1600" t="s">
        <v>1914</v>
      </c>
      <c r="E1600" t="s">
        <v>4857</v>
      </c>
      <c r="F1600" s="10">
        <v>0.93400000000000005</v>
      </c>
      <c r="G1600">
        <v>1192</v>
      </c>
      <c r="H1600" s="2">
        <v>20796</v>
      </c>
      <c r="I1600" s="2">
        <v>20796</v>
      </c>
      <c r="J1600" s="2">
        <v>41122</v>
      </c>
      <c r="K1600" s="2">
        <v>32879</v>
      </c>
      <c r="L1600" s="2">
        <v>35692</v>
      </c>
      <c r="M1600" s="2">
        <v>35816</v>
      </c>
      <c r="N1600">
        <f t="shared" si="48"/>
        <v>0.35003712753770561</v>
      </c>
      <c r="O1600">
        <v>0.3591317068215254</v>
      </c>
      <c r="P1600">
        <f t="shared" si="49"/>
        <v>31</v>
      </c>
      <c r="Q1600">
        <v>50</v>
      </c>
      <c r="R1600" t="s">
        <v>7626</v>
      </c>
      <c r="S1600" t="s">
        <v>9677</v>
      </c>
    </row>
    <row r="1601" spans="1:19">
      <c r="A1601">
        <v>220215</v>
      </c>
      <c r="B1601" t="s">
        <v>1926</v>
      </c>
      <c r="C1601" t="s">
        <v>1927</v>
      </c>
      <c r="D1601" t="s">
        <v>1914</v>
      </c>
      <c r="E1601" t="s">
        <v>1928</v>
      </c>
      <c r="F1601" s="10">
        <v>0.90620000000000001</v>
      </c>
      <c r="G1601">
        <v>1109</v>
      </c>
      <c r="H1601" s="2">
        <v>25000</v>
      </c>
      <c r="I1601" s="2">
        <v>25000</v>
      </c>
      <c r="J1601" s="2">
        <v>45541</v>
      </c>
      <c r="K1601" s="2">
        <v>36758</v>
      </c>
      <c r="L1601" s="2">
        <v>41315</v>
      </c>
      <c r="M1601" s="2">
        <v>42173</v>
      </c>
      <c r="N1601">
        <f t="shared" si="48"/>
        <v>0.30892742268244916</v>
      </c>
      <c r="O1601">
        <v>0.37447199746476389</v>
      </c>
      <c r="P1601">
        <f t="shared" si="49"/>
        <v>39</v>
      </c>
      <c r="Q1601">
        <v>46</v>
      </c>
      <c r="R1601" t="s">
        <v>7627</v>
      </c>
      <c r="S1601" t="s">
        <v>9678</v>
      </c>
    </row>
    <row r="1602" spans="1:19">
      <c r="A1602">
        <v>220464</v>
      </c>
      <c r="B1602" t="s">
        <v>4858</v>
      </c>
      <c r="C1602" t="s">
        <v>4845</v>
      </c>
      <c r="D1602" t="s">
        <v>1914</v>
      </c>
      <c r="E1602" t="s">
        <v>4859</v>
      </c>
      <c r="F1602" s="10">
        <v>0.8387</v>
      </c>
      <c r="G1602">
        <v>1054</v>
      </c>
      <c r="H1602" s="2">
        <v>12040</v>
      </c>
      <c r="I1602" s="2">
        <v>12040</v>
      </c>
      <c r="J1602" s="2">
        <v>49319</v>
      </c>
      <c r="K1602" s="2">
        <v>37342</v>
      </c>
      <c r="L1602" s="2">
        <v>41101</v>
      </c>
      <c r="M1602" s="2">
        <v>37878</v>
      </c>
      <c r="N1602">
        <f t="shared" ref="N1602:N1665" si="50">IFERROR(
  0.25*(_xlfn.MAXIFS($H:$H,$D:$D,$D1602)-H1602)/(_xlfn.MAXIFS($H:$H,$D:$D,$D1602)-_xlfn.MINIFS($H:$H,$D:$D,$D1602)) +
  0.2*(_xlfn.MAXIFS($F:$F,$D:$D,$D1602)-F1602)/(_xlfn.MAXIFS($F:$F,$D:$D,$D1602)-_xlfn.MINIFS($F:$F,$D:$D,$D1602)) +
  0.3*(G1602-_xlfn.MINIFS($G:$G,$D:$D,$D1602))/(_xlfn.MAXIFS($G:$G,$D:$D,$D1602)-_xlfn.MINIFS($G:$G,$D:$D,$D1602)) +
  0.125*(J1602-_xlfn.MINIFS($J:$J,$D:$D,$D1602))/(_xlfn.MAXIFS($J:$J,$D:$D,$D1602)-_xlfn.MINIFS($J:$J,$D:$D,$D1602)) +
  0.125*(K1602-_xlfn.MINIFS($K:$K,$D:$D,$D1602))/(_xlfn.MAXIFS($K:$K,$D:$D,$D1602)-_xlfn.MINIFS($K:$K,$D:$D,$D1602)),
"")</f>
        <v>0.36037374921771531</v>
      </c>
      <c r="O1602">
        <v>0.42912865580621218</v>
      </c>
      <c r="P1602">
        <f t="shared" ref="P1602:P1665" si="51">1 + COUNTIFS($D$2:$D$2303, D1602, $N$2:$N$2303, "&gt;" &amp; N1602)</f>
        <v>25</v>
      </c>
      <c r="Q1602">
        <v>19</v>
      </c>
      <c r="R1602" t="s">
        <v>7628</v>
      </c>
      <c r="S1602" t="s">
        <v>9679</v>
      </c>
    </row>
    <row r="1603" spans="1:19">
      <c r="A1603">
        <v>132879</v>
      </c>
      <c r="B1603" t="s">
        <v>1929</v>
      </c>
      <c r="C1603" t="s">
        <v>1930</v>
      </c>
      <c r="D1603" t="s">
        <v>1914</v>
      </c>
      <c r="E1603" t="s">
        <v>335</v>
      </c>
      <c r="F1603" s="10">
        <v>0.53769999999999996</v>
      </c>
      <c r="G1603">
        <v>1072</v>
      </c>
      <c r="H1603" s="2">
        <v>20318</v>
      </c>
      <c r="I1603" s="2">
        <v>20318</v>
      </c>
      <c r="J1603" s="2">
        <v>42748</v>
      </c>
      <c r="K1603" s="2">
        <v>32147</v>
      </c>
      <c r="L1603" s="2">
        <v>35764</v>
      </c>
      <c r="M1603" s="2">
        <v>38008</v>
      </c>
      <c r="N1603">
        <f t="shared" si="50"/>
        <v>0.37332117063519354</v>
      </c>
      <c r="O1603">
        <v>0.4316243061535272</v>
      </c>
      <c r="P1603">
        <f t="shared" si="51"/>
        <v>22</v>
      </c>
      <c r="Q1603">
        <v>17</v>
      </c>
      <c r="R1603" t="s">
        <v>6410</v>
      </c>
      <c r="S1603" t="s">
        <v>8466</v>
      </c>
    </row>
    <row r="1604" spans="1:19">
      <c r="A1604">
        <v>220516</v>
      </c>
      <c r="B1604" t="s">
        <v>4860</v>
      </c>
      <c r="C1604" t="s">
        <v>1852</v>
      </c>
      <c r="D1604" t="s">
        <v>1914</v>
      </c>
      <c r="E1604" t="s">
        <v>4861</v>
      </c>
      <c r="F1604" s="10">
        <v>0.54390000000000005</v>
      </c>
      <c r="G1604">
        <v>1230</v>
      </c>
      <c r="H1604" s="2">
        <v>34800</v>
      </c>
      <c r="I1604" s="2">
        <v>34800</v>
      </c>
      <c r="J1604" s="2">
        <v>61767</v>
      </c>
      <c r="K1604" s="2">
        <v>48373</v>
      </c>
      <c r="L1604" s="2">
        <v>50882</v>
      </c>
      <c r="M1604" s="2">
        <v>52834</v>
      </c>
      <c r="N1604">
        <f t="shared" si="50"/>
        <v>0.47383806586413263</v>
      </c>
      <c r="O1604">
        <v>0.40055289477934075</v>
      </c>
      <c r="P1604">
        <f t="shared" si="51"/>
        <v>5</v>
      </c>
      <c r="Q1604">
        <v>30</v>
      </c>
      <c r="R1604" t="s">
        <v>7629</v>
      </c>
      <c r="S1604" t="s">
        <v>9680</v>
      </c>
    </row>
    <row r="1605" spans="1:19">
      <c r="A1605">
        <v>220552</v>
      </c>
      <c r="B1605" t="s">
        <v>4862</v>
      </c>
      <c r="C1605" t="s">
        <v>1930</v>
      </c>
      <c r="D1605" t="s">
        <v>1914</v>
      </c>
      <c r="E1605" t="s">
        <v>4863</v>
      </c>
      <c r="F1605" s="10">
        <v>0.93400000000000005</v>
      </c>
      <c r="G1605">
        <v>1051</v>
      </c>
      <c r="H1605" s="2">
        <v>17935</v>
      </c>
      <c r="I1605" s="2">
        <v>17935</v>
      </c>
      <c r="J1605" s="2">
        <v>49367</v>
      </c>
      <c r="K1605" s="2">
        <v>32789</v>
      </c>
      <c r="L1605" s="2">
        <v>33252</v>
      </c>
      <c r="M1605" s="2">
        <v>34074</v>
      </c>
      <c r="N1605">
        <f t="shared" si="50"/>
        <v>0.29995705637368003</v>
      </c>
      <c r="O1605">
        <v>0.38920491000110147</v>
      </c>
      <c r="P1605">
        <f t="shared" si="51"/>
        <v>40</v>
      </c>
      <c r="Q1605">
        <v>36</v>
      </c>
      <c r="R1605" t="s">
        <v>7630</v>
      </c>
      <c r="S1605" t="s">
        <v>9681</v>
      </c>
    </row>
    <row r="1606" spans="1:19">
      <c r="A1606">
        <v>220598</v>
      </c>
      <c r="B1606" t="s">
        <v>4864</v>
      </c>
      <c r="C1606" t="s">
        <v>719</v>
      </c>
      <c r="D1606" t="s">
        <v>1914</v>
      </c>
      <c r="E1606" t="s">
        <v>4865</v>
      </c>
      <c r="F1606" s="10">
        <v>0.93400000000000005</v>
      </c>
      <c r="G1606">
        <v>1184</v>
      </c>
      <c r="H1606" s="2">
        <v>11790</v>
      </c>
      <c r="I1606" s="2">
        <v>11790</v>
      </c>
      <c r="J1606" s="2">
        <v>35387</v>
      </c>
      <c r="K1606" s="2">
        <v>24291</v>
      </c>
      <c r="L1606" s="2">
        <v>27557</v>
      </c>
      <c r="M1606" s="2">
        <v>31297</v>
      </c>
      <c r="N1606">
        <f t="shared" si="50"/>
        <v>0.35344824094935834</v>
      </c>
      <c r="O1606">
        <v>0.38621025537730325</v>
      </c>
      <c r="P1606">
        <f t="shared" si="51"/>
        <v>27</v>
      </c>
      <c r="Q1606">
        <v>40</v>
      </c>
      <c r="R1606" t="s">
        <v>7631</v>
      </c>
      <c r="S1606" t="s">
        <v>9682</v>
      </c>
    </row>
    <row r="1607" spans="1:19">
      <c r="A1607">
        <v>220604</v>
      </c>
      <c r="B1607" t="s">
        <v>4866</v>
      </c>
      <c r="C1607" t="s">
        <v>1916</v>
      </c>
      <c r="D1607" t="s">
        <v>1914</v>
      </c>
      <c r="E1607" t="s">
        <v>4867</v>
      </c>
      <c r="F1607" s="10">
        <v>0.97170000000000001</v>
      </c>
      <c r="G1607">
        <v>1050</v>
      </c>
      <c r="H1607" s="2">
        <v>12076</v>
      </c>
      <c r="I1607" s="2">
        <v>12076</v>
      </c>
      <c r="J1607" s="2">
        <v>43193</v>
      </c>
      <c r="K1607" s="2">
        <v>25575</v>
      </c>
      <c r="L1607" s="2">
        <v>29518</v>
      </c>
      <c r="M1607" s="2">
        <v>31052</v>
      </c>
      <c r="N1607">
        <f t="shared" si="50"/>
        <v>0.28731476753650698</v>
      </c>
      <c r="O1607">
        <v>0.39595578527687325</v>
      </c>
      <c r="P1607">
        <f t="shared" si="51"/>
        <v>43</v>
      </c>
      <c r="Q1607">
        <v>34</v>
      </c>
      <c r="R1607" t="s">
        <v>7632</v>
      </c>
      <c r="S1607" t="s">
        <v>9683</v>
      </c>
    </row>
    <row r="1608" spans="1:19">
      <c r="A1608">
        <v>220613</v>
      </c>
      <c r="B1608" t="s">
        <v>1931</v>
      </c>
      <c r="C1608" t="s">
        <v>1056</v>
      </c>
      <c r="D1608" t="s">
        <v>1914</v>
      </c>
      <c r="E1608" t="s">
        <v>1932</v>
      </c>
      <c r="F1608" s="10">
        <v>0.72189999999999999</v>
      </c>
      <c r="G1608">
        <v>1144</v>
      </c>
      <c r="H1608" s="2">
        <v>22690</v>
      </c>
      <c r="I1608" s="2">
        <v>22690</v>
      </c>
      <c r="J1608" s="2">
        <v>46004</v>
      </c>
      <c r="K1608" s="2">
        <v>35687</v>
      </c>
      <c r="L1608" s="2">
        <v>38592</v>
      </c>
      <c r="M1608" s="2">
        <v>42772</v>
      </c>
      <c r="N1608">
        <f t="shared" si="50"/>
        <v>0.3778972178028609</v>
      </c>
      <c r="O1608">
        <v>0.42510841320775489</v>
      </c>
      <c r="P1608">
        <f t="shared" si="51"/>
        <v>20</v>
      </c>
      <c r="Q1608">
        <v>21</v>
      </c>
      <c r="R1608" t="s">
        <v>7633</v>
      </c>
      <c r="S1608" t="s">
        <v>9684</v>
      </c>
    </row>
    <row r="1609" spans="1:19">
      <c r="A1609">
        <v>220631</v>
      </c>
      <c r="B1609" t="s">
        <v>1933</v>
      </c>
      <c r="C1609" t="s">
        <v>1934</v>
      </c>
      <c r="D1609" t="s">
        <v>1914</v>
      </c>
      <c r="E1609" t="s">
        <v>1935</v>
      </c>
      <c r="F1609" s="10">
        <v>0.5927</v>
      </c>
      <c r="G1609">
        <v>1093</v>
      </c>
      <c r="H1609" s="2">
        <v>26150</v>
      </c>
      <c r="I1609" s="2">
        <v>26150</v>
      </c>
      <c r="J1609" s="2">
        <v>57194</v>
      </c>
      <c r="K1609" s="2">
        <v>43038</v>
      </c>
      <c r="L1609" s="2">
        <v>42132</v>
      </c>
      <c r="M1609" s="2">
        <v>44726</v>
      </c>
      <c r="N1609">
        <f t="shared" si="50"/>
        <v>0.40266572566082143</v>
      </c>
      <c r="O1609">
        <v>0.43588166505765807</v>
      </c>
      <c r="P1609">
        <f t="shared" si="51"/>
        <v>15</v>
      </c>
      <c r="Q1609">
        <v>15</v>
      </c>
      <c r="R1609" t="s">
        <v>7634</v>
      </c>
      <c r="S1609" t="s">
        <v>9685</v>
      </c>
    </row>
    <row r="1610" spans="1:19">
      <c r="A1610">
        <v>220701</v>
      </c>
      <c r="B1610" t="s">
        <v>1936</v>
      </c>
      <c r="C1610" t="s">
        <v>1937</v>
      </c>
      <c r="D1610" t="s">
        <v>1914</v>
      </c>
      <c r="E1610" t="s">
        <v>1938</v>
      </c>
      <c r="F1610" s="10">
        <v>0.82709999999999995</v>
      </c>
      <c r="G1610">
        <v>1088</v>
      </c>
      <c r="H1610" s="2">
        <v>10506</v>
      </c>
      <c r="I1610" s="2">
        <v>10506</v>
      </c>
      <c r="J1610" s="2">
        <v>48965</v>
      </c>
      <c r="K1610" s="2">
        <v>34555</v>
      </c>
      <c r="L1610" s="2">
        <v>35040</v>
      </c>
      <c r="M1610" s="2">
        <v>38823</v>
      </c>
      <c r="N1610">
        <f t="shared" si="50"/>
        <v>0.38139480523704916</v>
      </c>
      <c r="O1610">
        <v>0.44975217831748415</v>
      </c>
      <c r="P1610">
        <f t="shared" si="51"/>
        <v>18</v>
      </c>
      <c r="Q1610">
        <v>4</v>
      </c>
      <c r="R1610" t="s">
        <v>7635</v>
      </c>
      <c r="S1610" t="s">
        <v>9686</v>
      </c>
    </row>
    <row r="1611" spans="1:19">
      <c r="A1611">
        <v>220710</v>
      </c>
      <c r="B1611" t="s">
        <v>1939</v>
      </c>
      <c r="C1611" t="s">
        <v>1108</v>
      </c>
      <c r="D1611" t="s">
        <v>1914</v>
      </c>
      <c r="E1611" t="s">
        <v>1940</v>
      </c>
      <c r="F1611" s="10">
        <v>0.65680000000000005</v>
      </c>
      <c r="G1611">
        <v>1181</v>
      </c>
      <c r="H1611" s="2">
        <v>38514</v>
      </c>
      <c r="I1611" s="2">
        <v>38514</v>
      </c>
      <c r="J1611" s="2">
        <v>49016</v>
      </c>
      <c r="K1611" s="2">
        <v>37199</v>
      </c>
      <c r="L1611" s="2">
        <v>43553</v>
      </c>
      <c r="M1611" s="2">
        <v>45765</v>
      </c>
      <c r="N1611">
        <f t="shared" si="50"/>
        <v>0.35140466313755747</v>
      </c>
      <c r="O1611">
        <v>0.38482941053481079</v>
      </c>
      <c r="P1611">
        <f t="shared" si="51"/>
        <v>30</v>
      </c>
      <c r="Q1611">
        <v>41</v>
      </c>
      <c r="R1611" t="s">
        <v>7636</v>
      </c>
      <c r="S1611" t="s">
        <v>9687</v>
      </c>
    </row>
    <row r="1612" spans="1:19">
      <c r="A1612">
        <v>220862</v>
      </c>
      <c r="B1612" t="s">
        <v>1941</v>
      </c>
      <c r="C1612" t="s">
        <v>1916</v>
      </c>
      <c r="D1612" t="s">
        <v>1914</v>
      </c>
      <c r="E1612" t="s">
        <v>1942</v>
      </c>
      <c r="F1612" s="10">
        <v>0.93379999999999996</v>
      </c>
      <c r="G1612">
        <v>1051</v>
      </c>
      <c r="H1612" s="2">
        <v>10344</v>
      </c>
      <c r="I1612" s="2">
        <v>14784</v>
      </c>
      <c r="J1612" s="2">
        <v>52242</v>
      </c>
      <c r="K1612" s="2">
        <v>37875</v>
      </c>
      <c r="L1612" s="2">
        <v>42016</v>
      </c>
      <c r="M1612" s="2">
        <v>46044</v>
      </c>
      <c r="N1612">
        <f t="shared" si="50"/>
        <v>0.3526122018696089</v>
      </c>
      <c r="O1612">
        <v>0.40946122313114586</v>
      </c>
      <c r="P1612">
        <f t="shared" si="51"/>
        <v>29</v>
      </c>
      <c r="Q1612">
        <v>27</v>
      </c>
      <c r="R1612" t="s">
        <v>7637</v>
      </c>
      <c r="S1612" t="s">
        <v>9688</v>
      </c>
    </row>
    <row r="1613" spans="1:19">
      <c r="A1613">
        <v>220978</v>
      </c>
      <c r="B1613" t="s">
        <v>1943</v>
      </c>
      <c r="C1613" t="s">
        <v>1398</v>
      </c>
      <c r="D1613" t="s">
        <v>1914</v>
      </c>
      <c r="E1613" t="s">
        <v>1944</v>
      </c>
      <c r="F1613" s="10">
        <v>0.68</v>
      </c>
      <c r="G1613">
        <v>1119</v>
      </c>
      <c r="H1613" s="2">
        <v>9506</v>
      </c>
      <c r="I1613" s="2">
        <v>29042</v>
      </c>
      <c r="J1613" s="2">
        <v>50530</v>
      </c>
      <c r="K1613" s="2">
        <v>38300</v>
      </c>
      <c r="L1613" s="2">
        <v>42405</v>
      </c>
      <c r="M1613" s="2">
        <v>46693</v>
      </c>
      <c r="N1613">
        <f t="shared" si="50"/>
        <v>0.44812185760638018</v>
      </c>
      <c r="O1613">
        <v>0.40480574432031247</v>
      </c>
      <c r="P1613">
        <f t="shared" si="51"/>
        <v>8</v>
      </c>
      <c r="Q1613">
        <v>29</v>
      </c>
      <c r="R1613" t="s">
        <v>7638</v>
      </c>
      <c r="S1613" t="s">
        <v>9689</v>
      </c>
    </row>
    <row r="1614" spans="1:19">
      <c r="A1614">
        <v>221351</v>
      </c>
      <c r="B1614" t="s">
        <v>1945</v>
      </c>
      <c r="C1614" t="s">
        <v>1916</v>
      </c>
      <c r="D1614" t="s">
        <v>1914</v>
      </c>
      <c r="E1614" t="s">
        <v>1946</v>
      </c>
      <c r="F1614" s="10">
        <v>0.49680000000000002</v>
      </c>
      <c r="G1614">
        <v>1385</v>
      </c>
      <c r="H1614" s="2">
        <v>54892</v>
      </c>
      <c r="I1614" s="2">
        <v>54892</v>
      </c>
      <c r="J1614" s="2">
        <v>66608</v>
      </c>
      <c r="K1614" s="2">
        <v>55957</v>
      </c>
      <c r="L1614" s="2">
        <v>58557</v>
      </c>
      <c r="M1614" s="2">
        <v>69215</v>
      </c>
      <c r="N1614">
        <f t="shared" si="50"/>
        <v>0.50920575055982265</v>
      </c>
      <c r="O1614">
        <v>0.44434406148453665</v>
      </c>
      <c r="P1614">
        <f t="shared" si="51"/>
        <v>3</v>
      </c>
      <c r="Q1614">
        <v>9</v>
      </c>
      <c r="R1614" t="s">
        <v>7639</v>
      </c>
      <c r="S1614" t="s">
        <v>9690</v>
      </c>
    </row>
    <row r="1615" spans="1:19">
      <c r="A1615">
        <v>221519</v>
      </c>
      <c r="B1615" t="s">
        <v>1947</v>
      </c>
      <c r="C1615" t="s">
        <v>1948</v>
      </c>
      <c r="D1615" t="s">
        <v>1914</v>
      </c>
      <c r="E1615" t="s">
        <v>1949</v>
      </c>
      <c r="F1615" s="10">
        <v>0.50900000000000001</v>
      </c>
      <c r="G1615">
        <v>1336</v>
      </c>
      <c r="H1615" s="2">
        <v>53698</v>
      </c>
      <c r="I1615" s="2">
        <v>53698</v>
      </c>
      <c r="J1615" s="2">
        <v>57680</v>
      </c>
      <c r="K1615" s="2">
        <v>46075</v>
      </c>
      <c r="L1615" s="2">
        <v>54751</v>
      </c>
      <c r="M1615" s="2">
        <v>59529</v>
      </c>
      <c r="N1615">
        <f t="shared" si="50"/>
        <v>0.44196953244859</v>
      </c>
      <c r="O1615">
        <v>0.41199445464261852</v>
      </c>
      <c r="P1615">
        <f t="shared" si="51"/>
        <v>9</v>
      </c>
      <c r="Q1615">
        <v>25</v>
      </c>
      <c r="R1615" t="s">
        <v>7640</v>
      </c>
      <c r="S1615" t="s">
        <v>9691</v>
      </c>
    </row>
    <row r="1616" spans="1:19">
      <c r="A1616">
        <v>221661</v>
      </c>
      <c r="B1616" t="s">
        <v>1950</v>
      </c>
      <c r="C1616" t="s">
        <v>1951</v>
      </c>
      <c r="D1616" t="s">
        <v>1914</v>
      </c>
      <c r="E1616" t="s">
        <v>1952</v>
      </c>
      <c r="F1616" s="10">
        <v>0.66610000000000003</v>
      </c>
      <c r="G1616">
        <v>1116</v>
      </c>
      <c r="H1616" s="2">
        <v>25590</v>
      </c>
      <c r="I1616" s="2">
        <v>25590</v>
      </c>
      <c r="J1616" s="2">
        <v>58971</v>
      </c>
      <c r="K1616" s="2">
        <v>39960</v>
      </c>
      <c r="L1616" s="2">
        <v>45885</v>
      </c>
      <c r="M1616" s="2">
        <v>49250</v>
      </c>
      <c r="N1616">
        <f t="shared" si="50"/>
        <v>0.3979633772471502</v>
      </c>
      <c r="O1616">
        <v>0.43893984390648422</v>
      </c>
      <c r="P1616">
        <f t="shared" si="51"/>
        <v>16</v>
      </c>
      <c r="Q1616">
        <v>13</v>
      </c>
      <c r="R1616" t="s">
        <v>7641</v>
      </c>
      <c r="S1616" t="s">
        <v>9692</v>
      </c>
    </row>
    <row r="1617" spans="1:19">
      <c r="A1617">
        <v>221731</v>
      </c>
      <c r="B1617" t="s">
        <v>1953</v>
      </c>
      <c r="C1617" t="s">
        <v>425</v>
      </c>
      <c r="D1617" t="s">
        <v>1914</v>
      </c>
      <c r="E1617" t="s">
        <v>1954</v>
      </c>
      <c r="F1617" s="10">
        <v>0.59409999999999996</v>
      </c>
      <c r="G1617">
        <v>1051</v>
      </c>
      <c r="H1617" s="2">
        <v>29264</v>
      </c>
      <c r="I1617" s="2">
        <v>29264</v>
      </c>
      <c r="J1617" s="2">
        <v>51701</v>
      </c>
      <c r="K1617" s="2">
        <v>39702</v>
      </c>
      <c r="L1617" s="2">
        <v>40644</v>
      </c>
      <c r="M1617" s="2">
        <v>42661</v>
      </c>
      <c r="N1617">
        <f t="shared" si="50"/>
        <v>0.34537148032174597</v>
      </c>
      <c r="O1617">
        <v>0.39605851945347742</v>
      </c>
      <c r="P1617">
        <f t="shared" si="51"/>
        <v>33</v>
      </c>
      <c r="Q1617">
        <v>33</v>
      </c>
      <c r="R1617" t="s">
        <v>7642</v>
      </c>
      <c r="S1617" t="s">
        <v>9693</v>
      </c>
    </row>
    <row r="1618" spans="1:19">
      <c r="A1618">
        <v>221740</v>
      </c>
      <c r="B1618" t="s">
        <v>1955</v>
      </c>
      <c r="C1618" t="s">
        <v>1956</v>
      </c>
      <c r="D1618" t="s">
        <v>1914</v>
      </c>
      <c r="E1618" t="s">
        <v>1957</v>
      </c>
      <c r="F1618" s="10">
        <v>0.7702</v>
      </c>
      <c r="G1618">
        <v>1117</v>
      </c>
      <c r="H1618" s="2">
        <v>10144</v>
      </c>
      <c r="I1618" s="2">
        <v>18208</v>
      </c>
      <c r="J1618" s="2">
        <v>53104</v>
      </c>
      <c r="K1618" s="2">
        <v>39937</v>
      </c>
      <c r="L1618" s="2">
        <v>43732</v>
      </c>
      <c r="M1618" s="2">
        <v>46266</v>
      </c>
      <c r="N1618">
        <f t="shared" si="50"/>
        <v>0.43348841726608134</v>
      </c>
      <c r="O1618">
        <v>0.44337385038899613</v>
      </c>
      <c r="P1618">
        <f t="shared" si="51"/>
        <v>12</v>
      </c>
      <c r="Q1618">
        <v>11</v>
      </c>
      <c r="R1618" t="s">
        <v>7643</v>
      </c>
      <c r="S1618" t="s">
        <v>9694</v>
      </c>
    </row>
    <row r="1619" spans="1:19">
      <c r="A1619">
        <v>221759</v>
      </c>
      <c r="B1619" t="s">
        <v>1958</v>
      </c>
      <c r="C1619" t="s">
        <v>1930</v>
      </c>
      <c r="D1619" t="s">
        <v>1914</v>
      </c>
      <c r="E1619" t="s">
        <v>1959</v>
      </c>
      <c r="F1619" s="10">
        <v>0.45989999999999998</v>
      </c>
      <c r="G1619">
        <v>1304</v>
      </c>
      <c r="H1619" s="2">
        <v>13484</v>
      </c>
      <c r="I1619" s="2">
        <v>31974</v>
      </c>
      <c r="J1619" s="2">
        <v>61635</v>
      </c>
      <c r="K1619" s="2">
        <v>46273</v>
      </c>
      <c r="L1619" s="2">
        <v>51502</v>
      </c>
      <c r="M1619" s="2">
        <v>56615</v>
      </c>
      <c r="N1619">
        <f t="shared" si="50"/>
        <v>0.62475186978918273</v>
      </c>
      <c r="O1619">
        <v>0.51171884721901884</v>
      </c>
      <c r="P1619">
        <f t="shared" si="51"/>
        <v>2</v>
      </c>
      <c r="Q1619">
        <v>2</v>
      </c>
      <c r="R1619" t="s">
        <v>7644</v>
      </c>
      <c r="S1619" t="s">
        <v>9695</v>
      </c>
    </row>
    <row r="1620" spans="1:19">
      <c r="A1620">
        <v>221768</v>
      </c>
      <c r="B1620" t="s">
        <v>1960</v>
      </c>
      <c r="C1620" t="s">
        <v>1961</v>
      </c>
      <c r="D1620" t="s">
        <v>1914</v>
      </c>
      <c r="E1620" t="s">
        <v>1962</v>
      </c>
      <c r="F1620" s="10">
        <v>0.87319999999999998</v>
      </c>
      <c r="G1620">
        <v>1090</v>
      </c>
      <c r="H1620" s="2">
        <v>10208</v>
      </c>
      <c r="I1620" s="2">
        <v>16248</v>
      </c>
      <c r="J1620" s="2">
        <v>46528</v>
      </c>
      <c r="K1620" s="2">
        <v>35258</v>
      </c>
      <c r="L1620" s="2">
        <v>38697</v>
      </c>
      <c r="M1620" s="2">
        <v>43043</v>
      </c>
      <c r="N1620">
        <f t="shared" si="50"/>
        <v>0.37055434146395499</v>
      </c>
      <c r="O1620">
        <v>0.41325737248511757</v>
      </c>
      <c r="P1620">
        <f t="shared" si="51"/>
        <v>23</v>
      </c>
      <c r="Q1620">
        <v>24</v>
      </c>
      <c r="R1620" t="s">
        <v>7645</v>
      </c>
      <c r="S1620" t="s">
        <v>9696</v>
      </c>
    </row>
    <row r="1621" spans="1:19">
      <c r="A1621">
        <v>221838</v>
      </c>
      <c r="B1621" t="s">
        <v>4869</v>
      </c>
      <c r="C1621" t="s">
        <v>4845</v>
      </c>
      <c r="D1621" t="s">
        <v>1914</v>
      </c>
      <c r="E1621" t="s">
        <v>4870</v>
      </c>
      <c r="F1621" s="10">
        <v>0.92630000000000001</v>
      </c>
      <c r="G1621">
        <v>1017</v>
      </c>
      <c r="H1621" s="2">
        <v>8568</v>
      </c>
      <c r="I1621" s="2">
        <v>22284</v>
      </c>
      <c r="J1621" s="2">
        <v>51934</v>
      </c>
      <c r="K1621" s="2">
        <v>34131</v>
      </c>
      <c r="L1621" s="2">
        <v>37710</v>
      </c>
      <c r="M1621" s="2">
        <v>41588</v>
      </c>
      <c r="N1621">
        <f t="shared" si="50"/>
        <v>0.3332792719165748</v>
      </c>
      <c r="O1621">
        <v>0.36561213298967626</v>
      </c>
      <c r="P1621">
        <f t="shared" si="51"/>
        <v>35</v>
      </c>
      <c r="Q1621">
        <v>49</v>
      </c>
      <c r="R1621" t="s">
        <v>7646</v>
      </c>
      <c r="S1621" t="s">
        <v>9697</v>
      </c>
    </row>
    <row r="1622" spans="1:19">
      <c r="A1622">
        <v>221847</v>
      </c>
      <c r="B1622" t="s">
        <v>1963</v>
      </c>
      <c r="C1622" t="s">
        <v>1964</v>
      </c>
      <c r="D1622" t="s">
        <v>1914</v>
      </c>
      <c r="E1622" t="s">
        <v>1965</v>
      </c>
      <c r="F1622" s="10">
        <v>0.83160000000000001</v>
      </c>
      <c r="G1622">
        <v>1148</v>
      </c>
      <c r="H1622" s="2">
        <v>10084</v>
      </c>
      <c r="I1622" s="2">
        <v>20116</v>
      </c>
      <c r="J1622" s="2">
        <v>51599</v>
      </c>
      <c r="K1622" s="2">
        <v>40421</v>
      </c>
      <c r="L1622" s="2">
        <v>43006</v>
      </c>
      <c r="M1622" s="2">
        <v>45397</v>
      </c>
      <c r="N1622">
        <f t="shared" si="50"/>
        <v>0.43586391499899091</v>
      </c>
      <c r="O1622">
        <v>0.43318427914545626</v>
      </c>
      <c r="P1622">
        <f t="shared" si="51"/>
        <v>10</v>
      </c>
      <c r="Q1622">
        <v>16</v>
      </c>
      <c r="R1622" t="s">
        <v>7647</v>
      </c>
      <c r="S1622" t="s">
        <v>9698</v>
      </c>
    </row>
    <row r="1623" spans="1:19">
      <c r="A1623">
        <v>221892</v>
      </c>
      <c r="B1623" t="s">
        <v>4871</v>
      </c>
      <c r="C1623" t="s">
        <v>4845</v>
      </c>
      <c r="D1623" t="s">
        <v>1914</v>
      </c>
      <c r="E1623" t="s">
        <v>4872</v>
      </c>
      <c r="F1623" s="10">
        <v>0.70020000000000004</v>
      </c>
      <c r="G1623">
        <v>1090</v>
      </c>
      <c r="H1623" s="2">
        <v>29790</v>
      </c>
      <c r="I1623" s="2">
        <v>29790</v>
      </c>
      <c r="J1623" s="2">
        <v>51045</v>
      </c>
      <c r="K1623" s="2">
        <v>41237</v>
      </c>
      <c r="L1623" s="2">
        <v>43265</v>
      </c>
      <c r="M1623" s="2">
        <v>51250</v>
      </c>
      <c r="N1623">
        <f t="shared" si="50"/>
        <v>0.34407142185111705</v>
      </c>
      <c r="O1623">
        <v>0.38973181922725786</v>
      </c>
      <c r="P1623">
        <f t="shared" si="51"/>
        <v>34</v>
      </c>
      <c r="Q1623">
        <v>35</v>
      </c>
      <c r="R1623" t="s">
        <v>7648</v>
      </c>
      <c r="S1623" t="s">
        <v>9699</v>
      </c>
    </row>
    <row r="1624" spans="1:19">
      <c r="A1624">
        <v>221953</v>
      </c>
      <c r="B1624" t="s">
        <v>4873</v>
      </c>
      <c r="C1624" t="s">
        <v>4874</v>
      </c>
      <c r="D1624" t="s">
        <v>1914</v>
      </c>
      <c r="E1624" t="s">
        <v>4875</v>
      </c>
      <c r="F1624" s="10">
        <v>0.60419999999999996</v>
      </c>
      <c r="G1624">
        <v>1236</v>
      </c>
      <c r="H1624" s="2">
        <v>28500</v>
      </c>
      <c r="I1624" s="2">
        <v>28500</v>
      </c>
      <c r="J1624" s="2">
        <v>47539</v>
      </c>
      <c r="K1624" s="2">
        <v>37043</v>
      </c>
      <c r="L1624" s="2">
        <v>39909</v>
      </c>
      <c r="M1624" s="2">
        <v>42969</v>
      </c>
      <c r="N1624">
        <f t="shared" si="50"/>
        <v>0.43578660768432814</v>
      </c>
      <c r="O1624">
        <v>0.38866085806800932</v>
      </c>
      <c r="P1624">
        <f t="shared" si="51"/>
        <v>11</v>
      </c>
      <c r="Q1624">
        <v>38</v>
      </c>
      <c r="R1624" t="s">
        <v>7649</v>
      </c>
      <c r="S1624" t="s">
        <v>9700</v>
      </c>
    </row>
    <row r="1625" spans="1:19">
      <c r="A1625">
        <v>221971</v>
      </c>
      <c r="B1625" t="s">
        <v>1966</v>
      </c>
      <c r="C1625" t="s">
        <v>719</v>
      </c>
      <c r="D1625" t="s">
        <v>1914</v>
      </c>
      <c r="E1625" t="s">
        <v>1967</v>
      </c>
      <c r="F1625" s="10">
        <v>0.4718</v>
      </c>
      <c r="G1625">
        <v>1243</v>
      </c>
      <c r="H1625" s="2">
        <v>38450</v>
      </c>
      <c r="I1625" s="2">
        <v>38450</v>
      </c>
      <c r="J1625" s="2">
        <v>52946</v>
      </c>
      <c r="K1625" s="2">
        <v>43332</v>
      </c>
      <c r="L1625" s="2">
        <v>48086</v>
      </c>
      <c r="M1625" s="2">
        <v>52147</v>
      </c>
      <c r="N1625">
        <f t="shared" si="50"/>
        <v>0.45034879216541407</v>
      </c>
      <c r="O1625">
        <v>0.44235796375748626</v>
      </c>
      <c r="P1625">
        <f t="shared" si="51"/>
        <v>6</v>
      </c>
      <c r="Q1625">
        <v>12</v>
      </c>
      <c r="R1625" t="s">
        <v>7650</v>
      </c>
      <c r="S1625" t="s">
        <v>9701</v>
      </c>
    </row>
    <row r="1626" spans="1:19">
      <c r="A1626">
        <v>221999</v>
      </c>
      <c r="B1626" t="s">
        <v>4876</v>
      </c>
      <c r="C1626" t="s">
        <v>4845</v>
      </c>
      <c r="D1626" t="s">
        <v>1914</v>
      </c>
      <c r="E1626" t="s">
        <v>4877</v>
      </c>
      <c r="F1626" s="10">
        <v>6.2799999999999995E-2</v>
      </c>
      <c r="G1626">
        <v>1550</v>
      </c>
      <c r="H1626" s="2">
        <v>63946</v>
      </c>
      <c r="I1626" s="2">
        <v>63946</v>
      </c>
      <c r="J1626" s="2">
        <v>90815</v>
      </c>
      <c r="K1626" s="2">
        <v>74018</v>
      </c>
      <c r="L1626" s="2">
        <v>78559</v>
      </c>
      <c r="M1626" s="2">
        <v>84415</v>
      </c>
      <c r="N1626">
        <f t="shared" si="50"/>
        <v>0.75</v>
      </c>
      <c r="O1626">
        <v>0.57775259552429958</v>
      </c>
      <c r="P1626">
        <f t="shared" si="51"/>
        <v>1</v>
      </c>
      <c r="Q1626">
        <v>1</v>
      </c>
      <c r="R1626" t="s">
        <v>7651</v>
      </c>
      <c r="S1626" t="s">
        <v>9702</v>
      </c>
    </row>
    <row r="1627" spans="1:19">
      <c r="A1627">
        <v>222105</v>
      </c>
      <c r="B1627" t="s">
        <v>4878</v>
      </c>
      <c r="C1627" t="s">
        <v>1916</v>
      </c>
      <c r="D1627" t="s">
        <v>1914</v>
      </c>
      <c r="E1627" t="s">
        <v>4879</v>
      </c>
      <c r="F1627" s="10">
        <v>0.93400000000000005</v>
      </c>
      <c r="G1627">
        <v>1105</v>
      </c>
      <c r="H1627" s="2">
        <v>9678</v>
      </c>
      <c r="I1627" s="2">
        <v>9678</v>
      </c>
      <c r="J1627" s="2">
        <v>40573</v>
      </c>
      <c r="K1627" s="2">
        <v>44732</v>
      </c>
      <c r="L1627" s="2">
        <v>29690</v>
      </c>
      <c r="M1627" s="2">
        <v>28936</v>
      </c>
      <c r="N1627">
        <f t="shared" si="50"/>
        <v>0.37942196614682461</v>
      </c>
      <c r="O1627">
        <v>0.40648980822457181</v>
      </c>
      <c r="P1627">
        <f t="shared" si="51"/>
        <v>19</v>
      </c>
      <c r="Q1627">
        <v>28</v>
      </c>
      <c r="R1627" t="s">
        <v>7652</v>
      </c>
      <c r="S1627" t="s">
        <v>9703</v>
      </c>
    </row>
    <row r="1628" spans="1:19">
      <c r="A1628">
        <v>222576</v>
      </c>
      <c r="B1628" t="s">
        <v>4880</v>
      </c>
      <c r="C1628" t="s">
        <v>4881</v>
      </c>
      <c r="D1628" t="s">
        <v>1970</v>
      </c>
      <c r="E1628" t="s">
        <v>4882</v>
      </c>
      <c r="F1628" s="10">
        <v>0.93400000000000005</v>
      </c>
      <c r="G1628">
        <v>1229</v>
      </c>
      <c r="H1628" s="2">
        <v>2136</v>
      </c>
      <c r="I1628" s="2">
        <v>4704</v>
      </c>
      <c r="J1628" s="2">
        <v>49187</v>
      </c>
      <c r="K1628" s="2">
        <v>33730</v>
      </c>
      <c r="L1628" s="2">
        <v>36209</v>
      </c>
      <c r="M1628" s="2">
        <v>39118</v>
      </c>
      <c r="N1628">
        <f t="shared" si="50"/>
        <v>0.46954455659217603</v>
      </c>
      <c r="O1628">
        <v>0.44657307342238362</v>
      </c>
      <c r="P1628">
        <f t="shared" si="51"/>
        <v>16</v>
      </c>
      <c r="Q1628">
        <v>22</v>
      </c>
      <c r="R1628" t="s">
        <v>7653</v>
      </c>
      <c r="S1628" t="s">
        <v>9704</v>
      </c>
    </row>
    <row r="1629" spans="1:19">
      <c r="A1629">
        <v>222822</v>
      </c>
      <c r="B1629" t="s">
        <v>4883</v>
      </c>
      <c r="C1629" t="s">
        <v>4884</v>
      </c>
      <c r="D1629" t="s">
        <v>1970</v>
      </c>
      <c r="E1629" t="s">
        <v>4885</v>
      </c>
      <c r="F1629" s="10">
        <v>0.93400000000000005</v>
      </c>
      <c r="G1629">
        <v>1104</v>
      </c>
      <c r="H1629" s="2">
        <v>3150</v>
      </c>
      <c r="I1629" s="2">
        <v>6150</v>
      </c>
      <c r="J1629" s="2">
        <v>45311</v>
      </c>
      <c r="K1629" s="2">
        <v>28781</v>
      </c>
      <c r="L1629" s="2">
        <v>32185</v>
      </c>
      <c r="M1629" s="2">
        <v>35149</v>
      </c>
      <c r="N1629">
        <f t="shared" si="50"/>
        <v>0.39136494590767223</v>
      </c>
      <c r="O1629">
        <v>0.43199455907944118</v>
      </c>
      <c r="P1629">
        <f t="shared" si="51"/>
        <v>63</v>
      </c>
      <c r="Q1629">
        <v>56</v>
      </c>
      <c r="R1629" t="s">
        <v>7654</v>
      </c>
      <c r="S1629" t="s">
        <v>9705</v>
      </c>
    </row>
    <row r="1630" spans="1:19">
      <c r="A1630">
        <v>222831</v>
      </c>
      <c r="B1630" t="s">
        <v>1971</v>
      </c>
      <c r="C1630" t="s">
        <v>1972</v>
      </c>
      <c r="D1630" t="s">
        <v>1970</v>
      </c>
      <c r="E1630" t="s">
        <v>1973</v>
      </c>
      <c r="F1630" s="10">
        <v>0.7923</v>
      </c>
      <c r="G1630">
        <v>1049</v>
      </c>
      <c r="H1630" s="2">
        <v>8319</v>
      </c>
      <c r="I1630" s="2">
        <v>18399</v>
      </c>
      <c r="J1630" s="2">
        <v>54594</v>
      </c>
      <c r="K1630" s="2">
        <v>39229</v>
      </c>
      <c r="L1630" s="2">
        <v>44111</v>
      </c>
      <c r="M1630" s="2">
        <v>46355</v>
      </c>
      <c r="N1630">
        <f t="shared" si="50"/>
        <v>0.40691160957429268</v>
      </c>
      <c r="O1630">
        <v>0.41924231128526268</v>
      </c>
      <c r="P1630">
        <f t="shared" si="51"/>
        <v>44</v>
      </c>
      <c r="Q1630">
        <v>70</v>
      </c>
      <c r="R1630" t="s">
        <v>7655</v>
      </c>
      <c r="S1630" t="s">
        <v>9706</v>
      </c>
    </row>
    <row r="1631" spans="1:19">
      <c r="A1631">
        <v>222983</v>
      </c>
      <c r="B1631" t="s">
        <v>1974</v>
      </c>
      <c r="C1631" t="s">
        <v>1975</v>
      </c>
      <c r="D1631" t="s">
        <v>1970</v>
      </c>
      <c r="E1631" t="s">
        <v>1976</v>
      </c>
      <c r="F1631" s="10">
        <v>0.46660000000000001</v>
      </c>
      <c r="G1631">
        <v>1272</v>
      </c>
      <c r="H1631" s="2">
        <v>46500</v>
      </c>
      <c r="I1631" s="2">
        <v>46500</v>
      </c>
      <c r="J1631" s="2">
        <v>56983</v>
      </c>
      <c r="K1631" s="2">
        <v>44949</v>
      </c>
      <c r="L1631" s="2">
        <v>55161</v>
      </c>
      <c r="M1631" s="2">
        <v>59728</v>
      </c>
      <c r="N1631">
        <f t="shared" si="50"/>
        <v>0.42728341051296148</v>
      </c>
      <c r="O1631">
        <v>0.42648809953871258</v>
      </c>
      <c r="P1631">
        <f t="shared" si="51"/>
        <v>31</v>
      </c>
      <c r="Q1631">
        <v>65</v>
      </c>
      <c r="R1631" t="s">
        <v>7656</v>
      </c>
      <c r="S1631" t="s">
        <v>9707</v>
      </c>
    </row>
    <row r="1632" spans="1:19">
      <c r="A1632">
        <v>223232</v>
      </c>
      <c r="B1632" t="s">
        <v>1977</v>
      </c>
      <c r="C1632" t="s">
        <v>1978</v>
      </c>
      <c r="D1632" t="s">
        <v>1970</v>
      </c>
      <c r="E1632" t="s">
        <v>1979</v>
      </c>
      <c r="F1632" s="10">
        <v>0.50990000000000002</v>
      </c>
      <c r="G1632">
        <v>1313</v>
      </c>
      <c r="H1632" s="2">
        <v>54844</v>
      </c>
      <c r="I1632" s="2">
        <v>54844</v>
      </c>
      <c r="J1632" s="2">
        <v>66167</v>
      </c>
      <c r="K1632" s="2">
        <v>52420</v>
      </c>
      <c r="L1632" s="2">
        <v>57288</v>
      </c>
      <c r="M1632" s="2">
        <v>62913</v>
      </c>
      <c r="N1632">
        <f t="shared" si="50"/>
        <v>0.42779356983154793</v>
      </c>
      <c r="O1632">
        <v>0.4171248369396145</v>
      </c>
      <c r="P1632">
        <f t="shared" si="51"/>
        <v>30</v>
      </c>
      <c r="Q1632">
        <v>72</v>
      </c>
      <c r="R1632" t="s">
        <v>7657</v>
      </c>
      <c r="S1632" t="s">
        <v>9708</v>
      </c>
    </row>
    <row r="1633" spans="1:19">
      <c r="A1633">
        <v>223427</v>
      </c>
      <c r="B1633" t="s">
        <v>4886</v>
      </c>
      <c r="C1633" t="s">
        <v>4887</v>
      </c>
      <c r="D1633" t="s">
        <v>1970</v>
      </c>
      <c r="E1633" t="s">
        <v>4888</v>
      </c>
      <c r="F1633" s="10">
        <v>0.93400000000000005</v>
      </c>
      <c r="G1633">
        <v>1162</v>
      </c>
      <c r="H1633" s="2">
        <v>4580</v>
      </c>
      <c r="I1633" s="2">
        <v>11030</v>
      </c>
      <c r="J1633" s="2">
        <v>47870</v>
      </c>
      <c r="K1633" s="2">
        <v>36854</v>
      </c>
      <c r="L1633" s="2">
        <v>41164</v>
      </c>
      <c r="M1633" s="2">
        <v>45803</v>
      </c>
      <c r="N1633">
        <f t="shared" si="50"/>
        <v>0.43130168340476999</v>
      </c>
      <c r="O1633">
        <v>0.4161517362536874</v>
      </c>
      <c r="P1633">
        <f t="shared" si="51"/>
        <v>28</v>
      </c>
      <c r="Q1633">
        <v>77</v>
      </c>
      <c r="R1633" t="s">
        <v>7658</v>
      </c>
      <c r="S1633" t="s">
        <v>9709</v>
      </c>
    </row>
    <row r="1634" spans="1:19">
      <c r="A1634">
        <v>223472</v>
      </c>
      <c r="B1634" t="s">
        <v>4890</v>
      </c>
      <c r="C1634" t="s">
        <v>1996</v>
      </c>
      <c r="D1634" t="s">
        <v>1970</v>
      </c>
      <c r="E1634" t="s">
        <v>4891</v>
      </c>
      <c r="F1634" s="10">
        <v>0.82689999999999997</v>
      </c>
      <c r="G1634">
        <v>1186</v>
      </c>
      <c r="H1634" s="2">
        <v>16024</v>
      </c>
      <c r="I1634" s="2">
        <v>16024</v>
      </c>
      <c r="J1634" s="2">
        <v>36713</v>
      </c>
      <c r="K1634" s="2">
        <v>33686</v>
      </c>
      <c r="L1634" s="2">
        <v>33654</v>
      </c>
      <c r="M1634" s="2">
        <v>30978</v>
      </c>
      <c r="N1634">
        <f t="shared" si="50"/>
        <v>0.39267053645203587</v>
      </c>
      <c r="O1634">
        <v>0.38662237904974989</v>
      </c>
      <c r="P1634">
        <f t="shared" si="51"/>
        <v>61</v>
      </c>
      <c r="Q1634">
        <v>118</v>
      </c>
      <c r="R1634" t="s">
        <v>7659</v>
      </c>
      <c r="S1634" t="s">
        <v>9710</v>
      </c>
    </row>
    <row r="1635" spans="1:19">
      <c r="A1635">
        <v>223506</v>
      </c>
      <c r="B1635" t="s">
        <v>4892</v>
      </c>
      <c r="C1635" t="s">
        <v>4893</v>
      </c>
      <c r="D1635" t="s">
        <v>1970</v>
      </c>
      <c r="E1635" t="s">
        <v>4894</v>
      </c>
      <c r="F1635" s="10">
        <v>0.93400000000000005</v>
      </c>
      <c r="G1635">
        <v>1079</v>
      </c>
      <c r="H1635" s="2">
        <v>2388</v>
      </c>
      <c r="I1635" s="2">
        <v>4711</v>
      </c>
      <c r="J1635" s="2">
        <v>64465</v>
      </c>
      <c r="K1635" s="2">
        <v>34644</v>
      </c>
      <c r="L1635" s="2">
        <v>39193</v>
      </c>
      <c r="M1635" s="2">
        <v>42203</v>
      </c>
      <c r="N1635">
        <f t="shared" si="50"/>
        <v>0.4222961902437965</v>
      </c>
      <c r="O1635">
        <v>0.4791279390340859</v>
      </c>
      <c r="P1635">
        <f t="shared" si="51"/>
        <v>36</v>
      </c>
      <c r="Q1635">
        <v>9</v>
      </c>
      <c r="R1635" t="s">
        <v>7660</v>
      </c>
      <c r="S1635" t="s">
        <v>9711</v>
      </c>
    </row>
    <row r="1636" spans="1:19">
      <c r="A1636">
        <v>223816</v>
      </c>
      <c r="B1636" t="s">
        <v>4895</v>
      </c>
      <c r="C1636" t="s">
        <v>4896</v>
      </c>
      <c r="D1636" t="s">
        <v>1970</v>
      </c>
      <c r="E1636" t="s">
        <v>4897</v>
      </c>
      <c r="F1636" s="10">
        <v>0.93400000000000005</v>
      </c>
      <c r="G1636">
        <v>1094</v>
      </c>
      <c r="H1636" s="2">
        <v>3150</v>
      </c>
      <c r="I1636" s="2">
        <v>7500</v>
      </c>
      <c r="J1636" s="2">
        <v>52481</v>
      </c>
      <c r="K1636" s="2">
        <v>34739</v>
      </c>
      <c r="L1636" s="2">
        <v>35592</v>
      </c>
      <c r="M1636" s="2">
        <v>37195</v>
      </c>
      <c r="N1636">
        <f t="shared" si="50"/>
        <v>0.40852382124836745</v>
      </c>
      <c r="O1636">
        <v>0.44139434715163828</v>
      </c>
      <c r="P1636">
        <f t="shared" si="51"/>
        <v>43</v>
      </c>
      <c r="Q1636">
        <v>42</v>
      </c>
      <c r="R1636" t="s">
        <v>7661</v>
      </c>
      <c r="S1636" t="s">
        <v>9712</v>
      </c>
    </row>
    <row r="1637" spans="1:19">
      <c r="A1637">
        <v>223898</v>
      </c>
      <c r="B1637" t="s">
        <v>4898</v>
      </c>
      <c r="C1637" t="s">
        <v>4899</v>
      </c>
      <c r="D1637" t="s">
        <v>1970</v>
      </c>
      <c r="E1637" t="s">
        <v>4900</v>
      </c>
      <c r="F1637" s="10">
        <v>0.93400000000000005</v>
      </c>
      <c r="G1637">
        <v>1074</v>
      </c>
      <c r="H1637" s="2">
        <v>4110</v>
      </c>
      <c r="I1637" s="2">
        <v>5760</v>
      </c>
      <c r="J1637" s="2">
        <v>52241</v>
      </c>
      <c r="K1637" s="2">
        <v>30981</v>
      </c>
      <c r="L1637" s="2">
        <v>33523</v>
      </c>
      <c r="M1637" s="2">
        <v>37762</v>
      </c>
      <c r="N1637">
        <f t="shared" si="50"/>
        <v>0.38740553444238429</v>
      </c>
      <c r="O1637">
        <v>0.44847740398164404</v>
      </c>
      <c r="P1637">
        <f t="shared" si="51"/>
        <v>66</v>
      </c>
      <c r="Q1637">
        <v>19</v>
      </c>
      <c r="R1637" t="s">
        <v>7662</v>
      </c>
      <c r="S1637" t="s">
        <v>9713</v>
      </c>
    </row>
    <row r="1638" spans="1:19">
      <c r="A1638">
        <v>223922</v>
      </c>
      <c r="B1638" t="s">
        <v>4901</v>
      </c>
      <c r="C1638" t="s">
        <v>4902</v>
      </c>
      <c r="D1638" t="s">
        <v>1970</v>
      </c>
      <c r="E1638" t="s">
        <v>4903</v>
      </c>
      <c r="F1638" s="10">
        <v>0.93400000000000005</v>
      </c>
      <c r="G1638">
        <v>1066</v>
      </c>
      <c r="H1638" s="2">
        <v>3720</v>
      </c>
      <c r="I1638" s="2">
        <v>5400</v>
      </c>
      <c r="J1638" s="2">
        <v>40388</v>
      </c>
      <c r="K1638" s="2">
        <v>29211</v>
      </c>
      <c r="L1638" s="2">
        <v>33830</v>
      </c>
      <c r="M1638" s="2">
        <v>39267</v>
      </c>
      <c r="N1638">
        <f t="shared" si="50"/>
        <v>0.36460965417259256</v>
      </c>
      <c r="O1638">
        <v>0.42476830268031429</v>
      </c>
      <c r="P1638">
        <f t="shared" si="51"/>
        <v>89</v>
      </c>
      <c r="Q1638">
        <v>67</v>
      </c>
      <c r="R1638" t="s">
        <v>7663</v>
      </c>
      <c r="S1638" t="s">
        <v>9714</v>
      </c>
    </row>
    <row r="1639" spans="1:19">
      <c r="A1639">
        <v>224004</v>
      </c>
      <c r="B1639" t="s">
        <v>1980</v>
      </c>
      <c r="C1639" t="s">
        <v>1981</v>
      </c>
      <c r="D1639" t="s">
        <v>1970</v>
      </c>
      <c r="E1639" t="s">
        <v>1982</v>
      </c>
      <c r="F1639" s="10">
        <v>0.91059999999999997</v>
      </c>
      <c r="G1639">
        <v>988</v>
      </c>
      <c r="H1639" s="2">
        <v>36690</v>
      </c>
      <c r="I1639" s="2">
        <v>36690</v>
      </c>
      <c r="J1639" s="2">
        <v>62873</v>
      </c>
      <c r="K1639" s="2">
        <v>48725</v>
      </c>
      <c r="L1639" s="2">
        <v>52736</v>
      </c>
      <c r="M1639" s="2">
        <v>54410</v>
      </c>
      <c r="N1639">
        <f t="shared" si="50"/>
        <v>0.25706931050400422</v>
      </c>
      <c r="O1639">
        <v>0.31853996904315884</v>
      </c>
      <c r="P1639">
        <f t="shared" si="51"/>
        <v>118</v>
      </c>
      <c r="Q1639">
        <v>153</v>
      </c>
      <c r="R1639" t="s">
        <v>7664</v>
      </c>
      <c r="S1639" t="s">
        <v>9715</v>
      </c>
    </row>
    <row r="1640" spans="1:19">
      <c r="A1640">
        <v>224110</v>
      </c>
      <c r="B1640" t="s">
        <v>4904</v>
      </c>
      <c r="C1640" t="s">
        <v>356</v>
      </c>
      <c r="D1640" t="s">
        <v>1970</v>
      </c>
      <c r="E1640" t="s">
        <v>4905</v>
      </c>
      <c r="F1640" s="10">
        <v>0.93400000000000005</v>
      </c>
      <c r="G1640">
        <v>1219</v>
      </c>
      <c r="H1640" s="2">
        <v>2520</v>
      </c>
      <c r="I1640" s="2">
        <v>7200</v>
      </c>
      <c r="J1640" s="2">
        <v>50174</v>
      </c>
      <c r="K1640" s="2">
        <v>36362</v>
      </c>
      <c r="L1640" s="2">
        <v>39861</v>
      </c>
      <c r="M1640" s="2">
        <v>43709</v>
      </c>
      <c r="N1640">
        <f t="shared" si="50"/>
        <v>0.46960240133278569</v>
      </c>
      <c r="O1640">
        <v>0.43778337366249909</v>
      </c>
      <c r="P1640">
        <f t="shared" si="51"/>
        <v>15</v>
      </c>
      <c r="Q1640">
        <v>48</v>
      </c>
      <c r="R1640" t="s">
        <v>7665</v>
      </c>
      <c r="S1640" t="s">
        <v>9716</v>
      </c>
    </row>
    <row r="1641" spans="1:19">
      <c r="A1641">
        <v>224147</v>
      </c>
      <c r="B1641" t="s">
        <v>1983</v>
      </c>
      <c r="C1641" t="s">
        <v>1984</v>
      </c>
      <c r="D1641" t="s">
        <v>1970</v>
      </c>
      <c r="E1641" t="s">
        <v>1985</v>
      </c>
      <c r="F1641" s="10">
        <v>0.89470000000000005</v>
      </c>
      <c r="G1641">
        <v>1086</v>
      </c>
      <c r="H1641" s="2">
        <v>9748</v>
      </c>
      <c r="I1641" s="2">
        <v>21033</v>
      </c>
      <c r="J1641" s="2">
        <v>55785</v>
      </c>
      <c r="K1641" s="2">
        <v>42040</v>
      </c>
      <c r="L1641" s="2">
        <v>45552</v>
      </c>
      <c r="M1641" s="2">
        <v>49203</v>
      </c>
      <c r="N1641">
        <f t="shared" si="50"/>
        <v>0.40277631796492097</v>
      </c>
      <c r="O1641">
        <v>0.40752753220959381</v>
      </c>
      <c r="P1641">
        <f t="shared" si="51"/>
        <v>47</v>
      </c>
      <c r="Q1641">
        <v>89</v>
      </c>
      <c r="R1641" t="s">
        <v>7666</v>
      </c>
      <c r="S1641" t="s">
        <v>9717</v>
      </c>
    </row>
    <row r="1642" spans="1:19">
      <c r="A1642">
        <v>224271</v>
      </c>
      <c r="B1642" t="s">
        <v>4906</v>
      </c>
      <c r="C1642" t="s">
        <v>1740</v>
      </c>
      <c r="D1642" t="s">
        <v>1970</v>
      </c>
      <c r="E1642" t="s">
        <v>4907</v>
      </c>
      <c r="F1642" s="10">
        <v>0.93400000000000005</v>
      </c>
      <c r="G1642">
        <v>1220</v>
      </c>
      <c r="H1642" s="2">
        <v>13496</v>
      </c>
      <c r="I1642" s="2">
        <v>13496</v>
      </c>
      <c r="J1642" s="2">
        <v>47525</v>
      </c>
      <c r="K1642" s="2">
        <v>34759</v>
      </c>
      <c r="L1642" s="2">
        <v>44927</v>
      </c>
      <c r="M1642" s="2">
        <v>38726</v>
      </c>
      <c r="N1642">
        <f t="shared" si="50"/>
        <v>0.41448324098011957</v>
      </c>
      <c r="O1642">
        <v>0.40465205035079266</v>
      </c>
      <c r="P1642">
        <f t="shared" si="51"/>
        <v>39</v>
      </c>
      <c r="Q1642">
        <v>96</v>
      </c>
      <c r="R1642" t="s">
        <v>7667</v>
      </c>
      <c r="S1642" t="s">
        <v>9718</v>
      </c>
    </row>
    <row r="1643" spans="1:19">
      <c r="A1643">
        <v>224323</v>
      </c>
      <c r="B1643" t="s">
        <v>1987</v>
      </c>
      <c r="C1643" t="s">
        <v>1988</v>
      </c>
      <c r="D1643" t="s">
        <v>1970</v>
      </c>
      <c r="E1643" t="s">
        <v>1989</v>
      </c>
      <c r="F1643" s="10">
        <v>0.54200000000000004</v>
      </c>
      <c r="G1643">
        <v>1284</v>
      </c>
      <c r="H1643" s="2">
        <v>50880</v>
      </c>
      <c r="I1643" s="2">
        <v>50880</v>
      </c>
      <c r="J1643" s="2">
        <v>60044</v>
      </c>
      <c r="K1643" s="2">
        <v>45275</v>
      </c>
      <c r="L1643" s="2">
        <v>51282</v>
      </c>
      <c r="M1643" s="2">
        <v>56733</v>
      </c>
      <c r="N1643">
        <f t="shared" si="50"/>
        <v>0.40223962505587973</v>
      </c>
      <c r="O1643">
        <v>0.40667560533064667</v>
      </c>
      <c r="P1643">
        <f t="shared" si="51"/>
        <v>48</v>
      </c>
      <c r="Q1643">
        <v>91</v>
      </c>
      <c r="R1643" t="s">
        <v>7668</v>
      </c>
      <c r="S1643" t="s">
        <v>9719</v>
      </c>
    </row>
    <row r="1644" spans="1:19">
      <c r="A1644">
        <v>224350</v>
      </c>
      <c r="B1644" t="s">
        <v>4908</v>
      </c>
      <c r="C1644" t="s">
        <v>1984</v>
      </c>
      <c r="D1644" t="s">
        <v>1970</v>
      </c>
      <c r="E1644" t="s">
        <v>4909</v>
      </c>
      <c r="F1644" s="10">
        <v>0.93400000000000005</v>
      </c>
      <c r="G1644">
        <v>1117</v>
      </c>
      <c r="H1644" s="2">
        <v>3440</v>
      </c>
      <c r="I1644" s="2">
        <v>6050</v>
      </c>
      <c r="J1644" s="2">
        <v>46476</v>
      </c>
      <c r="K1644" s="2">
        <v>30702</v>
      </c>
      <c r="L1644" s="2">
        <v>34251</v>
      </c>
      <c r="M1644" s="2">
        <v>38224</v>
      </c>
      <c r="N1644">
        <f t="shared" si="50"/>
        <v>0.40153223033539004</v>
      </c>
      <c r="O1644">
        <v>0.43491579994016871</v>
      </c>
      <c r="P1644">
        <f t="shared" si="51"/>
        <v>49</v>
      </c>
      <c r="Q1644">
        <v>52</v>
      </c>
      <c r="R1644" t="s">
        <v>7669</v>
      </c>
      <c r="S1644" t="s">
        <v>9720</v>
      </c>
    </row>
    <row r="1645" spans="1:19">
      <c r="A1645">
        <v>224545</v>
      </c>
      <c r="B1645" t="s">
        <v>4910</v>
      </c>
      <c r="C1645" t="s">
        <v>4911</v>
      </c>
      <c r="D1645" t="s">
        <v>1970</v>
      </c>
      <c r="E1645" t="s">
        <v>4912</v>
      </c>
      <c r="F1645" s="10">
        <v>0.80189999999999995</v>
      </c>
      <c r="G1645">
        <v>1006</v>
      </c>
      <c r="H1645" s="2">
        <v>7930</v>
      </c>
      <c r="I1645" s="2">
        <v>20947</v>
      </c>
      <c r="J1645" s="2">
        <v>45254</v>
      </c>
      <c r="K1645" s="2">
        <v>37627</v>
      </c>
      <c r="L1645" s="2">
        <v>40982</v>
      </c>
      <c r="M1645" s="2">
        <v>42272</v>
      </c>
      <c r="N1645">
        <f t="shared" si="50"/>
        <v>0.36963177596380431</v>
      </c>
      <c r="O1645">
        <v>0.37211409521801669</v>
      </c>
      <c r="P1645">
        <f t="shared" si="51"/>
        <v>83</v>
      </c>
      <c r="Q1645">
        <v>124</v>
      </c>
      <c r="R1645" t="s">
        <v>7670</v>
      </c>
      <c r="S1645" t="s">
        <v>9721</v>
      </c>
    </row>
    <row r="1646" spans="1:19">
      <c r="A1646">
        <v>224554</v>
      </c>
      <c r="B1646" t="s">
        <v>1990</v>
      </c>
      <c r="C1646" t="s">
        <v>1991</v>
      </c>
      <c r="D1646" t="s">
        <v>1970</v>
      </c>
      <c r="E1646" t="s">
        <v>1992</v>
      </c>
      <c r="F1646" s="10">
        <v>0.92589999999999995</v>
      </c>
      <c r="G1646">
        <v>1067</v>
      </c>
      <c r="H1646" s="2">
        <v>10026</v>
      </c>
      <c r="I1646" s="2">
        <v>22626</v>
      </c>
      <c r="J1646" s="2">
        <v>53998</v>
      </c>
      <c r="K1646" s="2">
        <v>40725</v>
      </c>
      <c r="L1646" s="2">
        <v>44374</v>
      </c>
      <c r="M1646" s="2">
        <v>48471</v>
      </c>
      <c r="N1646">
        <f t="shared" si="50"/>
        <v>0.38074183739087947</v>
      </c>
      <c r="O1646">
        <v>0.38561147479502866</v>
      </c>
      <c r="P1646">
        <f t="shared" si="51"/>
        <v>69</v>
      </c>
      <c r="Q1646">
        <v>119</v>
      </c>
      <c r="R1646" t="s">
        <v>7671</v>
      </c>
      <c r="S1646" t="s">
        <v>9722</v>
      </c>
    </row>
    <row r="1647" spans="1:19">
      <c r="A1647">
        <v>224615</v>
      </c>
      <c r="B1647" t="s">
        <v>4913</v>
      </c>
      <c r="C1647" t="s">
        <v>1740</v>
      </c>
      <c r="D1647" t="s">
        <v>1970</v>
      </c>
      <c r="E1647" t="s">
        <v>4914</v>
      </c>
      <c r="F1647" s="10">
        <v>0.93400000000000005</v>
      </c>
      <c r="G1647">
        <v>1173</v>
      </c>
      <c r="H1647" s="2">
        <v>2370</v>
      </c>
      <c r="I1647" s="2">
        <v>6000</v>
      </c>
      <c r="J1647" s="2">
        <v>49554</v>
      </c>
      <c r="K1647" s="2">
        <v>32469</v>
      </c>
      <c r="L1647" s="2">
        <v>36327</v>
      </c>
      <c r="M1647" s="2">
        <v>39427</v>
      </c>
      <c r="N1647">
        <f t="shared" si="50"/>
        <v>0.44040222238756066</v>
      </c>
      <c r="O1647">
        <v>0.44169890469421125</v>
      </c>
      <c r="P1647">
        <f t="shared" si="51"/>
        <v>24</v>
      </c>
      <c r="Q1647">
        <v>40</v>
      </c>
      <c r="R1647" t="s">
        <v>7672</v>
      </c>
      <c r="S1647" t="s">
        <v>9723</v>
      </c>
    </row>
    <row r="1648" spans="1:19">
      <c r="A1648">
        <v>224891</v>
      </c>
      <c r="B1648" t="s">
        <v>4916</v>
      </c>
      <c r="C1648" t="s">
        <v>4917</v>
      </c>
      <c r="D1648" t="s">
        <v>1970</v>
      </c>
      <c r="E1648" t="s">
        <v>4918</v>
      </c>
      <c r="F1648" s="10">
        <v>0.93400000000000005</v>
      </c>
      <c r="G1648">
        <v>1221</v>
      </c>
      <c r="H1648" s="2">
        <v>3712</v>
      </c>
      <c r="I1648" s="2">
        <v>4882</v>
      </c>
      <c r="J1648" s="2">
        <v>47186</v>
      </c>
      <c r="K1648" s="2">
        <v>31728</v>
      </c>
      <c r="L1648" s="2">
        <v>32112</v>
      </c>
      <c r="M1648" s="2">
        <v>40610</v>
      </c>
      <c r="N1648">
        <f t="shared" si="50"/>
        <v>0.45206773720641497</v>
      </c>
      <c r="O1648">
        <v>0.44152832163692513</v>
      </c>
      <c r="P1648">
        <f t="shared" si="51"/>
        <v>18</v>
      </c>
      <c r="Q1648">
        <v>41</v>
      </c>
      <c r="R1648" t="s">
        <v>7673</v>
      </c>
      <c r="S1648" t="s">
        <v>9724</v>
      </c>
    </row>
    <row r="1649" spans="1:19">
      <c r="A1649">
        <v>224961</v>
      </c>
      <c r="B1649" t="s">
        <v>4919</v>
      </c>
      <c r="C1649" t="s">
        <v>4920</v>
      </c>
      <c r="D1649" t="s">
        <v>1970</v>
      </c>
      <c r="E1649" t="s">
        <v>4921</v>
      </c>
      <c r="F1649" s="10">
        <v>0.93400000000000005</v>
      </c>
      <c r="G1649">
        <v>1100</v>
      </c>
      <c r="H1649" s="2">
        <v>2546</v>
      </c>
      <c r="I1649" s="2">
        <v>5726</v>
      </c>
      <c r="J1649" s="2">
        <v>58390</v>
      </c>
      <c r="K1649" s="2">
        <v>28955</v>
      </c>
      <c r="L1649" s="2">
        <v>32890</v>
      </c>
      <c r="M1649" s="2">
        <v>38748</v>
      </c>
      <c r="N1649">
        <f t="shared" si="50"/>
        <v>0.41171268786135934</v>
      </c>
      <c r="O1649">
        <v>0.46174059985373084</v>
      </c>
      <c r="P1649">
        <f t="shared" si="51"/>
        <v>41</v>
      </c>
      <c r="Q1649">
        <v>15</v>
      </c>
      <c r="R1649" t="s">
        <v>7674</v>
      </c>
      <c r="S1649" t="s">
        <v>9725</v>
      </c>
    </row>
    <row r="1650" spans="1:19">
      <c r="A1650">
        <v>225070</v>
      </c>
      <c r="B1650" t="s">
        <v>4922</v>
      </c>
      <c r="C1650" t="s">
        <v>4923</v>
      </c>
      <c r="D1650" t="s">
        <v>1970</v>
      </c>
      <c r="E1650" t="s">
        <v>4924</v>
      </c>
      <c r="F1650" s="10">
        <v>0.93400000000000005</v>
      </c>
      <c r="G1650">
        <v>1082</v>
      </c>
      <c r="H1650" s="2">
        <v>2910</v>
      </c>
      <c r="I1650" s="2">
        <v>5850</v>
      </c>
      <c r="J1650" s="2">
        <v>49460</v>
      </c>
      <c r="K1650" s="2">
        <v>32600</v>
      </c>
      <c r="L1650" s="2">
        <v>35696</v>
      </c>
      <c r="M1650" s="2">
        <v>40062</v>
      </c>
      <c r="N1650">
        <f t="shared" si="50"/>
        <v>0.39546298658160089</v>
      </c>
      <c r="O1650">
        <v>0.44215315433150393</v>
      </c>
      <c r="P1650">
        <f t="shared" si="51"/>
        <v>57</v>
      </c>
      <c r="Q1650">
        <v>38</v>
      </c>
      <c r="R1650" t="s">
        <v>7675</v>
      </c>
      <c r="S1650" t="s">
        <v>9726</v>
      </c>
    </row>
    <row r="1651" spans="1:19">
      <c r="A1651">
        <v>225247</v>
      </c>
      <c r="B1651" t="s">
        <v>1993</v>
      </c>
      <c r="C1651" t="s">
        <v>1969</v>
      </c>
      <c r="D1651" t="s">
        <v>1970</v>
      </c>
      <c r="E1651" t="s">
        <v>1994</v>
      </c>
      <c r="F1651" s="10">
        <v>0.96530000000000005</v>
      </c>
      <c r="G1651">
        <v>1064</v>
      </c>
      <c r="H1651" s="2">
        <v>31686</v>
      </c>
      <c r="I1651" s="2">
        <v>31686</v>
      </c>
      <c r="J1651" s="2">
        <v>55061</v>
      </c>
      <c r="K1651" s="2">
        <v>42087</v>
      </c>
      <c r="L1651" s="2">
        <v>48446</v>
      </c>
      <c r="M1651" s="2">
        <v>51029</v>
      </c>
      <c r="N1651">
        <f t="shared" si="50"/>
        <v>0.27891864926260057</v>
      </c>
      <c r="O1651">
        <v>0.34140082796673826</v>
      </c>
      <c r="P1651">
        <f t="shared" si="51"/>
        <v>116</v>
      </c>
      <c r="Q1651">
        <v>144</v>
      </c>
      <c r="R1651" t="s">
        <v>7676</v>
      </c>
      <c r="S1651" t="s">
        <v>9727</v>
      </c>
    </row>
    <row r="1652" spans="1:19">
      <c r="A1652">
        <v>225371</v>
      </c>
      <c r="B1652" t="s">
        <v>4925</v>
      </c>
      <c r="C1652" t="s">
        <v>698</v>
      </c>
      <c r="D1652" t="s">
        <v>1970</v>
      </c>
      <c r="E1652" t="s">
        <v>4926</v>
      </c>
      <c r="F1652" s="10">
        <v>0.93400000000000005</v>
      </c>
      <c r="G1652">
        <v>1094</v>
      </c>
      <c r="H1652" s="2">
        <v>3570</v>
      </c>
      <c r="I1652" s="2">
        <v>4720</v>
      </c>
      <c r="J1652" s="2">
        <v>40163</v>
      </c>
      <c r="K1652" s="2">
        <v>29830</v>
      </c>
      <c r="L1652" s="2">
        <v>34236</v>
      </c>
      <c r="M1652" s="2">
        <v>37852</v>
      </c>
      <c r="N1652">
        <f t="shared" si="50"/>
        <v>0.37924429277224952</v>
      </c>
      <c r="O1652">
        <v>0.42725655147895969</v>
      </c>
      <c r="P1652">
        <f t="shared" si="51"/>
        <v>72</v>
      </c>
      <c r="Q1652">
        <v>64</v>
      </c>
      <c r="R1652" t="s">
        <v>7677</v>
      </c>
      <c r="S1652" t="s">
        <v>9728</v>
      </c>
    </row>
    <row r="1653" spans="1:19">
      <c r="A1653">
        <v>225414</v>
      </c>
      <c r="B1653" t="s">
        <v>1997</v>
      </c>
      <c r="C1653" t="s">
        <v>1996</v>
      </c>
      <c r="D1653" t="s">
        <v>1970</v>
      </c>
      <c r="E1653" t="s">
        <v>1998</v>
      </c>
      <c r="F1653" s="10">
        <v>0.753</v>
      </c>
      <c r="G1653">
        <v>1105</v>
      </c>
      <c r="H1653" s="2">
        <v>7746</v>
      </c>
      <c r="I1653" s="2">
        <v>21330</v>
      </c>
      <c r="J1653" s="2">
        <v>59421</v>
      </c>
      <c r="K1653" s="2">
        <v>50983</v>
      </c>
      <c r="L1653" s="2">
        <v>53463</v>
      </c>
      <c r="M1653" s="2">
        <v>55946</v>
      </c>
      <c r="N1653">
        <f t="shared" si="50"/>
        <v>0.47364295248858607</v>
      </c>
      <c r="O1653">
        <v>0.44171252489213331</v>
      </c>
      <c r="P1653">
        <f t="shared" si="51"/>
        <v>12</v>
      </c>
      <c r="Q1653">
        <v>39</v>
      </c>
      <c r="R1653" t="s">
        <v>7678</v>
      </c>
      <c r="S1653" t="s">
        <v>9729</v>
      </c>
    </row>
    <row r="1654" spans="1:19">
      <c r="A1654">
        <v>225432</v>
      </c>
      <c r="B1654" t="s">
        <v>1999</v>
      </c>
      <c r="C1654" t="s">
        <v>1996</v>
      </c>
      <c r="D1654" t="s">
        <v>1970</v>
      </c>
      <c r="E1654" t="s">
        <v>2000</v>
      </c>
      <c r="F1654" s="10">
        <v>0.90639999999999998</v>
      </c>
      <c r="G1654">
        <v>1041</v>
      </c>
      <c r="H1654" s="2">
        <v>7708</v>
      </c>
      <c r="I1654" s="2">
        <v>17788</v>
      </c>
      <c r="J1654" s="2">
        <v>59780</v>
      </c>
      <c r="K1654" s="2">
        <v>44155</v>
      </c>
      <c r="L1654" s="2">
        <v>47735</v>
      </c>
      <c r="M1654" s="2">
        <v>52929</v>
      </c>
      <c r="N1654">
        <f t="shared" si="50"/>
        <v>0.39807000710451285</v>
      </c>
      <c r="O1654">
        <v>0.41313034435427315</v>
      </c>
      <c r="P1654">
        <f t="shared" si="51"/>
        <v>52</v>
      </c>
      <c r="Q1654">
        <v>83</v>
      </c>
      <c r="R1654" t="s">
        <v>7679</v>
      </c>
      <c r="S1654" t="s">
        <v>9730</v>
      </c>
    </row>
    <row r="1655" spans="1:19">
      <c r="A1655">
        <v>225502</v>
      </c>
      <c r="B1655" t="s">
        <v>2001</v>
      </c>
      <c r="C1655" t="s">
        <v>2002</v>
      </c>
      <c r="D1655" t="s">
        <v>1970</v>
      </c>
      <c r="E1655" t="s">
        <v>2003</v>
      </c>
      <c r="F1655" s="10">
        <v>0.7671</v>
      </c>
      <c r="G1655">
        <v>1085</v>
      </c>
      <c r="H1655" s="2">
        <v>7499</v>
      </c>
      <c r="I1655" s="2">
        <v>17291</v>
      </c>
      <c r="J1655" s="2">
        <v>60223</v>
      </c>
      <c r="K1655" s="2">
        <v>43023</v>
      </c>
      <c r="L1655" s="2">
        <v>48047</v>
      </c>
      <c r="M1655" s="2">
        <v>50692</v>
      </c>
      <c r="N1655">
        <f t="shared" si="50"/>
        <v>0.44836607638230336</v>
      </c>
      <c r="O1655">
        <v>0.45212592367792021</v>
      </c>
      <c r="P1655">
        <f t="shared" si="51"/>
        <v>19</v>
      </c>
      <c r="Q1655">
        <v>17</v>
      </c>
      <c r="R1655" t="s">
        <v>7680</v>
      </c>
      <c r="S1655" t="s">
        <v>9731</v>
      </c>
    </row>
    <row r="1656" spans="1:19">
      <c r="A1656">
        <v>225511</v>
      </c>
      <c r="B1656" t="s">
        <v>82</v>
      </c>
      <c r="C1656" t="s">
        <v>1996</v>
      </c>
      <c r="D1656" t="s">
        <v>1970</v>
      </c>
      <c r="E1656" t="s">
        <v>2004</v>
      </c>
      <c r="F1656" s="10">
        <v>0.69530000000000003</v>
      </c>
      <c r="G1656">
        <v>1229</v>
      </c>
      <c r="H1656" s="2">
        <v>9711</v>
      </c>
      <c r="I1656" s="2">
        <v>22191</v>
      </c>
      <c r="J1656" s="2">
        <v>63161</v>
      </c>
      <c r="K1656" s="2">
        <v>51697</v>
      </c>
      <c r="L1656" s="2">
        <v>55640</v>
      </c>
      <c r="M1656" s="2">
        <v>59580</v>
      </c>
      <c r="N1656">
        <f t="shared" si="50"/>
        <v>0.54243530174555965</v>
      </c>
      <c r="O1656">
        <v>0.49682046789698697</v>
      </c>
      <c r="P1656">
        <f t="shared" si="51"/>
        <v>6</v>
      </c>
      <c r="Q1656">
        <v>7</v>
      </c>
      <c r="R1656" t="s">
        <v>7681</v>
      </c>
      <c r="S1656" t="s">
        <v>9732</v>
      </c>
    </row>
    <row r="1657" spans="1:19">
      <c r="A1657">
        <v>225520</v>
      </c>
      <c r="B1657" t="s">
        <v>4927</v>
      </c>
      <c r="C1657" t="s">
        <v>4928</v>
      </c>
      <c r="D1657" t="s">
        <v>1970</v>
      </c>
      <c r="E1657" t="s">
        <v>4929</v>
      </c>
      <c r="F1657" s="10">
        <v>0.93400000000000005</v>
      </c>
      <c r="G1657">
        <v>1052</v>
      </c>
      <c r="H1657" s="2">
        <v>2766</v>
      </c>
      <c r="I1657" s="2">
        <v>6076</v>
      </c>
      <c r="J1657" s="2">
        <v>44333</v>
      </c>
      <c r="K1657" s="2">
        <v>30130</v>
      </c>
      <c r="L1657" s="2">
        <v>33485</v>
      </c>
      <c r="M1657" s="2">
        <v>36875</v>
      </c>
      <c r="N1657">
        <f t="shared" si="50"/>
        <v>0.36981660776475572</v>
      </c>
      <c r="O1657">
        <v>0.43023165162854105</v>
      </c>
      <c r="P1657">
        <f t="shared" si="51"/>
        <v>82</v>
      </c>
      <c r="Q1657">
        <v>60</v>
      </c>
      <c r="R1657" t="s">
        <v>7682</v>
      </c>
      <c r="S1657" t="s">
        <v>9733</v>
      </c>
    </row>
    <row r="1658" spans="1:19">
      <c r="A1658">
        <v>225548</v>
      </c>
      <c r="B1658" t="s">
        <v>2005</v>
      </c>
      <c r="C1658" t="s">
        <v>2006</v>
      </c>
      <c r="D1658" t="s">
        <v>1970</v>
      </c>
      <c r="E1658" t="s">
        <v>2007</v>
      </c>
      <c r="F1658" s="10">
        <v>0.67689999999999995</v>
      </c>
      <c r="G1658">
        <v>1019</v>
      </c>
      <c r="H1658" s="2">
        <v>33322</v>
      </c>
      <c r="I1658" s="2">
        <v>33322</v>
      </c>
      <c r="J1658" s="2">
        <v>46238</v>
      </c>
      <c r="K1658" s="2">
        <v>38043</v>
      </c>
      <c r="L1658" s="2">
        <v>42786</v>
      </c>
      <c r="M1658" s="2">
        <v>48283</v>
      </c>
      <c r="N1658">
        <f t="shared" si="50"/>
        <v>0.29254636206555318</v>
      </c>
      <c r="O1658">
        <v>0.34337488197469768</v>
      </c>
      <c r="P1658">
        <f t="shared" si="51"/>
        <v>114</v>
      </c>
      <c r="Q1658">
        <v>142</v>
      </c>
      <c r="R1658" t="s">
        <v>7683</v>
      </c>
      <c r="S1658" t="s">
        <v>9734</v>
      </c>
    </row>
    <row r="1659" spans="1:19">
      <c r="A1659">
        <v>225627</v>
      </c>
      <c r="B1659" t="s">
        <v>4930</v>
      </c>
      <c r="C1659" t="s">
        <v>2036</v>
      </c>
      <c r="D1659" t="s">
        <v>1970</v>
      </c>
      <c r="E1659" t="s">
        <v>4931</v>
      </c>
      <c r="F1659" s="10">
        <v>0.93359999999999999</v>
      </c>
      <c r="G1659">
        <v>1042</v>
      </c>
      <c r="H1659" s="2">
        <v>35660</v>
      </c>
      <c r="I1659" s="2">
        <v>35660</v>
      </c>
      <c r="J1659" s="2">
        <v>59329</v>
      </c>
      <c r="K1659" s="2">
        <v>43731</v>
      </c>
      <c r="L1659" s="2">
        <v>48697</v>
      </c>
      <c r="M1659" s="2">
        <v>51494</v>
      </c>
      <c r="N1659">
        <f t="shared" si="50"/>
        <v>0.26726506359009</v>
      </c>
      <c r="O1659">
        <v>0.33041943341009233</v>
      </c>
      <c r="P1659">
        <f t="shared" si="51"/>
        <v>117</v>
      </c>
      <c r="Q1659">
        <v>148</v>
      </c>
      <c r="R1659" t="s">
        <v>7684</v>
      </c>
      <c r="S1659" t="s">
        <v>9735</v>
      </c>
    </row>
    <row r="1660" spans="1:19">
      <c r="A1660">
        <v>225876</v>
      </c>
      <c r="B1660" t="s">
        <v>4932</v>
      </c>
      <c r="C1660" t="s">
        <v>134</v>
      </c>
      <c r="D1660" t="s">
        <v>1970</v>
      </c>
      <c r="E1660" t="s">
        <v>4933</v>
      </c>
      <c r="F1660" s="10">
        <v>0.93400000000000005</v>
      </c>
      <c r="G1660">
        <v>1120</v>
      </c>
      <c r="H1660" s="2">
        <v>8220</v>
      </c>
      <c r="I1660" s="2">
        <v>8220</v>
      </c>
      <c r="J1660" s="2">
        <v>33528</v>
      </c>
      <c r="K1660" s="2">
        <v>26943</v>
      </c>
      <c r="L1660" s="2">
        <v>32214</v>
      </c>
      <c r="M1660" s="2">
        <v>35852</v>
      </c>
      <c r="N1660">
        <f t="shared" si="50"/>
        <v>0.35559066611722256</v>
      </c>
      <c r="O1660">
        <v>0.39782803412063306</v>
      </c>
      <c r="P1660">
        <f t="shared" si="51"/>
        <v>99</v>
      </c>
      <c r="Q1660">
        <v>105</v>
      </c>
      <c r="R1660" t="s">
        <v>7685</v>
      </c>
      <c r="S1660" t="s">
        <v>9736</v>
      </c>
    </row>
    <row r="1661" spans="1:19">
      <c r="A1661">
        <v>225991</v>
      </c>
      <c r="B1661" t="s">
        <v>4935</v>
      </c>
      <c r="C1661" t="s">
        <v>1740</v>
      </c>
      <c r="D1661" t="s">
        <v>1970</v>
      </c>
      <c r="E1661" t="s">
        <v>4936</v>
      </c>
      <c r="F1661" s="10">
        <v>0.62029999999999996</v>
      </c>
      <c r="G1661">
        <v>1162</v>
      </c>
      <c r="H1661" s="2">
        <v>18080</v>
      </c>
      <c r="I1661" s="2">
        <v>18080</v>
      </c>
      <c r="J1661" s="2">
        <v>23614</v>
      </c>
      <c r="K1661" s="2">
        <v>22497</v>
      </c>
      <c r="L1661" s="2">
        <v>26436</v>
      </c>
      <c r="M1661" s="2">
        <v>25989</v>
      </c>
      <c r="N1661">
        <f t="shared" si="50"/>
        <v>0.37667243360110003</v>
      </c>
      <c r="O1661">
        <v>0.38070015477471619</v>
      </c>
      <c r="P1661">
        <f t="shared" si="51"/>
        <v>78</v>
      </c>
      <c r="Q1661">
        <v>122</v>
      </c>
      <c r="R1661" t="s">
        <v>7686</v>
      </c>
      <c r="S1661" t="s">
        <v>9737</v>
      </c>
    </row>
    <row r="1662" spans="1:19">
      <c r="A1662">
        <v>226019</v>
      </c>
      <c r="B1662" t="s">
        <v>4937</v>
      </c>
      <c r="C1662" t="s">
        <v>4938</v>
      </c>
      <c r="D1662" t="s">
        <v>1970</v>
      </c>
      <c r="E1662" t="s">
        <v>4939</v>
      </c>
      <c r="F1662" s="10">
        <v>0.93400000000000005</v>
      </c>
      <c r="G1662">
        <v>1023</v>
      </c>
      <c r="H1662" s="2">
        <v>2160</v>
      </c>
      <c r="I1662" s="2">
        <v>5256</v>
      </c>
      <c r="J1662" s="2">
        <v>47073</v>
      </c>
      <c r="K1662" s="2">
        <v>31532</v>
      </c>
      <c r="L1662" s="2">
        <v>33392</v>
      </c>
      <c r="M1662" s="2">
        <v>35179</v>
      </c>
      <c r="N1662">
        <f t="shared" si="50"/>
        <v>0.36559650733793692</v>
      </c>
      <c r="O1662">
        <v>0.43965483662550786</v>
      </c>
      <c r="P1662">
        <f t="shared" si="51"/>
        <v>88</v>
      </c>
      <c r="Q1662">
        <v>46</v>
      </c>
      <c r="R1662" t="s">
        <v>7687</v>
      </c>
      <c r="S1662" t="s">
        <v>9738</v>
      </c>
    </row>
    <row r="1663" spans="1:19">
      <c r="A1663">
        <v>226091</v>
      </c>
      <c r="B1663" t="s">
        <v>2008</v>
      </c>
      <c r="C1663" t="s">
        <v>2009</v>
      </c>
      <c r="D1663" t="s">
        <v>1970</v>
      </c>
      <c r="E1663" t="s">
        <v>2010</v>
      </c>
      <c r="F1663" s="10">
        <v>0.85729999999999995</v>
      </c>
      <c r="G1663">
        <v>1040</v>
      </c>
      <c r="H1663" s="2">
        <v>8690</v>
      </c>
      <c r="I1663" s="2">
        <v>18482</v>
      </c>
      <c r="J1663" s="2">
        <v>59428</v>
      </c>
      <c r="K1663" s="2">
        <v>40043</v>
      </c>
      <c r="L1663" s="2">
        <v>43568</v>
      </c>
      <c r="M1663" s="2">
        <v>45940</v>
      </c>
      <c r="N1663">
        <f t="shared" si="50"/>
        <v>0.39558377095136021</v>
      </c>
      <c r="O1663">
        <v>0.41637474287234294</v>
      </c>
      <c r="P1663">
        <f t="shared" si="51"/>
        <v>56</v>
      </c>
      <c r="Q1663">
        <v>75</v>
      </c>
      <c r="R1663" t="s">
        <v>7688</v>
      </c>
      <c r="S1663" t="s">
        <v>9739</v>
      </c>
    </row>
    <row r="1664" spans="1:19">
      <c r="A1664">
        <v>226107</v>
      </c>
      <c r="B1664" t="s">
        <v>4940</v>
      </c>
      <c r="C1664" t="s">
        <v>207</v>
      </c>
      <c r="D1664" t="s">
        <v>1970</v>
      </c>
      <c r="E1664" t="s">
        <v>4941</v>
      </c>
      <c r="F1664" s="10">
        <v>0.93400000000000005</v>
      </c>
      <c r="G1664">
        <v>1193</v>
      </c>
      <c r="H1664" s="2">
        <v>2832</v>
      </c>
      <c r="I1664" s="2">
        <v>13824</v>
      </c>
      <c r="J1664" s="2">
        <v>47340</v>
      </c>
      <c r="K1664" s="2">
        <v>31325</v>
      </c>
      <c r="L1664" s="2">
        <v>32715</v>
      </c>
      <c r="M1664" s="2">
        <v>37385</v>
      </c>
      <c r="N1664">
        <f t="shared" si="50"/>
        <v>0.44230451396362985</v>
      </c>
      <c r="O1664">
        <v>0.40282578705882666</v>
      </c>
      <c r="P1664">
        <f t="shared" si="51"/>
        <v>23</v>
      </c>
      <c r="Q1664">
        <v>98</v>
      </c>
      <c r="R1664" t="s">
        <v>7689</v>
      </c>
      <c r="S1664" t="s">
        <v>9740</v>
      </c>
    </row>
    <row r="1665" spans="1:19">
      <c r="A1665">
        <v>226116</v>
      </c>
      <c r="B1665" t="s">
        <v>4942</v>
      </c>
      <c r="C1665" t="s">
        <v>4943</v>
      </c>
      <c r="D1665" t="s">
        <v>1970</v>
      </c>
      <c r="E1665" t="s">
        <v>4944</v>
      </c>
      <c r="F1665" s="10">
        <v>0.93400000000000005</v>
      </c>
      <c r="G1665">
        <v>1063</v>
      </c>
      <c r="H1665" s="2">
        <v>1770</v>
      </c>
      <c r="I1665" s="2">
        <v>8070</v>
      </c>
      <c r="J1665" s="2">
        <v>41364</v>
      </c>
      <c r="K1665" s="2">
        <v>31268</v>
      </c>
      <c r="L1665" s="2">
        <v>33191</v>
      </c>
      <c r="M1665" s="2">
        <v>35700</v>
      </c>
      <c r="N1665">
        <f t="shared" si="50"/>
        <v>0.37718657180781351</v>
      </c>
      <c r="O1665">
        <v>0.41519564808842946</v>
      </c>
      <c r="P1665">
        <f t="shared" si="51"/>
        <v>76</v>
      </c>
      <c r="Q1665">
        <v>80</v>
      </c>
      <c r="R1665" t="s">
        <v>7690</v>
      </c>
      <c r="S1665" t="s">
        <v>9741</v>
      </c>
    </row>
    <row r="1666" spans="1:19">
      <c r="A1666">
        <v>226134</v>
      </c>
      <c r="B1666" t="s">
        <v>4945</v>
      </c>
      <c r="C1666" t="s">
        <v>4946</v>
      </c>
      <c r="D1666" t="s">
        <v>1970</v>
      </c>
      <c r="E1666" t="s">
        <v>4947</v>
      </c>
      <c r="F1666" s="10">
        <v>0.93400000000000005</v>
      </c>
      <c r="G1666">
        <v>1237</v>
      </c>
      <c r="H1666" s="2">
        <v>3300</v>
      </c>
      <c r="I1666" s="2">
        <v>5748</v>
      </c>
      <c r="J1666" s="2">
        <v>37808</v>
      </c>
      <c r="K1666" s="2">
        <v>26862</v>
      </c>
      <c r="L1666" s="2">
        <v>30198</v>
      </c>
      <c r="M1666" s="2">
        <v>33540</v>
      </c>
      <c r="N1666">
        <f t="shared" ref="N1666:N1729" si="52">IFERROR(
  0.25*(_xlfn.MAXIFS($H:$H,$D:$D,$D1666)-H1666)/(_xlfn.MAXIFS($H:$H,$D:$D,$D1666)-_xlfn.MINIFS($H:$H,$D:$D,$D1666)) +
  0.2*(_xlfn.MAXIFS($F:$F,$D:$D,$D1666)-F1666)/(_xlfn.MAXIFS($F:$F,$D:$D,$D1666)-_xlfn.MINIFS($F:$F,$D:$D,$D1666)) +
  0.3*(G1666-_xlfn.MINIFS($G:$G,$D:$D,$D1666))/(_xlfn.MAXIFS($G:$G,$D:$D,$D1666)-_xlfn.MINIFS($G:$G,$D:$D,$D1666)) +
  0.125*(J1666-_xlfn.MINIFS($J:$J,$D:$D,$D1666))/(_xlfn.MAXIFS($J:$J,$D:$D,$D1666)-_xlfn.MINIFS($J:$J,$D:$D,$D1666)) +
  0.125*(K1666-_xlfn.MINIFS($K:$K,$D:$D,$D1666))/(_xlfn.MAXIFS($K:$K,$D:$D,$D1666)-_xlfn.MINIFS($K:$K,$D:$D,$D1666)),
"")</f>
        <v>0.43837710846644456</v>
      </c>
      <c r="O1666">
        <v>0.41774660664084995</v>
      </c>
      <c r="P1666">
        <f t="shared" ref="P1666:P1729" si="53">1 + COUNTIFS($D$2:$D$2303, D1666, $N$2:$N$2303, "&gt;" &amp; N1666)</f>
        <v>25</v>
      </c>
      <c r="Q1666">
        <v>71</v>
      </c>
      <c r="R1666" t="s">
        <v>7691</v>
      </c>
      <c r="S1666" t="s">
        <v>9742</v>
      </c>
    </row>
    <row r="1667" spans="1:19">
      <c r="A1667">
        <v>226204</v>
      </c>
      <c r="B1667" t="s">
        <v>4949</v>
      </c>
      <c r="C1667" t="s">
        <v>4950</v>
      </c>
      <c r="D1667" t="s">
        <v>1970</v>
      </c>
      <c r="E1667" t="s">
        <v>4951</v>
      </c>
      <c r="F1667" s="10">
        <v>0.93400000000000005</v>
      </c>
      <c r="G1667">
        <v>1212</v>
      </c>
      <c r="H1667" s="2">
        <v>2166</v>
      </c>
      <c r="I1667" s="2">
        <v>4302</v>
      </c>
      <c r="J1667" s="2">
        <v>56417</v>
      </c>
      <c r="K1667" s="2">
        <v>34293</v>
      </c>
      <c r="L1667" s="2">
        <v>36622</v>
      </c>
      <c r="M1667" s="2">
        <v>39277</v>
      </c>
      <c r="N1667">
        <f t="shared" si="52"/>
        <v>0.4731337852747145</v>
      </c>
      <c r="O1667">
        <v>0.4637481470470094</v>
      </c>
      <c r="P1667">
        <f t="shared" si="53"/>
        <v>14</v>
      </c>
      <c r="Q1667">
        <v>13</v>
      </c>
      <c r="R1667" t="s">
        <v>7692</v>
      </c>
      <c r="S1667" t="s">
        <v>9743</v>
      </c>
    </row>
    <row r="1668" spans="1:19">
      <c r="A1668">
        <v>226231</v>
      </c>
      <c r="B1668" t="s">
        <v>2011</v>
      </c>
      <c r="C1668" t="s">
        <v>2012</v>
      </c>
      <c r="D1668" t="s">
        <v>1970</v>
      </c>
      <c r="E1668" t="s">
        <v>2013</v>
      </c>
      <c r="F1668" s="10">
        <v>0.40679999999999999</v>
      </c>
      <c r="G1668">
        <v>1262</v>
      </c>
      <c r="H1668" s="2">
        <v>35500</v>
      </c>
      <c r="I1668" s="2">
        <v>35500</v>
      </c>
      <c r="J1668" s="2">
        <v>67861</v>
      </c>
      <c r="K1668" s="2">
        <v>49230</v>
      </c>
      <c r="L1668" s="2">
        <v>54037</v>
      </c>
      <c r="M1668" s="2">
        <v>55560</v>
      </c>
      <c r="N1668">
        <f t="shared" si="52"/>
        <v>0.50844769343192342</v>
      </c>
      <c r="O1668">
        <v>0.50326702819710556</v>
      </c>
      <c r="P1668">
        <f t="shared" si="53"/>
        <v>8</v>
      </c>
      <c r="Q1668">
        <v>6</v>
      </c>
      <c r="R1668" t="s">
        <v>7693</v>
      </c>
      <c r="S1668" t="s">
        <v>9744</v>
      </c>
    </row>
    <row r="1669" spans="1:19">
      <c r="A1669">
        <v>226408</v>
      </c>
      <c r="B1669" t="s">
        <v>4952</v>
      </c>
      <c r="C1669" t="s">
        <v>4953</v>
      </c>
      <c r="D1669" t="s">
        <v>1970</v>
      </c>
      <c r="E1669" t="s">
        <v>4954</v>
      </c>
      <c r="F1669" s="10">
        <v>0.93400000000000005</v>
      </c>
      <c r="G1669">
        <v>1121</v>
      </c>
      <c r="H1669" s="2">
        <v>1773</v>
      </c>
      <c r="I1669" s="2">
        <v>3873</v>
      </c>
      <c r="J1669" s="2">
        <v>60253</v>
      </c>
      <c r="K1669" s="2">
        <v>32174</v>
      </c>
      <c r="L1669" s="2">
        <v>35986</v>
      </c>
      <c r="M1669" s="2">
        <v>41722</v>
      </c>
      <c r="N1669">
        <f t="shared" si="52"/>
        <v>0.43383185297411636</v>
      </c>
      <c r="O1669">
        <v>0.47380223851766479</v>
      </c>
      <c r="P1669">
        <f t="shared" si="53"/>
        <v>27</v>
      </c>
      <c r="Q1669">
        <v>10</v>
      </c>
      <c r="R1669" t="s">
        <v>7694</v>
      </c>
      <c r="S1669" t="s">
        <v>9745</v>
      </c>
    </row>
    <row r="1670" spans="1:19">
      <c r="A1670">
        <v>226471</v>
      </c>
      <c r="B1670" t="s">
        <v>2016</v>
      </c>
      <c r="C1670" t="s">
        <v>2017</v>
      </c>
      <c r="D1670" t="s">
        <v>1970</v>
      </c>
      <c r="E1670" t="s">
        <v>2018</v>
      </c>
      <c r="F1670" s="10">
        <v>0.95120000000000005</v>
      </c>
      <c r="G1670">
        <v>1098</v>
      </c>
      <c r="H1670" s="2">
        <v>33150</v>
      </c>
      <c r="I1670" s="2">
        <v>33150</v>
      </c>
      <c r="J1670" s="2">
        <v>59381</v>
      </c>
      <c r="K1670" s="2">
        <v>45766</v>
      </c>
      <c r="L1670" s="2">
        <v>48322</v>
      </c>
      <c r="M1670" s="2">
        <v>52159</v>
      </c>
      <c r="N1670">
        <f t="shared" si="52"/>
        <v>0.3047601281181464</v>
      </c>
      <c r="O1670">
        <v>0.35791982464730571</v>
      </c>
      <c r="P1670">
        <f t="shared" si="53"/>
        <v>111</v>
      </c>
      <c r="Q1670">
        <v>136</v>
      </c>
      <c r="R1670" t="s">
        <v>7695</v>
      </c>
      <c r="S1670" t="s">
        <v>9746</v>
      </c>
    </row>
    <row r="1671" spans="1:19">
      <c r="A1671">
        <v>226587</v>
      </c>
      <c r="B1671" t="s">
        <v>2019</v>
      </c>
      <c r="C1671" t="s">
        <v>1969</v>
      </c>
      <c r="D1671" t="s">
        <v>1970</v>
      </c>
      <c r="E1671" t="s">
        <v>2020</v>
      </c>
      <c r="F1671" s="10">
        <v>0.57650000000000001</v>
      </c>
      <c r="G1671">
        <v>1072</v>
      </c>
      <c r="H1671" s="2">
        <v>31372</v>
      </c>
      <c r="I1671" s="2">
        <v>31372</v>
      </c>
      <c r="J1671" s="2">
        <v>52587</v>
      </c>
      <c r="K1671" s="2">
        <v>40465</v>
      </c>
      <c r="L1671" s="2">
        <v>42609</v>
      </c>
      <c r="M1671" s="2">
        <v>46461</v>
      </c>
      <c r="N1671">
        <f t="shared" si="52"/>
        <v>0.36175772845099202</v>
      </c>
      <c r="O1671">
        <v>0.39853957572171916</v>
      </c>
      <c r="P1671">
        <f t="shared" si="53"/>
        <v>91</v>
      </c>
      <c r="Q1671">
        <v>103</v>
      </c>
      <c r="R1671" t="s">
        <v>7696</v>
      </c>
      <c r="S1671" t="s">
        <v>9747</v>
      </c>
    </row>
    <row r="1672" spans="1:19">
      <c r="A1672">
        <v>226806</v>
      </c>
      <c r="B1672" t="s">
        <v>4955</v>
      </c>
      <c r="C1672" t="s">
        <v>3858</v>
      </c>
      <c r="D1672" t="s">
        <v>1970</v>
      </c>
      <c r="E1672" t="s">
        <v>4956</v>
      </c>
      <c r="F1672" s="10">
        <v>0.93400000000000005</v>
      </c>
      <c r="G1672">
        <v>1241</v>
      </c>
      <c r="H1672" s="2">
        <v>3030</v>
      </c>
      <c r="I1672" s="2">
        <v>6030</v>
      </c>
      <c r="J1672" s="2">
        <v>50814</v>
      </c>
      <c r="K1672" s="2">
        <v>37262</v>
      </c>
      <c r="L1672" s="2">
        <v>40176</v>
      </c>
      <c r="M1672" s="2">
        <v>41811</v>
      </c>
      <c r="N1672">
        <f t="shared" si="52"/>
        <v>0.48030336482564101</v>
      </c>
      <c r="O1672">
        <v>0.44425532687356495</v>
      </c>
      <c r="P1672">
        <f t="shared" si="53"/>
        <v>11</v>
      </c>
      <c r="Q1672">
        <v>30</v>
      </c>
      <c r="R1672" t="s">
        <v>7697</v>
      </c>
      <c r="S1672" t="s">
        <v>9748</v>
      </c>
    </row>
    <row r="1673" spans="1:19">
      <c r="A1673">
        <v>226833</v>
      </c>
      <c r="B1673" t="s">
        <v>4957</v>
      </c>
      <c r="C1673" t="s">
        <v>4958</v>
      </c>
      <c r="D1673" t="s">
        <v>1970</v>
      </c>
      <c r="E1673" t="s">
        <v>4959</v>
      </c>
      <c r="F1673" s="10">
        <v>0.87380000000000002</v>
      </c>
      <c r="G1673">
        <v>1044</v>
      </c>
      <c r="H1673" s="2">
        <v>10310</v>
      </c>
      <c r="I1673" s="2">
        <v>12260</v>
      </c>
      <c r="J1673" s="2">
        <v>58560</v>
      </c>
      <c r="K1673" s="2">
        <v>45485</v>
      </c>
      <c r="L1673" s="2">
        <v>48863</v>
      </c>
      <c r="M1673" s="2">
        <v>53007</v>
      </c>
      <c r="N1673">
        <f t="shared" si="52"/>
        <v>0.39575321729832702</v>
      </c>
      <c r="O1673">
        <v>0.44261288462096804</v>
      </c>
      <c r="P1673">
        <f t="shared" si="53"/>
        <v>55</v>
      </c>
      <c r="Q1673">
        <v>37</v>
      </c>
      <c r="R1673" t="s">
        <v>7698</v>
      </c>
      <c r="S1673" t="s">
        <v>9749</v>
      </c>
    </row>
    <row r="1674" spans="1:19">
      <c r="A1674">
        <v>226879</v>
      </c>
      <c r="B1674" t="s">
        <v>4960</v>
      </c>
      <c r="C1674" t="s">
        <v>1740</v>
      </c>
      <c r="D1674" t="s">
        <v>1970</v>
      </c>
      <c r="E1674" t="s">
        <v>4961</v>
      </c>
      <c r="F1674" s="10">
        <v>0.93400000000000005</v>
      </c>
      <c r="G1674">
        <v>1080</v>
      </c>
      <c r="H1674" s="2">
        <v>17692</v>
      </c>
      <c r="I1674" s="2">
        <v>17692</v>
      </c>
      <c r="J1674" s="2">
        <v>34289</v>
      </c>
      <c r="K1674" s="2">
        <v>33355</v>
      </c>
      <c r="L1674" s="2">
        <v>34024</v>
      </c>
      <c r="M1674" s="2">
        <v>33445</v>
      </c>
      <c r="N1674">
        <f t="shared" si="52"/>
        <v>0.30814743669962691</v>
      </c>
      <c r="O1674">
        <v>0.35810672880757799</v>
      </c>
      <c r="P1674">
        <f t="shared" si="53"/>
        <v>110</v>
      </c>
      <c r="Q1674">
        <v>135</v>
      </c>
      <c r="R1674" t="s">
        <v>7699</v>
      </c>
      <c r="S1674" t="s">
        <v>9750</v>
      </c>
    </row>
    <row r="1675" spans="1:19">
      <c r="A1675">
        <v>227146</v>
      </c>
      <c r="B1675" t="s">
        <v>4962</v>
      </c>
      <c r="C1675" t="s">
        <v>4963</v>
      </c>
      <c r="D1675" t="s">
        <v>1970</v>
      </c>
      <c r="E1675" t="s">
        <v>4964</v>
      </c>
      <c r="F1675" s="10">
        <v>0.93400000000000005</v>
      </c>
      <c r="G1675">
        <v>1070</v>
      </c>
      <c r="H1675" s="2">
        <v>3008</v>
      </c>
      <c r="I1675" s="2">
        <v>6578</v>
      </c>
      <c r="J1675" s="2">
        <v>45603</v>
      </c>
      <c r="K1675" s="2">
        <v>30365</v>
      </c>
      <c r="L1675" s="2">
        <v>33694</v>
      </c>
      <c r="M1675" s="2">
        <v>37902</v>
      </c>
      <c r="N1675">
        <f t="shared" si="52"/>
        <v>0.37949343587793527</v>
      </c>
      <c r="O1675">
        <v>0.43074916643124794</v>
      </c>
      <c r="P1675">
        <f t="shared" si="53"/>
        <v>71</v>
      </c>
      <c r="Q1675">
        <v>58</v>
      </c>
      <c r="R1675" t="s">
        <v>7700</v>
      </c>
      <c r="S1675" t="s">
        <v>9751</v>
      </c>
    </row>
    <row r="1676" spans="1:19">
      <c r="A1676">
        <v>227182</v>
      </c>
      <c r="B1676" t="s">
        <v>4965</v>
      </c>
      <c r="C1676" t="s">
        <v>4966</v>
      </c>
      <c r="D1676" t="s">
        <v>1970</v>
      </c>
      <c r="E1676" t="s">
        <v>4967</v>
      </c>
      <c r="F1676" s="10">
        <v>0.93400000000000005</v>
      </c>
      <c r="G1676">
        <v>1192</v>
      </c>
      <c r="H1676" s="2">
        <v>3090</v>
      </c>
      <c r="I1676" s="2">
        <v>8700</v>
      </c>
      <c r="J1676" s="2">
        <v>50619</v>
      </c>
      <c r="K1676" s="2">
        <v>32179</v>
      </c>
      <c r="L1676" s="2">
        <v>37572</v>
      </c>
      <c r="M1676" s="2">
        <v>41926</v>
      </c>
      <c r="N1676">
        <f t="shared" si="52"/>
        <v>0.44713100432765218</v>
      </c>
      <c r="O1676">
        <v>0.43218512503943307</v>
      </c>
      <c r="P1676">
        <f t="shared" si="53"/>
        <v>20</v>
      </c>
      <c r="Q1676">
        <v>55</v>
      </c>
      <c r="R1676" t="s">
        <v>7701</v>
      </c>
      <c r="S1676" t="s">
        <v>9752</v>
      </c>
    </row>
    <row r="1677" spans="1:19">
      <c r="A1677">
        <v>227216</v>
      </c>
      <c r="B1677" t="s">
        <v>2021</v>
      </c>
      <c r="C1677" t="s">
        <v>2022</v>
      </c>
      <c r="D1677" t="s">
        <v>1970</v>
      </c>
      <c r="E1677" t="s">
        <v>2023</v>
      </c>
      <c r="F1677" s="10">
        <v>0.72460000000000002</v>
      </c>
      <c r="G1677">
        <v>1109</v>
      </c>
      <c r="H1677" s="2">
        <v>11164</v>
      </c>
      <c r="I1677" s="2">
        <v>21244</v>
      </c>
      <c r="J1677" s="2">
        <v>57374</v>
      </c>
      <c r="K1677" s="2">
        <v>45431</v>
      </c>
      <c r="L1677" s="2">
        <v>50310</v>
      </c>
      <c r="M1677" s="2">
        <v>54047</v>
      </c>
      <c r="N1677">
        <f t="shared" si="52"/>
        <v>0.45298409094995273</v>
      </c>
      <c r="O1677">
        <v>0.44334439584151702</v>
      </c>
      <c r="P1677">
        <f t="shared" si="53"/>
        <v>17</v>
      </c>
      <c r="Q1677">
        <v>36</v>
      </c>
      <c r="R1677" t="s">
        <v>7702</v>
      </c>
      <c r="S1677" t="s">
        <v>9753</v>
      </c>
    </row>
    <row r="1678" spans="1:19">
      <c r="A1678">
        <v>227304</v>
      </c>
      <c r="B1678" t="s">
        <v>4968</v>
      </c>
      <c r="C1678" t="s">
        <v>2078</v>
      </c>
      <c r="D1678" t="s">
        <v>1970</v>
      </c>
      <c r="E1678" t="s">
        <v>4969</v>
      </c>
      <c r="F1678" s="10">
        <v>0.93400000000000005</v>
      </c>
      <c r="G1678">
        <v>1118</v>
      </c>
      <c r="H1678" s="2">
        <v>2640</v>
      </c>
      <c r="I1678" s="2">
        <v>4806</v>
      </c>
      <c r="J1678" s="2">
        <v>45849</v>
      </c>
      <c r="K1678" s="2">
        <v>36972</v>
      </c>
      <c r="L1678" s="2">
        <v>37114</v>
      </c>
      <c r="M1678" s="2">
        <v>41093</v>
      </c>
      <c r="N1678">
        <f t="shared" si="52"/>
        <v>0.41653086302239911</v>
      </c>
      <c r="O1678">
        <v>0.43900845701287983</v>
      </c>
      <c r="P1678">
        <f t="shared" si="53"/>
        <v>38</v>
      </c>
      <c r="Q1678">
        <v>47</v>
      </c>
      <c r="R1678" t="s">
        <v>7703</v>
      </c>
      <c r="S1678" t="s">
        <v>9754</v>
      </c>
    </row>
    <row r="1679" spans="1:19">
      <c r="A1679">
        <v>227331</v>
      </c>
      <c r="B1679" t="s">
        <v>4970</v>
      </c>
      <c r="C1679" t="s">
        <v>2036</v>
      </c>
      <c r="D1679" t="s">
        <v>1970</v>
      </c>
      <c r="E1679" t="s">
        <v>4971</v>
      </c>
      <c r="F1679" s="10">
        <v>0.93400000000000005</v>
      </c>
      <c r="G1679">
        <v>1130</v>
      </c>
      <c r="H1679" s="2">
        <v>31728</v>
      </c>
      <c r="I1679" s="2">
        <v>31728</v>
      </c>
      <c r="J1679" s="2">
        <v>52978</v>
      </c>
      <c r="K1679" s="2">
        <v>39610</v>
      </c>
      <c r="L1679" s="2">
        <v>41342</v>
      </c>
      <c r="M1679" s="2">
        <v>46486</v>
      </c>
      <c r="N1679">
        <f t="shared" si="52"/>
        <v>0.30870209921760267</v>
      </c>
      <c r="O1679">
        <v>0.33670141875577975</v>
      </c>
      <c r="P1679">
        <f t="shared" si="53"/>
        <v>109</v>
      </c>
      <c r="Q1679">
        <v>147</v>
      </c>
      <c r="R1679" t="s">
        <v>7704</v>
      </c>
      <c r="S1679" t="s">
        <v>9755</v>
      </c>
    </row>
    <row r="1680" spans="1:19">
      <c r="A1680">
        <v>227368</v>
      </c>
      <c r="B1680" t="s">
        <v>2024</v>
      </c>
      <c r="C1680" t="s">
        <v>2025</v>
      </c>
      <c r="D1680" t="s">
        <v>1970</v>
      </c>
      <c r="E1680" t="s">
        <v>2026</v>
      </c>
      <c r="F1680" s="10">
        <v>0.84819999999999995</v>
      </c>
      <c r="G1680">
        <v>1020</v>
      </c>
      <c r="H1680" s="2">
        <v>9859</v>
      </c>
      <c r="I1680" s="2">
        <v>19939</v>
      </c>
      <c r="J1680" s="2">
        <v>53360</v>
      </c>
      <c r="K1680" s="2">
        <v>37115</v>
      </c>
      <c r="L1680" s="2">
        <v>43373</v>
      </c>
      <c r="M1680" s="2">
        <v>47698</v>
      </c>
      <c r="N1680">
        <f t="shared" si="52"/>
        <v>0.36852845553250951</v>
      </c>
      <c r="O1680">
        <v>0.39162605590067356</v>
      </c>
      <c r="P1680">
        <f t="shared" si="53"/>
        <v>85</v>
      </c>
      <c r="Q1680">
        <v>112</v>
      </c>
      <c r="R1680" t="s">
        <v>7705</v>
      </c>
      <c r="S1680" t="s">
        <v>9756</v>
      </c>
    </row>
    <row r="1681" spans="1:19">
      <c r="A1681">
        <v>227377</v>
      </c>
      <c r="B1681" t="s">
        <v>4972</v>
      </c>
      <c r="C1681" t="s">
        <v>4973</v>
      </c>
      <c r="D1681" t="s">
        <v>1970</v>
      </c>
      <c r="E1681" t="s">
        <v>4974</v>
      </c>
      <c r="F1681" s="10">
        <v>0.93400000000000005</v>
      </c>
      <c r="G1681">
        <v>1090</v>
      </c>
      <c r="H1681" s="2">
        <v>3148</v>
      </c>
      <c r="I1681" s="2">
        <v>4948</v>
      </c>
      <c r="J1681" s="2">
        <v>49210</v>
      </c>
      <c r="K1681" s="2">
        <v>32168</v>
      </c>
      <c r="L1681" s="2">
        <v>36093</v>
      </c>
      <c r="M1681" s="2">
        <v>40076</v>
      </c>
      <c r="N1681">
        <f t="shared" si="52"/>
        <v>0.39697048877182251</v>
      </c>
      <c r="O1681">
        <v>0.44555709147573819</v>
      </c>
      <c r="P1681">
        <f t="shared" si="53"/>
        <v>53</v>
      </c>
      <c r="Q1681">
        <v>29</v>
      </c>
      <c r="R1681" t="s">
        <v>7706</v>
      </c>
      <c r="S1681" t="s">
        <v>9757</v>
      </c>
    </row>
    <row r="1682" spans="1:19">
      <c r="A1682">
        <v>227386</v>
      </c>
      <c r="B1682" t="s">
        <v>4975</v>
      </c>
      <c r="C1682" t="s">
        <v>4976</v>
      </c>
      <c r="D1682" t="s">
        <v>1970</v>
      </c>
      <c r="E1682" t="s">
        <v>4977</v>
      </c>
      <c r="F1682" s="10">
        <v>0.93400000000000005</v>
      </c>
      <c r="G1682">
        <v>1022</v>
      </c>
      <c r="H1682" s="2">
        <v>2280</v>
      </c>
      <c r="I1682" s="2">
        <v>5064</v>
      </c>
      <c r="J1682" s="2">
        <v>41009</v>
      </c>
      <c r="K1682" s="2">
        <v>30604</v>
      </c>
      <c r="L1682" s="2">
        <v>31790</v>
      </c>
      <c r="M1682" s="2">
        <v>35407</v>
      </c>
      <c r="N1682">
        <f t="shared" si="52"/>
        <v>0.35392488723758808</v>
      </c>
      <c r="O1682">
        <v>0.4275594003347698</v>
      </c>
      <c r="P1682">
        <f t="shared" si="53"/>
        <v>100</v>
      </c>
      <c r="Q1682">
        <v>63</v>
      </c>
      <c r="R1682" t="s">
        <v>7707</v>
      </c>
      <c r="S1682" t="s">
        <v>9758</v>
      </c>
    </row>
    <row r="1683" spans="1:19">
      <c r="A1683">
        <v>227401</v>
      </c>
      <c r="B1683" t="s">
        <v>4978</v>
      </c>
      <c r="C1683" t="s">
        <v>4868</v>
      </c>
      <c r="D1683" t="s">
        <v>1970</v>
      </c>
      <c r="E1683" t="s">
        <v>4979</v>
      </c>
      <c r="F1683" s="10">
        <v>0.93400000000000005</v>
      </c>
      <c r="G1683">
        <v>1106</v>
      </c>
      <c r="H1683" s="2">
        <v>2580</v>
      </c>
      <c r="I1683" s="2">
        <v>5580</v>
      </c>
      <c r="J1683" s="2">
        <v>41293</v>
      </c>
      <c r="K1683" s="2">
        <v>28986</v>
      </c>
      <c r="L1683" s="2">
        <v>32493</v>
      </c>
      <c r="M1683" s="2">
        <v>33902</v>
      </c>
      <c r="N1683">
        <f t="shared" si="52"/>
        <v>0.38931521885148546</v>
      </c>
      <c r="O1683">
        <v>0.42591283328235052</v>
      </c>
      <c r="P1683">
        <f t="shared" si="53"/>
        <v>65</v>
      </c>
      <c r="Q1683">
        <v>66</v>
      </c>
      <c r="R1683" t="s">
        <v>7708</v>
      </c>
      <c r="S1683" t="s">
        <v>9759</v>
      </c>
    </row>
    <row r="1684" spans="1:19">
      <c r="A1684">
        <v>227429</v>
      </c>
      <c r="B1684" t="s">
        <v>4980</v>
      </c>
      <c r="C1684" t="s">
        <v>1740</v>
      </c>
      <c r="D1684" t="s">
        <v>1970</v>
      </c>
      <c r="E1684" t="s">
        <v>4981</v>
      </c>
      <c r="F1684" s="10">
        <v>0.33810000000000001</v>
      </c>
      <c r="G1684">
        <v>1206</v>
      </c>
      <c r="H1684" s="2">
        <v>13498</v>
      </c>
      <c r="I1684" s="2">
        <v>13498</v>
      </c>
      <c r="J1684" s="2">
        <v>47551</v>
      </c>
      <c r="K1684" s="2">
        <v>26702</v>
      </c>
      <c r="L1684" s="2">
        <v>24268</v>
      </c>
      <c r="M1684" s="2">
        <v>35695</v>
      </c>
      <c r="N1684">
        <f t="shared" si="52"/>
        <v>0.52202685599173149</v>
      </c>
      <c r="O1684">
        <v>0.4940837741920262</v>
      </c>
      <c r="P1684">
        <f t="shared" si="53"/>
        <v>7</v>
      </c>
      <c r="Q1684">
        <v>8</v>
      </c>
      <c r="R1684" t="s">
        <v>7709</v>
      </c>
      <c r="S1684" t="s">
        <v>9760</v>
      </c>
    </row>
    <row r="1685" spans="1:19">
      <c r="A1685">
        <v>227526</v>
      </c>
      <c r="B1685" t="s">
        <v>2027</v>
      </c>
      <c r="C1685" t="s">
        <v>2028</v>
      </c>
      <c r="D1685" t="s">
        <v>1970</v>
      </c>
      <c r="E1685" t="s">
        <v>2029</v>
      </c>
      <c r="F1685" s="10">
        <v>0.753</v>
      </c>
      <c r="G1685">
        <v>949</v>
      </c>
      <c r="H1685" s="2">
        <v>11299</v>
      </c>
      <c r="I1685" s="2">
        <v>26874</v>
      </c>
      <c r="J1685" s="2">
        <v>57526</v>
      </c>
      <c r="K1685" s="2">
        <v>34713</v>
      </c>
      <c r="L1685" s="2">
        <v>37852</v>
      </c>
      <c r="M1685" s="2">
        <v>43390</v>
      </c>
      <c r="N1685">
        <f t="shared" si="52"/>
        <v>0.35109270061474701</v>
      </c>
      <c r="O1685">
        <v>0.36033825197498459</v>
      </c>
      <c r="P1685">
        <f t="shared" si="53"/>
        <v>101</v>
      </c>
      <c r="Q1685">
        <v>131</v>
      </c>
      <c r="R1685" t="s">
        <v>7710</v>
      </c>
      <c r="S1685" t="s">
        <v>9761</v>
      </c>
    </row>
    <row r="1686" spans="1:19">
      <c r="A1686">
        <v>227687</v>
      </c>
      <c r="B1686" t="s">
        <v>4982</v>
      </c>
      <c r="C1686" t="s">
        <v>4983</v>
      </c>
      <c r="D1686" t="s">
        <v>1970</v>
      </c>
      <c r="E1686" t="s">
        <v>4984</v>
      </c>
      <c r="F1686" s="10">
        <v>0.93400000000000005</v>
      </c>
      <c r="G1686">
        <v>1190</v>
      </c>
      <c r="H1686" s="2">
        <v>4725</v>
      </c>
      <c r="I1686" s="2">
        <v>8775</v>
      </c>
      <c r="J1686" s="2">
        <v>42768</v>
      </c>
      <c r="K1686" s="2">
        <v>31319</v>
      </c>
      <c r="L1686" s="2">
        <v>30827</v>
      </c>
      <c r="M1686" s="2">
        <v>43516</v>
      </c>
      <c r="N1686">
        <f t="shared" si="52"/>
        <v>0.4257789437394815</v>
      </c>
      <c r="O1686">
        <v>0.41511288654079692</v>
      </c>
      <c r="P1686">
        <f t="shared" si="53"/>
        <v>32</v>
      </c>
      <c r="Q1686">
        <v>81</v>
      </c>
      <c r="R1686" t="s">
        <v>7711</v>
      </c>
      <c r="S1686" t="s">
        <v>9762</v>
      </c>
    </row>
    <row r="1687" spans="1:19">
      <c r="A1687">
        <v>227757</v>
      </c>
      <c r="B1687" t="s">
        <v>70</v>
      </c>
      <c r="C1687" t="s">
        <v>1996</v>
      </c>
      <c r="D1687" t="s">
        <v>1970</v>
      </c>
      <c r="E1687" t="s">
        <v>2030</v>
      </c>
      <c r="F1687" s="10">
        <v>7.8799999999999995E-2</v>
      </c>
      <c r="G1687">
        <v>1553</v>
      </c>
      <c r="H1687" s="2">
        <v>58128</v>
      </c>
      <c r="I1687" s="2">
        <v>58128</v>
      </c>
      <c r="J1687" s="2">
        <v>81896</v>
      </c>
      <c r="K1687" s="2">
        <v>68141</v>
      </c>
      <c r="L1687" s="2">
        <v>77657</v>
      </c>
      <c r="M1687" s="2">
        <v>87254</v>
      </c>
      <c r="N1687">
        <f t="shared" si="52"/>
        <v>0.67229015819239146</v>
      </c>
      <c r="O1687">
        <v>0.58274668189845358</v>
      </c>
      <c r="P1687">
        <f t="shared" si="53"/>
        <v>2</v>
      </c>
      <c r="Q1687">
        <v>1</v>
      </c>
      <c r="R1687" t="s">
        <v>7712</v>
      </c>
      <c r="S1687" t="s">
        <v>9763</v>
      </c>
    </row>
    <row r="1688" spans="1:19">
      <c r="A1688">
        <v>227854</v>
      </c>
      <c r="B1688" t="s">
        <v>4985</v>
      </c>
      <c r="C1688" t="s">
        <v>2036</v>
      </c>
      <c r="D1688" t="s">
        <v>1970</v>
      </c>
      <c r="E1688" t="s">
        <v>4986</v>
      </c>
      <c r="F1688" s="10">
        <v>0.93400000000000005</v>
      </c>
      <c r="G1688">
        <v>1057</v>
      </c>
      <c r="H1688" s="2">
        <v>3412</v>
      </c>
      <c r="I1688" s="2">
        <v>14422</v>
      </c>
      <c r="J1688" s="2">
        <v>47227</v>
      </c>
      <c r="K1688" s="2">
        <v>32081</v>
      </c>
      <c r="L1688" s="2">
        <v>33939</v>
      </c>
      <c r="M1688" s="2">
        <v>36707</v>
      </c>
      <c r="N1688">
        <f t="shared" si="52"/>
        <v>0.37725300611735801</v>
      </c>
      <c r="O1688">
        <v>0.39997456306879753</v>
      </c>
      <c r="P1688">
        <f t="shared" si="53"/>
        <v>75</v>
      </c>
      <c r="Q1688">
        <v>102</v>
      </c>
      <c r="R1688" t="s">
        <v>7713</v>
      </c>
      <c r="S1688" t="s">
        <v>9764</v>
      </c>
    </row>
    <row r="1689" spans="1:19">
      <c r="A1689">
        <v>227863</v>
      </c>
      <c r="B1689" t="s">
        <v>1039</v>
      </c>
      <c r="C1689" t="s">
        <v>1996</v>
      </c>
      <c r="D1689" t="s">
        <v>1970</v>
      </c>
      <c r="E1689" t="s">
        <v>2032</v>
      </c>
      <c r="F1689" s="10">
        <v>0.93340000000000001</v>
      </c>
      <c r="G1689">
        <v>1204</v>
      </c>
      <c r="H1689" s="2">
        <v>33660</v>
      </c>
      <c r="I1689" s="2">
        <v>33660</v>
      </c>
      <c r="J1689" s="2">
        <v>60835</v>
      </c>
      <c r="K1689" s="2">
        <v>52523</v>
      </c>
      <c r="L1689" s="2">
        <v>53139</v>
      </c>
      <c r="M1689" s="2">
        <v>54322</v>
      </c>
      <c r="N1689">
        <f t="shared" si="52"/>
        <v>0.37101728067581291</v>
      </c>
      <c r="O1689">
        <v>0.39756840367556456</v>
      </c>
      <c r="P1689">
        <f t="shared" si="53"/>
        <v>81</v>
      </c>
      <c r="Q1689">
        <v>106</v>
      </c>
      <c r="R1689" t="s">
        <v>7714</v>
      </c>
      <c r="S1689" t="s">
        <v>9765</v>
      </c>
    </row>
    <row r="1690" spans="1:19">
      <c r="A1690">
        <v>227881</v>
      </c>
      <c r="B1690" t="s">
        <v>2033</v>
      </c>
      <c r="C1690" t="s">
        <v>114</v>
      </c>
      <c r="D1690" t="s">
        <v>1970</v>
      </c>
      <c r="E1690" t="s">
        <v>2034</v>
      </c>
      <c r="F1690" s="10">
        <v>0.85389999999999999</v>
      </c>
      <c r="G1690">
        <v>1055</v>
      </c>
      <c r="H1690" s="2">
        <v>9228</v>
      </c>
      <c r="I1690" s="2">
        <v>19020</v>
      </c>
      <c r="J1690" s="2">
        <v>55590</v>
      </c>
      <c r="K1690" s="2">
        <v>44142</v>
      </c>
      <c r="L1690" s="2">
        <v>48606</v>
      </c>
      <c r="M1690" s="2">
        <v>52250</v>
      </c>
      <c r="N1690">
        <f t="shared" si="52"/>
        <v>0.4031126576561227</v>
      </c>
      <c r="O1690">
        <v>0.41145960279080113</v>
      </c>
      <c r="P1690">
        <f t="shared" si="53"/>
        <v>46</v>
      </c>
      <c r="Q1690">
        <v>85</v>
      </c>
      <c r="R1690" t="s">
        <v>7715</v>
      </c>
      <c r="S1690" t="s">
        <v>9766</v>
      </c>
    </row>
    <row r="1691" spans="1:19">
      <c r="A1691">
        <v>227924</v>
      </c>
      <c r="B1691" t="s">
        <v>4987</v>
      </c>
      <c r="C1691" t="s">
        <v>2036</v>
      </c>
      <c r="D1691" t="s">
        <v>1970</v>
      </c>
      <c r="E1691" t="s">
        <v>4988</v>
      </c>
      <c r="F1691" s="10">
        <v>0.93400000000000005</v>
      </c>
      <c r="G1691">
        <v>1137</v>
      </c>
      <c r="H1691" s="2">
        <v>3412</v>
      </c>
      <c r="I1691" s="2">
        <v>14422</v>
      </c>
      <c r="J1691" s="2">
        <v>47334</v>
      </c>
      <c r="K1691" s="2">
        <v>31197</v>
      </c>
      <c r="L1691" s="2">
        <v>34560</v>
      </c>
      <c r="M1691" s="2">
        <v>37120</v>
      </c>
      <c r="N1691">
        <f t="shared" si="52"/>
        <v>0.41323174154234998</v>
      </c>
      <c r="O1691">
        <v>0.40020277618145372</v>
      </c>
      <c r="P1691">
        <f t="shared" si="53"/>
        <v>40</v>
      </c>
      <c r="Q1691">
        <v>101</v>
      </c>
      <c r="R1691" t="s">
        <v>7713</v>
      </c>
      <c r="S1691" t="s">
        <v>9764</v>
      </c>
    </row>
    <row r="1692" spans="1:19">
      <c r="A1692">
        <v>228042</v>
      </c>
      <c r="B1692" t="s">
        <v>4989</v>
      </c>
      <c r="C1692" t="s">
        <v>4990</v>
      </c>
      <c r="D1692" t="s">
        <v>1970</v>
      </c>
      <c r="E1692" t="s">
        <v>4991</v>
      </c>
      <c r="F1692" s="10">
        <v>0.87970000000000004</v>
      </c>
      <c r="G1692">
        <v>1113</v>
      </c>
      <c r="H1692" s="2">
        <v>37396</v>
      </c>
      <c r="I1692" s="2">
        <v>37396</v>
      </c>
      <c r="J1692" s="2">
        <v>56143</v>
      </c>
      <c r="K1692" s="2">
        <v>40679</v>
      </c>
      <c r="L1692" s="2">
        <v>44932</v>
      </c>
      <c r="M1692" s="2">
        <v>47674</v>
      </c>
      <c r="N1692">
        <f t="shared" si="52"/>
        <v>0.29407780423333041</v>
      </c>
      <c r="O1692">
        <v>0.32685654657437513</v>
      </c>
      <c r="P1692">
        <f t="shared" si="53"/>
        <v>113</v>
      </c>
      <c r="Q1692">
        <v>150</v>
      </c>
      <c r="R1692" t="s">
        <v>7716</v>
      </c>
      <c r="S1692" t="s">
        <v>9767</v>
      </c>
    </row>
    <row r="1693" spans="1:19">
      <c r="A1693">
        <v>228149</v>
      </c>
      <c r="B1693" t="s">
        <v>2035</v>
      </c>
      <c r="C1693" t="s">
        <v>2036</v>
      </c>
      <c r="D1693" t="s">
        <v>1970</v>
      </c>
      <c r="E1693" t="s">
        <v>2037</v>
      </c>
      <c r="F1693" s="10">
        <v>0.88949999999999996</v>
      </c>
      <c r="G1693">
        <v>989</v>
      </c>
      <c r="H1693" s="2">
        <v>36242</v>
      </c>
      <c r="I1693" s="2">
        <v>36242</v>
      </c>
      <c r="J1693" s="2">
        <v>57112</v>
      </c>
      <c r="K1693" s="2">
        <v>42872</v>
      </c>
      <c r="L1693" s="2">
        <v>50102</v>
      </c>
      <c r="M1693" s="2">
        <v>56763</v>
      </c>
      <c r="N1693">
        <f t="shared" si="52"/>
        <v>0.24452788465736952</v>
      </c>
      <c r="O1693">
        <v>0.31171379653007281</v>
      </c>
      <c r="P1693">
        <f t="shared" si="53"/>
        <v>119</v>
      </c>
      <c r="Q1693">
        <v>154</v>
      </c>
      <c r="R1693" t="s">
        <v>7717</v>
      </c>
      <c r="S1693" t="s">
        <v>9768</v>
      </c>
    </row>
    <row r="1694" spans="1:19">
      <c r="A1694">
        <v>228158</v>
      </c>
      <c r="B1694" t="s">
        <v>4992</v>
      </c>
      <c r="C1694" t="s">
        <v>4993</v>
      </c>
      <c r="D1694" t="s">
        <v>1970</v>
      </c>
      <c r="E1694" t="s">
        <v>4994</v>
      </c>
      <c r="F1694" s="10">
        <v>0.93400000000000005</v>
      </c>
      <c r="G1694">
        <v>1090</v>
      </c>
      <c r="H1694" s="2">
        <v>2581</v>
      </c>
      <c r="I1694" s="2">
        <v>4837</v>
      </c>
      <c r="J1694" s="2">
        <v>42595</v>
      </c>
      <c r="K1694" s="2">
        <v>33010</v>
      </c>
      <c r="L1694" s="2">
        <v>37120</v>
      </c>
      <c r="M1694" s="2">
        <v>39381</v>
      </c>
      <c r="N1694">
        <f t="shared" si="52"/>
        <v>0.39136405323730822</v>
      </c>
      <c r="O1694">
        <v>0.43193290689794617</v>
      </c>
      <c r="P1694">
        <f t="shared" si="53"/>
        <v>64</v>
      </c>
      <c r="Q1694">
        <v>57</v>
      </c>
      <c r="R1694" t="s">
        <v>7718</v>
      </c>
      <c r="S1694" t="s">
        <v>9769</v>
      </c>
    </row>
    <row r="1695" spans="1:19">
      <c r="A1695">
        <v>228316</v>
      </c>
      <c r="B1695" t="s">
        <v>4996</v>
      </c>
      <c r="C1695" t="s">
        <v>4997</v>
      </c>
      <c r="D1695" t="s">
        <v>1970</v>
      </c>
      <c r="E1695" t="s">
        <v>4998</v>
      </c>
      <c r="F1695" s="10">
        <v>0.93400000000000005</v>
      </c>
      <c r="G1695">
        <v>1226</v>
      </c>
      <c r="H1695" s="2">
        <v>2646</v>
      </c>
      <c r="I1695" s="2">
        <v>6294</v>
      </c>
      <c r="J1695" s="2">
        <v>38102</v>
      </c>
      <c r="K1695" s="2">
        <v>29979</v>
      </c>
      <c r="L1695" s="2">
        <v>31627</v>
      </c>
      <c r="M1695" s="2">
        <v>34970</v>
      </c>
      <c r="N1695">
        <f t="shared" si="52"/>
        <v>0.44247002030803062</v>
      </c>
      <c r="O1695">
        <v>0.41599042073208081</v>
      </c>
      <c r="P1695">
        <f t="shared" si="53"/>
        <v>22</v>
      </c>
      <c r="Q1695">
        <v>78</v>
      </c>
      <c r="R1695" t="s">
        <v>7719</v>
      </c>
      <c r="S1695" t="s">
        <v>9770</v>
      </c>
    </row>
    <row r="1696" spans="1:19">
      <c r="A1696">
        <v>228343</v>
      </c>
      <c r="B1696" t="s">
        <v>2038</v>
      </c>
      <c r="C1696" t="s">
        <v>717</v>
      </c>
      <c r="D1696" t="s">
        <v>1970</v>
      </c>
      <c r="E1696" t="s">
        <v>2039</v>
      </c>
      <c r="F1696" s="10">
        <v>0.39069999999999999</v>
      </c>
      <c r="G1696">
        <v>1269</v>
      </c>
      <c r="H1696" s="2">
        <v>51058</v>
      </c>
      <c r="I1696" s="2">
        <v>51058</v>
      </c>
      <c r="J1696" s="2">
        <v>56682</v>
      </c>
      <c r="K1696" s="2">
        <v>44990</v>
      </c>
      <c r="L1696" s="2">
        <v>52422</v>
      </c>
      <c r="M1696" s="2">
        <v>60338</v>
      </c>
      <c r="N1696">
        <f t="shared" si="52"/>
        <v>0.42178739816417604</v>
      </c>
      <c r="O1696">
        <v>0.41631407623990102</v>
      </c>
      <c r="P1696">
        <f t="shared" si="53"/>
        <v>37</v>
      </c>
      <c r="Q1696">
        <v>76</v>
      </c>
      <c r="R1696" t="s">
        <v>7720</v>
      </c>
      <c r="S1696" t="s">
        <v>9771</v>
      </c>
    </row>
    <row r="1697" spans="1:19">
      <c r="A1697">
        <v>228431</v>
      </c>
      <c r="B1697" t="s">
        <v>4999</v>
      </c>
      <c r="C1697" t="s">
        <v>5000</v>
      </c>
      <c r="D1697" t="s">
        <v>1970</v>
      </c>
      <c r="E1697" t="s">
        <v>5001</v>
      </c>
      <c r="F1697" s="10">
        <v>0.88249999999999995</v>
      </c>
      <c r="G1697">
        <v>1074</v>
      </c>
      <c r="H1697" s="2">
        <v>10600</v>
      </c>
      <c r="I1697" s="2">
        <v>20680</v>
      </c>
      <c r="J1697" s="2">
        <v>53535</v>
      </c>
      <c r="K1697" s="2">
        <v>41398</v>
      </c>
      <c r="L1697" s="2">
        <v>43194</v>
      </c>
      <c r="M1697" s="2">
        <v>48292</v>
      </c>
      <c r="N1697">
        <f t="shared" si="52"/>
        <v>0.39149887057218957</v>
      </c>
      <c r="O1697">
        <v>0.4020122767573816</v>
      </c>
      <c r="P1697">
        <f t="shared" si="53"/>
        <v>62</v>
      </c>
      <c r="Q1697">
        <v>99</v>
      </c>
      <c r="R1697" t="s">
        <v>7721</v>
      </c>
      <c r="S1697" t="s">
        <v>9772</v>
      </c>
    </row>
    <row r="1698" spans="1:19">
      <c r="A1698">
        <v>228459</v>
      </c>
      <c r="B1698" t="s">
        <v>2040</v>
      </c>
      <c r="C1698" t="s">
        <v>2041</v>
      </c>
      <c r="D1698" t="s">
        <v>1970</v>
      </c>
      <c r="E1698" t="s">
        <v>2042</v>
      </c>
      <c r="F1698" s="10">
        <v>0.89480000000000004</v>
      </c>
      <c r="G1698">
        <v>1093</v>
      </c>
      <c r="H1698" s="2">
        <v>11450</v>
      </c>
      <c r="I1698" s="2">
        <v>23210</v>
      </c>
      <c r="J1698" s="2">
        <v>57874</v>
      </c>
      <c r="K1698" s="2">
        <v>46183</v>
      </c>
      <c r="L1698" s="2">
        <v>50143</v>
      </c>
      <c r="M1698" s="2">
        <v>53885</v>
      </c>
      <c r="N1698">
        <f t="shared" si="52"/>
        <v>0.40942696892327779</v>
      </c>
      <c r="O1698">
        <v>0.40484981547536281</v>
      </c>
      <c r="P1698">
        <f t="shared" si="53"/>
        <v>42</v>
      </c>
      <c r="Q1698">
        <v>95</v>
      </c>
      <c r="R1698" t="s">
        <v>7722</v>
      </c>
      <c r="S1698" t="s">
        <v>9773</v>
      </c>
    </row>
    <row r="1699" spans="1:19">
      <c r="A1699">
        <v>228468</v>
      </c>
      <c r="B1699" t="s">
        <v>2043</v>
      </c>
      <c r="C1699" t="s">
        <v>2044</v>
      </c>
      <c r="D1699" t="s">
        <v>1970</v>
      </c>
      <c r="E1699" t="s">
        <v>2045</v>
      </c>
      <c r="F1699" s="10">
        <v>0.55520000000000003</v>
      </c>
      <c r="G1699">
        <v>1031</v>
      </c>
      <c r="H1699" s="2">
        <v>24588</v>
      </c>
      <c r="I1699" s="2">
        <v>24588</v>
      </c>
      <c r="J1699" s="2">
        <v>55420</v>
      </c>
      <c r="K1699" s="2">
        <v>39053</v>
      </c>
      <c r="L1699" s="2">
        <v>44429</v>
      </c>
      <c r="M1699" s="2">
        <v>46824</v>
      </c>
      <c r="N1699">
        <f t="shared" si="52"/>
        <v>0.37871543017082238</v>
      </c>
      <c r="O1699">
        <v>0.42342383682061002</v>
      </c>
      <c r="P1699">
        <f t="shared" si="53"/>
        <v>74</v>
      </c>
      <c r="Q1699">
        <v>68</v>
      </c>
      <c r="R1699" t="s">
        <v>7723</v>
      </c>
      <c r="S1699" t="s">
        <v>9774</v>
      </c>
    </row>
    <row r="1700" spans="1:19">
      <c r="A1700">
        <v>228501</v>
      </c>
      <c r="B1700" t="s">
        <v>2046</v>
      </c>
      <c r="C1700" t="s">
        <v>2047</v>
      </c>
      <c r="D1700" t="s">
        <v>1970</v>
      </c>
      <c r="E1700" t="s">
        <v>2048</v>
      </c>
      <c r="F1700" s="10">
        <v>0.95620000000000005</v>
      </c>
      <c r="G1700">
        <v>984</v>
      </c>
      <c r="H1700" s="2">
        <v>7592</v>
      </c>
      <c r="I1700" s="2">
        <v>17384</v>
      </c>
      <c r="J1700" s="2">
        <v>40801</v>
      </c>
      <c r="K1700" s="2">
        <v>34896</v>
      </c>
      <c r="L1700" s="2">
        <v>38463</v>
      </c>
      <c r="M1700" s="2">
        <v>44892</v>
      </c>
      <c r="N1700">
        <f t="shared" si="52"/>
        <v>0.31559018829129232</v>
      </c>
      <c r="O1700">
        <v>0.34753056325007337</v>
      </c>
      <c r="P1700">
        <f t="shared" si="53"/>
        <v>107</v>
      </c>
      <c r="Q1700">
        <v>140</v>
      </c>
      <c r="R1700" t="s">
        <v>7724</v>
      </c>
      <c r="S1700" t="s">
        <v>9775</v>
      </c>
    </row>
    <row r="1701" spans="1:19">
      <c r="A1701">
        <v>228529</v>
      </c>
      <c r="B1701" t="s">
        <v>2049</v>
      </c>
      <c r="C1701" t="s">
        <v>2050</v>
      </c>
      <c r="D1701" t="s">
        <v>1970</v>
      </c>
      <c r="E1701" t="s">
        <v>2051</v>
      </c>
      <c r="F1701" s="10">
        <v>0.94199999999999995</v>
      </c>
      <c r="G1701">
        <v>1068</v>
      </c>
      <c r="H1701" s="2">
        <v>7878</v>
      </c>
      <c r="I1701" s="2">
        <v>17958</v>
      </c>
      <c r="J1701" s="2">
        <v>54656</v>
      </c>
      <c r="K1701" s="2">
        <v>44438</v>
      </c>
      <c r="L1701" s="2">
        <v>47266</v>
      </c>
      <c r="M1701" s="2">
        <v>49993</v>
      </c>
      <c r="N1701">
        <f t="shared" si="52"/>
        <v>0.39525305496713597</v>
      </c>
      <c r="O1701">
        <v>0.40531586018055238</v>
      </c>
      <c r="P1701">
        <f t="shared" si="53"/>
        <v>58</v>
      </c>
      <c r="Q1701">
        <v>94</v>
      </c>
      <c r="R1701" t="s">
        <v>7725</v>
      </c>
      <c r="S1701" t="s">
        <v>9776</v>
      </c>
    </row>
    <row r="1702" spans="1:19">
      <c r="A1702">
        <v>228547</v>
      </c>
      <c r="B1702" t="s">
        <v>5003</v>
      </c>
      <c r="C1702" t="s">
        <v>2073</v>
      </c>
      <c r="D1702" t="s">
        <v>1970</v>
      </c>
      <c r="E1702" t="s">
        <v>5004</v>
      </c>
      <c r="F1702" s="10">
        <v>0.93400000000000005</v>
      </c>
      <c r="G1702">
        <v>1085</v>
      </c>
      <c r="H1702" s="2">
        <v>1728</v>
      </c>
      <c r="I1702" s="2">
        <v>8235</v>
      </c>
      <c r="J1702" s="2">
        <v>48271</v>
      </c>
      <c r="K1702" s="2">
        <v>33214</v>
      </c>
      <c r="L1702" s="2">
        <v>37130</v>
      </c>
      <c r="M1702" s="2">
        <v>41667</v>
      </c>
      <c r="N1702">
        <f t="shared" si="52"/>
        <v>0.40152758557304907</v>
      </c>
      <c r="O1702">
        <v>0.42920691491981799</v>
      </c>
      <c r="P1702">
        <f t="shared" si="53"/>
        <v>50</v>
      </c>
      <c r="Q1702">
        <v>62</v>
      </c>
      <c r="R1702" t="s">
        <v>7726</v>
      </c>
      <c r="S1702" t="s">
        <v>9777</v>
      </c>
    </row>
    <row r="1703" spans="1:19">
      <c r="A1703">
        <v>228608</v>
      </c>
      <c r="B1703" t="s">
        <v>5005</v>
      </c>
      <c r="C1703" t="s">
        <v>5006</v>
      </c>
      <c r="D1703" t="s">
        <v>1970</v>
      </c>
      <c r="E1703" t="s">
        <v>5007</v>
      </c>
      <c r="F1703" s="10">
        <v>0.93400000000000005</v>
      </c>
      <c r="G1703">
        <v>1089</v>
      </c>
      <c r="H1703" s="2">
        <v>3000</v>
      </c>
      <c r="I1703" s="2">
        <v>6696</v>
      </c>
      <c r="J1703" s="2">
        <v>48959</v>
      </c>
      <c r="K1703" s="2">
        <v>30688</v>
      </c>
      <c r="L1703" s="2">
        <v>34199</v>
      </c>
      <c r="M1703" s="2">
        <v>38025</v>
      </c>
      <c r="N1703">
        <f t="shared" si="52"/>
        <v>0.39397891144888686</v>
      </c>
      <c r="O1703">
        <v>0.43739189447767202</v>
      </c>
      <c r="P1703">
        <f t="shared" si="53"/>
        <v>59</v>
      </c>
      <c r="Q1703">
        <v>49</v>
      </c>
      <c r="R1703" t="s">
        <v>7727</v>
      </c>
      <c r="S1703" t="s">
        <v>9778</v>
      </c>
    </row>
    <row r="1704" spans="1:19">
      <c r="A1704">
        <v>228699</v>
      </c>
      <c r="B1704" t="s">
        <v>5008</v>
      </c>
      <c r="C1704" t="s">
        <v>4911</v>
      </c>
      <c r="D1704" t="s">
        <v>1970</v>
      </c>
      <c r="E1704" t="s">
        <v>5009</v>
      </c>
      <c r="F1704" s="10">
        <v>0.93400000000000005</v>
      </c>
      <c r="G1704">
        <v>1076</v>
      </c>
      <c r="H1704" s="2">
        <v>2476</v>
      </c>
      <c r="I1704" s="2">
        <v>5332</v>
      </c>
      <c r="J1704" s="2">
        <v>36551</v>
      </c>
      <c r="K1704" s="2">
        <v>26513</v>
      </c>
      <c r="L1704" s="2">
        <v>29578</v>
      </c>
      <c r="M1704" s="2">
        <v>33263</v>
      </c>
      <c r="N1704">
        <f t="shared" si="52"/>
        <v>0.36405146308048869</v>
      </c>
      <c r="O1704">
        <v>0.41688143673562572</v>
      </c>
      <c r="P1704">
        <f t="shared" si="53"/>
        <v>90</v>
      </c>
      <c r="Q1704">
        <v>73</v>
      </c>
      <c r="R1704" t="s">
        <v>7728</v>
      </c>
      <c r="S1704" t="s">
        <v>9779</v>
      </c>
    </row>
    <row r="1705" spans="1:19">
      <c r="A1705">
        <v>228705</v>
      </c>
      <c r="B1705" t="s">
        <v>2052</v>
      </c>
      <c r="C1705" t="s">
        <v>2053</v>
      </c>
      <c r="D1705" t="s">
        <v>1970</v>
      </c>
      <c r="E1705" t="s">
        <v>2054</v>
      </c>
      <c r="F1705" s="10">
        <v>0.92290000000000005</v>
      </c>
      <c r="G1705">
        <v>1030</v>
      </c>
      <c r="H1705" s="2">
        <v>9892</v>
      </c>
      <c r="I1705" s="2">
        <v>26106</v>
      </c>
      <c r="J1705" s="2">
        <v>54726</v>
      </c>
      <c r="K1705" s="2">
        <v>42646</v>
      </c>
      <c r="L1705" s="2">
        <v>45298</v>
      </c>
      <c r="M1705" s="2">
        <v>49528</v>
      </c>
      <c r="N1705">
        <f t="shared" si="52"/>
        <v>0.36936035865720701</v>
      </c>
      <c r="O1705">
        <v>0.35982212383998863</v>
      </c>
      <c r="P1705">
        <f t="shared" si="53"/>
        <v>84</v>
      </c>
      <c r="Q1705">
        <v>132</v>
      </c>
      <c r="R1705" t="s">
        <v>7729</v>
      </c>
      <c r="S1705" t="s">
        <v>9780</v>
      </c>
    </row>
    <row r="1706" spans="1:19">
      <c r="A1706">
        <v>228723</v>
      </c>
      <c r="B1706" t="s">
        <v>2055</v>
      </c>
      <c r="C1706" t="s">
        <v>2056</v>
      </c>
      <c r="D1706" t="s">
        <v>1970</v>
      </c>
      <c r="E1706" t="s">
        <v>2057</v>
      </c>
      <c r="F1706" s="10">
        <v>0.63249999999999995</v>
      </c>
      <c r="G1706">
        <v>1272</v>
      </c>
      <c r="H1706" s="2">
        <v>13099</v>
      </c>
      <c r="I1706" s="2">
        <v>40328</v>
      </c>
      <c r="J1706" s="2">
        <v>72578</v>
      </c>
      <c r="K1706" s="2">
        <v>57224</v>
      </c>
      <c r="L1706" s="2">
        <v>63516</v>
      </c>
      <c r="M1706" s="2">
        <v>70877</v>
      </c>
      <c r="N1706">
        <f t="shared" si="52"/>
        <v>0.58553742862412606</v>
      </c>
      <c r="O1706">
        <v>0.46180482828583413</v>
      </c>
      <c r="P1706">
        <f t="shared" si="53"/>
        <v>3</v>
      </c>
      <c r="Q1706">
        <v>14</v>
      </c>
      <c r="R1706" t="s">
        <v>7730</v>
      </c>
      <c r="S1706" t="s">
        <v>9781</v>
      </c>
    </row>
    <row r="1707" spans="1:19">
      <c r="A1707">
        <v>228769</v>
      </c>
      <c r="B1707" t="s">
        <v>2058</v>
      </c>
      <c r="C1707" t="s">
        <v>2059</v>
      </c>
      <c r="D1707" t="s">
        <v>1970</v>
      </c>
      <c r="E1707" t="s">
        <v>2060</v>
      </c>
      <c r="F1707" s="10">
        <v>0.81289999999999996</v>
      </c>
      <c r="G1707">
        <v>1116</v>
      </c>
      <c r="H1707" s="2">
        <v>11728</v>
      </c>
      <c r="I1707" s="2">
        <v>29660</v>
      </c>
      <c r="J1707" s="2">
        <v>73224</v>
      </c>
      <c r="K1707" s="2">
        <v>53704</v>
      </c>
      <c r="L1707" s="2">
        <v>55305</v>
      </c>
      <c r="M1707" s="2">
        <v>57994</v>
      </c>
      <c r="N1707">
        <f t="shared" si="52"/>
        <v>0.4735888480987564</v>
      </c>
      <c r="O1707">
        <v>0.42955394216310427</v>
      </c>
      <c r="P1707">
        <f t="shared" si="53"/>
        <v>13</v>
      </c>
      <c r="Q1707">
        <v>61</v>
      </c>
      <c r="R1707" t="s">
        <v>7731</v>
      </c>
      <c r="S1707" t="s">
        <v>9782</v>
      </c>
    </row>
    <row r="1708" spans="1:19">
      <c r="A1708">
        <v>228778</v>
      </c>
      <c r="B1708" t="s">
        <v>2061</v>
      </c>
      <c r="C1708" t="s">
        <v>1981</v>
      </c>
      <c r="D1708" t="s">
        <v>1970</v>
      </c>
      <c r="E1708" t="s">
        <v>2062</v>
      </c>
      <c r="F1708" s="10">
        <v>0.29120000000000001</v>
      </c>
      <c r="G1708">
        <v>1380</v>
      </c>
      <c r="H1708" s="2">
        <v>11678</v>
      </c>
      <c r="I1708" s="2">
        <v>42778</v>
      </c>
      <c r="J1708" s="2">
        <v>74802</v>
      </c>
      <c r="K1708" s="2">
        <v>58194</v>
      </c>
      <c r="L1708" s="2">
        <v>64341</v>
      </c>
      <c r="M1708" s="2">
        <v>72713</v>
      </c>
      <c r="N1708">
        <f t="shared" si="52"/>
        <v>0.72166934001077632</v>
      </c>
      <c r="O1708">
        <v>0.54383396956240382</v>
      </c>
      <c r="P1708">
        <f t="shared" si="53"/>
        <v>1</v>
      </c>
      <c r="Q1708">
        <v>3</v>
      </c>
      <c r="R1708" t="s">
        <v>7732</v>
      </c>
      <c r="S1708" t="s">
        <v>9783</v>
      </c>
    </row>
    <row r="1709" spans="1:19">
      <c r="A1709">
        <v>228787</v>
      </c>
      <c r="B1709" t="s">
        <v>2063</v>
      </c>
      <c r="C1709" t="s">
        <v>2064</v>
      </c>
      <c r="D1709" t="s">
        <v>1970</v>
      </c>
      <c r="E1709" t="s">
        <v>2065</v>
      </c>
      <c r="F1709" s="10">
        <v>0.65459999999999996</v>
      </c>
      <c r="G1709">
        <v>1300</v>
      </c>
      <c r="H1709" s="2">
        <v>14564</v>
      </c>
      <c r="I1709" s="2">
        <v>40064</v>
      </c>
      <c r="J1709" s="2">
        <v>71089</v>
      </c>
      <c r="K1709" s="2">
        <v>55455</v>
      </c>
      <c r="L1709" s="2">
        <v>59796</v>
      </c>
      <c r="M1709" s="2">
        <v>64398</v>
      </c>
      <c r="N1709">
        <f t="shared" si="52"/>
        <v>0.58182414831848295</v>
      </c>
      <c r="O1709">
        <v>0.46600316017004106</v>
      </c>
      <c r="P1709">
        <f t="shared" si="53"/>
        <v>4</v>
      </c>
      <c r="Q1709">
        <v>12</v>
      </c>
      <c r="R1709" t="s">
        <v>7733</v>
      </c>
      <c r="S1709" t="s">
        <v>9784</v>
      </c>
    </row>
    <row r="1710" spans="1:19">
      <c r="A1710">
        <v>228796</v>
      </c>
      <c r="B1710" t="s">
        <v>2066</v>
      </c>
      <c r="C1710" t="s">
        <v>2067</v>
      </c>
      <c r="D1710" t="s">
        <v>1970</v>
      </c>
      <c r="E1710" t="s">
        <v>2068</v>
      </c>
      <c r="F1710" s="10">
        <v>0.999</v>
      </c>
      <c r="G1710">
        <v>982</v>
      </c>
      <c r="H1710" s="2">
        <v>9744</v>
      </c>
      <c r="I1710" s="2">
        <v>25512</v>
      </c>
      <c r="J1710" s="2">
        <v>57030</v>
      </c>
      <c r="K1710" s="2">
        <v>37714</v>
      </c>
      <c r="L1710" s="2">
        <v>43688</v>
      </c>
      <c r="M1710" s="2">
        <v>47101</v>
      </c>
      <c r="N1710">
        <f t="shared" si="52"/>
        <v>0.32501492698338819</v>
      </c>
      <c r="O1710">
        <v>0.33956515109081925</v>
      </c>
      <c r="P1710">
        <f t="shared" si="53"/>
        <v>105</v>
      </c>
      <c r="Q1710">
        <v>146</v>
      </c>
      <c r="R1710" t="s">
        <v>7734</v>
      </c>
      <c r="S1710" t="s">
        <v>9785</v>
      </c>
    </row>
    <row r="1711" spans="1:19">
      <c r="A1711">
        <v>228802</v>
      </c>
      <c r="B1711" t="s">
        <v>2069</v>
      </c>
      <c r="C1711" t="s">
        <v>2070</v>
      </c>
      <c r="D1711" t="s">
        <v>1970</v>
      </c>
      <c r="E1711" t="s">
        <v>2071</v>
      </c>
      <c r="F1711" s="10">
        <v>0.91539999999999999</v>
      </c>
      <c r="G1711">
        <v>1113</v>
      </c>
      <c r="H1711" s="2">
        <v>9920</v>
      </c>
      <c r="I1711" s="2">
        <v>25198</v>
      </c>
      <c r="J1711" s="2">
        <v>61130</v>
      </c>
      <c r="K1711" s="2">
        <v>44858</v>
      </c>
      <c r="L1711" s="2">
        <v>51131</v>
      </c>
      <c r="M1711" s="2">
        <v>52674</v>
      </c>
      <c r="N1711">
        <f t="shared" si="52"/>
        <v>0.42337922352402035</v>
      </c>
      <c r="O1711">
        <v>0.40683887483079989</v>
      </c>
      <c r="P1711">
        <f t="shared" si="53"/>
        <v>35</v>
      </c>
      <c r="Q1711">
        <v>90</v>
      </c>
      <c r="R1711" t="s">
        <v>7735</v>
      </c>
      <c r="S1711" t="s">
        <v>9786</v>
      </c>
    </row>
    <row r="1712" spans="1:19">
      <c r="A1712">
        <v>228884</v>
      </c>
      <c r="B1712" t="s">
        <v>5010</v>
      </c>
      <c r="C1712" t="s">
        <v>2070</v>
      </c>
      <c r="D1712" t="s">
        <v>1970</v>
      </c>
      <c r="E1712" t="s">
        <v>5011</v>
      </c>
      <c r="F1712" s="10">
        <v>0.93400000000000005</v>
      </c>
      <c r="G1712">
        <v>1170</v>
      </c>
      <c r="H1712" s="2">
        <v>10008</v>
      </c>
      <c r="I1712" s="2">
        <v>10008</v>
      </c>
      <c r="J1712" s="2">
        <v>39900</v>
      </c>
      <c r="K1712" s="2">
        <v>26673</v>
      </c>
      <c r="L1712" s="2">
        <v>31645</v>
      </c>
      <c r="M1712" s="2">
        <v>32191</v>
      </c>
      <c r="N1712">
        <f t="shared" si="52"/>
        <v>0.37995142822348305</v>
      </c>
      <c r="O1712">
        <v>0.40361399269995812</v>
      </c>
      <c r="P1712">
        <f t="shared" si="53"/>
        <v>70</v>
      </c>
      <c r="Q1712">
        <v>97</v>
      </c>
      <c r="R1712" t="s">
        <v>7736</v>
      </c>
      <c r="S1712" t="s">
        <v>9787</v>
      </c>
    </row>
    <row r="1713" spans="1:19">
      <c r="A1713">
        <v>228981</v>
      </c>
      <c r="B1713" t="s">
        <v>2074</v>
      </c>
      <c r="C1713" t="s">
        <v>2075</v>
      </c>
      <c r="D1713" t="s">
        <v>1970</v>
      </c>
      <c r="E1713" t="s">
        <v>2076</v>
      </c>
      <c r="F1713" s="10">
        <v>0.94789999999999996</v>
      </c>
      <c r="G1713">
        <v>1124</v>
      </c>
      <c r="H1713" s="2">
        <v>34920</v>
      </c>
      <c r="I1713" s="2">
        <v>34920</v>
      </c>
      <c r="J1713" s="2">
        <v>54481</v>
      </c>
      <c r="K1713" s="2">
        <v>44580</v>
      </c>
      <c r="L1713" s="2">
        <v>46928</v>
      </c>
      <c r="M1713" s="2">
        <v>54428</v>
      </c>
      <c r="N1713">
        <f t="shared" si="52"/>
        <v>0.30036761141757906</v>
      </c>
      <c r="O1713">
        <v>0.34909364572491397</v>
      </c>
      <c r="P1713">
        <f t="shared" si="53"/>
        <v>112</v>
      </c>
      <c r="Q1713">
        <v>139</v>
      </c>
      <c r="R1713" t="s">
        <v>7737</v>
      </c>
      <c r="S1713" t="s">
        <v>9788</v>
      </c>
    </row>
    <row r="1714" spans="1:19">
      <c r="A1714">
        <v>229018</v>
      </c>
      <c r="B1714" t="s">
        <v>2077</v>
      </c>
      <c r="C1714" t="s">
        <v>2078</v>
      </c>
      <c r="D1714" t="s">
        <v>1970</v>
      </c>
      <c r="E1714" t="s">
        <v>2079</v>
      </c>
      <c r="F1714" s="10">
        <v>0.84460000000000002</v>
      </c>
      <c r="G1714">
        <v>1031</v>
      </c>
      <c r="H1714" s="2">
        <v>10904</v>
      </c>
      <c r="I1714" s="2">
        <v>23212</v>
      </c>
      <c r="J1714" s="2">
        <v>57411</v>
      </c>
      <c r="K1714" s="2">
        <v>47754</v>
      </c>
      <c r="L1714" s="2">
        <v>49516</v>
      </c>
      <c r="M1714" s="2">
        <v>54965</v>
      </c>
      <c r="N1714">
        <f t="shared" si="52"/>
        <v>0.39598617235146744</v>
      </c>
      <c r="O1714">
        <v>0.39026641785089505</v>
      </c>
      <c r="P1714">
        <f t="shared" si="53"/>
        <v>54</v>
      </c>
      <c r="Q1714">
        <v>115</v>
      </c>
      <c r="R1714" t="s">
        <v>7738</v>
      </c>
      <c r="S1714" t="s">
        <v>9789</v>
      </c>
    </row>
    <row r="1715" spans="1:19">
      <c r="A1715">
        <v>229027</v>
      </c>
      <c r="B1715" t="s">
        <v>2080</v>
      </c>
      <c r="C1715" t="s">
        <v>2036</v>
      </c>
      <c r="D1715" t="s">
        <v>1970</v>
      </c>
      <c r="E1715" t="s">
        <v>2081</v>
      </c>
      <c r="F1715" s="10">
        <v>0.88460000000000005</v>
      </c>
      <c r="G1715">
        <v>1102</v>
      </c>
      <c r="H1715" s="2">
        <v>8991</v>
      </c>
      <c r="I1715" s="2">
        <v>21965</v>
      </c>
      <c r="J1715" s="2">
        <v>58103</v>
      </c>
      <c r="K1715" s="2">
        <v>44773</v>
      </c>
      <c r="L1715" s="2">
        <v>50409</v>
      </c>
      <c r="M1715" s="2">
        <v>54117</v>
      </c>
      <c r="N1715">
        <f t="shared" si="52"/>
        <v>0.42441929254745275</v>
      </c>
      <c r="O1715">
        <v>0.41536793745084605</v>
      </c>
      <c r="P1715">
        <f t="shared" si="53"/>
        <v>33</v>
      </c>
      <c r="Q1715">
        <v>79</v>
      </c>
      <c r="R1715" t="s">
        <v>7739</v>
      </c>
      <c r="S1715" t="s">
        <v>9790</v>
      </c>
    </row>
    <row r="1716" spans="1:19">
      <c r="A1716">
        <v>229063</v>
      </c>
      <c r="B1716" t="s">
        <v>2082</v>
      </c>
      <c r="C1716" t="s">
        <v>1996</v>
      </c>
      <c r="D1716" t="s">
        <v>1970</v>
      </c>
      <c r="E1716" t="s">
        <v>2083</v>
      </c>
      <c r="F1716" s="10">
        <v>0.9335</v>
      </c>
      <c r="G1716">
        <v>913</v>
      </c>
      <c r="H1716" s="2">
        <v>9173</v>
      </c>
      <c r="I1716" s="2">
        <v>21773</v>
      </c>
      <c r="J1716" s="2">
        <v>49857</v>
      </c>
      <c r="K1716" s="2">
        <v>32833</v>
      </c>
      <c r="L1716" s="2">
        <v>33785</v>
      </c>
      <c r="M1716" s="2">
        <v>36251</v>
      </c>
      <c r="N1716">
        <f t="shared" si="52"/>
        <v>0.28961692040114917</v>
      </c>
      <c r="O1716">
        <v>0.326910362925459</v>
      </c>
      <c r="P1716">
        <f t="shared" si="53"/>
        <v>115</v>
      </c>
      <c r="Q1716">
        <v>149</v>
      </c>
      <c r="R1716" t="s">
        <v>7740</v>
      </c>
      <c r="S1716" t="s">
        <v>9791</v>
      </c>
    </row>
    <row r="1717" spans="1:19">
      <c r="A1717">
        <v>229115</v>
      </c>
      <c r="B1717" t="s">
        <v>2084</v>
      </c>
      <c r="C1717" t="s">
        <v>2015</v>
      </c>
      <c r="D1717" t="s">
        <v>1970</v>
      </c>
      <c r="E1717" t="s">
        <v>2085</v>
      </c>
      <c r="F1717" s="10">
        <v>0.70889999999999997</v>
      </c>
      <c r="G1717">
        <v>1182</v>
      </c>
      <c r="H1717" s="2">
        <v>11852</v>
      </c>
      <c r="I1717" s="2">
        <v>24451</v>
      </c>
      <c r="J1717" s="2">
        <v>63247</v>
      </c>
      <c r="K1717" s="2">
        <v>50380</v>
      </c>
      <c r="L1717" s="2">
        <v>54834</v>
      </c>
      <c r="M1717" s="2">
        <v>60456</v>
      </c>
      <c r="N1717">
        <f t="shared" si="52"/>
        <v>0.50558687271384839</v>
      </c>
      <c r="O1717">
        <v>0.46909102922411244</v>
      </c>
      <c r="P1717">
        <f t="shared" si="53"/>
        <v>9</v>
      </c>
      <c r="Q1717">
        <v>11</v>
      </c>
      <c r="R1717" t="s">
        <v>7741</v>
      </c>
      <c r="S1717" t="s">
        <v>9792</v>
      </c>
    </row>
    <row r="1718" spans="1:19">
      <c r="A1718">
        <v>229160</v>
      </c>
      <c r="B1718" t="s">
        <v>2086</v>
      </c>
      <c r="C1718" t="s">
        <v>2073</v>
      </c>
      <c r="D1718" t="s">
        <v>1970</v>
      </c>
      <c r="E1718" t="s">
        <v>2087</v>
      </c>
      <c r="F1718" s="10">
        <v>0.62390000000000001</v>
      </c>
      <c r="G1718">
        <v>1051</v>
      </c>
      <c r="H1718" s="2">
        <v>37934</v>
      </c>
      <c r="I1718" s="2">
        <v>37934</v>
      </c>
      <c r="J1718" s="2">
        <v>54322</v>
      </c>
      <c r="K1718" s="2">
        <v>41961</v>
      </c>
      <c r="L1718" s="2">
        <v>47079</v>
      </c>
      <c r="M1718" s="2">
        <v>50920</v>
      </c>
      <c r="N1718">
        <f t="shared" si="52"/>
        <v>0.31792563328525147</v>
      </c>
      <c r="O1718">
        <v>0.35933493793747245</v>
      </c>
      <c r="P1718">
        <f t="shared" si="53"/>
        <v>106</v>
      </c>
      <c r="Q1718">
        <v>134</v>
      </c>
      <c r="R1718" t="s">
        <v>7742</v>
      </c>
      <c r="S1718" t="s">
        <v>9793</v>
      </c>
    </row>
    <row r="1719" spans="1:19">
      <c r="A1719">
        <v>229179</v>
      </c>
      <c r="B1719" t="s">
        <v>5012</v>
      </c>
      <c r="C1719" t="s">
        <v>2022</v>
      </c>
      <c r="D1719" t="s">
        <v>1970</v>
      </c>
      <c r="E1719" t="s">
        <v>5013</v>
      </c>
      <c r="F1719" s="10">
        <v>0.94989999999999997</v>
      </c>
      <c r="G1719">
        <v>1076</v>
      </c>
      <c r="H1719" s="2">
        <v>8648</v>
      </c>
      <c r="I1719" s="2">
        <v>18720</v>
      </c>
      <c r="J1719" s="2">
        <v>60022</v>
      </c>
      <c r="K1719" s="2">
        <v>45995</v>
      </c>
      <c r="L1719" s="2">
        <v>50139</v>
      </c>
      <c r="M1719" s="2">
        <v>52581</v>
      </c>
      <c r="N1719">
        <f t="shared" si="52"/>
        <v>0.4047145579154261</v>
      </c>
      <c r="O1719">
        <v>0.40611879245814281</v>
      </c>
      <c r="P1719">
        <f t="shared" si="53"/>
        <v>45</v>
      </c>
      <c r="Q1719">
        <v>92</v>
      </c>
      <c r="R1719" t="s">
        <v>7743</v>
      </c>
      <c r="S1719" t="s">
        <v>9794</v>
      </c>
    </row>
    <row r="1720" spans="1:19">
      <c r="A1720">
        <v>229267</v>
      </c>
      <c r="B1720" t="s">
        <v>2088</v>
      </c>
      <c r="C1720" t="s">
        <v>2036</v>
      </c>
      <c r="D1720" t="s">
        <v>1970</v>
      </c>
      <c r="E1720" t="s">
        <v>2089</v>
      </c>
      <c r="F1720" s="10">
        <v>0.28160000000000002</v>
      </c>
      <c r="G1720">
        <v>1407</v>
      </c>
      <c r="H1720" s="2">
        <v>51352</v>
      </c>
      <c r="I1720" s="2">
        <v>51352</v>
      </c>
      <c r="J1720" s="2">
        <v>71432</v>
      </c>
      <c r="K1720" s="2">
        <v>56544</v>
      </c>
      <c r="L1720" s="2">
        <v>60174</v>
      </c>
      <c r="M1720" s="2">
        <v>67418</v>
      </c>
      <c r="N1720">
        <f t="shared" si="52"/>
        <v>0.55246597141583698</v>
      </c>
      <c r="O1720">
        <v>0.50985780284741589</v>
      </c>
      <c r="P1720">
        <f t="shared" si="53"/>
        <v>5</v>
      </c>
      <c r="Q1720">
        <v>5</v>
      </c>
      <c r="R1720" t="s">
        <v>7744</v>
      </c>
      <c r="S1720" t="s">
        <v>9795</v>
      </c>
    </row>
    <row r="1721" spans="1:19">
      <c r="A1721">
        <v>229355</v>
      </c>
      <c r="B1721" t="s">
        <v>5014</v>
      </c>
      <c r="C1721" t="s">
        <v>2070</v>
      </c>
      <c r="D1721" t="s">
        <v>1970</v>
      </c>
      <c r="E1721" t="s">
        <v>5015</v>
      </c>
      <c r="F1721" s="10">
        <v>0.93400000000000005</v>
      </c>
      <c r="G1721">
        <v>1113</v>
      </c>
      <c r="H1721" s="2">
        <v>3112</v>
      </c>
      <c r="I1721" s="2">
        <v>5752</v>
      </c>
      <c r="J1721" s="2">
        <v>45715</v>
      </c>
      <c r="K1721" s="2">
        <v>30912</v>
      </c>
      <c r="L1721" s="2">
        <v>34119</v>
      </c>
      <c r="M1721" s="2">
        <v>37832</v>
      </c>
      <c r="N1721">
        <f t="shared" si="52"/>
        <v>0.40039183525642796</v>
      </c>
      <c r="O1721">
        <v>0.43459345619167866</v>
      </c>
      <c r="P1721">
        <f t="shared" si="53"/>
        <v>51</v>
      </c>
      <c r="Q1721">
        <v>53</v>
      </c>
      <c r="R1721" t="s">
        <v>7745</v>
      </c>
      <c r="S1721" t="s">
        <v>9796</v>
      </c>
    </row>
    <row r="1722" spans="1:19">
      <c r="A1722">
        <v>229504</v>
      </c>
      <c r="B1722" t="s">
        <v>5016</v>
      </c>
      <c r="C1722" t="s">
        <v>5017</v>
      </c>
      <c r="D1722" t="s">
        <v>1970</v>
      </c>
      <c r="E1722" t="s">
        <v>5018</v>
      </c>
      <c r="F1722" s="10">
        <v>0.93400000000000005</v>
      </c>
      <c r="G1722">
        <v>1195</v>
      </c>
      <c r="H1722" s="2">
        <v>4080</v>
      </c>
      <c r="I1722" s="2">
        <v>6480</v>
      </c>
      <c r="J1722" s="2">
        <v>48014</v>
      </c>
      <c r="K1722" s="2">
        <v>33897</v>
      </c>
      <c r="L1722" s="2">
        <v>35840</v>
      </c>
      <c r="M1722" s="2">
        <v>37631</v>
      </c>
      <c r="N1722">
        <f t="shared" si="52"/>
        <v>0.44358380348077453</v>
      </c>
      <c r="O1722">
        <v>0.43631918718405582</v>
      </c>
      <c r="P1722">
        <f t="shared" si="53"/>
        <v>21</v>
      </c>
      <c r="Q1722">
        <v>50</v>
      </c>
      <c r="R1722" t="s">
        <v>7746</v>
      </c>
      <c r="S1722" t="s">
        <v>9797</v>
      </c>
    </row>
    <row r="1723" spans="1:19">
      <c r="A1723">
        <v>229540</v>
      </c>
      <c r="B1723" t="s">
        <v>5019</v>
      </c>
      <c r="C1723" t="s">
        <v>2002</v>
      </c>
      <c r="D1723" t="s">
        <v>1970</v>
      </c>
      <c r="E1723" t="s">
        <v>5020</v>
      </c>
      <c r="F1723" s="10">
        <v>0.93400000000000005</v>
      </c>
      <c r="G1723">
        <v>1123</v>
      </c>
      <c r="H1723" s="2">
        <v>2853</v>
      </c>
      <c r="I1723" s="2">
        <v>5256</v>
      </c>
      <c r="J1723" s="2">
        <v>55798</v>
      </c>
      <c r="K1723" s="2">
        <v>32421</v>
      </c>
      <c r="L1723" s="2">
        <v>37496</v>
      </c>
      <c r="M1723" s="2">
        <v>38911</v>
      </c>
      <c r="N1723">
        <f t="shared" si="52"/>
        <v>0.42390602201354893</v>
      </c>
      <c r="O1723">
        <v>0.45826380305471914</v>
      </c>
      <c r="P1723">
        <f t="shared" si="53"/>
        <v>34</v>
      </c>
      <c r="Q1723">
        <v>16</v>
      </c>
      <c r="R1723" t="s">
        <v>7747</v>
      </c>
      <c r="S1723" t="s">
        <v>9798</v>
      </c>
    </row>
    <row r="1724" spans="1:19">
      <c r="A1724">
        <v>229799</v>
      </c>
      <c r="B1724" t="s">
        <v>5021</v>
      </c>
      <c r="C1724" t="s">
        <v>1595</v>
      </c>
      <c r="D1724" t="s">
        <v>1970</v>
      </c>
      <c r="E1724" t="s">
        <v>5022</v>
      </c>
      <c r="F1724" s="10">
        <v>0.93400000000000005</v>
      </c>
      <c r="G1724">
        <v>1042</v>
      </c>
      <c r="H1724" s="2">
        <v>4560</v>
      </c>
      <c r="I1724" s="2">
        <v>9630</v>
      </c>
      <c r="J1724" s="2">
        <v>53981</v>
      </c>
      <c r="K1724" s="2">
        <v>33183</v>
      </c>
      <c r="L1724" s="2">
        <v>35431</v>
      </c>
      <c r="M1724" s="2">
        <v>39958</v>
      </c>
      <c r="N1724">
        <f t="shared" si="52"/>
        <v>0.37714815126154799</v>
      </c>
      <c r="O1724">
        <v>0.43529634628536007</v>
      </c>
      <c r="P1724">
        <f t="shared" si="53"/>
        <v>77</v>
      </c>
      <c r="Q1724">
        <v>51</v>
      </c>
      <c r="R1724" t="s">
        <v>7748</v>
      </c>
      <c r="S1724" t="s">
        <v>9799</v>
      </c>
    </row>
    <row r="1725" spans="1:19">
      <c r="A1725">
        <v>229814</v>
      </c>
      <c r="B1725" t="s">
        <v>2090</v>
      </c>
      <c r="C1725" t="s">
        <v>2091</v>
      </c>
      <c r="D1725" t="s">
        <v>1970</v>
      </c>
      <c r="E1725" t="s">
        <v>2092</v>
      </c>
      <c r="F1725" s="10">
        <v>0.97350000000000003</v>
      </c>
      <c r="G1725">
        <v>1072</v>
      </c>
      <c r="H1725" s="2">
        <v>9101</v>
      </c>
      <c r="I1725" s="2">
        <v>10996</v>
      </c>
      <c r="J1725" s="2">
        <v>53816</v>
      </c>
      <c r="K1725" s="2">
        <v>41997</v>
      </c>
      <c r="L1725" s="2">
        <v>44857</v>
      </c>
      <c r="M1725" s="2">
        <v>49266</v>
      </c>
      <c r="N1725">
        <f t="shared" si="52"/>
        <v>0.37899919764303747</v>
      </c>
      <c r="O1725">
        <v>0.43055015507247513</v>
      </c>
      <c r="P1725">
        <f t="shared" si="53"/>
        <v>73</v>
      </c>
      <c r="Q1725">
        <v>59</v>
      </c>
      <c r="R1725" t="s">
        <v>7749</v>
      </c>
      <c r="S1725" t="s">
        <v>9800</v>
      </c>
    </row>
    <row r="1726" spans="1:19">
      <c r="A1726">
        <v>229832</v>
      </c>
      <c r="B1726" t="s">
        <v>5023</v>
      </c>
      <c r="C1726" t="s">
        <v>5024</v>
      </c>
      <c r="D1726" t="s">
        <v>1970</v>
      </c>
      <c r="E1726" t="s">
        <v>5025</v>
      </c>
      <c r="F1726" s="10">
        <v>0.93400000000000005</v>
      </c>
      <c r="G1726">
        <v>1051</v>
      </c>
      <c r="H1726" s="2">
        <v>3240</v>
      </c>
      <c r="I1726" s="2">
        <v>5850</v>
      </c>
      <c r="J1726" s="2">
        <v>37380</v>
      </c>
      <c r="K1726" s="2">
        <v>35265</v>
      </c>
      <c r="L1726" s="2">
        <v>39028</v>
      </c>
      <c r="M1726" s="2">
        <v>42064</v>
      </c>
      <c r="N1726">
        <f t="shared" si="52"/>
        <v>0.36678166987358207</v>
      </c>
      <c r="O1726">
        <v>0.41638853376246421</v>
      </c>
      <c r="P1726">
        <f t="shared" si="53"/>
        <v>86</v>
      </c>
      <c r="Q1726">
        <v>74</v>
      </c>
      <c r="R1726" t="s">
        <v>7750</v>
      </c>
      <c r="S1726" t="s">
        <v>9801</v>
      </c>
    </row>
    <row r="1727" spans="1:19">
      <c r="A1727">
        <v>229841</v>
      </c>
      <c r="B1727" t="s">
        <v>5026</v>
      </c>
      <c r="C1727" t="s">
        <v>5027</v>
      </c>
      <c r="D1727" t="s">
        <v>1970</v>
      </c>
      <c r="E1727" t="s">
        <v>5028</v>
      </c>
      <c r="F1727" s="10">
        <v>0.93400000000000005</v>
      </c>
      <c r="G1727">
        <v>1147</v>
      </c>
      <c r="H1727" s="2">
        <v>2916</v>
      </c>
      <c r="I1727" s="2">
        <v>5568</v>
      </c>
      <c r="J1727" s="2">
        <v>52889</v>
      </c>
      <c r="K1727" s="2">
        <v>35178</v>
      </c>
      <c r="L1727" s="2">
        <v>40066</v>
      </c>
      <c r="M1727" s="2">
        <v>42933</v>
      </c>
      <c r="N1727">
        <f t="shared" si="52"/>
        <v>0.43583775584303447</v>
      </c>
      <c r="O1727">
        <v>0.45069754163622011</v>
      </c>
      <c r="P1727">
        <f t="shared" si="53"/>
        <v>26</v>
      </c>
      <c r="Q1727">
        <v>18</v>
      </c>
      <c r="R1727" t="s">
        <v>7751</v>
      </c>
      <c r="S1727" t="s">
        <v>9802</v>
      </c>
    </row>
    <row r="1728" spans="1:19">
      <c r="A1728">
        <v>229887</v>
      </c>
      <c r="B1728" t="s">
        <v>5029</v>
      </c>
      <c r="C1728" t="s">
        <v>1044</v>
      </c>
      <c r="D1728" t="s">
        <v>1970</v>
      </c>
      <c r="E1728" t="s">
        <v>5030</v>
      </c>
      <c r="F1728" s="10">
        <v>0.93400000000000005</v>
      </c>
      <c r="G1728">
        <v>1136</v>
      </c>
      <c r="H1728" s="2">
        <v>12500</v>
      </c>
      <c r="I1728" s="2">
        <v>12500</v>
      </c>
      <c r="J1728" s="2">
        <v>40871</v>
      </c>
      <c r="K1728" s="2">
        <v>24157</v>
      </c>
      <c r="L1728" s="2">
        <v>28002</v>
      </c>
      <c r="M1728" s="2">
        <v>33749</v>
      </c>
      <c r="N1728">
        <f t="shared" si="52"/>
        <v>0.34961721031331866</v>
      </c>
      <c r="O1728">
        <v>0.39480762723943474</v>
      </c>
      <c r="P1728">
        <f t="shared" si="53"/>
        <v>102</v>
      </c>
      <c r="Q1728">
        <v>108</v>
      </c>
      <c r="R1728" t="s">
        <v>7752</v>
      </c>
      <c r="S1728" t="s">
        <v>9803</v>
      </c>
    </row>
    <row r="1729" spans="1:19">
      <c r="A1729">
        <v>230038</v>
      </c>
      <c r="B1729" t="s">
        <v>2093</v>
      </c>
      <c r="C1729" t="s">
        <v>2094</v>
      </c>
      <c r="D1729" t="s">
        <v>2095</v>
      </c>
      <c r="E1729" t="s">
        <v>2096</v>
      </c>
      <c r="F1729" s="10">
        <v>0.69189999999999996</v>
      </c>
      <c r="G1729">
        <v>1376</v>
      </c>
      <c r="H1729" s="2">
        <v>6496</v>
      </c>
      <c r="I1729" s="2">
        <v>6496</v>
      </c>
      <c r="J1729" s="2">
        <v>74621</v>
      </c>
      <c r="K1729" s="2">
        <v>53940</v>
      </c>
      <c r="L1729" s="2">
        <v>63929</v>
      </c>
      <c r="M1729" s="2">
        <v>74630</v>
      </c>
      <c r="N1729">
        <f t="shared" si="52"/>
        <v>0.93187320424583919</v>
      </c>
      <c r="O1729">
        <v>0.64034805409848083</v>
      </c>
      <c r="P1729">
        <f t="shared" si="53"/>
        <v>1</v>
      </c>
      <c r="Q1729">
        <v>1</v>
      </c>
      <c r="R1729" t="s">
        <v>7753</v>
      </c>
      <c r="S1729" t="s">
        <v>9804</v>
      </c>
    </row>
    <row r="1730" spans="1:19">
      <c r="A1730">
        <v>230047</v>
      </c>
      <c r="B1730" t="s">
        <v>2097</v>
      </c>
      <c r="C1730" t="s">
        <v>2098</v>
      </c>
      <c r="D1730" t="s">
        <v>464</v>
      </c>
      <c r="E1730" t="s">
        <v>2099</v>
      </c>
      <c r="F1730" s="10">
        <v>0.37869999999999998</v>
      </c>
      <c r="G1730">
        <v>1104</v>
      </c>
      <c r="H1730" s="2">
        <v>6438</v>
      </c>
      <c r="I1730" s="2">
        <v>6438</v>
      </c>
      <c r="J1730" s="2">
        <v>48333</v>
      </c>
      <c r="K1730" s="2">
        <v>38180</v>
      </c>
      <c r="L1730" s="2">
        <v>42322</v>
      </c>
      <c r="M1730" s="2">
        <v>50616</v>
      </c>
      <c r="N1730">
        <f t="shared" ref="N1730:N1793" si="54">IFERROR(
  0.25*(_xlfn.MAXIFS($H:$H,$D:$D,$D1730)-H1730)/(_xlfn.MAXIFS($H:$H,$D:$D,$D1730)-_xlfn.MINIFS($H:$H,$D:$D,$D1730)) +
  0.2*(_xlfn.MAXIFS($F:$F,$D:$D,$D1730)-F1730)/(_xlfn.MAXIFS($F:$F,$D:$D,$D1730)-_xlfn.MINIFS($F:$F,$D:$D,$D1730)) +
  0.3*(G1730-_xlfn.MINIFS($G:$G,$D:$D,$D1730))/(_xlfn.MAXIFS($G:$G,$D:$D,$D1730)-_xlfn.MINIFS($G:$G,$D:$D,$D1730)) +
  0.125*(J1730-_xlfn.MINIFS($J:$J,$D:$D,$D1730))/(_xlfn.MAXIFS($J:$J,$D:$D,$D1730)-_xlfn.MINIFS($J:$J,$D:$D,$D1730)) +
  0.125*(K1730-_xlfn.MINIFS($K:$K,$D:$D,$D1730))/(_xlfn.MAXIFS($K:$K,$D:$D,$D1730)-_xlfn.MINIFS($K:$K,$D:$D,$D1730)),
"")</f>
        <v>0.68420145110985986</v>
      </c>
      <c r="O1730">
        <v>0.53887025748706419</v>
      </c>
      <c r="P1730">
        <f t="shared" ref="P1730:P1793" si="55">1 + COUNTIFS($D$2:$D$2303, D1730, $N$2:$N$2303, "&gt;" &amp; N1730)</f>
        <v>2</v>
      </c>
      <c r="Q1730">
        <v>1</v>
      </c>
      <c r="R1730" t="s">
        <v>7754</v>
      </c>
      <c r="S1730" t="s">
        <v>9805</v>
      </c>
    </row>
    <row r="1731" spans="1:19">
      <c r="A1731">
        <v>230171</v>
      </c>
      <c r="B1731" t="s">
        <v>5031</v>
      </c>
      <c r="C1731" t="s">
        <v>5032</v>
      </c>
      <c r="D1731" t="s">
        <v>2095</v>
      </c>
      <c r="E1731" t="s">
        <v>5033</v>
      </c>
      <c r="F1731" s="10">
        <v>0.93400000000000005</v>
      </c>
      <c r="G1731">
        <v>1065</v>
      </c>
      <c r="H1731" s="2">
        <v>6074</v>
      </c>
      <c r="I1731" s="2">
        <v>17644</v>
      </c>
      <c r="J1731" s="2">
        <v>53920</v>
      </c>
      <c r="K1731" s="2">
        <v>34797</v>
      </c>
      <c r="L1731" s="2">
        <v>37703</v>
      </c>
      <c r="M1731" s="2">
        <v>43180</v>
      </c>
      <c r="N1731">
        <f t="shared" si="54"/>
        <v>0.31909717888845912</v>
      </c>
      <c r="O1731">
        <v>0.40018588556051304</v>
      </c>
      <c r="P1731">
        <f t="shared" si="55"/>
        <v>11</v>
      </c>
      <c r="Q1731">
        <v>12</v>
      </c>
      <c r="R1731" t="s">
        <v>7755</v>
      </c>
      <c r="S1731" t="s">
        <v>9806</v>
      </c>
    </row>
    <row r="1732" spans="1:19">
      <c r="A1732">
        <v>230366</v>
      </c>
      <c r="B1732" t="s">
        <v>5034</v>
      </c>
      <c r="C1732" t="s">
        <v>736</v>
      </c>
      <c r="D1732" t="s">
        <v>2095</v>
      </c>
      <c r="E1732" t="s">
        <v>5035</v>
      </c>
      <c r="F1732" s="10">
        <v>0.93400000000000005</v>
      </c>
      <c r="G1732">
        <v>1166</v>
      </c>
      <c r="H1732" s="2">
        <v>16491</v>
      </c>
      <c r="I1732" s="2">
        <v>16491</v>
      </c>
      <c r="J1732" s="2">
        <v>38916</v>
      </c>
      <c r="K1732" s="2">
        <v>31358</v>
      </c>
      <c r="L1732" s="2">
        <v>32890</v>
      </c>
      <c r="M1732" s="2">
        <v>35334</v>
      </c>
      <c r="N1732">
        <f t="shared" si="54"/>
        <v>0.28924177994967026</v>
      </c>
      <c r="O1732">
        <v>0.37321759859691417</v>
      </c>
      <c r="P1732">
        <f t="shared" si="55"/>
        <v>13</v>
      </c>
      <c r="Q1732">
        <v>18</v>
      </c>
      <c r="R1732" t="s">
        <v>7756</v>
      </c>
      <c r="S1732" t="s">
        <v>9807</v>
      </c>
    </row>
    <row r="1733" spans="1:19">
      <c r="A1733">
        <v>230418</v>
      </c>
      <c r="B1733" t="s">
        <v>5036</v>
      </c>
      <c r="C1733" t="s">
        <v>2104</v>
      </c>
      <c r="D1733" t="s">
        <v>2095</v>
      </c>
      <c r="E1733" t="s">
        <v>5037</v>
      </c>
      <c r="F1733" s="10">
        <v>0.93400000000000005</v>
      </c>
      <c r="G1733">
        <v>1201</v>
      </c>
      <c r="H1733" s="2">
        <v>3888</v>
      </c>
      <c r="I1733" s="2">
        <v>3888</v>
      </c>
      <c r="J1733" s="2">
        <v>51815</v>
      </c>
      <c r="K1733" s="2">
        <v>39917</v>
      </c>
      <c r="L1733" s="2">
        <v>40735</v>
      </c>
      <c r="M1733" s="2">
        <v>48456</v>
      </c>
      <c r="N1733">
        <f t="shared" si="54"/>
        <v>0.4746663706982015</v>
      </c>
      <c r="O1733">
        <v>0.4557399215179333</v>
      </c>
      <c r="P1733">
        <f t="shared" si="55"/>
        <v>6</v>
      </c>
      <c r="Q1733">
        <v>3</v>
      </c>
      <c r="R1733" t="s">
        <v>7757</v>
      </c>
      <c r="S1733" t="s">
        <v>9808</v>
      </c>
    </row>
    <row r="1734" spans="1:19">
      <c r="A1734">
        <v>230597</v>
      </c>
      <c r="B1734" t="s">
        <v>5039</v>
      </c>
      <c r="C1734" t="s">
        <v>5040</v>
      </c>
      <c r="D1734" t="s">
        <v>2095</v>
      </c>
      <c r="E1734" t="s">
        <v>5041</v>
      </c>
      <c r="F1734" s="10">
        <v>0.93400000000000005</v>
      </c>
      <c r="G1734">
        <v>1056</v>
      </c>
      <c r="H1734" s="2">
        <v>4564</v>
      </c>
      <c r="I1734" s="2">
        <v>14130</v>
      </c>
      <c r="J1734" s="2">
        <v>45287</v>
      </c>
      <c r="K1734" s="2">
        <v>33004</v>
      </c>
      <c r="L1734" s="2">
        <v>35633</v>
      </c>
      <c r="M1734" s="2">
        <v>40225</v>
      </c>
      <c r="N1734">
        <f t="shared" si="54"/>
        <v>0.29071825785273514</v>
      </c>
      <c r="O1734">
        <v>0.39711141997850463</v>
      </c>
      <c r="P1734">
        <f t="shared" si="55"/>
        <v>12</v>
      </c>
      <c r="Q1734">
        <v>13</v>
      </c>
      <c r="R1734" t="s">
        <v>7758</v>
      </c>
      <c r="S1734" t="s">
        <v>9809</v>
      </c>
    </row>
    <row r="1735" spans="1:19">
      <c r="A1735">
        <v>230603</v>
      </c>
      <c r="B1735" t="s">
        <v>5042</v>
      </c>
      <c r="C1735" t="s">
        <v>5043</v>
      </c>
      <c r="D1735" t="s">
        <v>2095</v>
      </c>
      <c r="E1735" t="s">
        <v>5044</v>
      </c>
      <c r="F1735" s="10">
        <v>0.80469999999999997</v>
      </c>
      <c r="G1735">
        <v>1163</v>
      </c>
      <c r="H1735" s="2">
        <v>6770</v>
      </c>
      <c r="I1735" s="2">
        <v>20586</v>
      </c>
      <c r="J1735" s="2">
        <v>53250</v>
      </c>
      <c r="K1735" s="2">
        <v>39316</v>
      </c>
      <c r="L1735" s="2">
        <v>43692</v>
      </c>
      <c r="M1735" s="2">
        <v>49051</v>
      </c>
      <c r="N1735">
        <f t="shared" si="54"/>
        <v>0.52602406550776692</v>
      </c>
      <c r="O1735">
        <v>0.40531033365878488</v>
      </c>
      <c r="P1735">
        <f t="shared" si="55"/>
        <v>4</v>
      </c>
      <c r="Q1735">
        <v>11</v>
      </c>
      <c r="R1735" t="s">
        <v>7759</v>
      </c>
      <c r="S1735" t="s">
        <v>9810</v>
      </c>
    </row>
    <row r="1736" spans="1:19">
      <c r="A1736">
        <v>230728</v>
      </c>
      <c r="B1736" t="s">
        <v>2100</v>
      </c>
      <c r="C1736" t="s">
        <v>2101</v>
      </c>
      <c r="D1736" t="s">
        <v>2095</v>
      </c>
      <c r="E1736" t="s">
        <v>2102</v>
      </c>
      <c r="F1736" s="10">
        <v>0.93620000000000003</v>
      </c>
      <c r="G1736">
        <v>1189</v>
      </c>
      <c r="H1736" s="2">
        <v>9228</v>
      </c>
      <c r="I1736" s="2">
        <v>24802</v>
      </c>
      <c r="J1736" s="2">
        <v>58651</v>
      </c>
      <c r="K1736" s="2">
        <v>42027</v>
      </c>
      <c r="L1736" s="2">
        <v>45978</v>
      </c>
      <c r="M1736" s="2">
        <v>52764</v>
      </c>
      <c r="N1736">
        <f t="shared" si="54"/>
        <v>0.45293340230216694</v>
      </c>
      <c r="O1736">
        <v>0.4260456436690877</v>
      </c>
      <c r="P1736">
        <f t="shared" si="55"/>
        <v>8</v>
      </c>
      <c r="Q1736">
        <v>7</v>
      </c>
      <c r="R1736" t="s">
        <v>7760</v>
      </c>
      <c r="S1736" t="s">
        <v>9811</v>
      </c>
    </row>
    <row r="1737" spans="1:19">
      <c r="A1737">
        <v>230737</v>
      </c>
      <c r="B1737" t="s">
        <v>5045</v>
      </c>
      <c r="C1737" t="s">
        <v>5046</v>
      </c>
      <c r="D1737" t="s">
        <v>2095</v>
      </c>
      <c r="E1737" t="s">
        <v>5047</v>
      </c>
      <c r="F1737" s="10">
        <v>0.93400000000000005</v>
      </c>
      <c r="G1737">
        <v>1227</v>
      </c>
      <c r="H1737" s="2">
        <v>6270</v>
      </c>
      <c r="I1737" s="2">
        <v>17830</v>
      </c>
      <c r="J1737" s="2">
        <v>61664</v>
      </c>
      <c r="K1737" s="2">
        <v>41837</v>
      </c>
      <c r="L1737" s="2">
        <v>47885</v>
      </c>
      <c r="M1737" s="2">
        <v>54882</v>
      </c>
      <c r="N1737">
        <f t="shared" si="54"/>
        <v>0.51665715833950576</v>
      </c>
      <c r="O1737">
        <v>0.41589067044016381</v>
      </c>
      <c r="P1737">
        <f t="shared" si="55"/>
        <v>5</v>
      </c>
      <c r="Q1737">
        <v>10</v>
      </c>
      <c r="R1737" t="s">
        <v>7761</v>
      </c>
      <c r="S1737" t="s">
        <v>9812</v>
      </c>
    </row>
    <row r="1738" spans="1:19">
      <c r="A1738">
        <v>230764</v>
      </c>
      <c r="B1738" t="s">
        <v>2103</v>
      </c>
      <c r="C1738" t="s">
        <v>2104</v>
      </c>
      <c r="D1738" t="s">
        <v>2095</v>
      </c>
      <c r="E1738" t="s">
        <v>2105</v>
      </c>
      <c r="F1738" s="10">
        <v>0.87170000000000003</v>
      </c>
      <c r="G1738">
        <v>1231</v>
      </c>
      <c r="H1738" s="2">
        <v>9315</v>
      </c>
      <c r="I1738" s="2">
        <v>29837</v>
      </c>
      <c r="J1738" s="2">
        <v>68960</v>
      </c>
      <c r="K1738" s="2">
        <v>52102</v>
      </c>
      <c r="L1738" s="2">
        <v>58326</v>
      </c>
      <c r="M1738" s="2">
        <v>64456</v>
      </c>
      <c r="N1738">
        <f t="shared" si="54"/>
        <v>0.61171266076449671</v>
      </c>
      <c r="O1738">
        <v>0.45003589192246274</v>
      </c>
      <c r="P1738">
        <f t="shared" si="55"/>
        <v>2</v>
      </c>
      <c r="Q1738">
        <v>4</v>
      </c>
      <c r="R1738" t="s">
        <v>7762</v>
      </c>
      <c r="S1738" t="s">
        <v>9813</v>
      </c>
    </row>
    <row r="1739" spans="1:19">
      <c r="A1739">
        <v>230782</v>
      </c>
      <c r="B1739" t="s">
        <v>5048</v>
      </c>
      <c r="C1739" t="s">
        <v>5038</v>
      </c>
      <c r="D1739" t="s">
        <v>2095</v>
      </c>
      <c r="E1739" t="s">
        <v>5049</v>
      </c>
      <c r="F1739" s="10">
        <v>0.93400000000000005</v>
      </c>
      <c r="G1739">
        <v>1099</v>
      </c>
      <c r="H1739" s="2">
        <v>6391</v>
      </c>
      <c r="I1739" s="2">
        <v>17084</v>
      </c>
      <c r="J1739" s="2">
        <v>64264</v>
      </c>
      <c r="K1739" s="2">
        <v>43734</v>
      </c>
      <c r="L1739" s="2">
        <v>47488</v>
      </c>
      <c r="M1739" s="2">
        <v>54989</v>
      </c>
      <c r="N1739">
        <f t="shared" si="54"/>
        <v>0.41234277911610451</v>
      </c>
      <c r="O1739">
        <v>0.42469225578569747</v>
      </c>
      <c r="P1739">
        <f t="shared" si="55"/>
        <v>9</v>
      </c>
      <c r="Q1739">
        <v>8</v>
      </c>
      <c r="R1739" t="s">
        <v>7763</v>
      </c>
      <c r="S1739" t="s">
        <v>9814</v>
      </c>
    </row>
    <row r="1740" spans="1:19">
      <c r="A1740">
        <v>230807</v>
      </c>
      <c r="B1740" t="s">
        <v>2106</v>
      </c>
      <c r="C1740" t="s">
        <v>2104</v>
      </c>
      <c r="D1740" t="s">
        <v>2095</v>
      </c>
      <c r="E1740" t="s">
        <v>2107</v>
      </c>
      <c r="F1740" s="10">
        <v>0.68830000000000002</v>
      </c>
      <c r="G1740">
        <v>1249</v>
      </c>
      <c r="H1740" s="2">
        <v>41416</v>
      </c>
      <c r="I1740" s="2">
        <v>41416</v>
      </c>
      <c r="J1740" s="2">
        <v>64576</v>
      </c>
      <c r="K1740" s="2">
        <v>48633</v>
      </c>
      <c r="L1740" s="2">
        <v>57734</v>
      </c>
      <c r="M1740" s="2">
        <v>60657</v>
      </c>
      <c r="N1740">
        <f t="shared" si="54"/>
        <v>0.53663933289523025</v>
      </c>
      <c r="O1740">
        <v>0.4237850946296185</v>
      </c>
      <c r="P1740">
        <f t="shared" si="55"/>
        <v>3</v>
      </c>
      <c r="Q1740">
        <v>9</v>
      </c>
      <c r="R1740" t="s">
        <v>7764</v>
      </c>
      <c r="S1740" t="s">
        <v>9815</v>
      </c>
    </row>
    <row r="1741" spans="1:19">
      <c r="A1741">
        <v>230816</v>
      </c>
      <c r="B1741" t="s">
        <v>2108</v>
      </c>
      <c r="C1741" t="s">
        <v>2109</v>
      </c>
      <c r="D1741" t="s">
        <v>2110</v>
      </c>
      <c r="E1741" t="s">
        <v>2111</v>
      </c>
      <c r="F1741" s="10">
        <v>0.48039999999999999</v>
      </c>
      <c r="G1741">
        <v>1358</v>
      </c>
      <c r="H1741" s="2">
        <v>64644</v>
      </c>
      <c r="I1741" s="2">
        <v>64644</v>
      </c>
      <c r="J1741" s="2">
        <v>34772</v>
      </c>
      <c r="K1741" s="2">
        <v>32121</v>
      </c>
      <c r="L1741" s="2">
        <v>38566</v>
      </c>
      <c r="M1741" s="2">
        <v>48343</v>
      </c>
      <c r="N1741">
        <f t="shared" si="54"/>
        <v>0.3363153591145665</v>
      </c>
      <c r="O1741">
        <v>0.32714044544944837</v>
      </c>
      <c r="P1741">
        <f t="shared" si="55"/>
        <v>7</v>
      </c>
      <c r="Q1741">
        <v>8</v>
      </c>
      <c r="R1741" t="s">
        <v>7765</v>
      </c>
      <c r="S1741" t="s">
        <v>9816</v>
      </c>
    </row>
    <row r="1742" spans="1:19">
      <c r="A1742">
        <v>230852</v>
      </c>
      <c r="B1742" t="s">
        <v>2112</v>
      </c>
      <c r="C1742" t="s">
        <v>2113</v>
      </c>
      <c r="D1742" t="s">
        <v>2110</v>
      </c>
      <c r="E1742" t="s">
        <v>2114</v>
      </c>
      <c r="F1742" s="10">
        <v>0.66720000000000002</v>
      </c>
      <c r="G1742">
        <v>1262</v>
      </c>
      <c r="H1742" s="2">
        <v>45550</v>
      </c>
      <c r="I1742" s="2">
        <v>45550</v>
      </c>
      <c r="J1742" s="2">
        <v>59133</v>
      </c>
      <c r="K1742" s="2">
        <v>46383</v>
      </c>
      <c r="L1742" s="2">
        <v>49079</v>
      </c>
      <c r="M1742" s="2">
        <v>64456</v>
      </c>
      <c r="N1742">
        <f t="shared" si="54"/>
        <v>0.4369825029590606</v>
      </c>
      <c r="O1742">
        <v>0.40172435641650589</v>
      </c>
      <c r="P1742">
        <f t="shared" si="55"/>
        <v>5</v>
      </c>
      <c r="Q1742">
        <v>4</v>
      </c>
      <c r="R1742" t="s">
        <v>7766</v>
      </c>
      <c r="S1742" t="s">
        <v>9817</v>
      </c>
    </row>
    <row r="1743" spans="1:19">
      <c r="A1743">
        <v>230889</v>
      </c>
      <c r="B1743" t="s">
        <v>5050</v>
      </c>
      <c r="C1743" t="s">
        <v>4118</v>
      </c>
      <c r="D1743" t="s">
        <v>2110</v>
      </c>
      <c r="E1743" t="s">
        <v>5051</v>
      </c>
      <c r="F1743" s="10">
        <v>0.1951</v>
      </c>
      <c r="G1743">
        <v>1117</v>
      </c>
      <c r="H1743" s="2">
        <v>19568</v>
      </c>
      <c r="I1743" s="2">
        <v>19568</v>
      </c>
      <c r="J1743" s="2">
        <v>37338</v>
      </c>
      <c r="K1743" s="2">
        <v>33179</v>
      </c>
      <c r="L1743" s="2">
        <v>25462</v>
      </c>
      <c r="M1743" s="2">
        <v>40421</v>
      </c>
      <c r="N1743">
        <f t="shared" si="54"/>
        <v>0.48285165557648424</v>
      </c>
      <c r="O1743">
        <v>0.46725617215599102</v>
      </c>
      <c r="P1743">
        <f t="shared" si="55"/>
        <v>3</v>
      </c>
      <c r="Q1743">
        <v>2</v>
      </c>
      <c r="R1743" t="s">
        <v>7767</v>
      </c>
      <c r="S1743" t="s">
        <v>9818</v>
      </c>
    </row>
    <row r="1744" spans="1:19">
      <c r="A1744">
        <v>119058</v>
      </c>
      <c r="B1744" t="s">
        <v>2115</v>
      </c>
      <c r="C1744" t="s">
        <v>2116</v>
      </c>
      <c r="D1744" t="s">
        <v>2110</v>
      </c>
      <c r="E1744" t="s">
        <v>2117</v>
      </c>
      <c r="F1744" s="10">
        <v>0.1037</v>
      </c>
      <c r="G1744">
        <v>1500</v>
      </c>
      <c r="H1744" s="2">
        <v>65280</v>
      </c>
      <c r="I1744" s="2">
        <v>65280</v>
      </c>
      <c r="J1744" s="2">
        <v>77212</v>
      </c>
      <c r="K1744" s="2">
        <v>58131</v>
      </c>
      <c r="L1744" s="2">
        <v>66198</v>
      </c>
      <c r="M1744" s="2">
        <v>69022</v>
      </c>
      <c r="N1744">
        <f t="shared" si="54"/>
        <v>0.74709627875723927</v>
      </c>
      <c r="O1744">
        <v>0.51975191299518819</v>
      </c>
      <c r="P1744">
        <f t="shared" si="55"/>
        <v>1</v>
      </c>
      <c r="Q1744">
        <v>1</v>
      </c>
      <c r="R1744" t="s">
        <v>6271</v>
      </c>
      <c r="S1744" t="s">
        <v>8327</v>
      </c>
    </row>
    <row r="1745" spans="1:19">
      <c r="A1745">
        <v>230995</v>
      </c>
      <c r="B1745" t="s">
        <v>2118</v>
      </c>
      <c r="C1745" t="s">
        <v>1002</v>
      </c>
      <c r="D1745" t="s">
        <v>2110</v>
      </c>
      <c r="E1745" t="s">
        <v>2119</v>
      </c>
      <c r="F1745" s="10">
        <v>0.73609999999999998</v>
      </c>
      <c r="G1745">
        <v>1190</v>
      </c>
      <c r="H1745" s="2">
        <v>49600</v>
      </c>
      <c r="I1745" s="2">
        <v>49600</v>
      </c>
      <c r="J1745" s="2">
        <v>73483</v>
      </c>
      <c r="K1745" s="2">
        <v>58857</v>
      </c>
      <c r="L1745" s="2">
        <v>54502</v>
      </c>
      <c r="M1745" s="2">
        <v>65540</v>
      </c>
      <c r="N1745">
        <f t="shared" si="54"/>
        <v>0.44312529559432645</v>
      </c>
      <c r="O1745">
        <v>0.37979447681764411</v>
      </c>
      <c r="P1745">
        <f t="shared" si="55"/>
        <v>4</v>
      </c>
      <c r="Q1745">
        <v>6</v>
      </c>
      <c r="R1745" t="s">
        <v>7768</v>
      </c>
      <c r="S1745" t="s">
        <v>9819</v>
      </c>
    </row>
    <row r="1746" spans="1:19">
      <c r="A1746">
        <v>231165</v>
      </c>
      <c r="B1746" t="s">
        <v>5052</v>
      </c>
      <c r="C1746" t="s">
        <v>4101</v>
      </c>
      <c r="D1746" t="s">
        <v>2110</v>
      </c>
      <c r="E1746" t="s">
        <v>5053</v>
      </c>
      <c r="F1746" s="10">
        <v>0.83230000000000004</v>
      </c>
      <c r="G1746">
        <v>1025</v>
      </c>
      <c r="H1746" s="2">
        <v>11400</v>
      </c>
      <c r="I1746" s="2">
        <v>21408</v>
      </c>
      <c r="J1746" s="2">
        <v>54394</v>
      </c>
      <c r="K1746" s="2">
        <v>52415</v>
      </c>
      <c r="L1746" s="2">
        <v>59667</v>
      </c>
      <c r="M1746" s="2">
        <v>64761</v>
      </c>
      <c r="N1746">
        <f t="shared" si="54"/>
        <v>0.41153663650821837</v>
      </c>
      <c r="O1746">
        <v>0.40002234155564725</v>
      </c>
      <c r="P1746">
        <f t="shared" si="55"/>
        <v>6</v>
      </c>
      <c r="Q1746">
        <v>5</v>
      </c>
      <c r="R1746" t="s">
        <v>7769</v>
      </c>
      <c r="S1746" t="s">
        <v>9820</v>
      </c>
    </row>
    <row r="1747" spans="1:19">
      <c r="A1747">
        <v>231174</v>
      </c>
      <c r="B1747" t="s">
        <v>2121</v>
      </c>
      <c r="C1747" t="s">
        <v>2113</v>
      </c>
      <c r="D1747" t="s">
        <v>2110</v>
      </c>
      <c r="E1747" t="s">
        <v>2122</v>
      </c>
      <c r="F1747" s="10">
        <v>0.60019999999999996</v>
      </c>
      <c r="G1747">
        <v>1357</v>
      </c>
      <c r="H1747" s="2">
        <v>18890</v>
      </c>
      <c r="I1747" s="2">
        <v>43890</v>
      </c>
      <c r="J1747" s="2">
        <v>60834</v>
      </c>
      <c r="K1747" s="2">
        <v>46351</v>
      </c>
      <c r="L1747" s="2">
        <v>52475</v>
      </c>
      <c r="M1747" s="2">
        <v>62778</v>
      </c>
      <c r="N1747">
        <f t="shared" si="54"/>
        <v>0.64362066621286851</v>
      </c>
      <c r="O1747">
        <v>0.45500499750327361</v>
      </c>
      <c r="P1747">
        <f t="shared" si="55"/>
        <v>2</v>
      </c>
      <c r="Q1747">
        <v>3</v>
      </c>
      <c r="R1747" t="s">
        <v>7770</v>
      </c>
      <c r="S1747" t="s">
        <v>9821</v>
      </c>
    </row>
    <row r="1748" spans="1:19">
      <c r="A1748">
        <v>231411</v>
      </c>
      <c r="B1748" t="s">
        <v>5054</v>
      </c>
      <c r="C1748" t="s">
        <v>2132</v>
      </c>
      <c r="D1748" t="s">
        <v>2124</v>
      </c>
      <c r="E1748" t="s">
        <v>5055</v>
      </c>
      <c r="F1748" s="10">
        <v>0.60960000000000003</v>
      </c>
      <c r="G1748">
        <v>1119</v>
      </c>
      <c r="H1748" s="2">
        <v>14568</v>
      </c>
      <c r="I1748" s="2">
        <v>14568</v>
      </c>
      <c r="J1748" s="2">
        <v>46384</v>
      </c>
      <c r="K1748" s="2">
        <v>39211</v>
      </c>
      <c r="L1748" s="2">
        <v>40372</v>
      </c>
      <c r="M1748" s="2">
        <v>45106</v>
      </c>
      <c r="N1748">
        <f t="shared" si="54"/>
        <v>0.51209962852274005</v>
      </c>
      <c r="O1748">
        <v>0.44619930869575941</v>
      </c>
      <c r="P1748">
        <f t="shared" si="55"/>
        <v>13</v>
      </c>
      <c r="Q1748">
        <v>11</v>
      </c>
      <c r="R1748" t="s">
        <v>7771</v>
      </c>
      <c r="S1748" t="s">
        <v>9822</v>
      </c>
    </row>
    <row r="1749" spans="1:19">
      <c r="A1749">
        <v>231420</v>
      </c>
      <c r="B1749" t="s">
        <v>2123</v>
      </c>
      <c r="C1749" t="s">
        <v>712</v>
      </c>
      <c r="D1749" t="s">
        <v>2124</v>
      </c>
      <c r="E1749" t="s">
        <v>2125</v>
      </c>
      <c r="F1749" s="10">
        <v>0.47799999999999998</v>
      </c>
      <c r="G1749">
        <v>1054</v>
      </c>
      <c r="H1749" s="2">
        <v>38550</v>
      </c>
      <c r="I1749" s="2">
        <v>38550</v>
      </c>
      <c r="J1749" s="2">
        <v>55647</v>
      </c>
      <c r="K1749" s="2">
        <v>42084</v>
      </c>
      <c r="L1749" s="2">
        <v>43663</v>
      </c>
      <c r="M1749" s="2">
        <v>48621</v>
      </c>
      <c r="N1749">
        <f t="shared" si="54"/>
        <v>0.43071065752047888</v>
      </c>
      <c r="O1749">
        <v>0.382378957609258</v>
      </c>
      <c r="P1749">
        <f t="shared" si="55"/>
        <v>31</v>
      </c>
      <c r="Q1749">
        <v>49</v>
      </c>
      <c r="R1749" t="s">
        <v>7772</v>
      </c>
      <c r="S1749" t="s">
        <v>9823</v>
      </c>
    </row>
    <row r="1750" spans="1:19">
      <c r="A1750">
        <v>231554</v>
      </c>
      <c r="B1750" t="s">
        <v>5056</v>
      </c>
      <c r="C1750" t="s">
        <v>2238</v>
      </c>
      <c r="D1750" t="s">
        <v>2124</v>
      </c>
      <c r="E1750" t="s">
        <v>5057</v>
      </c>
      <c r="F1750" s="10">
        <v>0.62719999999999998</v>
      </c>
      <c r="G1750">
        <v>1161</v>
      </c>
      <c r="H1750" s="2">
        <v>29696</v>
      </c>
      <c r="I1750" s="2">
        <v>29696</v>
      </c>
      <c r="J1750" s="2">
        <v>47950</v>
      </c>
      <c r="K1750" s="2">
        <v>38637</v>
      </c>
      <c r="L1750" s="2">
        <v>44598</v>
      </c>
      <c r="M1750" s="2">
        <v>45094</v>
      </c>
      <c r="N1750">
        <f t="shared" si="54"/>
        <v>0.4610898469535607</v>
      </c>
      <c r="O1750">
        <v>0.38086702459974547</v>
      </c>
      <c r="P1750">
        <f t="shared" si="55"/>
        <v>23</v>
      </c>
      <c r="Q1750">
        <v>50</v>
      </c>
      <c r="R1750" t="s">
        <v>7773</v>
      </c>
      <c r="S1750" t="s">
        <v>9824</v>
      </c>
    </row>
    <row r="1751" spans="1:19">
      <c r="A1751">
        <v>231581</v>
      </c>
      <c r="B1751" t="s">
        <v>2126</v>
      </c>
      <c r="C1751" t="s">
        <v>850</v>
      </c>
      <c r="D1751" t="s">
        <v>2124</v>
      </c>
      <c r="E1751" t="s">
        <v>2127</v>
      </c>
      <c r="F1751" s="10">
        <v>0.90810000000000002</v>
      </c>
      <c r="G1751">
        <v>1225</v>
      </c>
      <c r="H1751" s="2">
        <v>41350</v>
      </c>
      <c r="I1751" s="2">
        <v>41350</v>
      </c>
      <c r="J1751" s="2">
        <v>50477</v>
      </c>
      <c r="K1751" s="2">
        <v>43858</v>
      </c>
      <c r="L1751" s="2">
        <v>46334</v>
      </c>
      <c r="M1751" s="2">
        <v>50510</v>
      </c>
      <c r="N1751">
        <f t="shared" si="54"/>
        <v>0.38878718818946334</v>
      </c>
      <c r="O1751">
        <v>0.35285798146492747</v>
      </c>
      <c r="P1751">
        <f t="shared" si="55"/>
        <v>45</v>
      </c>
      <c r="Q1751">
        <v>75</v>
      </c>
      <c r="R1751" t="s">
        <v>7774</v>
      </c>
      <c r="S1751" t="s">
        <v>9825</v>
      </c>
    </row>
    <row r="1752" spans="1:19">
      <c r="A1752">
        <v>231624</v>
      </c>
      <c r="B1752" t="s">
        <v>2128</v>
      </c>
      <c r="C1752" t="s">
        <v>2129</v>
      </c>
      <c r="D1752" t="s">
        <v>2124</v>
      </c>
      <c r="E1752" t="s">
        <v>2130</v>
      </c>
      <c r="F1752" s="10">
        <v>0.32719999999999999</v>
      </c>
      <c r="G1752">
        <v>1458</v>
      </c>
      <c r="H1752" s="2">
        <v>25040</v>
      </c>
      <c r="I1752" s="2">
        <v>49412</v>
      </c>
      <c r="J1752" s="2">
        <v>71273</v>
      </c>
      <c r="K1752" s="2">
        <v>54702</v>
      </c>
      <c r="L1752" s="2">
        <v>64143</v>
      </c>
      <c r="M1752" s="2">
        <v>69897</v>
      </c>
      <c r="N1752">
        <f t="shared" si="54"/>
        <v>0.77713473168315861</v>
      </c>
      <c r="O1752">
        <v>0.52851717257452313</v>
      </c>
      <c r="P1752">
        <f t="shared" si="55"/>
        <v>2</v>
      </c>
      <c r="Q1752">
        <v>4</v>
      </c>
      <c r="R1752" t="s">
        <v>7775</v>
      </c>
      <c r="S1752" t="s">
        <v>9826</v>
      </c>
    </row>
    <row r="1753" spans="1:19">
      <c r="A1753">
        <v>231651</v>
      </c>
      <c r="B1753" t="s">
        <v>2131</v>
      </c>
      <c r="C1753" t="s">
        <v>2132</v>
      </c>
      <c r="D1753" t="s">
        <v>2124</v>
      </c>
      <c r="E1753" t="s">
        <v>2133</v>
      </c>
      <c r="F1753" s="10">
        <v>0.4118</v>
      </c>
      <c r="G1753">
        <v>1169</v>
      </c>
      <c r="H1753" s="2">
        <v>20686</v>
      </c>
      <c r="I1753" s="2">
        <v>20686</v>
      </c>
      <c r="J1753" s="2">
        <v>49687</v>
      </c>
      <c r="K1753" s="2">
        <v>37590</v>
      </c>
      <c r="L1753" s="2">
        <v>39719</v>
      </c>
      <c r="M1753" s="2">
        <v>44160</v>
      </c>
      <c r="N1753">
        <f t="shared" si="54"/>
        <v>0.55783691382292777</v>
      </c>
      <c r="O1753">
        <v>0.49674089482502726</v>
      </c>
      <c r="P1753">
        <f t="shared" si="55"/>
        <v>9</v>
      </c>
      <c r="Q1753">
        <v>7</v>
      </c>
      <c r="R1753" t="s">
        <v>7776</v>
      </c>
      <c r="S1753" t="s">
        <v>9827</v>
      </c>
    </row>
    <row r="1754" spans="1:19">
      <c r="A1754">
        <v>231712</v>
      </c>
      <c r="B1754" t="s">
        <v>2134</v>
      </c>
      <c r="C1754" t="s">
        <v>2135</v>
      </c>
      <c r="D1754" t="s">
        <v>2124</v>
      </c>
      <c r="E1754" t="s">
        <v>2136</v>
      </c>
      <c r="F1754" s="10">
        <v>0.87960000000000005</v>
      </c>
      <c r="G1754">
        <v>1207</v>
      </c>
      <c r="H1754" s="2">
        <v>16351</v>
      </c>
      <c r="I1754" s="2">
        <v>30988</v>
      </c>
      <c r="J1754" s="2">
        <v>58935</v>
      </c>
      <c r="K1754" s="2">
        <v>48442</v>
      </c>
      <c r="L1754" s="2">
        <v>52741</v>
      </c>
      <c r="M1754" s="2">
        <v>57364</v>
      </c>
      <c r="N1754">
        <f t="shared" si="54"/>
        <v>0.52712246492784187</v>
      </c>
      <c r="O1754">
        <v>0.41427084891128896</v>
      </c>
      <c r="P1754">
        <f t="shared" si="55"/>
        <v>11</v>
      </c>
      <c r="Q1754">
        <v>28</v>
      </c>
      <c r="R1754" t="s">
        <v>7777</v>
      </c>
      <c r="S1754" t="s">
        <v>9828</v>
      </c>
    </row>
    <row r="1755" spans="1:19">
      <c r="A1755">
        <v>188517</v>
      </c>
      <c r="B1755" t="s">
        <v>5058</v>
      </c>
      <c r="C1755" t="s">
        <v>2132</v>
      </c>
      <c r="D1755" t="s">
        <v>2124</v>
      </c>
      <c r="E1755" t="s">
        <v>4176</v>
      </c>
      <c r="F1755" s="10">
        <v>0.93400000000000005</v>
      </c>
      <c r="G1755">
        <v>1114</v>
      </c>
      <c r="H1755" s="2">
        <v>18457</v>
      </c>
      <c r="I1755" s="2">
        <v>18457</v>
      </c>
      <c r="J1755" s="2">
        <v>39402</v>
      </c>
      <c r="K1755" s="2">
        <v>25965</v>
      </c>
      <c r="L1755" s="2">
        <v>28346</v>
      </c>
      <c r="M1755" s="2">
        <v>30181</v>
      </c>
      <c r="N1755">
        <f t="shared" si="54"/>
        <v>0.36804657559653431</v>
      </c>
      <c r="O1755">
        <v>0.36567274985181397</v>
      </c>
      <c r="P1755">
        <f t="shared" si="55"/>
        <v>49</v>
      </c>
      <c r="Q1755">
        <v>60</v>
      </c>
      <c r="R1755" t="s">
        <v>7121</v>
      </c>
      <c r="S1755" t="s">
        <v>9172</v>
      </c>
    </row>
    <row r="1756" spans="1:19">
      <c r="A1756">
        <v>232016</v>
      </c>
      <c r="B1756" t="s">
        <v>5059</v>
      </c>
      <c r="C1756" t="s">
        <v>2132</v>
      </c>
      <c r="D1756" t="s">
        <v>2124</v>
      </c>
      <c r="E1756" t="s">
        <v>5060</v>
      </c>
      <c r="F1756" s="10">
        <v>0.93400000000000005</v>
      </c>
      <c r="G1756">
        <v>1021</v>
      </c>
      <c r="H1756" s="2">
        <v>16637</v>
      </c>
      <c r="I1756" s="2">
        <v>16637</v>
      </c>
      <c r="J1756" s="2">
        <v>29799</v>
      </c>
      <c r="K1756" s="2">
        <v>22917</v>
      </c>
      <c r="L1756" s="2">
        <v>22404</v>
      </c>
      <c r="M1756" s="2">
        <v>22899</v>
      </c>
      <c r="N1756">
        <f t="shared" si="54"/>
        <v>0.30688852584629217</v>
      </c>
      <c r="O1756">
        <v>0.35313528540034667</v>
      </c>
      <c r="P1756">
        <f t="shared" si="55"/>
        <v>60</v>
      </c>
      <c r="Q1756">
        <v>70</v>
      </c>
      <c r="R1756" t="s">
        <v>7778</v>
      </c>
      <c r="S1756" t="s">
        <v>9829</v>
      </c>
    </row>
    <row r="1757" spans="1:19">
      <c r="A1757">
        <v>232025</v>
      </c>
      <c r="B1757" t="s">
        <v>2137</v>
      </c>
      <c r="C1757" t="s">
        <v>2138</v>
      </c>
      <c r="D1757" t="s">
        <v>2124</v>
      </c>
      <c r="E1757" t="s">
        <v>2139</v>
      </c>
      <c r="F1757" s="10">
        <v>0.96299999999999997</v>
      </c>
      <c r="G1757">
        <v>1171</v>
      </c>
      <c r="H1757" s="2">
        <v>35280</v>
      </c>
      <c r="I1757" s="2">
        <v>35280</v>
      </c>
      <c r="J1757" s="2">
        <v>45479</v>
      </c>
      <c r="K1757" s="2">
        <v>37694</v>
      </c>
      <c r="L1757" s="2">
        <v>41271</v>
      </c>
      <c r="M1757" s="2">
        <v>46471</v>
      </c>
      <c r="N1757">
        <f t="shared" si="54"/>
        <v>0.35280958789229017</v>
      </c>
      <c r="O1757">
        <v>0.34206569277348531</v>
      </c>
      <c r="P1757">
        <f t="shared" si="55"/>
        <v>56</v>
      </c>
      <c r="Q1757">
        <v>76</v>
      </c>
      <c r="R1757" t="s">
        <v>7779</v>
      </c>
      <c r="S1757" t="s">
        <v>9830</v>
      </c>
    </row>
    <row r="1758" spans="1:19">
      <c r="A1758">
        <v>232043</v>
      </c>
      <c r="B1758" t="s">
        <v>5061</v>
      </c>
      <c r="C1758" t="s">
        <v>2156</v>
      </c>
      <c r="D1758" t="s">
        <v>2124</v>
      </c>
      <c r="E1758" t="s">
        <v>5062</v>
      </c>
      <c r="F1758" s="10">
        <v>0.99750000000000005</v>
      </c>
      <c r="G1758">
        <v>1187</v>
      </c>
      <c r="H1758" s="2">
        <v>41860</v>
      </c>
      <c r="I1758" s="2">
        <v>41860</v>
      </c>
      <c r="J1758" s="2">
        <v>54110</v>
      </c>
      <c r="K1758" s="2">
        <v>45330</v>
      </c>
      <c r="L1758" s="2">
        <v>46104</v>
      </c>
      <c r="M1758" s="2">
        <v>47702</v>
      </c>
      <c r="N1758">
        <f t="shared" si="54"/>
        <v>0.3579181817725493</v>
      </c>
      <c r="O1758">
        <v>0.28536555636013988</v>
      </c>
      <c r="P1758">
        <f t="shared" si="55"/>
        <v>54</v>
      </c>
      <c r="Q1758">
        <v>83</v>
      </c>
      <c r="R1758" t="s">
        <v>7780</v>
      </c>
      <c r="S1758" t="s">
        <v>9831</v>
      </c>
    </row>
    <row r="1759" spans="1:19">
      <c r="A1759">
        <v>232089</v>
      </c>
      <c r="B1759" t="s">
        <v>2140</v>
      </c>
      <c r="C1759" t="s">
        <v>2141</v>
      </c>
      <c r="D1759" t="s">
        <v>2124</v>
      </c>
      <c r="E1759" t="s">
        <v>2142</v>
      </c>
      <c r="F1759" s="10">
        <v>1</v>
      </c>
      <c r="G1759">
        <v>990</v>
      </c>
      <c r="H1759" s="2">
        <v>38320</v>
      </c>
      <c r="I1759" s="2">
        <v>38320</v>
      </c>
      <c r="J1759" s="2">
        <v>46432</v>
      </c>
      <c r="K1759" s="2">
        <v>34610</v>
      </c>
      <c r="L1759" s="2">
        <v>38885</v>
      </c>
      <c r="M1759" s="2">
        <v>42933</v>
      </c>
      <c r="N1759">
        <f t="shared" si="54"/>
        <v>0.24013612730821585</v>
      </c>
      <c r="O1759">
        <v>0.26363046638697418</v>
      </c>
      <c r="P1759">
        <f t="shared" si="55"/>
        <v>62</v>
      </c>
      <c r="Q1759">
        <v>84</v>
      </c>
      <c r="R1759" t="s">
        <v>7781</v>
      </c>
      <c r="S1759" t="s">
        <v>9832</v>
      </c>
    </row>
    <row r="1760" spans="1:19">
      <c r="A1760">
        <v>232186</v>
      </c>
      <c r="B1760" t="s">
        <v>2143</v>
      </c>
      <c r="C1760" t="s">
        <v>2144</v>
      </c>
      <c r="D1760" t="s">
        <v>2124</v>
      </c>
      <c r="E1760" t="s">
        <v>2145</v>
      </c>
      <c r="F1760" s="10">
        <v>0.88829999999999998</v>
      </c>
      <c r="G1760">
        <v>1247</v>
      </c>
      <c r="H1760" s="2">
        <v>13815</v>
      </c>
      <c r="I1760" s="2">
        <v>39397</v>
      </c>
      <c r="J1760" s="2">
        <v>75373</v>
      </c>
      <c r="K1760" s="2">
        <v>58412</v>
      </c>
      <c r="L1760" s="2">
        <v>65472</v>
      </c>
      <c r="M1760" s="2">
        <v>69958</v>
      </c>
      <c r="N1760">
        <f t="shared" si="54"/>
        <v>0.61133854542172983</v>
      </c>
      <c r="O1760">
        <v>0.42494483729550153</v>
      </c>
      <c r="P1760">
        <f t="shared" si="55"/>
        <v>7</v>
      </c>
      <c r="Q1760">
        <v>23</v>
      </c>
      <c r="R1760" t="s">
        <v>7782</v>
      </c>
      <c r="S1760" t="s">
        <v>9833</v>
      </c>
    </row>
    <row r="1761" spans="1:19">
      <c r="A1761">
        <v>232256</v>
      </c>
      <c r="B1761" t="s">
        <v>2146</v>
      </c>
      <c r="C1761" t="s">
        <v>2147</v>
      </c>
      <c r="D1761" t="s">
        <v>2124</v>
      </c>
      <c r="E1761" t="s">
        <v>2148</v>
      </c>
      <c r="F1761" s="10">
        <v>0.50129999999999997</v>
      </c>
      <c r="G1761">
        <v>1168</v>
      </c>
      <c r="H1761" s="2">
        <v>52388</v>
      </c>
      <c r="I1761" s="2">
        <v>52388</v>
      </c>
      <c r="J1761" s="2">
        <v>69617</v>
      </c>
      <c r="K1761" s="2">
        <v>53609</v>
      </c>
      <c r="L1761" s="2">
        <v>59139</v>
      </c>
      <c r="M1761" s="2">
        <v>70692</v>
      </c>
      <c r="N1761">
        <f t="shared" si="54"/>
        <v>0.4714684478748023</v>
      </c>
      <c r="O1761">
        <v>0.38710639873272545</v>
      </c>
      <c r="P1761">
        <f t="shared" si="55"/>
        <v>20</v>
      </c>
      <c r="Q1761">
        <v>39</v>
      </c>
      <c r="R1761" t="s">
        <v>7783</v>
      </c>
      <c r="S1761" t="s">
        <v>9834</v>
      </c>
    </row>
    <row r="1762" spans="1:19">
      <c r="A1762">
        <v>232265</v>
      </c>
      <c r="B1762" t="s">
        <v>2149</v>
      </c>
      <c r="C1762" t="s">
        <v>2150</v>
      </c>
      <c r="D1762" t="s">
        <v>2124</v>
      </c>
      <c r="E1762" t="s">
        <v>2151</v>
      </c>
      <c r="F1762" s="10">
        <v>0.48270000000000002</v>
      </c>
      <c r="G1762">
        <v>1062</v>
      </c>
      <c r="H1762" s="2">
        <v>29162</v>
      </c>
      <c r="I1762" s="2">
        <v>29162</v>
      </c>
      <c r="J1762" s="2">
        <v>59105</v>
      </c>
      <c r="K1762" s="2">
        <v>44267</v>
      </c>
      <c r="L1762" s="2">
        <v>50191</v>
      </c>
      <c r="M1762" s="2">
        <v>55618</v>
      </c>
      <c r="N1762">
        <f t="shared" si="54"/>
        <v>0.48751527968187264</v>
      </c>
      <c r="O1762">
        <v>0.43275182814936741</v>
      </c>
      <c r="P1762">
        <f t="shared" si="55"/>
        <v>18</v>
      </c>
      <c r="Q1762">
        <v>22</v>
      </c>
      <c r="R1762" t="s">
        <v>7784</v>
      </c>
      <c r="S1762" t="s">
        <v>9835</v>
      </c>
    </row>
    <row r="1763" spans="1:19">
      <c r="A1763">
        <v>232308</v>
      </c>
      <c r="B1763" t="s">
        <v>2152</v>
      </c>
      <c r="C1763" t="s">
        <v>2153</v>
      </c>
      <c r="D1763" t="s">
        <v>2124</v>
      </c>
      <c r="E1763" t="s">
        <v>2154</v>
      </c>
      <c r="F1763" s="10">
        <v>0.70860000000000001</v>
      </c>
      <c r="G1763">
        <v>1256</v>
      </c>
      <c r="H1763" s="2">
        <v>42260</v>
      </c>
      <c r="I1763" s="2">
        <v>42260</v>
      </c>
      <c r="J1763" s="2">
        <v>40175</v>
      </c>
      <c r="K1763" s="2">
        <v>31660</v>
      </c>
      <c r="L1763" s="2">
        <v>36673</v>
      </c>
      <c r="M1763" s="2">
        <v>39313</v>
      </c>
      <c r="N1763">
        <f t="shared" si="54"/>
        <v>0.39712287400226165</v>
      </c>
      <c r="O1763">
        <v>0.36739705617072849</v>
      </c>
      <c r="P1763">
        <f t="shared" si="55"/>
        <v>42</v>
      </c>
      <c r="Q1763">
        <v>58</v>
      </c>
      <c r="R1763" t="s">
        <v>7785</v>
      </c>
      <c r="S1763" t="s">
        <v>9836</v>
      </c>
    </row>
    <row r="1764" spans="1:19">
      <c r="A1764">
        <v>232423</v>
      </c>
      <c r="B1764" t="s">
        <v>2155</v>
      </c>
      <c r="C1764" t="s">
        <v>2156</v>
      </c>
      <c r="D1764" t="s">
        <v>2124</v>
      </c>
      <c r="E1764" t="s">
        <v>2157</v>
      </c>
      <c r="F1764" s="10">
        <v>0.76249999999999996</v>
      </c>
      <c r="G1764">
        <v>1247</v>
      </c>
      <c r="H1764" s="2">
        <v>13576</v>
      </c>
      <c r="I1764" s="2">
        <v>30790</v>
      </c>
      <c r="J1764" s="2">
        <v>69066</v>
      </c>
      <c r="K1764" s="2">
        <v>55354</v>
      </c>
      <c r="L1764" s="2">
        <v>61807</v>
      </c>
      <c r="M1764" s="2">
        <v>65172</v>
      </c>
      <c r="N1764">
        <f t="shared" si="54"/>
        <v>0.62297741677557494</v>
      </c>
      <c r="O1764">
        <v>0.46793180791768907</v>
      </c>
      <c r="P1764">
        <f t="shared" si="55"/>
        <v>6</v>
      </c>
      <c r="Q1764">
        <v>8</v>
      </c>
      <c r="R1764" t="s">
        <v>7786</v>
      </c>
      <c r="S1764" t="s">
        <v>9837</v>
      </c>
    </row>
    <row r="1765" spans="1:19">
      <c r="A1765">
        <v>232557</v>
      </c>
      <c r="B1765" t="s">
        <v>5063</v>
      </c>
      <c r="C1765" t="s">
        <v>2162</v>
      </c>
      <c r="D1765" t="s">
        <v>2124</v>
      </c>
      <c r="E1765" t="s">
        <v>5064</v>
      </c>
      <c r="F1765" s="10">
        <v>0.99319999999999997</v>
      </c>
      <c r="G1765">
        <v>1138</v>
      </c>
      <c r="H1765" s="2">
        <v>21222</v>
      </c>
      <c r="I1765" s="2">
        <v>21222</v>
      </c>
      <c r="J1765" s="2">
        <v>52144</v>
      </c>
      <c r="K1765" s="2">
        <v>35216</v>
      </c>
      <c r="L1765" s="2">
        <v>39402</v>
      </c>
      <c r="M1765" s="2">
        <v>45115</v>
      </c>
      <c r="N1765">
        <f t="shared" si="54"/>
        <v>0.39997255227633088</v>
      </c>
      <c r="O1765">
        <v>0.37190034023612112</v>
      </c>
      <c r="P1765">
        <f t="shared" si="55"/>
        <v>40</v>
      </c>
      <c r="Q1765">
        <v>56</v>
      </c>
      <c r="R1765" t="s">
        <v>7787</v>
      </c>
      <c r="S1765" t="s">
        <v>9838</v>
      </c>
    </row>
    <row r="1766" spans="1:19">
      <c r="A1766">
        <v>232566</v>
      </c>
      <c r="B1766" t="s">
        <v>2158</v>
      </c>
      <c r="C1766" t="s">
        <v>2159</v>
      </c>
      <c r="D1766" t="s">
        <v>2124</v>
      </c>
      <c r="E1766" t="s">
        <v>2160</v>
      </c>
      <c r="F1766" s="10">
        <v>0.84799999999999998</v>
      </c>
      <c r="G1766">
        <v>1117</v>
      </c>
      <c r="H1766" s="2">
        <v>15200</v>
      </c>
      <c r="I1766" s="2">
        <v>27410</v>
      </c>
      <c r="J1766" s="2">
        <v>51897</v>
      </c>
      <c r="K1766" s="2">
        <v>42617</v>
      </c>
      <c r="L1766" s="2">
        <v>46115</v>
      </c>
      <c r="M1766" s="2">
        <v>49069</v>
      </c>
      <c r="N1766">
        <f t="shared" si="54"/>
        <v>0.47001306289192141</v>
      </c>
      <c r="O1766">
        <v>0.38896365473104899</v>
      </c>
      <c r="P1766">
        <f t="shared" si="55"/>
        <v>21</v>
      </c>
      <c r="Q1766">
        <v>38</v>
      </c>
      <c r="R1766" t="s">
        <v>7788</v>
      </c>
      <c r="S1766" t="s">
        <v>9839</v>
      </c>
    </row>
    <row r="1767" spans="1:19">
      <c r="A1767">
        <v>232609</v>
      </c>
      <c r="B1767" t="s">
        <v>2161</v>
      </c>
      <c r="C1767" t="s">
        <v>2162</v>
      </c>
      <c r="D1767" t="s">
        <v>2124</v>
      </c>
      <c r="E1767" t="s">
        <v>2163</v>
      </c>
      <c r="F1767" s="10">
        <v>0.82189999999999996</v>
      </c>
      <c r="G1767">
        <v>1100</v>
      </c>
      <c r="H1767" s="2">
        <v>35540</v>
      </c>
      <c r="I1767" s="2">
        <v>35540</v>
      </c>
      <c r="J1767" s="2">
        <v>55700</v>
      </c>
      <c r="K1767" s="2">
        <v>42815</v>
      </c>
      <c r="L1767" s="2">
        <v>48965</v>
      </c>
      <c r="M1767" s="2">
        <v>50248</v>
      </c>
      <c r="N1767">
        <f t="shared" si="54"/>
        <v>0.38483938633734061</v>
      </c>
      <c r="O1767">
        <v>0.35971294020615019</v>
      </c>
      <c r="P1767">
        <f t="shared" si="55"/>
        <v>47</v>
      </c>
      <c r="Q1767">
        <v>67</v>
      </c>
      <c r="R1767" t="s">
        <v>7789</v>
      </c>
      <c r="S1767" t="s">
        <v>9840</v>
      </c>
    </row>
    <row r="1768" spans="1:19">
      <c r="A1768">
        <v>232618</v>
      </c>
      <c r="B1768" t="s">
        <v>5065</v>
      </c>
      <c r="C1768" t="s">
        <v>2162</v>
      </c>
      <c r="D1768" t="s">
        <v>2124</v>
      </c>
      <c r="E1768" t="s">
        <v>5066</v>
      </c>
      <c r="F1768" s="10">
        <v>1</v>
      </c>
      <c r="G1768">
        <v>1130</v>
      </c>
      <c r="H1768" s="2">
        <v>12263</v>
      </c>
      <c r="I1768" s="2">
        <v>12263</v>
      </c>
      <c r="J1768" s="2">
        <v>56188</v>
      </c>
      <c r="K1768" s="2">
        <v>50555</v>
      </c>
      <c r="L1768" s="2">
        <v>53703</v>
      </c>
      <c r="M1768" s="2">
        <v>59641</v>
      </c>
      <c r="N1768">
        <f t="shared" si="54"/>
        <v>0.48059850572611179</v>
      </c>
      <c r="O1768">
        <v>0.41861071043315329</v>
      </c>
      <c r="P1768">
        <f t="shared" si="55"/>
        <v>19</v>
      </c>
      <c r="Q1768">
        <v>26</v>
      </c>
      <c r="R1768" t="s">
        <v>7790</v>
      </c>
      <c r="S1768" t="s">
        <v>9841</v>
      </c>
    </row>
    <row r="1769" spans="1:19">
      <c r="A1769">
        <v>232672</v>
      </c>
      <c r="B1769" t="s">
        <v>5067</v>
      </c>
      <c r="C1769" t="s">
        <v>5068</v>
      </c>
      <c r="D1769" t="s">
        <v>2124</v>
      </c>
      <c r="E1769" t="s">
        <v>5069</v>
      </c>
      <c r="F1769" s="10">
        <v>0.93400000000000005</v>
      </c>
      <c r="G1769">
        <v>1220</v>
      </c>
      <c r="H1769" s="2">
        <v>33157</v>
      </c>
      <c r="I1769" s="2">
        <v>33157</v>
      </c>
      <c r="J1769" s="2">
        <v>46096</v>
      </c>
      <c r="K1769" s="2">
        <v>38390</v>
      </c>
      <c r="L1769" s="2">
        <v>39661</v>
      </c>
      <c r="M1769" s="2">
        <v>39605</v>
      </c>
      <c r="N1769">
        <f t="shared" si="54"/>
        <v>0.39505448260587867</v>
      </c>
      <c r="O1769">
        <v>0.31578581233480418</v>
      </c>
      <c r="P1769">
        <f t="shared" si="55"/>
        <v>43</v>
      </c>
      <c r="Q1769">
        <v>82</v>
      </c>
      <c r="R1769" t="s">
        <v>7791</v>
      </c>
      <c r="S1769" t="s">
        <v>9842</v>
      </c>
    </row>
    <row r="1770" spans="1:19">
      <c r="A1770">
        <v>232681</v>
      </c>
      <c r="B1770" t="s">
        <v>2164</v>
      </c>
      <c r="C1770" t="s">
        <v>2165</v>
      </c>
      <c r="D1770" t="s">
        <v>2124</v>
      </c>
      <c r="E1770" t="s">
        <v>2166</v>
      </c>
      <c r="F1770" s="10">
        <v>0.86260000000000003</v>
      </c>
      <c r="G1770">
        <v>1241</v>
      </c>
      <c r="H1770" s="2">
        <v>14559</v>
      </c>
      <c r="I1770" s="2">
        <v>31479</v>
      </c>
      <c r="J1770" s="2">
        <v>58080</v>
      </c>
      <c r="K1770" s="2">
        <v>46923</v>
      </c>
      <c r="L1770" s="2">
        <v>53249</v>
      </c>
      <c r="M1770" s="2">
        <v>60281</v>
      </c>
      <c r="N1770">
        <f t="shared" si="54"/>
        <v>0.5496919499382027</v>
      </c>
      <c r="O1770">
        <v>0.42443448939238915</v>
      </c>
      <c r="P1770">
        <f t="shared" si="55"/>
        <v>10</v>
      </c>
      <c r="Q1770">
        <v>24</v>
      </c>
      <c r="R1770" t="s">
        <v>7792</v>
      </c>
      <c r="S1770" t="s">
        <v>9843</v>
      </c>
    </row>
    <row r="1771" spans="1:19">
      <c r="A1771">
        <v>232706</v>
      </c>
      <c r="B1771" t="s">
        <v>5070</v>
      </c>
      <c r="C1771" t="s">
        <v>2059</v>
      </c>
      <c r="D1771" t="s">
        <v>2124</v>
      </c>
      <c r="E1771" t="s">
        <v>5071</v>
      </c>
      <c r="F1771" s="10">
        <v>0.80520000000000003</v>
      </c>
      <c r="G1771">
        <v>1215</v>
      </c>
      <c r="H1771" s="2">
        <v>39050</v>
      </c>
      <c r="I1771" s="2">
        <v>39050</v>
      </c>
      <c r="J1771" s="2">
        <v>73014</v>
      </c>
      <c r="K1771" s="2">
        <v>54129</v>
      </c>
      <c r="L1771" s="2">
        <v>59804</v>
      </c>
      <c r="M1771" s="2">
        <v>62704</v>
      </c>
      <c r="N1771">
        <f t="shared" si="54"/>
        <v>0.48796710465592913</v>
      </c>
      <c r="O1771">
        <v>0.36679501444548757</v>
      </c>
      <c r="P1771">
        <f t="shared" si="55"/>
        <v>17</v>
      </c>
      <c r="Q1771">
        <v>59</v>
      </c>
      <c r="R1771" t="s">
        <v>7793</v>
      </c>
      <c r="S1771" t="s">
        <v>9844</v>
      </c>
    </row>
    <row r="1772" spans="1:19">
      <c r="A1772">
        <v>232797</v>
      </c>
      <c r="B1772" t="s">
        <v>5072</v>
      </c>
      <c r="C1772" t="s">
        <v>900</v>
      </c>
      <c r="D1772" t="s">
        <v>2124</v>
      </c>
      <c r="E1772" t="s">
        <v>3620</v>
      </c>
      <c r="F1772" s="10">
        <v>0.93400000000000005</v>
      </c>
      <c r="G1772">
        <v>1145</v>
      </c>
      <c r="H1772" s="2">
        <v>10735</v>
      </c>
      <c r="I1772" s="2">
        <v>10735</v>
      </c>
      <c r="J1772" s="2">
        <v>31718</v>
      </c>
      <c r="K1772" s="2">
        <v>22557</v>
      </c>
      <c r="L1772" s="2">
        <v>23549</v>
      </c>
      <c r="M1772" s="2">
        <v>25310</v>
      </c>
      <c r="N1772">
        <f t="shared" si="54"/>
        <v>0.39395180445474398</v>
      </c>
      <c r="O1772">
        <v>0.38298986772232224</v>
      </c>
      <c r="P1772">
        <f t="shared" si="55"/>
        <v>44</v>
      </c>
      <c r="Q1772">
        <v>48</v>
      </c>
      <c r="R1772" t="s">
        <v>6729</v>
      </c>
      <c r="S1772" t="s">
        <v>8781</v>
      </c>
    </row>
    <row r="1773" spans="1:19">
      <c r="A1773">
        <v>232919</v>
      </c>
      <c r="B1773" t="s">
        <v>5074</v>
      </c>
      <c r="C1773" t="s">
        <v>2168</v>
      </c>
      <c r="D1773" t="s">
        <v>2124</v>
      </c>
      <c r="E1773" t="s">
        <v>5075</v>
      </c>
      <c r="F1773" s="10">
        <v>0.93400000000000005</v>
      </c>
      <c r="G1773">
        <v>1077</v>
      </c>
      <c r="H1773" s="2">
        <v>16337</v>
      </c>
      <c r="I1773" s="2">
        <v>16337</v>
      </c>
      <c r="J1773" s="2">
        <v>40808</v>
      </c>
      <c r="K1773" s="2">
        <v>33915</v>
      </c>
      <c r="L1773" s="2">
        <v>29472</v>
      </c>
      <c r="M1773" s="2">
        <v>31974</v>
      </c>
      <c r="N1773">
        <f t="shared" si="54"/>
        <v>0.38272033997022203</v>
      </c>
      <c r="O1773">
        <v>0.37792511385635097</v>
      </c>
      <c r="P1773">
        <f t="shared" si="55"/>
        <v>48</v>
      </c>
      <c r="Q1773">
        <v>54</v>
      </c>
      <c r="R1773" t="s">
        <v>7794</v>
      </c>
      <c r="S1773" t="s">
        <v>9845</v>
      </c>
    </row>
    <row r="1774" spans="1:19">
      <c r="A1774">
        <v>232937</v>
      </c>
      <c r="B1774" t="s">
        <v>2167</v>
      </c>
      <c r="C1774" t="s">
        <v>2168</v>
      </c>
      <c r="D1774" t="s">
        <v>2124</v>
      </c>
      <c r="E1774" t="s">
        <v>2169</v>
      </c>
      <c r="F1774" s="10">
        <v>0.87460000000000004</v>
      </c>
      <c r="G1774">
        <v>980</v>
      </c>
      <c r="H1774" s="2">
        <v>9910</v>
      </c>
      <c r="I1774" s="2">
        <v>21412</v>
      </c>
      <c r="J1774" s="2">
        <v>51016</v>
      </c>
      <c r="K1774" s="2">
        <v>34245</v>
      </c>
      <c r="L1774" s="2">
        <v>38100</v>
      </c>
      <c r="M1774" s="2">
        <v>41222</v>
      </c>
      <c r="N1774">
        <f t="shared" si="54"/>
        <v>0.40112214417978692</v>
      </c>
      <c r="O1774">
        <v>0.36261321078328268</v>
      </c>
      <c r="P1774">
        <f t="shared" si="55"/>
        <v>39</v>
      </c>
      <c r="Q1774">
        <v>65</v>
      </c>
      <c r="R1774" t="s">
        <v>7795</v>
      </c>
      <c r="S1774" t="s">
        <v>9846</v>
      </c>
    </row>
    <row r="1775" spans="1:19">
      <c r="A1775">
        <v>232982</v>
      </c>
      <c r="B1775" t="s">
        <v>2170</v>
      </c>
      <c r="C1775" t="s">
        <v>2168</v>
      </c>
      <c r="D1775" t="s">
        <v>2124</v>
      </c>
      <c r="E1775" t="s">
        <v>2171</v>
      </c>
      <c r="F1775" s="10">
        <v>0.9052</v>
      </c>
      <c r="G1775">
        <v>1190</v>
      </c>
      <c r="H1775" s="2">
        <v>12262</v>
      </c>
      <c r="I1775" s="2">
        <v>32662</v>
      </c>
      <c r="J1775" s="2">
        <v>57859</v>
      </c>
      <c r="K1775" s="2">
        <v>44503</v>
      </c>
      <c r="L1775" s="2">
        <v>48741</v>
      </c>
      <c r="M1775" s="2">
        <v>52678</v>
      </c>
      <c r="N1775">
        <f t="shared" si="54"/>
        <v>0.519582971183284</v>
      </c>
      <c r="O1775">
        <v>0.39503887714939789</v>
      </c>
      <c r="P1775">
        <f t="shared" si="55"/>
        <v>12</v>
      </c>
      <c r="Q1775">
        <v>36</v>
      </c>
      <c r="R1775" t="s">
        <v>7796</v>
      </c>
      <c r="S1775" t="s">
        <v>9847</v>
      </c>
    </row>
    <row r="1776" spans="1:19">
      <c r="A1776">
        <v>233277</v>
      </c>
      <c r="B1776" t="s">
        <v>2172</v>
      </c>
      <c r="C1776" t="s">
        <v>2173</v>
      </c>
      <c r="D1776" t="s">
        <v>2124</v>
      </c>
      <c r="E1776" t="s">
        <v>2174</v>
      </c>
      <c r="F1776" s="10">
        <v>0.90639999999999998</v>
      </c>
      <c r="G1776">
        <v>1061</v>
      </c>
      <c r="H1776" s="2">
        <v>12286</v>
      </c>
      <c r="I1776" s="2">
        <v>25185</v>
      </c>
      <c r="J1776" s="2">
        <v>55291</v>
      </c>
      <c r="K1776" s="2">
        <v>44264</v>
      </c>
      <c r="L1776" s="2">
        <v>48082</v>
      </c>
      <c r="M1776" s="2">
        <v>52232</v>
      </c>
      <c r="N1776">
        <f t="shared" si="54"/>
        <v>0.45356516491134397</v>
      </c>
      <c r="O1776">
        <v>0.37808083606270454</v>
      </c>
      <c r="P1776">
        <f t="shared" si="55"/>
        <v>25</v>
      </c>
      <c r="Q1776">
        <v>53</v>
      </c>
      <c r="R1776" t="s">
        <v>7797</v>
      </c>
      <c r="S1776" t="s">
        <v>9848</v>
      </c>
    </row>
    <row r="1777" spans="1:19">
      <c r="A1777">
        <v>233295</v>
      </c>
      <c r="B1777" t="s">
        <v>2175</v>
      </c>
      <c r="C1777" t="s">
        <v>1456</v>
      </c>
      <c r="D1777" t="s">
        <v>2124</v>
      </c>
      <c r="E1777" t="s">
        <v>2176</v>
      </c>
      <c r="F1777" s="10">
        <v>0.83399999999999996</v>
      </c>
      <c r="G1777">
        <v>1148</v>
      </c>
      <c r="H1777" s="2">
        <v>48002</v>
      </c>
      <c r="I1777" s="2">
        <v>48002</v>
      </c>
      <c r="J1777" s="2">
        <v>57369</v>
      </c>
      <c r="K1777" s="2">
        <v>47181</v>
      </c>
      <c r="L1777" s="2">
        <v>51208</v>
      </c>
      <c r="M1777" s="2">
        <v>58576</v>
      </c>
      <c r="N1777">
        <f t="shared" si="54"/>
        <v>0.3623504954972091</v>
      </c>
      <c r="O1777">
        <v>0.32341095154138422</v>
      </c>
      <c r="P1777">
        <f t="shared" si="55"/>
        <v>53</v>
      </c>
      <c r="Q1777">
        <v>79</v>
      </c>
      <c r="R1777" t="s">
        <v>7798</v>
      </c>
      <c r="S1777" t="s">
        <v>9849</v>
      </c>
    </row>
    <row r="1778" spans="1:19">
      <c r="A1778">
        <v>233301</v>
      </c>
      <c r="B1778" t="s">
        <v>2177</v>
      </c>
      <c r="C1778" t="s">
        <v>2162</v>
      </c>
      <c r="D1778" t="s">
        <v>2124</v>
      </c>
      <c r="E1778" t="s">
        <v>2178</v>
      </c>
      <c r="F1778" s="10">
        <v>0.94940000000000002</v>
      </c>
      <c r="G1778">
        <v>1109</v>
      </c>
      <c r="H1778" s="2">
        <v>29010</v>
      </c>
      <c r="I1778" s="2">
        <v>29010</v>
      </c>
      <c r="J1778" s="2">
        <v>47139</v>
      </c>
      <c r="K1778" s="2">
        <v>39553</v>
      </c>
      <c r="L1778" s="2">
        <v>45933</v>
      </c>
      <c r="M1778" s="2">
        <v>48998</v>
      </c>
      <c r="N1778">
        <f t="shared" si="54"/>
        <v>0.36314826446690818</v>
      </c>
      <c r="O1778">
        <v>0.35389699064519148</v>
      </c>
      <c r="P1778">
        <f t="shared" si="55"/>
        <v>51</v>
      </c>
      <c r="Q1778">
        <v>69</v>
      </c>
      <c r="R1778" t="s">
        <v>7799</v>
      </c>
      <c r="S1778" t="s">
        <v>9850</v>
      </c>
    </row>
    <row r="1779" spans="1:19">
      <c r="A1779">
        <v>233329</v>
      </c>
      <c r="B1779" t="s">
        <v>5076</v>
      </c>
      <c r="C1779" t="s">
        <v>2168</v>
      </c>
      <c r="D1779" t="s">
        <v>2124</v>
      </c>
      <c r="E1779" t="s">
        <v>3725</v>
      </c>
      <c r="F1779" s="10">
        <v>0.93400000000000005</v>
      </c>
      <c r="G1779">
        <v>1195</v>
      </c>
      <c r="H1779" s="2">
        <v>14083</v>
      </c>
      <c r="I1779" s="2">
        <v>14083</v>
      </c>
      <c r="J1779" s="2">
        <v>29754</v>
      </c>
      <c r="K1779" s="2">
        <v>24656</v>
      </c>
      <c r="L1779" s="2">
        <v>27322</v>
      </c>
      <c r="M1779" s="2">
        <v>28215</v>
      </c>
      <c r="N1779">
        <f t="shared" si="54"/>
        <v>0.40363277043035056</v>
      </c>
      <c r="O1779">
        <v>0.3641872782416995</v>
      </c>
      <c r="P1779">
        <f t="shared" si="55"/>
        <v>38</v>
      </c>
      <c r="Q1779">
        <v>62</v>
      </c>
      <c r="R1779" t="s">
        <v>7800</v>
      </c>
      <c r="S1779" t="s">
        <v>9851</v>
      </c>
    </row>
    <row r="1780" spans="1:19">
      <c r="A1780">
        <v>233338</v>
      </c>
      <c r="B1780" t="s">
        <v>5077</v>
      </c>
      <c r="C1780" t="s">
        <v>5078</v>
      </c>
      <c r="D1780" t="s">
        <v>2124</v>
      </c>
      <c r="E1780" t="s">
        <v>5079</v>
      </c>
      <c r="F1780" s="10">
        <v>0.71889999999999998</v>
      </c>
      <c r="G1780">
        <v>1039</v>
      </c>
      <c r="H1780" s="2">
        <v>8850</v>
      </c>
      <c r="I1780" s="2">
        <v>14910</v>
      </c>
      <c r="J1780" s="2">
        <v>43037</v>
      </c>
      <c r="K1780" s="2">
        <v>32118</v>
      </c>
      <c r="L1780" s="2">
        <v>35174</v>
      </c>
      <c r="M1780" s="2">
        <v>38011</v>
      </c>
      <c r="N1780">
        <f t="shared" si="54"/>
        <v>0.45021629951342734</v>
      </c>
      <c r="O1780">
        <v>0.42117291931371437</v>
      </c>
      <c r="P1780">
        <f t="shared" si="55"/>
        <v>26</v>
      </c>
      <c r="Q1780">
        <v>25</v>
      </c>
      <c r="R1780" t="s">
        <v>7801</v>
      </c>
      <c r="S1780" t="s">
        <v>9852</v>
      </c>
    </row>
    <row r="1781" spans="1:19">
      <c r="A1781">
        <v>233374</v>
      </c>
      <c r="B1781" t="s">
        <v>2179</v>
      </c>
      <c r="C1781" t="s">
        <v>2179</v>
      </c>
      <c r="D1781" t="s">
        <v>2124</v>
      </c>
      <c r="E1781" t="s">
        <v>2180</v>
      </c>
      <c r="F1781" s="10">
        <v>0.2331</v>
      </c>
      <c r="G1781">
        <v>1474</v>
      </c>
      <c r="H1781" s="2">
        <v>62600</v>
      </c>
      <c r="I1781" s="2">
        <v>62600</v>
      </c>
      <c r="J1781" s="2">
        <v>79784</v>
      </c>
      <c r="K1781" s="2">
        <v>65044</v>
      </c>
      <c r="L1781" s="2">
        <v>65513</v>
      </c>
      <c r="M1781" s="2">
        <v>80715</v>
      </c>
      <c r="N1781">
        <f t="shared" si="54"/>
        <v>0.68053871967948143</v>
      </c>
      <c r="O1781">
        <v>0.50866992169329672</v>
      </c>
      <c r="P1781">
        <f t="shared" si="55"/>
        <v>5</v>
      </c>
      <c r="Q1781">
        <v>6</v>
      </c>
      <c r="R1781" t="s">
        <v>7802</v>
      </c>
      <c r="S1781" t="s">
        <v>9853</v>
      </c>
    </row>
    <row r="1782" spans="1:19">
      <c r="A1782">
        <v>233426</v>
      </c>
      <c r="B1782" t="s">
        <v>2181</v>
      </c>
      <c r="C1782" t="s">
        <v>900</v>
      </c>
      <c r="D1782" t="s">
        <v>2124</v>
      </c>
      <c r="E1782" t="s">
        <v>2182</v>
      </c>
      <c r="F1782" s="10">
        <v>0.80069999999999997</v>
      </c>
      <c r="G1782">
        <v>1193</v>
      </c>
      <c r="H1782" s="2">
        <v>36774</v>
      </c>
      <c r="I1782" s="2">
        <v>36774</v>
      </c>
      <c r="J1782" s="2">
        <v>57142</v>
      </c>
      <c r="K1782" s="2">
        <v>44540</v>
      </c>
      <c r="L1782" s="2">
        <v>49316</v>
      </c>
      <c r="M1782" s="2">
        <v>55411</v>
      </c>
      <c r="N1782">
        <f t="shared" si="54"/>
        <v>0.43476482768853841</v>
      </c>
      <c r="O1782">
        <v>0.39225794026906419</v>
      </c>
      <c r="P1782">
        <f t="shared" si="55"/>
        <v>29</v>
      </c>
      <c r="Q1782">
        <v>37</v>
      </c>
      <c r="R1782" t="s">
        <v>7803</v>
      </c>
      <c r="S1782" t="s">
        <v>9854</v>
      </c>
    </row>
    <row r="1783" spans="1:19">
      <c r="A1783">
        <v>233541</v>
      </c>
      <c r="B1783" t="s">
        <v>5081</v>
      </c>
      <c r="C1783" t="s">
        <v>5082</v>
      </c>
      <c r="D1783" t="s">
        <v>2124</v>
      </c>
      <c r="E1783" t="s">
        <v>5083</v>
      </c>
      <c r="F1783" s="10">
        <v>0.77839999999999998</v>
      </c>
      <c r="G1783">
        <v>1150</v>
      </c>
      <c r="H1783" s="2">
        <v>36028</v>
      </c>
      <c r="I1783" s="2">
        <v>36028</v>
      </c>
      <c r="J1783" s="2">
        <v>60910</v>
      </c>
      <c r="K1783" s="2">
        <v>45822</v>
      </c>
      <c r="L1783" s="2">
        <v>51037</v>
      </c>
      <c r="M1783" s="2">
        <v>55196</v>
      </c>
      <c r="N1783">
        <f t="shared" si="54"/>
        <v>0.43386582513724875</v>
      </c>
      <c r="O1783">
        <v>0.35818995228751466</v>
      </c>
      <c r="P1783">
        <f t="shared" si="55"/>
        <v>30</v>
      </c>
      <c r="Q1783">
        <v>68</v>
      </c>
      <c r="R1783" t="s">
        <v>7804</v>
      </c>
      <c r="S1783" t="s">
        <v>9855</v>
      </c>
    </row>
    <row r="1784" spans="1:19">
      <c r="A1784">
        <v>233611</v>
      </c>
      <c r="B1784" t="s">
        <v>5084</v>
      </c>
      <c r="C1784" t="s">
        <v>5085</v>
      </c>
      <c r="D1784" t="s">
        <v>2124</v>
      </c>
      <c r="E1784" t="s">
        <v>5086</v>
      </c>
      <c r="F1784" s="10">
        <v>0.99639999999999995</v>
      </c>
      <c r="G1784">
        <v>1099</v>
      </c>
      <c r="H1784" s="2">
        <v>20040</v>
      </c>
      <c r="I1784" s="2">
        <v>20040</v>
      </c>
      <c r="J1784" s="2">
        <v>45312</v>
      </c>
      <c r="K1784" s="2">
        <v>30960</v>
      </c>
      <c r="L1784" s="2">
        <v>39004</v>
      </c>
      <c r="M1784" s="2">
        <v>38890</v>
      </c>
      <c r="N1784">
        <f t="shared" si="54"/>
        <v>0.36267018644974724</v>
      </c>
      <c r="O1784">
        <v>0.37869751872302193</v>
      </c>
      <c r="P1784">
        <f t="shared" si="55"/>
        <v>52</v>
      </c>
      <c r="Q1784">
        <v>52</v>
      </c>
      <c r="R1784" t="s">
        <v>7805</v>
      </c>
      <c r="S1784" t="s">
        <v>9856</v>
      </c>
    </row>
    <row r="1785" spans="1:19">
      <c r="A1785">
        <v>233718</v>
      </c>
      <c r="B1785" t="s">
        <v>2183</v>
      </c>
      <c r="C1785" t="s">
        <v>2184</v>
      </c>
      <c r="D1785" t="s">
        <v>2124</v>
      </c>
      <c r="E1785" t="s">
        <v>2185</v>
      </c>
      <c r="F1785" s="10">
        <v>0.71740000000000004</v>
      </c>
      <c r="G1785">
        <v>1227</v>
      </c>
      <c r="H1785" s="2">
        <v>25110</v>
      </c>
      <c r="I1785" s="2">
        <v>25110</v>
      </c>
      <c r="J1785" s="2">
        <v>50944</v>
      </c>
      <c r="K1785" s="2">
        <v>37276</v>
      </c>
      <c r="L1785" s="2">
        <v>45456</v>
      </c>
      <c r="M1785" s="2">
        <v>50618</v>
      </c>
      <c r="N1785">
        <f t="shared" si="54"/>
        <v>0.4931143735362129</v>
      </c>
      <c r="O1785">
        <v>0.45402628925531513</v>
      </c>
      <c r="P1785">
        <f t="shared" si="55"/>
        <v>15</v>
      </c>
      <c r="Q1785">
        <v>9</v>
      </c>
      <c r="R1785" t="s">
        <v>7806</v>
      </c>
      <c r="S1785" t="s">
        <v>9857</v>
      </c>
    </row>
    <row r="1786" spans="1:19">
      <c r="A1786">
        <v>233897</v>
      </c>
      <c r="B1786" t="s">
        <v>2186</v>
      </c>
      <c r="C1786" t="s">
        <v>2187</v>
      </c>
      <c r="D1786" t="s">
        <v>2124</v>
      </c>
      <c r="E1786" t="s">
        <v>2188</v>
      </c>
      <c r="F1786" s="10">
        <v>0.93920000000000003</v>
      </c>
      <c r="G1786">
        <v>1104</v>
      </c>
      <c r="H1786" s="2">
        <v>11656</v>
      </c>
      <c r="I1786" s="2">
        <v>32540</v>
      </c>
      <c r="J1786" s="2">
        <v>46382</v>
      </c>
      <c r="K1786" s="2">
        <v>35374</v>
      </c>
      <c r="L1786" s="2">
        <v>40295</v>
      </c>
      <c r="M1786" s="2">
        <v>41901</v>
      </c>
      <c r="N1786">
        <f t="shared" si="54"/>
        <v>0.42939410461533106</v>
      </c>
      <c r="O1786">
        <v>0.33670132019331767</v>
      </c>
      <c r="P1786">
        <f t="shared" si="55"/>
        <v>33</v>
      </c>
      <c r="Q1786">
        <v>77</v>
      </c>
      <c r="R1786" t="s">
        <v>7807</v>
      </c>
      <c r="S1786" t="s">
        <v>9858</v>
      </c>
    </row>
    <row r="1787" spans="1:19">
      <c r="A1787">
        <v>233921</v>
      </c>
      <c r="B1787" t="s">
        <v>62</v>
      </c>
      <c r="C1787" t="s">
        <v>2189</v>
      </c>
      <c r="D1787" t="s">
        <v>2124</v>
      </c>
      <c r="E1787" t="s">
        <v>2190</v>
      </c>
      <c r="F1787" s="10">
        <v>0.57030000000000003</v>
      </c>
      <c r="G1787">
        <v>1337</v>
      </c>
      <c r="H1787" s="2">
        <v>15478</v>
      </c>
      <c r="I1787" s="2">
        <v>36694</v>
      </c>
      <c r="J1787" s="2">
        <v>80730</v>
      </c>
      <c r="K1787" s="2">
        <v>65701</v>
      </c>
      <c r="L1787" s="2">
        <v>72275</v>
      </c>
      <c r="M1787" s="2">
        <v>77621</v>
      </c>
      <c r="N1787">
        <f t="shared" si="54"/>
        <v>0.7506421853815779</v>
      </c>
      <c r="O1787">
        <v>0.52652271504745274</v>
      </c>
      <c r="P1787">
        <f t="shared" si="55"/>
        <v>3</v>
      </c>
      <c r="Q1787">
        <v>5</v>
      </c>
      <c r="R1787" t="s">
        <v>7808</v>
      </c>
      <c r="S1787" t="s">
        <v>9859</v>
      </c>
    </row>
    <row r="1788" spans="1:19">
      <c r="A1788">
        <v>234030</v>
      </c>
      <c r="B1788" t="s">
        <v>2191</v>
      </c>
      <c r="C1788" t="s">
        <v>577</v>
      </c>
      <c r="D1788" t="s">
        <v>2124</v>
      </c>
      <c r="E1788" t="s">
        <v>2192</v>
      </c>
      <c r="F1788" s="10">
        <v>0.93059999999999998</v>
      </c>
      <c r="G1788">
        <v>1168</v>
      </c>
      <c r="H1788" s="2">
        <v>16458</v>
      </c>
      <c r="I1788" s="2">
        <v>39042</v>
      </c>
      <c r="J1788" s="2">
        <v>61414</v>
      </c>
      <c r="K1788" s="2">
        <v>45582</v>
      </c>
      <c r="L1788" s="2">
        <v>49720</v>
      </c>
      <c r="M1788" s="2">
        <v>54300</v>
      </c>
      <c r="N1788">
        <f t="shared" si="54"/>
        <v>0.49388851430534053</v>
      </c>
      <c r="O1788">
        <v>0.36346980857821698</v>
      </c>
      <c r="P1788">
        <f t="shared" si="55"/>
        <v>14</v>
      </c>
      <c r="Q1788">
        <v>64</v>
      </c>
      <c r="R1788" t="s">
        <v>7809</v>
      </c>
      <c r="S1788" t="s">
        <v>9860</v>
      </c>
    </row>
    <row r="1789" spans="1:19">
      <c r="A1789">
        <v>234076</v>
      </c>
      <c r="B1789" t="s">
        <v>2193</v>
      </c>
      <c r="C1789" t="s">
        <v>2194</v>
      </c>
      <c r="D1789" t="s">
        <v>2124</v>
      </c>
      <c r="E1789" t="s">
        <v>2195</v>
      </c>
      <c r="F1789" s="10">
        <v>0.1686</v>
      </c>
      <c r="G1789">
        <v>1488</v>
      </c>
      <c r="H1789" s="2">
        <v>20986</v>
      </c>
      <c r="I1789" s="2">
        <v>58014</v>
      </c>
      <c r="J1789" s="2">
        <v>85639</v>
      </c>
      <c r="K1789" s="2">
        <v>69344</v>
      </c>
      <c r="L1789" s="2">
        <v>74140</v>
      </c>
      <c r="M1789" s="2">
        <v>80584</v>
      </c>
      <c r="N1789">
        <f t="shared" si="54"/>
        <v>0.91134109650570672</v>
      </c>
      <c r="O1789">
        <v>0.55561850989972283</v>
      </c>
      <c r="P1789">
        <f t="shared" si="55"/>
        <v>1</v>
      </c>
      <c r="Q1789">
        <v>1</v>
      </c>
      <c r="R1789" t="s">
        <v>7810</v>
      </c>
      <c r="S1789" t="s">
        <v>9861</v>
      </c>
    </row>
    <row r="1790" spans="1:19">
      <c r="A1790">
        <v>234085</v>
      </c>
      <c r="B1790" t="s">
        <v>2196</v>
      </c>
      <c r="C1790" t="s">
        <v>727</v>
      </c>
      <c r="D1790" t="s">
        <v>2124</v>
      </c>
      <c r="E1790" t="s">
        <v>2197</v>
      </c>
      <c r="F1790" s="10">
        <v>0.81730000000000003</v>
      </c>
      <c r="G1790">
        <v>1183</v>
      </c>
      <c r="H1790" s="2">
        <v>20484</v>
      </c>
      <c r="I1790" s="2">
        <v>51186</v>
      </c>
      <c r="J1790" s="2">
        <v>79378</v>
      </c>
      <c r="K1790" s="2">
        <v>65529</v>
      </c>
      <c r="L1790" s="2">
        <v>69100</v>
      </c>
      <c r="M1790" s="2">
        <v>76984</v>
      </c>
      <c r="N1790">
        <f t="shared" si="54"/>
        <v>0.59398170919268678</v>
      </c>
      <c r="O1790">
        <v>0.37088058899567122</v>
      </c>
      <c r="P1790">
        <f t="shared" si="55"/>
        <v>8</v>
      </c>
      <c r="Q1790">
        <v>57</v>
      </c>
      <c r="R1790" t="s">
        <v>7811</v>
      </c>
      <c r="S1790" t="s">
        <v>9862</v>
      </c>
    </row>
    <row r="1791" spans="1:19">
      <c r="A1791">
        <v>234137</v>
      </c>
      <c r="B1791" t="s">
        <v>5088</v>
      </c>
      <c r="C1791" t="s">
        <v>2162</v>
      </c>
      <c r="D1791" t="s">
        <v>2124</v>
      </c>
      <c r="E1791" t="s">
        <v>5089</v>
      </c>
      <c r="F1791" s="10">
        <v>0.93400000000000005</v>
      </c>
      <c r="G1791">
        <v>1184</v>
      </c>
      <c r="H1791" s="2">
        <v>9248</v>
      </c>
      <c r="I1791" s="2">
        <v>9248</v>
      </c>
      <c r="J1791" s="2">
        <v>37460</v>
      </c>
      <c r="K1791" s="2">
        <v>22815</v>
      </c>
      <c r="L1791" s="2">
        <v>24164</v>
      </c>
      <c r="M1791" s="2">
        <v>26407</v>
      </c>
      <c r="N1791">
        <f t="shared" si="54"/>
        <v>0.43047312101761498</v>
      </c>
      <c r="O1791">
        <v>0.40172720927569816</v>
      </c>
      <c r="P1791">
        <f t="shared" si="55"/>
        <v>32</v>
      </c>
      <c r="Q1791">
        <v>33</v>
      </c>
      <c r="R1791" t="s">
        <v>7812</v>
      </c>
      <c r="S1791" t="s">
        <v>9863</v>
      </c>
    </row>
    <row r="1792" spans="1:19">
      <c r="A1792">
        <v>234155</v>
      </c>
      <c r="B1792" t="s">
        <v>2198</v>
      </c>
      <c r="C1792" t="s">
        <v>2199</v>
      </c>
      <c r="D1792" t="s">
        <v>2124</v>
      </c>
      <c r="E1792" t="s">
        <v>2200</v>
      </c>
      <c r="F1792" s="10">
        <v>0.89100000000000001</v>
      </c>
      <c r="G1792">
        <v>917</v>
      </c>
      <c r="H1792" s="2">
        <v>9755</v>
      </c>
      <c r="I1792" s="2">
        <v>22006</v>
      </c>
      <c r="J1792" s="2">
        <v>49774</v>
      </c>
      <c r="K1792" s="2">
        <v>33848</v>
      </c>
      <c r="L1792" s="2">
        <v>39545</v>
      </c>
      <c r="M1792" s="2">
        <v>43364</v>
      </c>
      <c r="N1792">
        <f t="shared" si="54"/>
        <v>0.36515459532256084</v>
      </c>
      <c r="O1792">
        <v>0.33345371248684913</v>
      </c>
      <c r="P1792">
        <f t="shared" si="55"/>
        <v>50</v>
      </c>
      <c r="Q1792">
        <v>78</v>
      </c>
      <c r="R1792" t="s">
        <v>7813</v>
      </c>
      <c r="S1792" t="s">
        <v>9864</v>
      </c>
    </row>
    <row r="1793" spans="1:19">
      <c r="A1793">
        <v>234164</v>
      </c>
      <c r="B1793" t="s">
        <v>2201</v>
      </c>
      <c r="C1793" t="s">
        <v>577</v>
      </c>
      <c r="D1793" t="s">
        <v>2124</v>
      </c>
      <c r="E1793" t="s">
        <v>2202</v>
      </c>
      <c r="F1793" s="10">
        <v>0.97729999999999995</v>
      </c>
      <c r="G1793">
        <v>860</v>
      </c>
      <c r="H1793" s="2">
        <v>14880</v>
      </c>
      <c r="I1793" s="2">
        <v>14880</v>
      </c>
      <c r="J1793" s="2">
        <v>45004</v>
      </c>
      <c r="K1793" s="2">
        <v>31496</v>
      </c>
      <c r="L1793" s="2">
        <v>34716</v>
      </c>
      <c r="M1793" s="2">
        <v>38575</v>
      </c>
      <c r="N1793">
        <f t="shared" si="54"/>
        <v>0.27983493728275471</v>
      </c>
      <c r="O1793">
        <v>0.3220252522143674</v>
      </c>
      <c r="P1793">
        <f t="shared" si="55"/>
        <v>61</v>
      </c>
      <c r="Q1793">
        <v>80</v>
      </c>
      <c r="R1793" t="s">
        <v>7814</v>
      </c>
      <c r="S1793" t="s">
        <v>9865</v>
      </c>
    </row>
    <row r="1794" spans="1:19">
      <c r="A1794">
        <v>234173</v>
      </c>
      <c r="B1794" t="s">
        <v>2203</v>
      </c>
      <c r="C1794" t="s">
        <v>2132</v>
      </c>
      <c r="D1794" t="s">
        <v>2124</v>
      </c>
      <c r="E1794" t="s">
        <v>2204</v>
      </c>
      <c r="F1794" s="10">
        <v>0.71289999999999998</v>
      </c>
      <c r="G1794">
        <v>1281</v>
      </c>
      <c r="H1794" s="2">
        <v>36960</v>
      </c>
      <c r="I1794" s="2">
        <v>36960</v>
      </c>
      <c r="J1794" s="2">
        <v>48912</v>
      </c>
      <c r="K1794" s="2">
        <v>38299</v>
      </c>
      <c r="L1794" s="2">
        <v>43899</v>
      </c>
      <c r="M1794" s="2">
        <v>46249</v>
      </c>
      <c r="N1794">
        <f t="shared" ref="N1794:N1857" si="56">IFERROR(
  0.25*(_xlfn.MAXIFS($H:$H,$D:$D,$D1794)-H1794)/(_xlfn.MAXIFS($H:$H,$D:$D,$D1794)-_xlfn.MINIFS($H:$H,$D:$D,$D1794)) +
  0.2*(_xlfn.MAXIFS($F:$F,$D:$D,$D1794)-F1794)/(_xlfn.MAXIFS($F:$F,$D:$D,$D1794)-_xlfn.MINIFS($F:$F,$D:$D,$D1794)) +
  0.3*(G1794-_xlfn.MINIFS($G:$G,$D:$D,$D1794))/(_xlfn.MAXIFS($G:$G,$D:$D,$D1794)-_xlfn.MINIFS($G:$G,$D:$D,$D1794)) +
  0.125*(J1794-_xlfn.MINIFS($J:$J,$D:$D,$D1794))/(_xlfn.MAXIFS($J:$J,$D:$D,$D1794)-_xlfn.MINIFS($J:$J,$D:$D,$D1794)) +
  0.125*(K1794-_xlfn.MINIFS($K:$K,$D:$D,$D1794))/(_xlfn.MAXIFS($K:$K,$D:$D,$D1794)-_xlfn.MINIFS($K:$K,$D:$D,$D1794)),
"")</f>
        <v>0.46476893973239441</v>
      </c>
      <c r="O1794">
        <v>0.417035605588848</v>
      </c>
      <c r="P1794">
        <f t="shared" ref="P1794:P1857" si="57">1 + COUNTIFS($D$2:$D$2303, D1794, $N$2:$N$2303, "&gt;" &amp; N1794)</f>
        <v>22</v>
      </c>
      <c r="Q1794">
        <v>27</v>
      </c>
      <c r="R1794" t="s">
        <v>7815</v>
      </c>
      <c r="S1794" t="s">
        <v>9866</v>
      </c>
    </row>
    <row r="1795" spans="1:19">
      <c r="A1795">
        <v>234207</v>
      </c>
      <c r="B1795" t="s">
        <v>2205</v>
      </c>
      <c r="C1795" t="s">
        <v>727</v>
      </c>
      <c r="D1795" t="s">
        <v>2124</v>
      </c>
      <c r="E1795" t="s">
        <v>2206</v>
      </c>
      <c r="F1795" s="10">
        <v>0.1736</v>
      </c>
      <c r="G1795">
        <v>1504</v>
      </c>
      <c r="H1795" s="2">
        <v>64525</v>
      </c>
      <c r="I1795" s="2">
        <v>64525</v>
      </c>
      <c r="J1795" s="2">
        <v>94782</v>
      </c>
      <c r="K1795" s="2">
        <v>73033</v>
      </c>
      <c r="L1795" s="2">
        <v>74163</v>
      </c>
      <c r="M1795" s="2">
        <v>84232</v>
      </c>
      <c r="N1795">
        <f t="shared" si="56"/>
        <v>0.74879720952610052</v>
      </c>
      <c r="O1795">
        <v>0.55139868775986267</v>
      </c>
      <c r="P1795">
        <f t="shared" si="57"/>
        <v>4</v>
      </c>
      <c r="Q1795">
        <v>2</v>
      </c>
      <c r="R1795" t="s">
        <v>7816</v>
      </c>
      <c r="S1795" t="s">
        <v>9867</v>
      </c>
    </row>
    <row r="1796" spans="1:19">
      <c r="A1796">
        <v>234669</v>
      </c>
      <c r="B1796" t="s">
        <v>5090</v>
      </c>
      <c r="C1796" t="s">
        <v>4026</v>
      </c>
      <c r="D1796" t="s">
        <v>2209</v>
      </c>
      <c r="E1796" t="s">
        <v>5091</v>
      </c>
      <c r="F1796" s="10">
        <v>0.93400000000000005</v>
      </c>
      <c r="G1796">
        <v>1213</v>
      </c>
      <c r="H1796" s="2">
        <v>4305</v>
      </c>
      <c r="I1796" s="2">
        <v>10183</v>
      </c>
      <c r="J1796" s="2">
        <v>59260</v>
      </c>
      <c r="K1796" s="2">
        <v>45901</v>
      </c>
      <c r="L1796" s="2">
        <v>50496</v>
      </c>
      <c r="M1796" s="2">
        <v>57963</v>
      </c>
      <c r="N1796">
        <f t="shared" si="56"/>
        <v>0.55779115895446263</v>
      </c>
      <c r="O1796">
        <v>0.44414177768389529</v>
      </c>
      <c r="P1796">
        <f t="shared" si="57"/>
        <v>7</v>
      </c>
      <c r="Q1796">
        <v>12</v>
      </c>
      <c r="R1796" t="s">
        <v>7817</v>
      </c>
      <c r="S1796" t="s">
        <v>9868</v>
      </c>
    </row>
    <row r="1797" spans="1:19">
      <c r="A1797">
        <v>234696</v>
      </c>
      <c r="B1797" t="s">
        <v>5092</v>
      </c>
      <c r="C1797" t="s">
        <v>2229</v>
      </c>
      <c r="D1797" t="s">
        <v>2209</v>
      </c>
      <c r="E1797" t="s">
        <v>5093</v>
      </c>
      <c r="F1797" s="10">
        <v>0.93400000000000005</v>
      </c>
      <c r="G1797">
        <v>1212</v>
      </c>
      <c r="H1797" s="2">
        <v>4226</v>
      </c>
      <c r="I1797" s="2">
        <v>5555</v>
      </c>
      <c r="J1797" s="2">
        <v>56849</v>
      </c>
      <c r="K1797" s="2">
        <v>40984</v>
      </c>
      <c r="L1797" s="2">
        <v>42612</v>
      </c>
      <c r="M1797" s="2">
        <v>46730</v>
      </c>
      <c r="N1797">
        <f t="shared" si="56"/>
        <v>0.53856348819833433</v>
      </c>
      <c r="O1797">
        <v>0.45920030341733797</v>
      </c>
      <c r="P1797">
        <f t="shared" si="57"/>
        <v>11</v>
      </c>
      <c r="Q1797">
        <v>4</v>
      </c>
      <c r="R1797" t="s">
        <v>7818</v>
      </c>
      <c r="S1797" t="s">
        <v>9869</v>
      </c>
    </row>
    <row r="1798" spans="1:19">
      <c r="A1798">
        <v>234827</v>
      </c>
      <c r="B1798" t="s">
        <v>5094</v>
      </c>
      <c r="C1798" t="s">
        <v>5095</v>
      </c>
      <c r="D1798" t="s">
        <v>2209</v>
      </c>
      <c r="E1798" t="s">
        <v>5096</v>
      </c>
      <c r="F1798" s="10">
        <v>0.9022</v>
      </c>
      <c r="G1798">
        <v>1143</v>
      </c>
      <c r="H1798" s="2">
        <v>9192</v>
      </c>
      <c r="I1798" s="2">
        <v>26771</v>
      </c>
      <c r="J1798" s="2">
        <v>61744</v>
      </c>
      <c r="K1798" s="2">
        <v>47333</v>
      </c>
      <c r="L1798" s="2">
        <v>53428</v>
      </c>
      <c r="M1798" s="2">
        <v>59283</v>
      </c>
      <c r="N1798">
        <f t="shared" si="56"/>
        <v>0.49715730158835797</v>
      </c>
      <c r="O1798">
        <v>0.38180467113890632</v>
      </c>
      <c r="P1798">
        <f t="shared" si="57"/>
        <v>18</v>
      </c>
      <c r="Q1798">
        <v>44</v>
      </c>
      <c r="R1798" t="s">
        <v>7819</v>
      </c>
      <c r="S1798" t="s">
        <v>9870</v>
      </c>
    </row>
    <row r="1799" spans="1:19">
      <c r="A1799">
        <v>234845</v>
      </c>
      <c r="B1799" t="s">
        <v>5097</v>
      </c>
      <c r="C1799" t="s">
        <v>3403</v>
      </c>
      <c r="D1799" t="s">
        <v>2209</v>
      </c>
      <c r="E1799" t="s">
        <v>5098</v>
      </c>
      <c r="F1799" s="10">
        <v>0.93400000000000005</v>
      </c>
      <c r="G1799">
        <v>1112</v>
      </c>
      <c r="H1799" s="2">
        <v>5109</v>
      </c>
      <c r="I1799" s="2">
        <v>5643</v>
      </c>
      <c r="J1799" s="2">
        <v>44389</v>
      </c>
      <c r="K1799" s="2">
        <v>33821</v>
      </c>
      <c r="L1799" s="2">
        <v>38116</v>
      </c>
      <c r="M1799" s="2">
        <v>36819</v>
      </c>
      <c r="N1799">
        <f t="shared" si="56"/>
        <v>0.40186922808290937</v>
      </c>
      <c r="O1799">
        <v>0.43224109463184668</v>
      </c>
      <c r="P1799">
        <f t="shared" si="57"/>
        <v>38</v>
      </c>
      <c r="Q1799">
        <v>24</v>
      </c>
      <c r="R1799" t="s">
        <v>7820</v>
      </c>
      <c r="S1799" t="s">
        <v>9871</v>
      </c>
    </row>
    <row r="1800" spans="1:19">
      <c r="A1800">
        <v>234915</v>
      </c>
      <c r="B1800" t="s">
        <v>5099</v>
      </c>
      <c r="C1800" t="s">
        <v>2224</v>
      </c>
      <c r="D1800" t="s">
        <v>2209</v>
      </c>
      <c r="E1800" t="s">
        <v>5100</v>
      </c>
      <c r="F1800" s="10">
        <v>0.93400000000000005</v>
      </c>
      <c r="G1800">
        <v>1221</v>
      </c>
      <c r="H1800" s="2">
        <v>14589</v>
      </c>
      <c r="I1800" s="2">
        <v>14589</v>
      </c>
      <c r="J1800" s="2">
        <v>70456</v>
      </c>
      <c r="K1800" s="2">
        <v>51237</v>
      </c>
      <c r="L1800" s="2">
        <v>64504</v>
      </c>
      <c r="M1800" s="2">
        <v>64434</v>
      </c>
      <c r="N1800">
        <f t="shared" si="56"/>
        <v>0.55711632561402968</v>
      </c>
      <c r="O1800">
        <v>0.44878919751568058</v>
      </c>
      <c r="P1800">
        <f t="shared" si="57"/>
        <v>8</v>
      </c>
      <c r="Q1800">
        <v>10</v>
      </c>
      <c r="R1800" t="s">
        <v>7821</v>
      </c>
      <c r="S1800" t="s">
        <v>9872</v>
      </c>
    </row>
    <row r="1801" spans="1:19">
      <c r="A1801">
        <v>234933</v>
      </c>
      <c r="B1801" t="s">
        <v>5101</v>
      </c>
      <c r="C1801" t="s">
        <v>5102</v>
      </c>
      <c r="D1801" t="s">
        <v>2209</v>
      </c>
      <c r="E1801" t="s">
        <v>5103</v>
      </c>
      <c r="F1801" s="10">
        <v>0.93400000000000005</v>
      </c>
      <c r="G1801">
        <v>1180</v>
      </c>
      <c r="H1801" s="2">
        <v>4632</v>
      </c>
      <c r="I1801" s="2">
        <v>10380</v>
      </c>
      <c r="J1801" s="2">
        <v>46966</v>
      </c>
      <c r="K1801" s="2">
        <v>34330</v>
      </c>
      <c r="L1801" s="2">
        <v>36676</v>
      </c>
      <c r="M1801" s="2">
        <v>40689</v>
      </c>
      <c r="N1801">
        <f t="shared" si="56"/>
        <v>0.47040188212848955</v>
      </c>
      <c r="O1801">
        <v>0.417060844377103</v>
      </c>
      <c r="P1801">
        <f t="shared" si="57"/>
        <v>24</v>
      </c>
      <c r="Q1801">
        <v>32</v>
      </c>
      <c r="R1801" t="s">
        <v>7822</v>
      </c>
      <c r="S1801" t="s">
        <v>9873</v>
      </c>
    </row>
    <row r="1802" spans="1:19">
      <c r="A1802">
        <v>234951</v>
      </c>
      <c r="B1802" t="s">
        <v>5104</v>
      </c>
      <c r="C1802" t="s">
        <v>3049</v>
      </c>
      <c r="D1802" t="s">
        <v>2209</v>
      </c>
      <c r="E1802" t="s">
        <v>5105</v>
      </c>
      <c r="F1802" s="10">
        <v>0.93400000000000005</v>
      </c>
      <c r="G1802">
        <v>1107</v>
      </c>
      <c r="H1802" s="2">
        <v>6634</v>
      </c>
      <c r="I1802" s="2">
        <v>6634</v>
      </c>
      <c r="J1802" s="2">
        <v>47782</v>
      </c>
      <c r="K1802" s="2">
        <v>36190</v>
      </c>
      <c r="L1802" s="2">
        <v>36679</v>
      </c>
      <c r="M1802" s="2">
        <v>37005</v>
      </c>
      <c r="N1802">
        <f t="shared" si="56"/>
        <v>0.40417208098790275</v>
      </c>
      <c r="O1802">
        <v>0.43515217442003362</v>
      </c>
      <c r="P1802">
        <f t="shared" si="57"/>
        <v>37</v>
      </c>
      <c r="Q1802">
        <v>19</v>
      </c>
      <c r="R1802" t="s">
        <v>7823</v>
      </c>
      <c r="S1802" t="s">
        <v>9874</v>
      </c>
    </row>
    <row r="1803" spans="1:19">
      <c r="A1803">
        <v>234979</v>
      </c>
      <c r="B1803" t="s">
        <v>5106</v>
      </c>
      <c r="C1803" t="s">
        <v>5107</v>
      </c>
      <c r="D1803" t="s">
        <v>2209</v>
      </c>
      <c r="E1803" t="s">
        <v>5108</v>
      </c>
      <c r="F1803" s="10">
        <v>0.93400000000000005</v>
      </c>
      <c r="G1803">
        <v>1025</v>
      </c>
      <c r="H1803" s="2">
        <v>6194</v>
      </c>
      <c r="I1803" s="2">
        <v>8239</v>
      </c>
      <c r="J1803" s="2">
        <v>53951</v>
      </c>
      <c r="K1803" s="2">
        <v>37286</v>
      </c>
      <c r="L1803" s="2">
        <v>39940</v>
      </c>
      <c r="M1803" s="2">
        <v>44022</v>
      </c>
      <c r="N1803">
        <f t="shared" si="56"/>
        <v>0.34884602140756454</v>
      </c>
      <c r="O1803">
        <v>0.44130394576143728</v>
      </c>
      <c r="P1803">
        <f t="shared" si="57"/>
        <v>44</v>
      </c>
      <c r="Q1803">
        <v>14</v>
      </c>
      <c r="R1803" t="s">
        <v>7824</v>
      </c>
      <c r="S1803" t="s">
        <v>9875</v>
      </c>
    </row>
    <row r="1804" spans="1:19">
      <c r="A1804">
        <v>235024</v>
      </c>
      <c r="B1804" t="s">
        <v>5109</v>
      </c>
      <c r="C1804" t="s">
        <v>2224</v>
      </c>
      <c r="D1804" t="s">
        <v>2209</v>
      </c>
      <c r="E1804" t="s">
        <v>5110</v>
      </c>
      <c r="F1804" s="10">
        <v>0.7046</v>
      </c>
      <c r="G1804">
        <v>1229</v>
      </c>
      <c r="H1804" s="2">
        <v>39913</v>
      </c>
      <c r="I1804" s="2">
        <v>39913</v>
      </c>
      <c r="J1804" s="2">
        <v>30024</v>
      </c>
      <c r="K1804" s="2">
        <v>28096</v>
      </c>
      <c r="L1804" s="2">
        <v>29391</v>
      </c>
      <c r="M1804" s="2">
        <v>38668</v>
      </c>
      <c r="N1804">
        <f t="shared" si="56"/>
        <v>0.40673403106502137</v>
      </c>
      <c r="O1804">
        <v>0.28642761713421988</v>
      </c>
      <c r="P1804">
        <f t="shared" si="57"/>
        <v>36</v>
      </c>
      <c r="Q1804">
        <v>53</v>
      </c>
      <c r="R1804" t="s">
        <v>7825</v>
      </c>
      <c r="S1804" t="s">
        <v>9876</v>
      </c>
    </row>
    <row r="1805" spans="1:19">
      <c r="A1805">
        <v>235097</v>
      </c>
      <c r="B1805" t="s">
        <v>5111</v>
      </c>
      <c r="C1805" t="s">
        <v>5112</v>
      </c>
      <c r="D1805" t="s">
        <v>2209</v>
      </c>
      <c r="E1805" t="s">
        <v>5113</v>
      </c>
      <c r="F1805" s="10">
        <v>0.91769999999999996</v>
      </c>
      <c r="G1805">
        <v>1194</v>
      </c>
      <c r="H1805" s="2">
        <v>8353</v>
      </c>
      <c r="I1805" s="2">
        <v>25892</v>
      </c>
      <c r="J1805" s="2">
        <v>59344</v>
      </c>
      <c r="K1805" s="2">
        <v>45372</v>
      </c>
      <c r="L1805" s="2">
        <v>50711</v>
      </c>
      <c r="M1805" s="2">
        <v>55189</v>
      </c>
      <c r="N1805">
        <f t="shared" si="56"/>
        <v>0.52899140109294107</v>
      </c>
      <c r="O1805">
        <v>0.37819762486017638</v>
      </c>
      <c r="P1805">
        <f t="shared" si="57"/>
        <v>12</v>
      </c>
      <c r="Q1805">
        <v>45</v>
      </c>
      <c r="R1805" t="s">
        <v>7826</v>
      </c>
      <c r="S1805" t="s">
        <v>9877</v>
      </c>
    </row>
    <row r="1806" spans="1:19">
      <c r="A1806">
        <v>235103</v>
      </c>
      <c r="B1806" t="s">
        <v>5114</v>
      </c>
      <c r="C1806" t="s">
        <v>5115</v>
      </c>
      <c r="D1806" t="s">
        <v>2209</v>
      </c>
      <c r="E1806" t="s">
        <v>5116</v>
      </c>
      <c r="F1806" s="10">
        <v>0.93400000000000005</v>
      </c>
      <c r="G1806">
        <v>1153</v>
      </c>
      <c r="H1806" s="2">
        <v>4669</v>
      </c>
      <c r="I1806" s="2">
        <v>10553</v>
      </c>
      <c r="J1806" s="2">
        <v>52684</v>
      </c>
      <c r="K1806" s="2">
        <v>39086</v>
      </c>
      <c r="L1806" s="2">
        <v>42963</v>
      </c>
      <c r="M1806" s="2">
        <v>45566</v>
      </c>
      <c r="N1806">
        <f t="shared" si="56"/>
        <v>0.47107720617420534</v>
      </c>
      <c r="O1806">
        <v>0.42850125372609416</v>
      </c>
      <c r="P1806">
        <f t="shared" si="57"/>
        <v>23</v>
      </c>
      <c r="Q1806">
        <v>28</v>
      </c>
      <c r="R1806" t="s">
        <v>7827</v>
      </c>
      <c r="S1806" t="s">
        <v>9878</v>
      </c>
    </row>
    <row r="1807" spans="1:19">
      <c r="A1807">
        <v>235167</v>
      </c>
      <c r="B1807" t="s">
        <v>2207</v>
      </c>
      <c r="C1807" t="s">
        <v>2208</v>
      </c>
      <c r="D1807" t="s">
        <v>2209</v>
      </c>
      <c r="E1807" t="s">
        <v>2210</v>
      </c>
      <c r="F1807" s="10">
        <v>0.97230000000000005</v>
      </c>
      <c r="G1807">
        <v>1161</v>
      </c>
      <c r="H1807" s="2">
        <v>8999</v>
      </c>
      <c r="I1807" s="2">
        <v>30980</v>
      </c>
      <c r="J1807" s="2">
        <v>43113</v>
      </c>
      <c r="K1807" s="2">
        <v>33724</v>
      </c>
      <c r="L1807" s="2">
        <v>38028</v>
      </c>
      <c r="M1807" s="2">
        <v>42742</v>
      </c>
      <c r="N1807">
        <f t="shared" si="56"/>
        <v>0.40922616941380685</v>
      </c>
      <c r="O1807">
        <v>0.35098751221512281</v>
      </c>
      <c r="P1807">
        <f t="shared" si="57"/>
        <v>35</v>
      </c>
      <c r="Q1807">
        <v>48</v>
      </c>
      <c r="R1807" t="s">
        <v>7828</v>
      </c>
      <c r="S1807" t="s">
        <v>9879</v>
      </c>
    </row>
    <row r="1808" spans="1:19">
      <c r="A1808">
        <v>235237</v>
      </c>
      <c r="B1808" t="s">
        <v>5117</v>
      </c>
      <c r="C1808" t="s">
        <v>3049</v>
      </c>
      <c r="D1808" t="s">
        <v>2209</v>
      </c>
      <c r="E1808" t="s">
        <v>5118</v>
      </c>
      <c r="F1808" s="10">
        <v>0.93400000000000005</v>
      </c>
      <c r="G1808">
        <v>1209</v>
      </c>
      <c r="H1808" s="2">
        <v>4686</v>
      </c>
      <c r="I1808" s="2">
        <v>5211</v>
      </c>
      <c r="J1808" s="2">
        <v>48649</v>
      </c>
      <c r="K1808" s="2">
        <v>37592</v>
      </c>
      <c r="L1808" s="2">
        <v>40983</v>
      </c>
      <c r="M1808" s="2">
        <v>44767</v>
      </c>
      <c r="N1808">
        <f t="shared" si="56"/>
        <v>0.50831608502221071</v>
      </c>
      <c r="O1808">
        <v>0.44321260194027623</v>
      </c>
      <c r="P1808">
        <f t="shared" si="57"/>
        <v>16</v>
      </c>
      <c r="Q1808">
        <v>13</v>
      </c>
      <c r="R1808" t="s">
        <v>7829</v>
      </c>
      <c r="S1808" t="s">
        <v>9880</v>
      </c>
    </row>
    <row r="1809" spans="1:19">
      <c r="A1809">
        <v>235316</v>
      </c>
      <c r="B1809" t="s">
        <v>2211</v>
      </c>
      <c r="C1809" t="s">
        <v>2212</v>
      </c>
      <c r="D1809" t="s">
        <v>2209</v>
      </c>
      <c r="E1809" t="s">
        <v>2213</v>
      </c>
      <c r="F1809" s="10">
        <v>0.75960000000000005</v>
      </c>
      <c r="G1809">
        <v>1316</v>
      </c>
      <c r="H1809" s="2">
        <v>53500</v>
      </c>
      <c r="I1809" s="2">
        <v>53500</v>
      </c>
      <c r="J1809" s="2">
        <v>78362</v>
      </c>
      <c r="K1809" s="2">
        <v>65106</v>
      </c>
      <c r="L1809" s="2">
        <v>69675</v>
      </c>
      <c r="M1809" s="2">
        <v>76325</v>
      </c>
      <c r="N1809">
        <f t="shared" si="56"/>
        <v>0.60052788557783843</v>
      </c>
      <c r="O1809">
        <v>0.41256796552073338</v>
      </c>
      <c r="P1809">
        <f t="shared" si="57"/>
        <v>3</v>
      </c>
      <c r="Q1809">
        <v>33</v>
      </c>
      <c r="R1809" t="s">
        <v>7830</v>
      </c>
      <c r="S1809" t="s">
        <v>9881</v>
      </c>
    </row>
    <row r="1810" spans="1:19">
      <c r="A1810">
        <v>235334</v>
      </c>
      <c r="B1810" t="s">
        <v>5119</v>
      </c>
      <c r="C1810" t="s">
        <v>1902</v>
      </c>
      <c r="D1810" t="s">
        <v>2209</v>
      </c>
      <c r="E1810" t="s">
        <v>5120</v>
      </c>
      <c r="F1810" s="10">
        <v>0.93400000000000005</v>
      </c>
      <c r="G1810">
        <v>1075</v>
      </c>
      <c r="H1810" s="2">
        <v>4751</v>
      </c>
      <c r="I1810" s="2">
        <v>10629</v>
      </c>
      <c r="J1810" s="2">
        <v>39901</v>
      </c>
      <c r="K1810" s="2">
        <v>30520</v>
      </c>
      <c r="L1810" s="2">
        <v>35457</v>
      </c>
      <c r="M1810" s="2">
        <v>35967</v>
      </c>
      <c r="N1810">
        <f t="shared" si="56"/>
        <v>0.35265289563482438</v>
      </c>
      <c r="O1810">
        <v>0.40090551881083125</v>
      </c>
      <c r="P1810">
        <f t="shared" si="57"/>
        <v>43</v>
      </c>
      <c r="Q1810">
        <v>36</v>
      </c>
      <c r="R1810" t="s">
        <v>7831</v>
      </c>
      <c r="S1810" t="s">
        <v>9882</v>
      </c>
    </row>
    <row r="1811" spans="1:19">
      <c r="A1811">
        <v>235343</v>
      </c>
      <c r="B1811" t="s">
        <v>5121</v>
      </c>
      <c r="C1811" t="s">
        <v>125</v>
      </c>
      <c r="D1811" t="s">
        <v>2209</v>
      </c>
      <c r="E1811" t="s">
        <v>5122</v>
      </c>
      <c r="F1811" s="10">
        <v>0.93400000000000005</v>
      </c>
      <c r="G1811">
        <v>1210</v>
      </c>
      <c r="H1811" s="2">
        <v>4580</v>
      </c>
      <c r="I1811" s="2">
        <v>5105</v>
      </c>
      <c r="J1811" s="2">
        <v>51948</v>
      </c>
      <c r="K1811" s="2">
        <v>39486</v>
      </c>
      <c r="L1811" s="2">
        <v>45578</v>
      </c>
      <c r="M1811" s="2">
        <v>45445</v>
      </c>
      <c r="N1811">
        <f t="shared" si="56"/>
        <v>0.5214662029965762</v>
      </c>
      <c r="O1811">
        <v>0.45071149749408412</v>
      </c>
      <c r="P1811">
        <f t="shared" si="57"/>
        <v>14</v>
      </c>
      <c r="Q1811">
        <v>8</v>
      </c>
      <c r="R1811" t="s">
        <v>7832</v>
      </c>
      <c r="S1811" t="s">
        <v>9883</v>
      </c>
    </row>
    <row r="1812" spans="1:19">
      <c r="A1812">
        <v>235422</v>
      </c>
      <c r="B1812" t="s">
        <v>5123</v>
      </c>
      <c r="C1812" t="s">
        <v>5124</v>
      </c>
      <c r="D1812" t="s">
        <v>2209</v>
      </c>
      <c r="E1812" t="s">
        <v>5125</v>
      </c>
      <c r="F1812" s="10">
        <v>0.93400000000000005</v>
      </c>
      <c r="G1812">
        <v>1066</v>
      </c>
      <c r="H1812" s="2">
        <v>19920</v>
      </c>
      <c r="I1812" s="2">
        <v>19920</v>
      </c>
      <c r="J1812" s="2">
        <v>60934</v>
      </c>
      <c r="K1812" s="2">
        <v>43709</v>
      </c>
      <c r="L1812" s="2">
        <v>42625</v>
      </c>
      <c r="M1812" s="2">
        <v>45995</v>
      </c>
      <c r="N1812">
        <f t="shared" si="56"/>
        <v>0.3572339562172997</v>
      </c>
      <c r="O1812">
        <v>0.40521104861237101</v>
      </c>
      <c r="P1812">
        <f t="shared" si="57"/>
        <v>42</v>
      </c>
      <c r="Q1812">
        <v>34</v>
      </c>
      <c r="R1812" t="s">
        <v>7833</v>
      </c>
      <c r="S1812" t="s">
        <v>9884</v>
      </c>
    </row>
    <row r="1813" spans="1:19">
      <c r="A1813">
        <v>235431</v>
      </c>
      <c r="B1813" t="s">
        <v>5126</v>
      </c>
      <c r="C1813" t="s">
        <v>630</v>
      </c>
      <c r="D1813" t="s">
        <v>2209</v>
      </c>
      <c r="E1813" t="s">
        <v>5127</v>
      </c>
      <c r="F1813" s="10">
        <v>0.93400000000000005</v>
      </c>
      <c r="G1813">
        <v>1103</v>
      </c>
      <c r="H1813" s="2">
        <v>4623</v>
      </c>
      <c r="I1813" s="2">
        <v>5156</v>
      </c>
      <c r="J1813" s="2">
        <v>53981</v>
      </c>
      <c r="K1813" s="2">
        <v>39102</v>
      </c>
      <c r="L1813" s="2">
        <v>40818</v>
      </c>
      <c r="M1813" s="2">
        <v>47609</v>
      </c>
      <c r="N1813">
        <f t="shared" si="56"/>
        <v>0.42972665874528038</v>
      </c>
      <c r="O1813">
        <v>0.45482493642067212</v>
      </c>
      <c r="P1813">
        <f t="shared" si="57"/>
        <v>32</v>
      </c>
      <c r="Q1813">
        <v>6</v>
      </c>
      <c r="R1813" t="s">
        <v>7834</v>
      </c>
      <c r="S1813" t="s">
        <v>9885</v>
      </c>
    </row>
    <row r="1814" spans="1:19">
      <c r="A1814">
        <v>235671</v>
      </c>
      <c r="B1814" t="s">
        <v>5128</v>
      </c>
      <c r="C1814" t="s">
        <v>2218</v>
      </c>
      <c r="D1814" t="s">
        <v>2209</v>
      </c>
      <c r="E1814" t="s">
        <v>5129</v>
      </c>
      <c r="F1814" s="10">
        <v>0.93400000000000005</v>
      </c>
      <c r="G1814">
        <v>1143</v>
      </c>
      <c r="H1814" s="2">
        <v>5569</v>
      </c>
      <c r="I1814" s="2">
        <v>11518</v>
      </c>
      <c r="J1814" s="2">
        <v>54066</v>
      </c>
      <c r="K1814" s="2">
        <v>44012</v>
      </c>
      <c r="L1814" s="2">
        <v>46532</v>
      </c>
      <c r="M1814" s="2">
        <v>41500</v>
      </c>
      <c r="N1814">
        <f t="shared" si="56"/>
        <v>0.47505590872503795</v>
      </c>
      <c r="O1814">
        <v>0.42723669425605848</v>
      </c>
      <c r="P1814">
        <f t="shared" si="57"/>
        <v>22</v>
      </c>
      <c r="Q1814">
        <v>30</v>
      </c>
      <c r="R1814" t="s">
        <v>7835</v>
      </c>
      <c r="S1814" t="s">
        <v>9886</v>
      </c>
    </row>
    <row r="1815" spans="1:19">
      <c r="A1815">
        <v>235699</v>
      </c>
      <c r="B1815" t="s">
        <v>5130</v>
      </c>
      <c r="C1815" t="s">
        <v>2215</v>
      </c>
      <c r="D1815" t="s">
        <v>2209</v>
      </c>
      <c r="E1815" t="s">
        <v>5131</v>
      </c>
      <c r="F1815" s="10">
        <v>0.93400000000000005</v>
      </c>
      <c r="G1815">
        <v>1158</v>
      </c>
      <c r="H1815" s="2">
        <v>5156</v>
      </c>
      <c r="I1815" s="2">
        <v>11017</v>
      </c>
      <c r="J1815" s="2">
        <v>55025</v>
      </c>
      <c r="K1815" s="2">
        <v>42447</v>
      </c>
      <c r="L1815" s="2">
        <v>46855</v>
      </c>
      <c r="M1815" s="2">
        <v>47026</v>
      </c>
      <c r="N1815">
        <f t="shared" si="56"/>
        <v>0.48749426558952036</v>
      </c>
      <c r="O1815">
        <v>0.43146889892206364</v>
      </c>
      <c r="P1815">
        <f t="shared" si="57"/>
        <v>21</v>
      </c>
      <c r="Q1815">
        <v>25</v>
      </c>
      <c r="R1815" t="s">
        <v>7836</v>
      </c>
      <c r="S1815" t="s">
        <v>9887</v>
      </c>
    </row>
    <row r="1816" spans="1:19">
      <c r="A1816">
        <v>235750</v>
      </c>
      <c r="B1816" t="s">
        <v>5132</v>
      </c>
      <c r="C1816" t="s">
        <v>2012</v>
      </c>
      <c r="D1816" t="s">
        <v>2209</v>
      </c>
      <c r="E1816" t="s">
        <v>5133</v>
      </c>
      <c r="F1816" s="10">
        <v>0.93400000000000005</v>
      </c>
      <c r="G1816">
        <v>1217</v>
      </c>
      <c r="H1816" s="2">
        <v>4346</v>
      </c>
      <c r="I1816" s="2">
        <v>5633</v>
      </c>
      <c r="J1816" s="2">
        <v>52501</v>
      </c>
      <c r="K1816" s="2">
        <v>32961</v>
      </c>
      <c r="L1816" s="2">
        <v>34501</v>
      </c>
      <c r="M1816" s="2">
        <v>39754</v>
      </c>
      <c r="N1816">
        <f t="shared" si="56"/>
        <v>0.51115479365482241</v>
      </c>
      <c r="O1816">
        <v>0.44958628359869413</v>
      </c>
      <c r="P1816">
        <f t="shared" si="57"/>
        <v>15</v>
      </c>
      <c r="Q1816">
        <v>9</v>
      </c>
      <c r="R1816" t="s">
        <v>7837</v>
      </c>
      <c r="S1816" t="s">
        <v>9888</v>
      </c>
    </row>
    <row r="1817" spans="1:19">
      <c r="A1817">
        <v>236072</v>
      </c>
      <c r="B1817" t="s">
        <v>5134</v>
      </c>
      <c r="C1817" t="s">
        <v>2224</v>
      </c>
      <c r="D1817" t="s">
        <v>2209</v>
      </c>
      <c r="E1817" t="s">
        <v>5135</v>
      </c>
      <c r="F1817" s="10">
        <v>0.93400000000000005</v>
      </c>
      <c r="G1817">
        <v>1139</v>
      </c>
      <c r="H1817" s="2">
        <v>5058</v>
      </c>
      <c r="I1817" s="2">
        <v>5547</v>
      </c>
      <c r="J1817" s="2">
        <v>56693</v>
      </c>
      <c r="K1817" s="2">
        <v>38954</v>
      </c>
      <c r="L1817" s="2">
        <v>41577</v>
      </c>
      <c r="M1817" s="2">
        <v>46503</v>
      </c>
      <c r="N1817">
        <f t="shared" si="56"/>
        <v>0.46445203874561297</v>
      </c>
      <c r="O1817">
        <v>0.45890250074531835</v>
      </c>
      <c r="P1817">
        <f t="shared" si="57"/>
        <v>25</v>
      </c>
      <c r="Q1817">
        <v>5</v>
      </c>
      <c r="R1817" t="s">
        <v>7838</v>
      </c>
      <c r="S1817" t="s">
        <v>9889</v>
      </c>
    </row>
    <row r="1818" spans="1:19">
      <c r="A1818">
        <v>236133</v>
      </c>
      <c r="B1818" t="s">
        <v>2214</v>
      </c>
      <c r="C1818" t="s">
        <v>2215</v>
      </c>
      <c r="D1818" t="s">
        <v>2209</v>
      </c>
      <c r="E1818" t="s">
        <v>2216</v>
      </c>
      <c r="F1818" s="10">
        <v>0.88049999999999995</v>
      </c>
      <c r="G1818">
        <v>1204</v>
      </c>
      <c r="H1818" s="2">
        <v>36035</v>
      </c>
      <c r="I1818" s="2">
        <v>36035</v>
      </c>
      <c r="J1818" s="2">
        <v>64391</v>
      </c>
      <c r="K1818" s="2">
        <v>47683</v>
      </c>
      <c r="L1818" s="2">
        <v>51088</v>
      </c>
      <c r="M1818" s="2">
        <v>52311</v>
      </c>
      <c r="N1818">
        <f t="shared" si="56"/>
        <v>0.44964883940549583</v>
      </c>
      <c r="O1818">
        <v>0.4027211050969548</v>
      </c>
      <c r="P1818">
        <f t="shared" si="57"/>
        <v>27</v>
      </c>
      <c r="Q1818">
        <v>35</v>
      </c>
      <c r="R1818" t="s">
        <v>7839</v>
      </c>
      <c r="S1818" t="s">
        <v>9890</v>
      </c>
    </row>
    <row r="1819" spans="1:19">
      <c r="A1819">
        <v>236188</v>
      </c>
      <c r="B1819" t="s">
        <v>5136</v>
      </c>
      <c r="C1819" t="s">
        <v>5137</v>
      </c>
      <c r="D1819" t="s">
        <v>2209</v>
      </c>
      <c r="E1819" t="s">
        <v>5138</v>
      </c>
      <c r="F1819" s="10">
        <v>0.93400000000000005</v>
      </c>
      <c r="G1819">
        <v>1147</v>
      </c>
      <c r="H1819" s="2">
        <v>4197</v>
      </c>
      <c r="I1819" s="2">
        <v>9740</v>
      </c>
      <c r="J1819" s="2">
        <v>54056</v>
      </c>
      <c r="K1819" s="2">
        <v>34039</v>
      </c>
      <c r="L1819" s="2">
        <v>38670</v>
      </c>
      <c r="M1819" s="2">
        <v>41056</v>
      </c>
      <c r="N1819">
        <f t="shared" si="56"/>
        <v>0.45613049221189206</v>
      </c>
      <c r="O1819">
        <v>0.43497616907050529</v>
      </c>
      <c r="P1819">
        <f t="shared" si="57"/>
        <v>26</v>
      </c>
      <c r="Q1819">
        <v>20</v>
      </c>
      <c r="R1819" t="s">
        <v>7840</v>
      </c>
      <c r="S1819" t="s">
        <v>9891</v>
      </c>
    </row>
    <row r="1820" spans="1:19">
      <c r="A1820">
        <v>236230</v>
      </c>
      <c r="B1820" t="s">
        <v>2217</v>
      </c>
      <c r="C1820" t="s">
        <v>2218</v>
      </c>
      <c r="D1820" t="s">
        <v>2209</v>
      </c>
      <c r="E1820" t="s">
        <v>2219</v>
      </c>
      <c r="F1820" s="10">
        <v>0.80530000000000002</v>
      </c>
      <c r="G1820">
        <v>1152</v>
      </c>
      <c r="H1820" s="2">
        <v>50964</v>
      </c>
      <c r="I1820" s="2">
        <v>50964</v>
      </c>
      <c r="J1820" s="2">
        <v>62668</v>
      </c>
      <c r="K1820" s="2">
        <v>53149</v>
      </c>
      <c r="L1820" s="2">
        <v>58175</v>
      </c>
      <c r="M1820" s="2">
        <v>60932</v>
      </c>
      <c r="N1820">
        <f t="shared" si="56"/>
        <v>0.38293581420915246</v>
      </c>
      <c r="O1820">
        <v>0.32745137849042111</v>
      </c>
      <c r="P1820">
        <f t="shared" si="57"/>
        <v>40</v>
      </c>
      <c r="Q1820">
        <v>52</v>
      </c>
      <c r="R1820" t="s">
        <v>7841</v>
      </c>
      <c r="S1820" t="s">
        <v>9892</v>
      </c>
    </row>
    <row r="1821" spans="1:19">
      <c r="A1821">
        <v>236258</v>
      </c>
      <c r="B1821" t="s">
        <v>5140</v>
      </c>
      <c r="C1821" t="s">
        <v>5141</v>
      </c>
      <c r="D1821" t="s">
        <v>2209</v>
      </c>
      <c r="E1821" t="s">
        <v>5142</v>
      </c>
      <c r="F1821" s="10">
        <v>0.93400000000000005</v>
      </c>
      <c r="G1821">
        <v>1231</v>
      </c>
      <c r="H1821" s="2">
        <v>4586</v>
      </c>
      <c r="I1821" s="2">
        <v>5111</v>
      </c>
      <c r="J1821" s="2">
        <v>41499</v>
      </c>
      <c r="K1821" s="2">
        <v>31003</v>
      </c>
      <c r="L1821" s="2">
        <v>32843</v>
      </c>
      <c r="M1821" s="2">
        <v>37522</v>
      </c>
      <c r="N1821">
        <f t="shared" si="56"/>
        <v>0.49549922810456742</v>
      </c>
      <c r="O1821">
        <v>0.42839933783150341</v>
      </c>
      <c r="P1821">
        <f t="shared" si="57"/>
        <v>19</v>
      </c>
      <c r="Q1821">
        <v>29</v>
      </c>
      <c r="R1821" t="s">
        <v>7842</v>
      </c>
      <c r="S1821" t="s">
        <v>9893</v>
      </c>
    </row>
    <row r="1822" spans="1:19">
      <c r="A1822">
        <v>236328</v>
      </c>
      <c r="B1822" t="s">
        <v>2220</v>
      </c>
      <c r="C1822" t="s">
        <v>2218</v>
      </c>
      <c r="D1822" t="s">
        <v>2209</v>
      </c>
      <c r="E1822" t="s">
        <v>2221</v>
      </c>
      <c r="F1822" s="10">
        <v>0.76280000000000003</v>
      </c>
      <c r="G1822">
        <v>1332</v>
      </c>
      <c r="H1822" s="2">
        <v>59900</v>
      </c>
      <c r="I1822" s="2">
        <v>59900</v>
      </c>
      <c r="J1822" s="2">
        <v>58376</v>
      </c>
      <c r="K1822" s="2">
        <v>46066</v>
      </c>
      <c r="L1822" s="2">
        <v>58600</v>
      </c>
      <c r="M1822" s="2">
        <v>64570</v>
      </c>
      <c r="N1822">
        <f t="shared" si="56"/>
        <v>0.4924025360970411</v>
      </c>
      <c r="O1822">
        <v>0.34697536050081618</v>
      </c>
      <c r="P1822">
        <f t="shared" si="57"/>
        <v>20</v>
      </c>
      <c r="Q1822">
        <v>49</v>
      </c>
      <c r="R1822" t="s">
        <v>7843</v>
      </c>
      <c r="S1822" t="s">
        <v>9894</v>
      </c>
    </row>
    <row r="1823" spans="1:19">
      <c r="A1823">
        <v>236382</v>
      </c>
      <c r="B1823" t="s">
        <v>5143</v>
      </c>
      <c r="C1823" t="s">
        <v>5144</v>
      </c>
      <c r="D1823" t="s">
        <v>2209</v>
      </c>
      <c r="E1823" t="s">
        <v>5145</v>
      </c>
      <c r="F1823" s="10">
        <v>0.93400000000000005</v>
      </c>
      <c r="G1823">
        <v>1223</v>
      </c>
      <c r="H1823" s="2">
        <v>6723</v>
      </c>
      <c r="I1823" s="2">
        <v>7257</v>
      </c>
      <c r="J1823" s="2">
        <v>48796</v>
      </c>
      <c r="K1823" s="2">
        <v>42457</v>
      </c>
      <c r="L1823" s="2">
        <v>44442</v>
      </c>
      <c r="M1823" s="2">
        <v>45868</v>
      </c>
      <c r="N1823">
        <f t="shared" si="56"/>
        <v>0.52595497896627708</v>
      </c>
      <c r="O1823">
        <v>0.43459553037393184</v>
      </c>
      <c r="P1823">
        <f t="shared" si="57"/>
        <v>13</v>
      </c>
      <c r="Q1823">
        <v>21</v>
      </c>
      <c r="R1823" t="s">
        <v>7844</v>
      </c>
      <c r="S1823" t="s">
        <v>9895</v>
      </c>
    </row>
    <row r="1824" spans="1:19">
      <c r="A1824">
        <v>236504</v>
      </c>
      <c r="B1824" t="s">
        <v>5146</v>
      </c>
      <c r="C1824" t="s">
        <v>2224</v>
      </c>
      <c r="D1824" t="s">
        <v>2209</v>
      </c>
      <c r="E1824" t="s">
        <v>5147</v>
      </c>
      <c r="F1824" s="10">
        <v>0.93400000000000005</v>
      </c>
      <c r="G1824">
        <v>1199</v>
      </c>
      <c r="H1824" s="2">
        <v>4865</v>
      </c>
      <c r="I1824" s="2">
        <v>5354</v>
      </c>
      <c r="J1824" s="2">
        <v>69656</v>
      </c>
      <c r="K1824" s="2">
        <v>44503</v>
      </c>
      <c r="L1824" s="2">
        <v>39761</v>
      </c>
      <c r="M1824" s="2">
        <v>44851</v>
      </c>
      <c r="N1824">
        <f t="shared" si="56"/>
        <v>0.55923542888414068</v>
      </c>
      <c r="O1824">
        <v>0.48739283958980106</v>
      </c>
      <c r="P1824">
        <f t="shared" si="57"/>
        <v>6</v>
      </c>
      <c r="Q1824">
        <v>2</v>
      </c>
      <c r="R1824" t="s">
        <v>7845</v>
      </c>
      <c r="S1824" t="s">
        <v>9896</v>
      </c>
    </row>
    <row r="1825" spans="1:19">
      <c r="A1825">
        <v>236513</v>
      </c>
      <c r="B1825" t="s">
        <v>5148</v>
      </c>
      <c r="C1825" t="s">
        <v>2224</v>
      </c>
      <c r="D1825" t="s">
        <v>2209</v>
      </c>
      <c r="E1825" t="s">
        <v>5149</v>
      </c>
      <c r="F1825" s="10">
        <v>0.93400000000000005</v>
      </c>
      <c r="G1825">
        <v>1028</v>
      </c>
      <c r="H1825" s="2">
        <v>4865</v>
      </c>
      <c r="I1825" s="2">
        <v>5354</v>
      </c>
      <c r="J1825" s="2">
        <v>53515</v>
      </c>
      <c r="K1825" s="2">
        <v>34202</v>
      </c>
      <c r="L1825" s="2">
        <v>38622</v>
      </c>
      <c r="M1825" s="2">
        <v>42388</v>
      </c>
      <c r="N1825">
        <f t="shared" si="56"/>
        <v>0.34763964093481203</v>
      </c>
      <c r="O1825">
        <v>0.45296678490396725</v>
      </c>
      <c r="P1825">
        <f t="shared" si="57"/>
        <v>45</v>
      </c>
      <c r="Q1825">
        <v>7</v>
      </c>
      <c r="R1825" t="s">
        <v>7846</v>
      </c>
      <c r="S1825" t="s">
        <v>9897</v>
      </c>
    </row>
    <row r="1826" spans="1:19">
      <c r="A1826">
        <v>236577</v>
      </c>
      <c r="B1826" t="s">
        <v>2223</v>
      </c>
      <c r="C1826" t="s">
        <v>2224</v>
      </c>
      <c r="D1826" t="s">
        <v>2209</v>
      </c>
      <c r="E1826" t="s">
        <v>2225</v>
      </c>
      <c r="F1826" s="10">
        <v>0.91090000000000004</v>
      </c>
      <c r="G1826">
        <v>1191</v>
      </c>
      <c r="H1826" s="2">
        <v>38814</v>
      </c>
      <c r="I1826" s="2">
        <v>38814</v>
      </c>
      <c r="J1826" s="2">
        <v>67175</v>
      </c>
      <c r="K1826" s="2">
        <v>50511</v>
      </c>
      <c r="L1826" s="2">
        <v>55166</v>
      </c>
      <c r="M1826" s="2">
        <v>61006</v>
      </c>
      <c r="N1826">
        <f t="shared" si="56"/>
        <v>0.42669541918590859</v>
      </c>
      <c r="O1826">
        <v>0.38754104457273791</v>
      </c>
      <c r="P1826">
        <f t="shared" si="57"/>
        <v>33</v>
      </c>
      <c r="Q1826">
        <v>43</v>
      </c>
      <c r="R1826" t="s">
        <v>7847</v>
      </c>
      <c r="S1826" t="s">
        <v>9898</v>
      </c>
    </row>
    <row r="1827" spans="1:19">
      <c r="A1827">
        <v>236595</v>
      </c>
      <c r="B1827" t="s">
        <v>2226</v>
      </c>
      <c r="C1827" t="s">
        <v>2224</v>
      </c>
      <c r="D1827" t="s">
        <v>2209</v>
      </c>
      <c r="E1827" t="s">
        <v>2227</v>
      </c>
      <c r="F1827" s="10">
        <v>0.76049999999999995</v>
      </c>
      <c r="G1827">
        <v>1266</v>
      </c>
      <c r="H1827" s="2">
        <v>54285</v>
      </c>
      <c r="I1827" s="2">
        <v>54285</v>
      </c>
      <c r="J1827" s="2">
        <v>79122</v>
      </c>
      <c r="K1827" s="2">
        <v>61038</v>
      </c>
      <c r="L1827" s="2">
        <v>68050</v>
      </c>
      <c r="M1827" s="2">
        <v>73484</v>
      </c>
      <c r="N1827">
        <f t="shared" si="56"/>
        <v>0.5425114427847334</v>
      </c>
      <c r="O1827">
        <v>0.39359749438710123</v>
      </c>
      <c r="P1827">
        <f t="shared" si="57"/>
        <v>10</v>
      </c>
      <c r="Q1827">
        <v>38</v>
      </c>
      <c r="R1827" t="s">
        <v>7848</v>
      </c>
      <c r="S1827" t="s">
        <v>9899</v>
      </c>
    </row>
    <row r="1828" spans="1:19">
      <c r="A1828">
        <v>236638</v>
      </c>
      <c r="B1828" t="s">
        <v>5150</v>
      </c>
      <c r="C1828" t="s">
        <v>624</v>
      </c>
      <c r="D1828" t="s">
        <v>2209</v>
      </c>
      <c r="E1828" t="s">
        <v>5151</v>
      </c>
      <c r="F1828" s="10">
        <v>0.93400000000000005</v>
      </c>
      <c r="G1828">
        <v>1139</v>
      </c>
      <c r="H1828" s="2">
        <v>5620</v>
      </c>
      <c r="I1828" s="2">
        <v>7561</v>
      </c>
      <c r="J1828" s="2">
        <v>47179</v>
      </c>
      <c r="K1828" s="2">
        <v>37033</v>
      </c>
      <c r="L1828" s="2">
        <v>38413</v>
      </c>
      <c r="M1828" s="2">
        <v>41489</v>
      </c>
      <c r="N1828">
        <f t="shared" si="56"/>
        <v>0.43804241013292461</v>
      </c>
      <c r="O1828">
        <v>0.42981980821917232</v>
      </c>
      <c r="P1828">
        <f t="shared" si="57"/>
        <v>29</v>
      </c>
      <c r="Q1828">
        <v>27</v>
      </c>
      <c r="R1828" t="s">
        <v>7849</v>
      </c>
      <c r="S1828" t="s">
        <v>9900</v>
      </c>
    </row>
    <row r="1829" spans="1:19">
      <c r="A1829">
        <v>236896</v>
      </c>
      <c r="B1829" t="s">
        <v>5152</v>
      </c>
      <c r="C1829" t="s">
        <v>5153</v>
      </c>
      <c r="D1829" t="s">
        <v>2209</v>
      </c>
      <c r="E1829" t="s">
        <v>5154</v>
      </c>
      <c r="F1829" s="10">
        <v>0.93400000000000005</v>
      </c>
      <c r="G1829">
        <v>1166</v>
      </c>
      <c r="H1829" s="2">
        <v>33027</v>
      </c>
      <c r="I1829" s="2">
        <v>33027</v>
      </c>
      <c r="J1829" s="2">
        <v>71100</v>
      </c>
      <c r="K1829" s="2">
        <v>49234</v>
      </c>
      <c r="L1829" s="2">
        <v>54710</v>
      </c>
      <c r="M1829" s="2">
        <v>56658</v>
      </c>
      <c r="N1829">
        <f t="shared" si="56"/>
        <v>0.42400224776447715</v>
      </c>
      <c r="O1829">
        <v>0.36968260218027815</v>
      </c>
      <c r="P1829">
        <f t="shared" si="57"/>
        <v>34</v>
      </c>
      <c r="Q1829">
        <v>46</v>
      </c>
      <c r="R1829" t="s">
        <v>7850</v>
      </c>
      <c r="S1829" t="s">
        <v>9901</v>
      </c>
    </row>
    <row r="1830" spans="1:19">
      <c r="A1830">
        <v>236939</v>
      </c>
      <c r="B1830" t="s">
        <v>5155</v>
      </c>
      <c r="C1830" t="s">
        <v>5156</v>
      </c>
      <c r="D1830" t="s">
        <v>2209</v>
      </c>
      <c r="E1830" t="s">
        <v>5157</v>
      </c>
      <c r="F1830" s="10">
        <v>0.85360000000000003</v>
      </c>
      <c r="G1830">
        <v>1155</v>
      </c>
      <c r="H1830" s="2">
        <v>12997</v>
      </c>
      <c r="I1830" s="2">
        <v>29073</v>
      </c>
      <c r="J1830" s="2">
        <v>70192</v>
      </c>
      <c r="K1830" s="2">
        <v>53297</v>
      </c>
      <c r="L1830" s="2">
        <v>59400</v>
      </c>
      <c r="M1830" s="2">
        <v>65331</v>
      </c>
      <c r="N1830">
        <f t="shared" si="56"/>
        <v>0.545191556784141</v>
      </c>
      <c r="O1830">
        <v>0.39706482890690592</v>
      </c>
      <c r="P1830">
        <f t="shared" si="57"/>
        <v>9</v>
      </c>
      <c r="Q1830">
        <v>37</v>
      </c>
      <c r="R1830" t="s">
        <v>7851</v>
      </c>
      <c r="S1830" t="s">
        <v>9902</v>
      </c>
    </row>
    <row r="1831" spans="1:19">
      <c r="A1831">
        <v>236975</v>
      </c>
      <c r="B1831" t="s">
        <v>5159</v>
      </c>
      <c r="C1831" t="s">
        <v>5160</v>
      </c>
      <c r="D1831" t="s">
        <v>2209</v>
      </c>
      <c r="E1831" t="s">
        <v>5161</v>
      </c>
      <c r="F1831" s="10">
        <v>0.93400000000000005</v>
      </c>
      <c r="G1831">
        <v>1079</v>
      </c>
      <c r="H1831" s="2">
        <v>5118</v>
      </c>
      <c r="I1831" s="2">
        <v>5652</v>
      </c>
      <c r="J1831" s="2">
        <v>45112</v>
      </c>
      <c r="K1831" s="2">
        <v>33905</v>
      </c>
      <c r="L1831" s="2">
        <v>35801</v>
      </c>
      <c r="M1831" s="2">
        <v>39131</v>
      </c>
      <c r="N1831">
        <f t="shared" si="56"/>
        <v>0.37435730924712646</v>
      </c>
      <c r="O1831">
        <v>0.43374384861150705</v>
      </c>
      <c r="P1831">
        <f t="shared" si="57"/>
        <v>41</v>
      </c>
      <c r="Q1831">
        <v>23</v>
      </c>
      <c r="R1831" t="s">
        <v>7852</v>
      </c>
      <c r="S1831" t="s">
        <v>9903</v>
      </c>
    </row>
    <row r="1832" spans="1:19">
      <c r="A1832">
        <v>237011</v>
      </c>
      <c r="B1832" t="s">
        <v>2228</v>
      </c>
      <c r="C1832" t="s">
        <v>2229</v>
      </c>
      <c r="D1832" t="s">
        <v>2209</v>
      </c>
      <c r="E1832" t="s">
        <v>2230</v>
      </c>
      <c r="F1832" s="10">
        <v>0.91310000000000002</v>
      </c>
      <c r="G1832">
        <v>1235</v>
      </c>
      <c r="H1832" s="2">
        <v>9286</v>
      </c>
      <c r="I1832" s="2">
        <v>27853</v>
      </c>
      <c r="J1832" s="2">
        <v>58459</v>
      </c>
      <c r="K1832" s="2">
        <v>44786</v>
      </c>
      <c r="L1832" s="2">
        <v>53607</v>
      </c>
      <c r="M1832" s="2">
        <v>59142</v>
      </c>
      <c r="N1832">
        <f t="shared" si="56"/>
        <v>0.55967122151282556</v>
      </c>
      <c r="O1832">
        <v>0.4314513860204503</v>
      </c>
      <c r="P1832">
        <f t="shared" si="57"/>
        <v>5</v>
      </c>
      <c r="Q1832">
        <v>26</v>
      </c>
      <c r="R1832" t="s">
        <v>7853</v>
      </c>
      <c r="S1832" t="s">
        <v>9904</v>
      </c>
    </row>
    <row r="1833" spans="1:19">
      <c r="A1833">
        <v>237057</v>
      </c>
      <c r="B1833" t="s">
        <v>2231</v>
      </c>
      <c r="C1833" t="s">
        <v>2232</v>
      </c>
      <c r="D1833" t="s">
        <v>2209</v>
      </c>
      <c r="E1833" t="s">
        <v>2233</v>
      </c>
      <c r="F1833" s="10">
        <v>0.49990000000000001</v>
      </c>
      <c r="G1833">
        <v>1365</v>
      </c>
      <c r="H1833" s="2">
        <v>61492</v>
      </c>
      <c r="I1833" s="2">
        <v>61492</v>
      </c>
      <c r="J1833" s="2">
        <v>58399</v>
      </c>
      <c r="K1833" s="2">
        <v>45845</v>
      </c>
      <c r="L1833" s="2">
        <v>55293</v>
      </c>
      <c r="M1833" s="2">
        <v>64442</v>
      </c>
      <c r="N1833">
        <f t="shared" si="56"/>
        <v>0.62532060801074585</v>
      </c>
      <c r="O1833">
        <v>0.39075026707422972</v>
      </c>
      <c r="P1833">
        <f t="shared" si="57"/>
        <v>2</v>
      </c>
      <c r="Q1833">
        <v>40</v>
      </c>
      <c r="R1833" t="s">
        <v>7854</v>
      </c>
      <c r="S1833" t="s">
        <v>9905</v>
      </c>
    </row>
    <row r="1834" spans="1:19">
      <c r="A1834">
        <v>237066</v>
      </c>
      <c r="B1834" t="s">
        <v>2234</v>
      </c>
      <c r="C1834" t="s">
        <v>2212</v>
      </c>
      <c r="D1834" t="s">
        <v>2209</v>
      </c>
      <c r="E1834" t="s">
        <v>2235</v>
      </c>
      <c r="F1834" s="10">
        <v>0.86770000000000003</v>
      </c>
      <c r="G1834">
        <v>1212</v>
      </c>
      <c r="H1834" s="2">
        <v>50920</v>
      </c>
      <c r="I1834" s="2">
        <v>50920</v>
      </c>
      <c r="J1834" s="2">
        <v>59421</v>
      </c>
      <c r="K1834" s="2">
        <v>47405</v>
      </c>
      <c r="L1834" s="2">
        <v>50111</v>
      </c>
      <c r="M1834" s="2">
        <v>57211</v>
      </c>
      <c r="N1834">
        <f t="shared" si="56"/>
        <v>0.3869810332619566</v>
      </c>
      <c r="O1834">
        <v>0.33179409346932853</v>
      </c>
      <c r="P1834">
        <f t="shared" si="57"/>
        <v>39</v>
      </c>
      <c r="Q1834">
        <v>51</v>
      </c>
      <c r="R1834" t="s">
        <v>7855</v>
      </c>
      <c r="S1834" t="s">
        <v>9906</v>
      </c>
    </row>
    <row r="1835" spans="1:19">
      <c r="A1835">
        <v>237109</v>
      </c>
      <c r="B1835" t="s">
        <v>5162</v>
      </c>
      <c r="C1835" t="s">
        <v>5139</v>
      </c>
      <c r="D1835" t="s">
        <v>2209</v>
      </c>
      <c r="E1835" t="s">
        <v>5163</v>
      </c>
      <c r="F1835" s="10">
        <v>0.93400000000000005</v>
      </c>
      <c r="G1835">
        <v>1221</v>
      </c>
      <c r="H1835" s="2">
        <v>5163</v>
      </c>
      <c r="I1835" s="2">
        <v>5697</v>
      </c>
      <c r="J1835" s="2">
        <v>46136</v>
      </c>
      <c r="K1835" s="2">
        <v>33914</v>
      </c>
      <c r="L1835" s="2">
        <v>38460</v>
      </c>
      <c r="M1835" s="2">
        <v>39586</v>
      </c>
      <c r="N1835">
        <f t="shared" si="56"/>
        <v>0.50147233505316935</v>
      </c>
      <c r="O1835">
        <v>0.43573144865100211</v>
      </c>
      <c r="P1835">
        <f t="shared" si="57"/>
        <v>17</v>
      </c>
      <c r="Q1835">
        <v>17</v>
      </c>
      <c r="R1835" t="s">
        <v>7856</v>
      </c>
      <c r="S1835" t="s">
        <v>9907</v>
      </c>
    </row>
    <row r="1836" spans="1:19">
      <c r="A1836">
        <v>237181</v>
      </c>
      <c r="B1836" t="s">
        <v>3568</v>
      </c>
      <c r="C1836" t="s">
        <v>4535</v>
      </c>
      <c r="D1836" t="s">
        <v>2236</v>
      </c>
      <c r="E1836" t="s">
        <v>5164</v>
      </c>
      <c r="F1836" s="10">
        <v>0.60489999999999999</v>
      </c>
      <c r="G1836">
        <v>1243</v>
      </c>
      <c r="H1836" s="2">
        <v>34816</v>
      </c>
      <c r="I1836" s="2">
        <v>34816</v>
      </c>
      <c r="J1836" s="2">
        <v>48767</v>
      </c>
      <c r="K1836" s="2">
        <v>36351</v>
      </c>
      <c r="L1836" s="2">
        <v>39466</v>
      </c>
      <c r="M1836" s="2">
        <v>45183</v>
      </c>
      <c r="N1836">
        <f t="shared" si="56"/>
        <v>0.65583274406901171</v>
      </c>
      <c r="O1836">
        <v>0.36360622950955085</v>
      </c>
      <c r="P1836">
        <f t="shared" si="57"/>
        <v>4</v>
      </c>
      <c r="Q1836">
        <v>19</v>
      </c>
      <c r="R1836" t="s">
        <v>7857</v>
      </c>
      <c r="S1836" t="s">
        <v>9908</v>
      </c>
    </row>
    <row r="1837" spans="1:19">
      <c r="A1837">
        <v>237215</v>
      </c>
      <c r="B1837" t="s">
        <v>2237</v>
      </c>
      <c r="C1837" t="s">
        <v>2238</v>
      </c>
      <c r="D1837" t="s">
        <v>2236</v>
      </c>
      <c r="E1837" t="s">
        <v>2239</v>
      </c>
      <c r="F1837" s="10">
        <v>0.87219999999999998</v>
      </c>
      <c r="G1837">
        <v>998</v>
      </c>
      <c r="H1837" s="2">
        <v>10240</v>
      </c>
      <c r="I1837" s="2">
        <v>17560</v>
      </c>
      <c r="J1837" s="2">
        <v>62433</v>
      </c>
      <c r="K1837" s="2">
        <v>35084</v>
      </c>
      <c r="L1837" s="2">
        <v>34623</v>
      </c>
      <c r="M1837" s="2">
        <v>38646</v>
      </c>
      <c r="N1837">
        <f t="shared" si="56"/>
        <v>0.49168260023406385</v>
      </c>
      <c r="O1837">
        <v>0.41026817188492309</v>
      </c>
      <c r="P1837">
        <f t="shared" si="57"/>
        <v>10</v>
      </c>
      <c r="Q1837">
        <v>9</v>
      </c>
      <c r="R1837" t="s">
        <v>7858</v>
      </c>
      <c r="S1837" t="s">
        <v>9909</v>
      </c>
    </row>
    <row r="1838" spans="1:19">
      <c r="A1838">
        <v>237312</v>
      </c>
      <c r="B1838" t="s">
        <v>5165</v>
      </c>
      <c r="C1838" t="s">
        <v>497</v>
      </c>
      <c r="D1838" t="s">
        <v>2236</v>
      </c>
      <c r="E1838" t="s">
        <v>5166</v>
      </c>
      <c r="F1838" s="10">
        <v>0.64529999999999998</v>
      </c>
      <c r="G1838">
        <v>1156</v>
      </c>
      <c r="H1838" s="2">
        <v>32842</v>
      </c>
      <c r="I1838" s="2">
        <v>32842</v>
      </c>
      <c r="J1838" s="2">
        <v>57351</v>
      </c>
      <c r="K1838" s="2">
        <v>42271</v>
      </c>
      <c r="L1838" s="2">
        <v>45871</v>
      </c>
      <c r="M1838" s="2">
        <v>46166</v>
      </c>
      <c r="N1838">
        <f t="shared" si="56"/>
        <v>0.61014653206070069</v>
      </c>
      <c r="O1838">
        <v>0.38447079125895267</v>
      </c>
      <c r="P1838">
        <f t="shared" si="57"/>
        <v>6</v>
      </c>
      <c r="Q1838">
        <v>12</v>
      </c>
      <c r="R1838" t="s">
        <v>7859</v>
      </c>
      <c r="S1838" t="s">
        <v>9910</v>
      </c>
    </row>
    <row r="1839" spans="1:19">
      <c r="A1839">
        <v>237330</v>
      </c>
      <c r="B1839" t="s">
        <v>2240</v>
      </c>
      <c r="C1839" t="s">
        <v>425</v>
      </c>
      <c r="D1839" t="s">
        <v>2236</v>
      </c>
      <c r="E1839" t="s">
        <v>2241</v>
      </c>
      <c r="F1839" s="10">
        <v>0.89649999999999996</v>
      </c>
      <c r="G1839">
        <v>980</v>
      </c>
      <c r="H1839" s="2">
        <v>9700</v>
      </c>
      <c r="I1839" s="2">
        <v>20600</v>
      </c>
      <c r="J1839" s="2">
        <v>45066</v>
      </c>
      <c r="K1839" s="2">
        <v>32450</v>
      </c>
      <c r="L1839" s="2">
        <v>36779</v>
      </c>
      <c r="M1839" s="2">
        <v>40246</v>
      </c>
      <c r="N1839">
        <f t="shared" si="56"/>
        <v>0.3908951537446036</v>
      </c>
      <c r="O1839">
        <v>0.35018215925080187</v>
      </c>
      <c r="P1839">
        <f t="shared" si="57"/>
        <v>19</v>
      </c>
      <c r="Q1839">
        <v>23</v>
      </c>
      <c r="R1839" t="s">
        <v>7860</v>
      </c>
      <c r="S1839" t="s">
        <v>9911</v>
      </c>
    </row>
    <row r="1840" spans="1:19">
      <c r="A1840">
        <v>237358</v>
      </c>
      <c r="B1840" t="s">
        <v>2242</v>
      </c>
      <c r="C1840" t="s">
        <v>2243</v>
      </c>
      <c r="D1840" t="s">
        <v>2236</v>
      </c>
      <c r="E1840" t="s">
        <v>2244</v>
      </c>
      <c r="F1840" s="10">
        <v>0.58230000000000004</v>
      </c>
      <c r="G1840">
        <v>985</v>
      </c>
      <c r="H1840" s="2">
        <v>31270</v>
      </c>
      <c r="I1840" s="2">
        <v>31270</v>
      </c>
      <c r="J1840" s="2">
        <v>52093</v>
      </c>
      <c r="K1840" s="2">
        <v>31540</v>
      </c>
      <c r="L1840" s="2">
        <v>38697</v>
      </c>
      <c r="M1840" s="2">
        <v>38710</v>
      </c>
      <c r="N1840">
        <f t="shared" si="56"/>
        <v>0.39309239093305526</v>
      </c>
      <c r="O1840">
        <v>0.367429024143614</v>
      </c>
      <c r="P1840">
        <f t="shared" si="57"/>
        <v>18</v>
      </c>
      <c r="Q1840">
        <v>17</v>
      </c>
      <c r="R1840" t="s">
        <v>7861</v>
      </c>
      <c r="S1840" t="s">
        <v>9912</v>
      </c>
    </row>
    <row r="1841" spans="1:19">
      <c r="A1841">
        <v>237367</v>
      </c>
      <c r="B1841" t="s">
        <v>2245</v>
      </c>
      <c r="C1841" t="s">
        <v>2246</v>
      </c>
      <c r="D1841" t="s">
        <v>2236</v>
      </c>
      <c r="E1841" t="s">
        <v>2247</v>
      </c>
      <c r="F1841" s="10">
        <v>0.99239999999999995</v>
      </c>
      <c r="G1841">
        <v>993</v>
      </c>
      <c r="H1841" s="2">
        <v>8454</v>
      </c>
      <c r="I1841" s="2">
        <v>18372</v>
      </c>
      <c r="J1841" s="2">
        <v>52490</v>
      </c>
      <c r="K1841" s="2">
        <v>36189</v>
      </c>
      <c r="L1841" s="2">
        <v>40955</v>
      </c>
      <c r="M1841" s="2">
        <v>38538</v>
      </c>
      <c r="N1841">
        <f t="shared" si="56"/>
        <v>0.41197614000902871</v>
      </c>
      <c r="O1841">
        <v>0.36578411399784955</v>
      </c>
      <c r="P1841">
        <f t="shared" si="57"/>
        <v>17</v>
      </c>
      <c r="Q1841">
        <v>18</v>
      </c>
      <c r="R1841" t="s">
        <v>7862</v>
      </c>
      <c r="S1841" t="s">
        <v>9913</v>
      </c>
    </row>
    <row r="1842" spans="1:19">
      <c r="A1842">
        <v>237385</v>
      </c>
      <c r="B1842" t="s">
        <v>5167</v>
      </c>
      <c r="C1842" t="s">
        <v>5168</v>
      </c>
      <c r="D1842" t="s">
        <v>2236</v>
      </c>
      <c r="E1842" t="s">
        <v>5169</v>
      </c>
      <c r="F1842" s="10">
        <v>0.93400000000000005</v>
      </c>
      <c r="G1842">
        <v>1193</v>
      </c>
      <c r="H1842" s="2">
        <v>9412</v>
      </c>
      <c r="I1842" s="2">
        <v>11140</v>
      </c>
      <c r="J1842" s="2">
        <v>44720</v>
      </c>
      <c r="K1842" s="2">
        <v>34318</v>
      </c>
      <c r="L1842" s="2">
        <v>34943</v>
      </c>
      <c r="M1842" s="2">
        <v>36815</v>
      </c>
      <c r="N1842">
        <f t="shared" si="56"/>
        <v>0.6241351010315932</v>
      </c>
      <c r="O1842">
        <v>0.40895317316671731</v>
      </c>
      <c r="P1842">
        <f t="shared" si="57"/>
        <v>5</v>
      </c>
      <c r="Q1842">
        <v>10</v>
      </c>
      <c r="R1842" t="s">
        <v>7863</v>
      </c>
      <c r="S1842" t="s">
        <v>9914</v>
      </c>
    </row>
    <row r="1843" spans="1:19">
      <c r="A1843">
        <v>237437</v>
      </c>
      <c r="B1843" t="s">
        <v>5170</v>
      </c>
      <c r="C1843" t="s">
        <v>591</v>
      </c>
      <c r="D1843" t="s">
        <v>2236</v>
      </c>
      <c r="E1843" t="s">
        <v>5171</v>
      </c>
      <c r="F1843" s="10">
        <v>0.93400000000000005</v>
      </c>
      <c r="G1843">
        <v>1161</v>
      </c>
      <c r="H1843" s="2">
        <v>10050</v>
      </c>
      <c r="I1843" s="2">
        <v>10050</v>
      </c>
      <c r="J1843" s="2">
        <v>26946</v>
      </c>
      <c r="K1843" s="2">
        <v>16177</v>
      </c>
      <c r="L1843" s="2">
        <v>18586</v>
      </c>
      <c r="M1843" s="2">
        <v>22117</v>
      </c>
      <c r="N1843">
        <f t="shared" si="56"/>
        <v>0.43899360521977093</v>
      </c>
      <c r="O1843">
        <v>0.37580195018026474</v>
      </c>
      <c r="P1843">
        <f t="shared" si="57"/>
        <v>16</v>
      </c>
      <c r="Q1843">
        <v>15</v>
      </c>
      <c r="R1843" t="s">
        <v>7864</v>
      </c>
      <c r="S1843" t="s">
        <v>9915</v>
      </c>
    </row>
    <row r="1844" spans="1:19">
      <c r="A1844">
        <v>237525</v>
      </c>
      <c r="B1844" t="s">
        <v>2248</v>
      </c>
      <c r="C1844" t="s">
        <v>591</v>
      </c>
      <c r="D1844" t="s">
        <v>2236</v>
      </c>
      <c r="E1844" t="s">
        <v>2249</v>
      </c>
      <c r="F1844" s="10">
        <v>0.96460000000000001</v>
      </c>
      <c r="G1844">
        <v>1051</v>
      </c>
      <c r="H1844" s="2">
        <v>8942</v>
      </c>
      <c r="I1844" s="2">
        <v>20294</v>
      </c>
      <c r="J1844" s="2">
        <v>50126</v>
      </c>
      <c r="K1844" s="2">
        <v>36045</v>
      </c>
      <c r="L1844" s="2">
        <v>40011</v>
      </c>
      <c r="M1844" s="2">
        <v>43564</v>
      </c>
      <c r="N1844">
        <f t="shared" si="56"/>
        <v>0.47845986834733895</v>
      </c>
      <c r="O1844">
        <v>0.37627751595451436</v>
      </c>
      <c r="P1844">
        <f t="shared" si="57"/>
        <v>12</v>
      </c>
      <c r="Q1844">
        <v>14</v>
      </c>
      <c r="R1844" t="s">
        <v>7865</v>
      </c>
      <c r="S1844" t="s">
        <v>9916</v>
      </c>
    </row>
    <row r="1845" spans="1:19">
      <c r="A1845">
        <v>237686</v>
      </c>
      <c r="B1845" t="s">
        <v>5172</v>
      </c>
      <c r="C1845" t="s">
        <v>5173</v>
      </c>
      <c r="D1845" t="s">
        <v>2236</v>
      </c>
      <c r="E1845" t="s">
        <v>5174</v>
      </c>
      <c r="F1845" s="10">
        <v>0.93400000000000005</v>
      </c>
      <c r="G1845">
        <v>1133</v>
      </c>
      <c r="H1845" s="2">
        <v>4420</v>
      </c>
      <c r="I1845" s="2">
        <v>9124</v>
      </c>
      <c r="J1845" s="2">
        <v>43419</v>
      </c>
      <c r="K1845" s="2">
        <v>28439</v>
      </c>
      <c r="L1845" s="2">
        <v>29862</v>
      </c>
      <c r="M1845" s="2">
        <v>32799</v>
      </c>
      <c r="N1845">
        <f t="shared" si="56"/>
        <v>0.56620372231562355</v>
      </c>
      <c r="O1845">
        <v>0.41497800846426469</v>
      </c>
      <c r="P1845">
        <f t="shared" si="57"/>
        <v>7</v>
      </c>
      <c r="Q1845">
        <v>6</v>
      </c>
      <c r="R1845" t="s">
        <v>7866</v>
      </c>
      <c r="S1845" t="s">
        <v>9917</v>
      </c>
    </row>
    <row r="1846" spans="1:19">
      <c r="A1846">
        <v>237701</v>
      </c>
      <c r="B1846" t="s">
        <v>5175</v>
      </c>
      <c r="C1846" t="s">
        <v>5176</v>
      </c>
      <c r="D1846" t="s">
        <v>2236</v>
      </c>
      <c r="E1846" t="s">
        <v>5177</v>
      </c>
      <c r="F1846" s="10">
        <v>0.93400000000000005</v>
      </c>
      <c r="G1846">
        <v>1113</v>
      </c>
      <c r="H1846" s="2">
        <v>5040</v>
      </c>
      <c r="I1846" s="2">
        <v>12624</v>
      </c>
      <c r="J1846" s="2">
        <v>62396</v>
      </c>
      <c r="K1846" s="2">
        <v>44071</v>
      </c>
      <c r="L1846" s="2">
        <v>48443</v>
      </c>
      <c r="M1846" s="2">
        <v>55073</v>
      </c>
      <c r="N1846">
        <f t="shared" si="56"/>
        <v>0.67495292106091609</v>
      </c>
      <c r="O1846">
        <v>0.44017560551109092</v>
      </c>
      <c r="P1846">
        <f t="shared" si="57"/>
        <v>3</v>
      </c>
      <c r="Q1846">
        <v>3</v>
      </c>
      <c r="R1846" t="s">
        <v>7867</v>
      </c>
      <c r="S1846" t="s">
        <v>9918</v>
      </c>
    </row>
    <row r="1847" spans="1:19">
      <c r="A1847">
        <v>237783</v>
      </c>
      <c r="B1847" t="s">
        <v>5178</v>
      </c>
      <c r="C1847" t="s">
        <v>900</v>
      </c>
      <c r="D1847" t="s">
        <v>2236</v>
      </c>
      <c r="E1847" t="s">
        <v>5179</v>
      </c>
      <c r="F1847" s="10">
        <v>0.93400000000000005</v>
      </c>
      <c r="G1847">
        <v>1052</v>
      </c>
      <c r="H1847" s="2">
        <v>10750</v>
      </c>
      <c r="I1847" s="2">
        <v>13750</v>
      </c>
      <c r="J1847" s="2">
        <v>56778</v>
      </c>
      <c r="K1847" s="2">
        <v>29076</v>
      </c>
      <c r="L1847" s="2">
        <v>29194</v>
      </c>
      <c r="M1847" s="2">
        <v>33639</v>
      </c>
      <c r="N1847">
        <f t="shared" si="56"/>
        <v>0.47199297788796735</v>
      </c>
      <c r="O1847">
        <v>0.42327846635023758</v>
      </c>
      <c r="P1847">
        <f t="shared" si="57"/>
        <v>14</v>
      </c>
      <c r="Q1847">
        <v>4</v>
      </c>
      <c r="R1847" t="s">
        <v>7868</v>
      </c>
      <c r="S1847" t="s">
        <v>9919</v>
      </c>
    </row>
    <row r="1848" spans="1:19">
      <c r="A1848">
        <v>237792</v>
      </c>
      <c r="B1848" t="s">
        <v>2250</v>
      </c>
      <c r="C1848" t="s">
        <v>2251</v>
      </c>
      <c r="D1848" t="s">
        <v>2236</v>
      </c>
      <c r="E1848" t="s">
        <v>2252</v>
      </c>
      <c r="F1848" s="10">
        <v>0.95650000000000002</v>
      </c>
      <c r="G1848">
        <v>1022</v>
      </c>
      <c r="H1848" s="2">
        <v>8642</v>
      </c>
      <c r="I1848" s="2">
        <v>19082</v>
      </c>
      <c r="J1848" s="2">
        <v>54289</v>
      </c>
      <c r="K1848" s="2">
        <v>40796</v>
      </c>
      <c r="L1848" s="2">
        <v>43469</v>
      </c>
      <c r="M1848" s="2">
        <v>47268</v>
      </c>
      <c r="N1848">
        <f t="shared" si="56"/>
        <v>0.48777999905931874</v>
      </c>
      <c r="O1848">
        <v>0.38178438108291185</v>
      </c>
      <c r="P1848">
        <f t="shared" si="57"/>
        <v>11</v>
      </c>
      <c r="Q1848">
        <v>13</v>
      </c>
      <c r="R1848" t="s">
        <v>7869</v>
      </c>
      <c r="S1848" t="s">
        <v>9920</v>
      </c>
    </row>
    <row r="1849" spans="1:19">
      <c r="A1849">
        <v>237899</v>
      </c>
      <c r="B1849" t="s">
        <v>2253</v>
      </c>
      <c r="C1849" t="s">
        <v>2254</v>
      </c>
      <c r="D1849" t="s">
        <v>2236</v>
      </c>
      <c r="E1849" t="s">
        <v>2255</v>
      </c>
      <c r="F1849" s="10">
        <v>0.9637</v>
      </c>
      <c r="G1849">
        <v>979</v>
      </c>
      <c r="H1849" s="2">
        <v>9049</v>
      </c>
      <c r="I1849" s="2">
        <v>14623</v>
      </c>
      <c r="J1849" s="2">
        <v>43015</v>
      </c>
      <c r="K1849" s="2">
        <v>33646</v>
      </c>
      <c r="L1849" s="2">
        <v>34551</v>
      </c>
      <c r="M1849" s="2">
        <v>38235</v>
      </c>
      <c r="N1849">
        <f t="shared" si="56"/>
        <v>0.36045123581787913</v>
      </c>
      <c r="O1849">
        <v>0.36147616374993063</v>
      </c>
      <c r="P1849">
        <f t="shared" si="57"/>
        <v>21</v>
      </c>
      <c r="Q1849">
        <v>22</v>
      </c>
      <c r="R1849" t="s">
        <v>7870</v>
      </c>
      <c r="S1849" t="s">
        <v>9921</v>
      </c>
    </row>
    <row r="1850" spans="1:19">
      <c r="A1850">
        <v>237932</v>
      </c>
      <c r="B1850" t="s">
        <v>2256</v>
      </c>
      <c r="C1850" t="s">
        <v>2257</v>
      </c>
      <c r="D1850" t="s">
        <v>2236</v>
      </c>
      <c r="E1850" t="s">
        <v>2258</v>
      </c>
      <c r="F1850" s="10">
        <v>0.72119999999999995</v>
      </c>
      <c r="G1850">
        <v>1041</v>
      </c>
      <c r="H1850" s="2">
        <v>8732</v>
      </c>
      <c r="I1850" s="2">
        <v>17116</v>
      </c>
      <c r="J1850" s="2">
        <v>44814</v>
      </c>
      <c r="K1850" s="2">
        <v>35417</v>
      </c>
      <c r="L1850" s="2">
        <v>39143</v>
      </c>
      <c r="M1850" s="2">
        <v>41989</v>
      </c>
      <c r="N1850">
        <f t="shared" si="56"/>
        <v>0.56601374070892418</v>
      </c>
      <c r="O1850">
        <v>0.41192358517783678</v>
      </c>
      <c r="P1850">
        <f t="shared" si="57"/>
        <v>8</v>
      </c>
      <c r="Q1850">
        <v>8</v>
      </c>
      <c r="R1850" t="s">
        <v>7871</v>
      </c>
      <c r="S1850" t="s">
        <v>9922</v>
      </c>
    </row>
    <row r="1851" spans="1:19">
      <c r="A1851">
        <v>237701</v>
      </c>
      <c r="B1851" t="s">
        <v>2259</v>
      </c>
      <c r="C1851" t="s">
        <v>2260</v>
      </c>
      <c r="D1851" t="s">
        <v>2236</v>
      </c>
      <c r="E1851" t="s">
        <v>2261</v>
      </c>
      <c r="F1851" s="10">
        <v>0.61</v>
      </c>
      <c r="G1851">
        <v>1044</v>
      </c>
      <c r="H1851" s="2">
        <v>8064</v>
      </c>
      <c r="I1851" s="2">
        <v>20120</v>
      </c>
      <c r="J1851" s="2">
        <v>62396</v>
      </c>
      <c r="K1851" s="2">
        <v>44071</v>
      </c>
      <c r="L1851" s="2">
        <v>48443</v>
      </c>
      <c r="M1851" s="2">
        <v>55073</v>
      </c>
      <c r="N1851">
        <f t="shared" si="56"/>
        <v>0.72968237791246027</v>
      </c>
      <c r="O1851">
        <v>0.45401267224658115</v>
      </c>
      <c r="P1851">
        <f t="shared" si="57"/>
        <v>1</v>
      </c>
      <c r="Q1851">
        <v>1</v>
      </c>
      <c r="R1851" t="s">
        <v>7872</v>
      </c>
      <c r="S1851" t="s">
        <v>9923</v>
      </c>
    </row>
    <row r="1852" spans="1:19">
      <c r="A1852">
        <v>237969</v>
      </c>
      <c r="B1852" t="s">
        <v>2262</v>
      </c>
      <c r="C1852" t="s">
        <v>2263</v>
      </c>
      <c r="D1852" t="s">
        <v>2236</v>
      </c>
      <c r="E1852" t="s">
        <v>2264</v>
      </c>
      <c r="F1852" s="10">
        <v>0.95050000000000001</v>
      </c>
      <c r="G1852">
        <v>1045</v>
      </c>
      <c r="H1852" s="2">
        <v>33494</v>
      </c>
      <c r="I1852" s="2">
        <v>33494</v>
      </c>
      <c r="J1852" s="2">
        <v>55052</v>
      </c>
      <c r="K1852" s="2">
        <v>38999</v>
      </c>
      <c r="L1852" s="2">
        <v>45015</v>
      </c>
      <c r="M1852" s="2">
        <v>48086</v>
      </c>
      <c r="N1852">
        <f t="shared" si="56"/>
        <v>0.30711216407766917</v>
      </c>
      <c r="O1852">
        <v>0.32923849249813664</v>
      </c>
      <c r="P1852">
        <f t="shared" si="57"/>
        <v>23</v>
      </c>
      <c r="Q1852">
        <v>24</v>
      </c>
      <c r="R1852" t="s">
        <v>7873</v>
      </c>
      <c r="S1852" t="s">
        <v>9924</v>
      </c>
    </row>
    <row r="1853" spans="1:19">
      <c r="A1853">
        <v>237987</v>
      </c>
      <c r="B1853" t="s">
        <v>5180</v>
      </c>
      <c r="C1853" t="s">
        <v>5181</v>
      </c>
      <c r="D1853" t="s">
        <v>2236</v>
      </c>
      <c r="E1853" t="s">
        <v>5182</v>
      </c>
      <c r="F1853" s="10">
        <v>0.93400000000000005</v>
      </c>
      <c r="G1853">
        <v>1179</v>
      </c>
      <c r="H1853" s="2">
        <v>14544</v>
      </c>
      <c r="I1853" s="2">
        <v>14544</v>
      </c>
      <c r="J1853" s="2">
        <v>30204</v>
      </c>
      <c r="K1853" s="2">
        <v>23625</v>
      </c>
      <c r="L1853" s="2">
        <v>23690</v>
      </c>
      <c r="M1853" s="2">
        <v>22658</v>
      </c>
      <c r="N1853">
        <f t="shared" si="56"/>
        <v>0.46718597938568235</v>
      </c>
      <c r="O1853">
        <v>0.36313483127732016</v>
      </c>
      <c r="P1853">
        <f t="shared" si="57"/>
        <v>15</v>
      </c>
      <c r="Q1853">
        <v>20</v>
      </c>
      <c r="R1853" t="s">
        <v>7874</v>
      </c>
      <c r="S1853" t="s">
        <v>9925</v>
      </c>
    </row>
    <row r="1854" spans="1:19">
      <c r="A1854">
        <v>237996</v>
      </c>
      <c r="B1854" t="s">
        <v>5183</v>
      </c>
      <c r="C1854" t="s">
        <v>2266</v>
      </c>
      <c r="D1854" t="s">
        <v>2236</v>
      </c>
      <c r="E1854" t="s">
        <v>5182</v>
      </c>
      <c r="F1854" s="10">
        <v>0.93400000000000005</v>
      </c>
      <c r="G1854">
        <v>1073</v>
      </c>
      <c r="H1854" s="2">
        <v>14313</v>
      </c>
      <c r="I1854" s="2">
        <v>14313</v>
      </c>
      <c r="J1854" s="2">
        <v>32387</v>
      </c>
      <c r="K1854" s="2">
        <v>26732</v>
      </c>
      <c r="L1854" s="2">
        <v>29037</v>
      </c>
      <c r="M1854" s="2">
        <v>26620</v>
      </c>
      <c r="N1854">
        <f t="shared" si="56"/>
        <v>0.3701804365337682</v>
      </c>
      <c r="O1854">
        <v>0.36879909866376648</v>
      </c>
      <c r="P1854">
        <f t="shared" si="57"/>
        <v>20</v>
      </c>
      <c r="Q1854">
        <v>16</v>
      </c>
      <c r="R1854" t="s">
        <v>7874</v>
      </c>
      <c r="S1854" t="s">
        <v>9925</v>
      </c>
    </row>
    <row r="1855" spans="1:19">
      <c r="A1855">
        <v>237701</v>
      </c>
      <c r="B1855" t="s">
        <v>2265</v>
      </c>
      <c r="C1855" t="s">
        <v>2266</v>
      </c>
      <c r="D1855" t="s">
        <v>2236</v>
      </c>
      <c r="E1855" t="s">
        <v>2267</v>
      </c>
      <c r="F1855" s="10">
        <v>0.86260000000000003</v>
      </c>
      <c r="G1855">
        <v>1129</v>
      </c>
      <c r="H1855" s="2">
        <v>9648</v>
      </c>
      <c r="I1855" s="2">
        <v>27360</v>
      </c>
      <c r="J1855" s="2">
        <v>62396</v>
      </c>
      <c r="K1855" s="2">
        <v>44071</v>
      </c>
      <c r="L1855" s="2">
        <v>48443</v>
      </c>
      <c r="M1855" s="2">
        <v>55073</v>
      </c>
      <c r="N1855">
        <f t="shared" si="56"/>
        <v>0.69005579101551506</v>
      </c>
      <c r="O1855">
        <v>0.41347170536634725</v>
      </c>
      <c r="P1855">
        <f t="shared" si="57"/>
        <v>2</v>
      </c>
      <c r="Q1855">
        <v>7</v>
      </c>
      <c r="R1855" t="s">
        <v>7875</v>
      </c>
      <c r="S1855" t="s">
        <v>9926</v>
      </c>
    </row>
    <row r="1856" spans="1:19">
      <c r="A1856">
        <v>238078</v>
      </c>
      <c r="B1856" t="s">
        <v>5185</v>
      </c>
      <c r="C1856" t="s">
        <v>5184</v>
      </c>
      <c r="D1856" t="s">
        <v>2236</v>
      </c>
      <c r="E1856" t="s">
        <v>5186</v>
      </c>
      <c r="F1856" s="10">
        <v>0.75180000000000002</v>
      </c>
      <c r="G1856">
        <v>1078</v>
      </c>
      <c r="H1856" s="2">
        <v>29475</v>
      </c>
      <c r="I1856" s="2">
        <v>29475</v>
      </c>
      <c r="J1856" s="2">
        <v>58483</v>
      </c>
      <c r="K1856" s="2">
        <v>43874</v>
      </c>
      <c r="L1856" s="2">
        <v>49445</v>
      </c>
      <c r="M1856" s="2">
        <v>57251</v>
      </c>
      <c r="N1856">
        <f t="shared" si="56"/>
        <v>0.50840241268161113</v>
      </c>
      <c r="O1856">
        <v>0.38560679704314688</v>
      </c>
      <c r="P1856">
        <f t="shared" si="57"/>
        <v>9</v>
      </c>
      <c r="Q1856">
        <v>11</v>
      </c>
      <c r="R1856" t="s">
        <v>7876</v>
      </c>
      <c r="S1856" t="s">
        <v>9927</v>
      </c>
    </row>
    <row r="1857" spans="1:19">
      <c r="A1857">
        <v>238193</v>
      </c>
      <c r="B1857" t="s">
        <v>5187</v>
      </c>
      <c r="C1857" t="s">
        <v>2285</v>
      </c>
      <c r="D1857" t="s">
        <v>2270</v>
      </c>
      <c r="E1857" t="s">
        <v>5188</v>
      </c>
      <c r="F1857" s="10">
        <v>0.93100000000000005</v>
      </c>
      <c r="G1857">
        <v>1199</v>
      </c>
      <c r="H1857" s="2">
        <v>32794</v>
      </c>
      <c r="I1857" s="2">
        <v>32794</v>
      </c>
      <c r="J1857" s="2">
        <v>63593</v>
      </c>
      <c r="K1857" s="2">
        <v>44864</v>
      </c>
      <c r="L1857" s="2">
        <v>47030</v>
      </c>
      <c r="M1857" s="2">
        <v>48547</v>
      </c>
      <c r="N1857">
        <f t="shared" si="56"/>
        <v>0.39491591530319337</v>
      </c>
      <c r="O1857">
        <v>0.35513844927025906</v>
      </c>
      <c r="P1857">
        <f t="shared" si="57"/>
        <v>38</v>
      </c>
      <c r="Q1857">
        <v>50</v>
      </c>
      <c r="R1857" t="s">
        <v>7877</v>
      </c>
      <c r="S1857" t="s">
        <v>9928</v>
      </c>
    </row>
    <row r="1858" spans="1:19">
      <c r="A1858">
        <v>238263</v>
      </c>
      <c r="B1858" t="s">
        <v>5189</v>
      </c>
      <c r="C1858" t="s">
        <v>1177</v>
      </c>
      <c r="D1858" t="s">
        <v>2270</v>
      </c>
      <c r="E1858" t="s">
        <v>5190</v>
      </c>
      <c r="F1858" s="10">
        <v>0.93400000000000005</v>
      </c>
      <c r="G1858">
        <v>1140</v>
      </c>
      <c r="H1858" s="2">
        <v>4780</v>
      </c>
      <c r="I1858" s="2">
        <v>7027</v>
      </c>
      <c r="J1858" s="2">
        <v>50754</v>
      </c>
      <c r="K1858" s="2">
        <v>37329</v>
      </c>
      <c r="L1858" s="2">
        <v>40348</v>
      </c>
      <c r="M1858" s="2">
        <v>43770</v>
      </c>
      <c r="N1858">
        <f t="shared" ref="N1858:N1921" si="58">IFERROR(
  0.25*(_xlfn.MAXIFS($H:$H,$D:$D,$D1858)-H1858)/(_xlfn.MAXIFS($H:$H,$D:$D,$D1858)-_xlfn.MINIFS($H:$H,$D:$D,$D1858)) +
  0.2*(_xlfn.MAXIFS($F:$F,$D:$D,$D1858)-F1858)/(_xlfn.MAXIFS($F:$F,$D:$D,$D1858)-_xlfn.MINIFS($F:$F,$D:$D,$D1858)) +
  0.3*(G1858-_xlfn.MINIFS($G:$G,$D:$D,$D1858))/(_xlfn.MAXIFS($G:$G,$D:$D,$D1858)-_xlfn.MINIFS($G:$G,$D:$D,$D1858)) +
  0.125*(J1858-_xlfn.MINIFS($J:$J,$D:$D,$D1858))/(_xlfn.MAXIFS($J:$J,$D:$D,$D1858)-_xlfn.MINIFS($J:$J,$D:$D,$D1858)) +
  0.125*(K1858-_xlfn.MINIFS($K:$K,$D:$D,$D1858))/(_xlfn.MAXIFS($K:$K,$D:$D,$D1858)-_xlfn.MINIFS($K:$K,$D:$D,$D1858)),
"")</f>
        <v>0.42230343360440403</v>
      </c>
      <c r="O1858">
        <v>0.43977554546779707</v>
      </c>
      <c r="P1858">
        <f t="shared" ref="P1858:P1921" si="59">1 + COUNTIFS($D$2:$D$2303, D1858, $N$2:$N$2303, "&gt;" &amp; N1858)</f>
        <v>32</v>
      </c>
      <c r="Q1858">
        <v>14</v>
      </c>
      <c r="R1858" t="s">
        <v>7878</v>
      </c>
      <c r="S1858" t="s">
        <v>9929</v>
      </c>
    </row>
    <row r="1859" spans="1:19">
      <c r="A1859">
        <v>238324</v>
      </c>
      <c r="B1859" t="s">
        <v>5191</v>
      </c>
      <c r="C1859" t="s">
        <v>2307</v>
      </c>
      <c r="D1859" t="s">
        <v>2270</v>
      </c>
      <c r="E1859" t="s">
        <v>5192</v>
      </c>
      <c r="F1859" s="10">
        <v>1</v>
      </c>
      <c r="G1859">
        <v>1076</v>
      </c>
      <c r="H1859" s="2">
        <v>28211</v>
      </c>
      <c r="I1859" s="2">
        <v>28211</v>
      </c>
      <c r="J1859" s="2">
        <v>74427</v>
      </c>
      <c r="K1859" s="2">
        <v>63599</v>
      </c>
      <c r="L1859" s="2">
        <v>70912</v>
      </c>
      <c r="M1859" s="2">
        <v>68292</v>
      </c>
      <c r="N1859">
        <f t="shared" si="58"/>
        <v>0.37102350323733679</v>
      </c>
      <c r="O1859">
        <v>0.38789992504106408</v>
      </c>
      <c r="P1859">
        <f t="shared" si="59"/>
        <v>44</v>
      </c>
      <c r="Q1859">
        <v>42</v>
      </c>
      <c r="R1859" t="s">
        <v>7879</v>
      </c>
      <c r="S1859" t="s">
        <v>9930</v>
      </c>
    </row>
    <row r="1860" spans="1:19">
      <c r="A1860">
        <v>238333</v>
      </c>
      <c r="B1860" t="s">
        <v>2268</v>
      </c>
      <c r="C1860" t="s">
        <v>2269</v>
      </c>
      <c r="D1860" t="s">
        <v>2270</v>
      </c>
      <c r="E1860" t="s">
        <v>2271</v>
      </c>
      <c r="F1860" s="10">
        <v>0.5736</v>
      </c>
      <c r="G1860">
        <v>1318</v>
      </c>
      <c r="H1860" s="2">
        <v>58554</v>
      </c>
      <c r="I1860" s="2">
        <v>58554</v>
      </c>
      <c r="J1860" s="2">
        <v>45599</v>
      </c>
      <c r="K1860" s="2">
        <v>37612</v>
      </c>
      <c r="L1860" s="2">
        <v>42431</v>
      </c>
      <c r="M1860" s="2">
        <v>53720</v>
      </c>
      <c r="N1860">
        <f t="shared" si="58"/>
        <v>0.43253457274086438</v>
      </c>
      <c r="O1860">
        <v>0.3492109267636766</v>
      </c>
      <c r="P1860">
        <f t="shared" si="59"/>
        <v>26</v>
      </c>
      <c r="Q1860">
        <v>51</v>
      </c>
      <c r="R1860" t="s">
        <v>7880</v>
      </c>
      <c r="S1860" t="s">
        <v>9931</v>
      </c>
    </row>
    <row r="1861" spans="1:19">
      <c r="A1861">
        <v>238397</v>
      </c>
      <c r="B1861" t="s">
        <v>5193</v>
      </c>
      <c r="C1861" t="s">
        <v>5194</v>
      </c>
      <c r="D1861" t="s">
        <v>2270</v>
      </c>
      <c r="E1861" t="s">
        <v>5195</v>
      </c>
      <c r="F1861" s="10">
        <v>0.93400000000000005</v>
      </c>
      <c r="G1861">
        <v>1223</v>
      </c>
      <c r="H1861" s="2">
        <v>4170</v>
      </c>
      <c r="I1861" s="2">
        <v>5927</v>
      </c>
      <c r="J1861" s="2">
        <v>47299</v>
      </c>
      <c r="K1861" s="2">
        <v>32630</v>
      </c>
      <c r="L1861" s="2">
        <v>36560</v>
      </c>
      <c r="M1861" s="2">
        <v>39595</v>
      </c>
      <c r="N1861">
        <f t="shared" si="58"/>
        <v>0.46972534206816335</v>
      </c>
      <c r="O1861">
        <v>0.43720800481508171</v>
      </c>
      <c r="P1861">
        <f t="shared" si="59"/>
        <v>10</v>
      </c>
      <c r="Q1861">
        <v>16</v>
      </c>
      <c r="R1861" t="s">
        <v>7881</v>
      </c>
      <c r="S1861" t="s">
        <v>9932</v>
      </c>
    </row>
    <row r="1862" spans="1:19">
      <c r="A1862">
        <v>238458</v>
      </c>
      <c r="B1862" t="s">
        <v>2272</v>
      </c>
      <c r="C1862" t="s">
        <v>2273</v>
      </c>
      <c r="D1862" t="s">
        <v>2270</v>
      </c>
      <c r="E1862" t="s">
        <v>2274</v>
      </c>
      <c r="F1862" s="10">
        <v>0.58409999999999995</v>
      </c>
      <c r="G1862">
        <v>1209</v>
      </c>
      <c r="H1862" s="2">
        <v>37230</v>
      </c>
      <c r="I1862" s="2">
        <v>37230</v>
      </c>
      <c r="J1862" s="2">
        <v>63904</v>
      </c>
      <c r="K1862" s="2">
        <v>50885</v>
      </c>
      <c r="L1862" s="2">
        <v>52009</v>
      </c>
      <c r="M1862" s="2">
        <v>52782</v>
      </c>
      <c r="N1862">
        <f t="shared" si="58"/>
        <v>0.52170438004364816</v>
      </c>
      <c r="O1862">
        <v>0.44262934993000036</v>
      </c>
      <c r="P1862">
        <f t="shared" si="59"/>
        <v>6</v>
      </c>
      <c r="Q1862">
        <v>11</v>
      </c>
      <c r="R1862" t="s">
        <v>7882</v>
      </c>
      <c r="S1862" t="s">
        <v>9933</v>
      </c>
    </row>
    <row r="1863" spans="1:19">
      <c r="A1863">
        <v>238476</v>
      </c>
      <c r="B1863" t="s">
        <v>2275</v>
      </c>
      <c r="C1863" t="s">
        <v>2276</v>
      </c>
      <c r="D1863" t="s">
        <v>2270</v>
      </c>
      <c r="E1863" t="s">
        <v>2277</v>
      </c>
      <c r="F1863" s="10">
        <v>0.84150000000000003</v>
      </c>
      <c r="G1863">
        <v>1113</v>
      </c>
      <c r="H1863" s="2">
        <v>36500</v>
      </c>
      <c r="I1863" s="2">
        <v>36500</v>
      </c>
      <c r="J1863" s="2">
        <v>56708</v>
      </c>
      <c r="K1863" s="2">
        <v>44092</v>
      </c>
      <c r="L1863" s="2">
        <v>51138</v>
      </c>
      <c r="M1863" s="2">
        <v>56427</v>
      </c>
      <c r="N1863">
        <f t="shared" si="58"/>
        <v>0.32162631756433302</v>
      </c>
      <c r="O1863">
        <v>0.35916031870453596</v>
      </c>
      <c r="P1863">
        <f t="shared" si="59"/>
        <v>48</v>
      </c>
      <c r="Q1863">
        <v>49</v>
      </c>
      <c r="R1863" t="s">
        <v>7883</v>
      </c>
      <c r="S1863" t="s">
        <v>9934</v>
      </c>
    </row>
    <row r="1864" spans="1:19">
      <c r="A1864">
        <v>169363</v>
      </c>
      <c r="B1864" t="s">
        <v>2278</v>
      </c>
      <c r="C1864" t="s">
        <v>2279</v>
      </c>
      <c r="D1864" t="s">
        <v>2270</v>
      </c>
      <c r="E1864" t="s">
        <v>2280</v>
      </c>
      <c r="F1864" s="10">
        <v>0.67530000000000001</v>
      </c>
      <c r="G1864">
        <v>1250</v>
      </c>
      <c r="H1864" s="2">
        <v>34250</v>
      </c>
      <c r="I1864" s="2">
        <v>34250</v>
      </c>
      <c r="J1864" s="2">
        <v>63710</v>
      </c>
      <c r="K1864" s="2">
        <v>46700</v>
      </c>
      <c r="L1864" s="2">
        <v>50089</v>
      </c>
      <c r="M1864" s="2">
        <v>51567</v>
      </c>
      <c r="N1864">
        <f t="shared" si="58"/>
        <v>0.52414664406779587</v>
      </c>
      <c r="O1864">
        <v>0.45550757835839761</v>
      </c>
      <c r="P1864">
        <f t="shared" si="59"/>
        <v>5</v>
      </c>
      <c r="Q1864">
        <v>6</v>
      </c>
      <c r="R1864" t="s">
        <v>7884</v>
      </c>
      <c r="S1864" t="s">
        <v>9935</v>
      </c>
    </row>
    <row r="1865" spans="1:19">
      <c r="A1865">
        <v>238661</v>
      </c>
      <c r="B1865" t="s">
        <v>5196</v>
      </c>
      <c r="C1865" t="s">
        <v>1177</v>
      </c>
      <c r="D1865" t="s">
        <v>2270</v>
      </c>
      <c r="E1865" t="s">
        <v>5197</v>
      </c>
      <c r="F1865" s="10">
        <v>0.94520000000000004</v>
      </c>
      <c r="G1865">
        <v>1152</v>
      </c>
      <c r="H1865" s="2">
        <v>34850</v>
      </c>
      <c r="I1865" s="2">
        <v>34850</v>
      </c>
      <c r="J1865" s="2">
        <v>60485</v>
      </c>
      <c r="K1865" s="2">
        <v>49173</v>
      </c>
      <c r="L1865" s="2">
        <v>51936</v>
      </c>
      <c r="M1865" s="2">
        <v>55742</v>
      </c>
      <c r="N1865">
        <f t="shared" si="58"/>
        <v>0.34658155619222986</v>
      </c>
      <c r="O1865">
        <v>0.33740535778539732</v>
      </c>
      <c r="P1865">
        <f t="shared" si="59"/>
        <v>46</v>
      </c>
      <c r="Q1865">
        <v>54</v>
      </c>
      <c r="R1865" t="s">
        <v>7885</v>
      </c>
      <c r="S1865" t="s">
        <v>9936</v>
      </c>
    </row>
    <row r="1866" spans="1:19">
      <c r="A1866">
        <v>238722</v>
      </c>
      <c r="B1866" t="s">
        <v>5198</v>
      </c>
      <c r="C1866" t="s">
        <v>2282</v>
      </c>
      <c r="D1866" t="s">
        <v>2270</v>
      </c>
      <c r="E1866" t="s">
        <v>5199</v>
      </c>
      <c r="F1866" s="10">
        <v>0.93400000000000005</v>
      </c>
      <c r="G1866">
        <v>1095</v>
      </c>
      <c r="H1866" s="2">
        <v>4916</v>
      </c>
      <c r="I1866" s="2">
        <v>7109</v>
      </c>
      <c r="J1866" s="2">
        <v>50263</v>
      </c>
      <c r="K1866" s="2">
        <v>37900</v>
      </c>
      <c r="L1866" s="2">
        <v>40536</v>
      </c>
      <c r="M1866" s="2">
        <v>43445</v>
      </c>
      <c r="N1866">
        <f t="shared" si="58"/>
        <v>0.38621216490289023</v>
      </c>
      <c r="O1866">
        <v>0.43837040224430224</v>
      </c>
      <c r="P1866">
        <f t="shared" si="59"/>
        <v>41</v>
      </c>
      <c r="Q1866">
        <v>15</v>
      </c>
      <c r="R1866" t="s">
        <v>7886</v>
      </c>
      <c r="S1866" t="s">
        <v>9937</v>
      </c>
    </row>
    <row r="1867" spans="1:19">
      <c r="A1867">
        <v>238759</v>
      </c>
      <c r="B1867" t="s">
        <v>5200</v>
      </c>
      <c r="C1867" t="s">
        <v>2276</v>
      </c>
      <c r="D1867" t="s">
        <v>2270</v>
      </c>
      <c r="E1867" t="s">
        <v>5201</v>
      </c>
      <c r="F1867" s="10">
        <v>0.93400000000000005</v>
      </c>
      <c r="G1867">
        <v>1117</v>
      </c>
      <c r="H1867" s="2">
        <v>4853</v>
      </c>
      <c r="I1867" s="2">
        <v>7046</v>
      </c>
      <c r="J1867" s="2">
        <v>47155</v>
      </c>
      <c r="K1867" s="2">
        <v>30691</v>
      </c>
      <c r="L1867" s="2">
        <v>34487</v>
      </c>
      <c r="M1867" s="2">
        <v>37787</v>
      </c>
      <c r="N1867">
        <f t="shared" si="58"/>
        <v>0.37699956398064249</v>
      </c>
      <c r="O1867">
        <v>0.43201654690086344</v>
      </c>
      <c r="P1867">
        <f t="shared" si="59"/>
        <v>42</v>
      </c>
      <c r="Q1867">
        <v>24</v>
      </c>
      <c r="R1867" t="s">
        <v>7887</v>
      </c>
      <c r="S1867" t="s">
        <v>9938</v>
      </c>
    </row>
    <row r="1868" spans="1:19">
      <c r="A1868">
        <v>238980</v>
      </c>
      <c r="B1868" t="s">
        <v>5202</v>
      </c>
      <c r="C1868" t="s">
        <v>4070</v>
      </c>
      <c r="D1868" t="s">
        <v>2270</v>
      </c>
      <c r="E1868" t="s">
        <v>5203</v>
      </c>
      <c r="F1868" s="10">
        <v>0.91090000000000004</v>
      </c>
      <c r="G1868">
        <v>1102</v>
      </c>
      <c r="H1868" s="2">
        <v>32286</v>
      </c>
      <c r="I1868" s="2">
        <v>32286</v>
      </c>
      <c r="J1868" s="2">
        <v>58016</v>
      </c>
      <c r="K1868" s="2">
        <v>47354</v>
      </c>
      <c r="L1868" s="2">
        <v>48655</v>
      </c>
      <c r="M1868" s="2">
        <v>52878</v>
      </c>
      <c r="N1868">
        <f t="shared" si="58"/>
        <v>0.31960419561492848</v>
      </c>
      <c r="O1868">
        <v>0.34847601291185881</v>
      </c>
      <c r="P1868">
        <f t="shared" si="59"/>
        <v>49</v>
      </c>
      <c r="Q1868">
        <v>52</v>
      </c>
      <c r="R1868" t="s">
        <v>7888</v>
      </c>
      <c r="S1868" t="s">
        <v>9939</v>
      </c>
    </row>
    <row r="1869" spans="1:19">
      <c r="A1869">
        <v>239008</v>
      </c>
      <c r="B1869" t="s">
        <v>5204</v>
      </c>
      <c r="C1869" t="s">
        <v>1056</v>
      </c>
      <c r="D1869" t="s">
        <v>2270</v>
      </c>
      <c r="E1869" t="s">
        <v>5205</v>
      </c>
      <c r="F1869" s="10">
        <v>0.93400000000000005</v>
      </c>
      <c r="G1869">
        <v>1087</v>
      </c>
      <c r="H1869" s="2">
        <v>4649</v>
      </c>
      <c r="I1869" s="2">
        <v>6842</v>
      </c>
      <c r="J1869" s="2">
        <v>45951</v>
      </c>
      <c r="K1869" s="2">
        <v>39366</v>
      </c>
      <c r="L1869" s="2">
        <v>41537</v>
      </c>
      <c r="M1869" s="2">
        <v>42947</v>
      </c>
      <c r="N1869">
        <f t="shared" si="58"/>
        <v>0.37388492007191748</v>
      </c>
      <c r="O1869">
        <v>0.43033905703079522</v>
      </c>
      <c r="P1869">
        <f t="shared" si="59"/>
        <v>43</v>
      </c>
      <c r="Q1869">
        <v>26</v>
      </c>
      <c r="R1869" t="s">
        <v>7889</v>
      </c>
      <c r="S1869" t="s">
        <v>9940</v>
      </c>
    </row>
    <row r="1870" spans="1:19">
      <c r="A1870">
        <v>239017</v>
      </c>
      <c r="B1870" t="s">
        <v>2281</v>
      </c>
      <c r="C1870" t="s">
        <v>2282</v>
      </c>
      <c r="D1870" t="s">
        <v>2270</v>
      </c>
      <c r="E1870" t="s">
        <v>2283</v>
      </c>
      <c r="F1870" s="10">
        <v>0.63029999999999997</v>
      </c>
      <c r="G1870">
        <v>1349</v>
      </c>
      <c r="H1870" s="2">
        <v>55461</v>
      </c>
      <c r="I1870" s="2">
        <v>55461</v>
      </c>
      <c r="J1870" s="2">
        <v>47380</v>
      </c>
      <c r="K1870" s="2">
        <v>38000</v>
      </c>
      <c r="L1870" s="2">
        <v>47557</v>
      </c>
      <c r="M1870" s="2">
        <v>50848</v>
      </c>
      <c r="N1870">
        <f t="shared" si="58"/>
        <v>0.4568482886093066</v>
      </c>
      <c r="O1870">
        <v>0.36856373987353741</v>
      </c>
      <c r="P1870">
        <f t="shared" si="59"/>
        <v>17</v>
      </c>
      <c r="Q1870">
        <v>44</v>
      </c>
      <c r="R1870" t="s">
        <v>7890</v>
      </c>
      <c r="S1870" t="s">
        <v>9941</v>
      </c>
    </row>
    <row r="1871" spans="1:19">
      <c r="A1871">
        <v>239080</v>
      </c>
      <c r="B1871" t="s">
        <v>3521</v>
      </c>
      <c r="C1871" t="s">
        <v>5206</v>
      </c>
      <c r="D1871" t="s">
        <v>2270</v>
      </c>
      <c r="E1871" t="s">
        <v>5207</v>
      </c>
      <c r="F1871" s="10">
        <v>0.66849999999999998</v>
      </c>
      <c r="G1871">
        <v>1128</v>
      </c>
      <c r="H1871" s="2">
        <v>33000</v>
      </c>
      <c r="I1871" s="2">
        <v>33000</v>
      </c>
      <c r="J1871" s="2">
        <v>59734</v>
      </c>
      <c r="K1871" s="2">
        <v>46644</v>
      </c>
      <c r="L1871" s="2">
        <v>46740</v>
      </c>
      <c r="M1871" s="2">
        <v>53441</v>
      </c>
      <c r="N1871">
        <f t="shared" si="58"/>
        <v>0.42508993734238093</v>
      </c>
      <c r="O1871">
        <v>0.38538367671700424</v>
      </c>
      <c r="P1871">
        <f t="shared" si="59"/>
        <v>30</v>
      </c>
      <c r="Q1871">
        <v>43</v>
      </c>
      <c r="R1871" t="s">
        <v>7891</v>
      </c>
      <c r="S1871" t="s">
        <v>9942</v>
      </c>
    </row>
    <row r="1872" spans="1:19">
      <c r="A1872">
        <v>239105</v>
      </c>
      <c r="B1872" t="s">
        <v>2284</v>
      </c>
      <c r="C1872" t="s">
        <v>2285</v>
      </c>
      <c r="D1872" t="s">
        <v>2270</v>
      </c>
      <c r="E1872" t="s">
        <v>2286</v>
      </c>
      <c r="F1872" s="10">
        <v>0.87439999999999996</v>
      </c>
      <c r="G1872">
        <v>1306</v>
      </c>
      <c r="H1872" s="2">
        <v>48700</v>
      </c>
      <c r="I1872" s="2">
        <v>48700</v>
      </c>
      <c r="J1872" s="2">
        <v>76036</v>
      </c>
      <c r="K1872" s="2">
        <v>61604</v>
      </c>
      <c r="L1872" s="2">
        <v>69432</v>
      </c>
      <c r="M1872" s="2">
        <v>76417</v>
      </c>
      <c r="N1872">
        <f t="shared" si="58"/>
        <v>0.50312307554101432</v>
      </c>
      <c r="O1872">
        <v>0.40793255135277223</v>
      </c>
      <c r="P1872">
        <f t="shared" si="59"/>
        <v>7</v>
      </c>
      <c r="Q1872">
        <v>38</v>
      </c>
      <c r="R1872" t="s">
        <v>7892</v>
      </c>
      <c r="S1872" t="s">
        <v>9943</v>
      </c>
    </row>
    <row r="1873" spans="1:19">
      <c r="A1873">
        <v>239220</v>
      </c>
      <c r="B1873" t="s">
        <v>5208</v>
      </c>
      <c r="C1873" t="s">
        <v>5209</v>
      </c>
      <c r="D1873" t="s">
        <v>2270</v>
      </c>
      <c r="E1873" t="s">
        <v>5210</v>
      </c>
      <c r="F1873" s="10">
        <v>0.93400000000000005</v>
      </c>
      <c r="G1873">
        <v>1197</v>
      </c>
      <c r="H1873" s="2">
        <v>4886</v>
      </c>
      <c r="I1873" s="2">
        <v>7016</v>
      </c>
      <c r="J1873" s="2">
        <v>46675</v>
      </c>
      <c r="K1873" s="2">
        <v>35118</v>
      </c>
      <c r="L1873" s="2">
        <v>37120</v>
      </c>
      <c r="M1873" s="2">
        <v>40746</v>
      </c>
      <c r="N1873">
        <f t="shared" si="58"/>
        <v>0.45077065950005485</v>
      </c>
      <c r="O1873">
        <v>0.43112373432778872</v>
      </c>
      <c r="P1873">
        <f t="shared" si="59"/>
        <v>19</v>
      </c>
      <c r="Q1873">
        <v>25</v>
      </c>
      <c r="R1873" t="s">
        <v>7893</v>
      </c>
      <c r="S1873" t="s">
        <v>9944</v>
      </c>
    </row>
    <row r="1874" spans="1:19">
      <c r="A1874">
        <v>239248</v>
      </c>
      <c r="B1874" t="s">
        <v>5211</v>
      </c>
      <c r="C1874" t="s">
        <v>2285</v>
      </c>
      <c r="D1874" t="s">
        <v>2270</v>
      </c>
      <c r="E1874" t="s">
        <v>5212</v>
      </c>
      <c r="F1874" s="10">
        <v>0.93400000000000005</v>
      </c>
      <c r="G1874">
        <v>1219</v>
      </c>
      <c r="H1874" s="2">
        <v>5017</v>
      </c>
      <c r="I1874" s="2">
        <v>7210</v>
      </c>
      <c r="J1874" s="2">
        <v>48214</v>
      </c>
      <c r="K1874" s="2">
        <v>32079</v>
      </c>
      <c r="L1874" s="2">
        <v>35954</v>
      </c>
      <c r="M1874" s="2">
        <v>37727</v>
      </c>
      <c r="N1874">
        <f t="shared" si="58"/>
        <v>0.4635746773988273</v>
      </c>
      <c r="O1874">
        <v>0.43355937225697061</v>
      </c>
      <c r="P1874">
        <f t="shared" si="59"/>
        <v>13</v>
      </c>
      <c r="Q1874">
        <v>22</v>
      </c>
      <c r="R1874" t="s">
        <v>7894</v>
      </c>
      <c r="S1874" t="s">
        <v>9945</v>
      </c>
    </row>
    <row r="1875" spans="1:19">
      <c r="A1875">
        <v>239309</v>
      </c>
      <c r="B1875" t="s">
        <v>2287</v>
      </c>
      <c r="C1875" t="s">
        <v>2285</v>
      </c>
      <c r="D1875" t="s">
        <v>2270</v>
      </c>
      <c r="E1875" t="s">
        <v>2288</v>
      </c>
      <c r="F1875" s="10">
        <v>0.628</v>
      </c>
      <c r="G1875">
        <v>1155</v>
      </c>
      <c r="H1875" s="2">
        <v>42268</v>
      </c>
      <c r="I1875" s="2">
        <v>42268</v>
      </c>
      <c r="J1875" s="2">
        <v>46877</v>
      </c>
      <c r="K1875" s="2">
        <v>34288</v>
      </c>
      <c r="L1875" s="2">
        <v>36598</v>
      </c>
      <c r="M1875" s="2">
        <v>40406</v>
      </c>
      <c r="N1875">
        <f t="shared" si="58"/>
        <v>0.35292897922427979</v>
      </c>
      <c r="O1875">
        <v>0.35934583757939281</v>
      </c>
      <c r="P1875">
        <f t="shared" si="59"/>
        <v>45</v>
      </c>
      <c r="Q1875">
        <v>47</v>
      </c>
      <c r="R1875" t="s">
        <v>7895</v>
      </c>
      <c r="S1875" t="s">
        <v>9946</v>
      </c>
    </row>
    <row r="1876" spans="1:19">
      <c r="A1876">
        <v>239318</v>
      </c>
      <c r="B1876" t="s">
        <v>5213</v>
      </c>
      <c r="C1876" t="s">
        <v>2285</v>
      </c>
      <c r="D1876" t="s">
        <v>2270</v>
      </c>
      <c r="E1876" t="s">
        <v>5214</v>
      </c>
      <c r="F1876" s="10">
        <v>0.60389999999999999</v>
      </c>
      <c r="G1876">
        <v>1057</v>
      </c>
      <c r="H1876" s="2">
        <v>48421</v>
      </c>
      <c r="I1876" s="2">
        <v>48421</v>
      </c>
      <c r="J1876" s="2">
        <v>88136</v>
      </c>
      <c r="K1876" s="2">
        <v>72627</v>
      </c>
      <c r="L1876" s="2">
        <v>79173</v>
      </c>
      <c r="M1876" s="2">
        <v>84860</v>
      </c>
      <c r="N1876">
        <f t="shared" si="58"/>
        <v>0.46234923341884016</v>
      </c>
      <c r="O1876">
        <v>0.3883391769050305</v>
      </c>
      <c r="P1876">
        <f t="shared" si="59"/>
        <v>14</v>
      </c>
      <c r="Q1876">
        <v>41</v>
      </c>
      <c r="R1876" t="s">
        <v>7896</v>
      </c>
      <c r="S1876" t="s">
        <v>9947</v>
      </c>
    </row>
    <row r="1877" spans="1:19">
      <c r="A1877">
        <v>239372</v>
      </c>
      <c r="B1877" t="s">
        <v>5215</v>
      </c>
      <c r="C1877" t="s">
        <v>5216</v>
      </c>
      <c r="D1877" t="s">
        <v>2270</v>
      </c>
      <c r="E1877" t="s">
        <v>5217</v>
      </c>
      <c r="F1877" s="10">
        <v>0.93400000000000005</v>
      </c>
      <c r="G1877">
        <v>1123</v>
      </c>
      <c r="H1877" s="2">
        <v>4713</v>
      </c>
      <c r="I1877" s="2">
        <v>6917</v>
      </c>
      <c r="J1877" s="2">
        <v>50901</v>
      </c>
      <c r="K1877" s="2">
        <v>38803</v>
      </c>
      <c r="L1877" s="2">
        <v>39305</v>
      </c>
      <c r="M1877" s="2">
        <v>43714</v>
      </c>
      <c r="N1877">
        <f t="shared" si="58"/>
        <v>0.41337729749710511</v>
      </c>
      <c r="O1877">
        <v>0.44056921157059281</v>
      </c>
      <c r="P1877">
        <f t="shared" si="59"/>
        <v>34</v>
      </c>
      <c r="Q1877">
        <v>12</v>
      </c>
      <c r="R1877" t="s">
        <v>7897</v>
      </c>
      <c r="S1877" t="s">
        <v>9948</v>
      </c>
    </row>
    <row r="1878" spans="1:19">
      <c r="A1878">
        <v>239390</v>
      </c>
      <c r="B1878" t="s">
        <v>2289</v>
      </c>
      <c r="C1878" t="s">
        <v>2285</v>
      </c>
      <c r="D1878" t="s">
        <v>2270</v>
      </c>
      <c r="E1878" t="s">
        <v>2290</v>
      </c>
      <c r="F1878" s="10">
        <v>0.9335</v>
      </c>
      <c r="G1878">
        <v>1064</v>
      </c>
      <c r="H1878" s="2">
        <v>34390</v>
      </c>
      <c r="I1878" s="2">
        <v>34390</v>
      </c>
      <c r="J1878" s="2">
        <v>46873</v>
      </c>
      <c r="K1878" s="2">
        <v>39407</v>
      </c>
      <c r="L1878" s="2">
        <v>43182</v>
      </c>
      <c r="M1878" s="2">
        <v>47959</v>
      </c>
      <c r="N1878">
        <f t="shared" si="58"/>
        <v>0.22233516516243451</v>
      </c>
      <c r="O1878">
        <v>0.31213609415407728</v>
      </c>
      <c r="P1878">
        <f t="shared" si="59"/>
        <v>52</v>
      </c>
      <c r="Q1878">
        <v>56</v>
      </c>
      <c r="R1878" t="s">
        <v>7898</v>
      </c>
      <c r="S1878" t="s">
        <v>9949</v>
      </c>
    </row>
    <row r="1879" spans="1:19">
      <c r="A1879">
        <v>239442</v>
      </c>
      <c r="B1879" t="s">
        <v>5218</v>
      </c>
      <c r="C1879" t="s">
        <v>5219</v>
      </c>
      <c r="D1879" t="s">
        <v>2270</v>
      </c>
      <c r="E1879" t="s">
        <v>5220</v>
      </c>
      <c r="F1879" s="10">
        <v>0.93400000000000005</v>
      </c>
      <c r="G1879">
        <v>1190</v>
      </c>
      <c r="H1879" s="2">
        <v>4724</v>
      </c>
      <c r="I1879" s="2">
        <v>6917</v>
      </c>
      <c r="J1879" s="2">
        <v>43734</v>
      </c>
      <c r="K1879" s="2">
        <v>30846</v>
      </c>
      <c r="L1879" s="2">
        <v>32754</v>
      </c>
      <c r="M1879" s="2">
        <v>36537</v>
      </c>
      <c r="N1879">
        <f t="shared" si="58"/>
        <v>0.42715933366523995</v>
      </c>
      <c r="O1879">
        <v>0.42528319868828246</v>
      </c>
      <c r="P1879">
        <f t="shared" si="59"/>
        <v>28</v>
      </c>
      <c r="Q1879">
        <v>28</v>
      </c>
      <c r="R1879" t="s">
        <v>7899</v>
      </c>
      <c r="S1879" t="s">
        <v>9950</v>
      </c>
    </row>
    <row r="1880" spans="1:19">
      <c r="A1880">
        <v>239460</v>
      </c>
      <c r="B1880" t="s">
        <v>5221</v>
      </c>
      <c r="C1880" t="s">
        <v>5222</v>
      </c>
      <c r="D1880" t="s">
        <v>2270</v>
      </c>
      <c r="E1880" t="s">
        <v>5223</v>
      </c>
      <c r="F1880" s="10">
        <v>0.93400000000000005</v>
      </c>
      <c r="G1880">
        <v>1204</v>
      </c>
      <c r="H1880" s="2">
        <v>3861</v>
      </c>
      <c r="I1880" s="2">
        <v>5615</v>
      </c>
      <c r="J1880" s="2">
        <v>48116</v>
      </c>
      <c r="K1880" s="2">
        <v>35858</v>
      </c>
      <c r="L1880" s="2">
        <v>39354</v>
      </c>
      <c r="M1880" s="2">
        <v>41719</v>
      </c>
      <c r="N1880">
        <f t="shared" si="58"/>
        <v>0.4666567580544474</v>
      </c>
      <c r="O1880">
        <v>0.44031237995622707</v>
      </c>
      <c r="P1880">
        <f t="shared" si="59"/>
        <v>11</v>
      </c>
      <c r="Q1880">
        <v>13</v>
      </c>
      <c r="R1880" t="s">
        <v>7900</v>
      </c>
      <c r="S1880" t="s">
        <v>9951</v>
      </c>
    </row>
    <row r="1881" spans="1:19">
      <c r="A1881">
        <v>239488</v>
      </c>
      <c r="B1881" t="s">
        <v>5224</v>
      </c>
      <c r="C1881" t="s">
        <v>2307</v>
      </c>
      <c r="D1881" t="s">
        <v>2270</v>
      </c>
      <c r="E1881" t="s">
        <v>5225</v>
      </c>
      <c r="F1881" s="10">
        <v>0.93400000000000005</v>
      </c>
      <c r="G1881">
        <v>1204</v>
      </c>
      <c r="H1881" s="2">
        <v>4904</v>
      </c>
      <c r="I1881" s="2">
        <v>7097</v>
      </c>
      <c r="J1881" s="2">
        <v>49089</v>
      </c>
      <c r="K1881" s="2">
        <v>36671</v>
      </c>
      <c r="L1881" s="2">
        <v>39525</v>
      </c>
      <c r="M1881" s="2">
        <v>41645</v>
      </c>
      <c r="N1881">
        <f t="shared" si="58"/>
        <v>0.46652643090024853</v>
      </c>
      <c r="O1881">
        <v>0.4359188353774236</v>
      </c>
      <c r="P1881">
        <f t="shared" si="59"/>
        <v>12</v>
      </c>
      <c r="Q1881">
        <v>19</v>
      </c>
      <c r="R1881" t="s">
        <v>7901</v>
      </c>
      <c r="S1881" t="s">
        <v>9952</v>
      </c>
    </row>
    <row r="1882" spans="1:19">
      <c r="A1882">
        <v>239512</v>
      </c>
      <c r="B1882" t="s">
        <v>2291</v>
      </c>
      <c r="C1882" t="s">
        <v>1456</v>
      </c>
      <c r="D1882" t="s">
        <v>2270</v>
      </c>
      <c r="E1882" t="s">
        <v>2292</v>
      </c>
      <c r="F1882" s="10">
        <v>0.71809999999999996</v>
      </c>
      <c r="G1882">
        <v>1153</v>
      </c>
      <c r="H1882" s="2">
        <v>42491</v>
      </c>
      <c r="I1882" s="2">
        <v>42491</v>
      </c>
      <c r="J1882" s="2">
        <v>41935</v>
      </c>
      <c r="K1882" s="2">
        <v>35443</v>
      </c>
      <c r="L1882" s="2">
        <v>36715</v>
      </c>
      <c r="M1882" s="2">
        <v>42687</v>
      </c>
      <c r="N1882">
        <f t="shared" si="58"/>
        <v>0.30887939661861591</v>
      </c>
      <c r="O1882">
        <v>0.33363580475809573</v>
      </c>
      <c r="P1882">
        <f t="shared" si="59"/>
        <v>50</v>
      </c>
      <c r="Q1882">
        <v>55</v>
      </c>
      <c r="R1882" t="s">
        <v>7902</v>
      </c>
      <c r="S1882" t="s">
        <v>9953</v>
      </c>
    </row>
    <row r="1883" spans="1:19">
      <c r="A1883">
        <v>239628</v>
      </c>
      <c r="B1883" t="s">
        <v>2293</v>
      </c>
      <c r="C1883" t="s">
        <v>2294</v>
      </c>
      <c r="D1883" t="s">
        <v>2270</v>
      </c>
      <c r="E1883" t="s">
        <v>2295</v>
      </c>
      <c r="F1883" s="10">
        <v>0.83919999999999995</v>
      </c>
      <c r="G1883">
        <v>1143</v>
      </c>
      <c r="H1883" s="2">
        <v>50700</v>
      </c>
      <c r="I1883" s="2">
        <v>50700</v>
      </c>
      <c r="J1883" s="2">
        <v>50514</v>
      </c>
      <c r="K1883" s="2">
        <v>38862</v>
      </c>
      <c r="L1883" s="2">
        <v>49533</v>
      </c>
      <c r="M1883" s="2">
        <v>51436</v>
      </c>
      <c r="N1883">
        <f t="shared" si="58"/>
        <v>0.25167661245172757</v>
      </c>
      <c r="O1883">
        <v>0.29453086842149256</v>
      </c>
      <c r="P1883">
        <f t="shared" si="59"/>
        <v>51</v>
      </c>
      <c r="Q1883">
        <v>57</v>
      </c>
      <c r="R1883" t="s">
        <v>7903</v>
      </c>
      <c r="S1883" t="s">
        <v>9954</v>
      </c>
    </row>
    <row r="1884" spans="1:19">
      <c r="A1884">
        <v>239910</v>
      </c>
      <c r="B1884" t="s">
        <v>5226</v>
      </c>
      <c r="C1884" t="s">
        <v>5227</v>
      </c>
      <c r="D1884" t="s">
        <v>2270</v>
      </c>
      <c r="E1884" t="s">
        <v>5228</v>
      </c>
      <c r="F1884" s="10">
        <v>0.93400000000000005</v>
      </c>
      <c r="G1884">
        <v>1203</v>
      </c>
      <c r="H1884" s="2">
        <v>4796</v>
      </c>
      <c r="I1884" s="2">
        <v>6989</v>
      </c>
      <c r="J1884" s="2">
        <v>45740</v>
      </c>
      <c r="K1884" s="2">
        <v>37391</v>
      </c>
      <c r="L1884" s="2">
        <v>38850</v>
      </c>
      <c r="M1884" s="2">
        <v>39758</v>
      </c>
      <c r="N1884">
        <f t="shared" si="58"/>
        <v>0.45953297953303524</v>
      </c>
      <c r="O1884">
        <v>0.42924738809925433</v>
      </c>
      <c r="P1884">
        <f t="shared" si="59"/>
        <v>16</v>
      </c>
      <c r="Q1884">
        <v>27</v>
      </c>
      <c r="R1884" t="s">
        <v>7904</v>
      </c>
      <c r="S1884" t="s">
        <v>9955</v>
      </c>
    </row>
    <row r="1885" spans="1:19">
      <c r="A1885">
        <v>240107</v>
      </c>
      <c r="B1885" t="s">
        <v>2297</v>
      </c>
      <c r="C1885" t="s">
        <v>2298</v>
      </c>
      <c r="D1885" t="s">
        <v>2270</v>
      </c>
      <c r="E1885" t="s">
        <v>2299</v>
      </c>
      <c r="F1885" s="10">
        <v>0.73270000000000002</v>
      </c>
      <c r="G1885">
        <v>1184</v>
      </c>
      <c r="H1885" s="2">
        <v>32350</v>
      </c>
      <c r="I1885" s="2">
        <v>32350</v>
      </c>
      <c r="J1885" s="2">
        <v>65556</v>
      </c>
      <c r="K1885" s="2">
        <v>51465</v>
      </c>
      <c r="L1885" s="2">
        <v>50242</v>
      </c>
      <c r="M1885" s="2">
        <v>52502</v>
      </c>
      <c r="N1885">
        <f t="shared" si="58"/>
        <v>0.47747200056395273</v>
      </c>
      <c r="O1885">
        <v>0.43664854542081077</v>
      </c>
      <c r="P1885">
        <f t="shared" si="59"/>
        <v>9</v>
      </c>
      <c r="Q1885">
        <v>17</v>
      </c>
      <c r="R1885" t="s">
        <v>7905</v>
      </c>
      <c r="S1885" t="s">
        <v>9956</v>
      </c>
    </row>
    <row r="1886" spans="1:19">
      <c r="A1886">
        <v>240116</v>
      </c>
      <c r="B1886" t="s">
        <v>5229</v>
      </c>
      <c r="C1886" t="s">
        <v>2304</v>
      </c>
      <c r="D1886" t="s">
        <v>2270</v>
      </c>
      <c r="E1886" t="s">
        <v>5230</v>
      </c>
      <c r="F1886" s="10">
        <v>0.93400000000000005</v>
      </c>
      <c r="G1886">
        <v>1027</v>
      </c>
      <c r="H1886" s="2">
        <v>4724</v>
      </c>
      <c r="I1886" s="2">
        <v>6917</v>
      </c>
      <c r="J1886" s="2">
        <v>53506</v>
      </c>
      <c r="K1886" s="2">
        <v>38843</v>
      </c>
      <c r="L1886" s="2">
        <v>41639</v>
      </c>
      <c r="M1886" s="2">
        <v>43773</v>
      </c>
      <c r="N1886">
        <f t="shared" si="58"/>
        <v>0.34392358376576565</v>
      </c>
      <c r="O1886">
        <v>0.44612524108899909</v>
      </c>
      <c r="P1886">
        <f t="shared" si="59"/>
        <v>47</v>
      </c>
      <c r="Q1886">
        <v>8</v>
      </c>
      <c r="R1886" t="s">
        <v>7906</v>
      </c>
      <c r="S1886" t="s">
        <v>9957</v>
      </c>
    </row>
    <row r="1887" spans="1:19">
      <c r="A1887">
        <v>240125</v>
      </c>
      <c r="B1887" t="s">
        <v>5231</v>
      </c>
      <c r="C1887" t="s">
        <v>5232</v>
      </c>
      <c r="D1887" t="s">
        <v>2270</v>
      </c>
      <c r="E1887" t="s">
        <v>5233</v>
      </c>
      <c r="F1887" s="10">
        <v>0.93400000000000005</v>
      </c>
      <c r="G1887">
        <v>1146</v>
      </c>
      <c r="H1887" s="2">
        <v>4720</v>
      </c>
      <c r="I1887" s="2">
        <v>6996</v>
      </c>
      <c r="J1887" s="2">
        <v>53507</v>
      </c>
      <c r="K1887" s="2">
        <v>38365</v>
      </c>
      <c r="L1887" s="2">
        <v>41404</v>
      </c>
      <c r="M1887" s="2">
        <v>43520</v>
      </c>
      <c r="N1887">
        <f t="shared" si="58"/>
        <v>0.43712978947341979</v>
      </c>
      <c r="O1887">
        <v>0.44578254633562076</v>
      </c>
      <c r="P1887">
        <f t="shared" si="59"/>
        <v>25</v>
      </c>
      <c r="Q1887">
        <v>9</v>
      </c>
      <c r="R1887" t="s">
        <v>7907</v>
      </c>
      <c r="S1887" t="s">
        <v>9958</v>
      </c>
    </row>
    <row r="1888" spans="1:19">
      <c r="A1888">
        <v>240170</v>
      </c>
      <c r="B1888" t="s">
        <v>4915</v>
      </c>
      <c r="C1888" t="s">
        <v>2298</v>
      </c>
      <c r="D1888" t="s">
        <v>2270</v>
      </c>
      <c r="E1888" t="s">
        <v>5234</v>
      </c>
      <c r="F1888" s="10">
        <v>0.93400000000000005</v>
      </c>
      <c r="G1888">
        <v>1169</v>
      </c>
      <c r="H1888" s="2">
        <v>4716</v>
      </c>
      <c r="I1888" s="2">
        <v>6909</v>
      </c>
      <c r="J1888" s="2">
        <v>48996</v>
      </c>
      <c r="K1888" s="2">
        <v>36916</v>
      </c>
      <c r="L1888" s="2">
        <v>40793</v>
      </c>
      <c r="M1888" s="2">
        <v>42215</v>
      </c>
      <c r="N1888">
        <f t="shared" si="58"/>
        <v>0.44001480366480938</v>
      </c>
      <c r="O1888">
        <v>0.43654108428141658</v>
      </c>
      <c r="P1888">
        <f t="shared" si="59"/>
        <v>22</v>
      </c>
      <c r="Q1888">
        <v>18</v>
      </c>
      <c r="R1888" t="s">
        <v>7908</v>
      </c>
      <c r="S1888" t="s">
        <v>9959</v>
      </c>
    </row>
    <row r="1889" spans="1:19">
      <c r="A1889">
        <v>240189</v>
      </c>
      <c r="B1889" t="s">
        <v>2300</v>
      </c>
      <c r="C1889" t="s">
        <v>2301</v>
      </c>
      <c r="D1889" t="s">
        <v>2270</v>
      </c>
      <c r="E1889" t="s">
        <v>2302</v>
      </c>
      <c r="F1889" s="10">
        <v>0.8276</v>
      </c>
      <c r="G1889">
        <v>1090</v>
      </c>
      <c r="H1889" s="2">
        <v>8250</v>
      </c>
      <c r="I1889" s="2">
        <v>17916</v>
      </c>
      <c r="J1889" s="2">
        <v>56015</v>
      </c>
      <c r="K1889" s="2">
        <v>45193</v>
      </c>
      <c r="L1889" s="2">
        <v>49382</v>
      </c>
      <c r="M1889" s="2">
        <v>52316</v>
      </c>
      <c r="N1889">
        <f t="shared" si="58"/>
        <v>0.4385321547973256</v>
      </c>
      <c r="O1889">
        <v>0.43305089406395836</v>
      </c>
      <c r="P1889">
        <f t="shared" si="59"/>
        <v>24</v>
      </c>
      <c r="Q1889">
        <v>23</v>
      </c>
      <c r="R1889" t="s">
        <v>7909</v>
      </c>
      <c r="S1889" t="s">
        <v>9960</v>
      </c>
    </row>
    <row r="1890" spans="1:19">
      <c r="A1890">
        <v>240198</v>
      </c>
      <c r="B1890" t="s">
        <v>5235</v>
      </c>
      <c r="C1890" t="s">
        <v>5236</v>
      </c>
      <c r="D1890" t="s">
        <v>2270</v>
      </c>
      <c r="E1890" t="s">
        <v>5237</v>
      </c>
      <c r="F1890" s="10">
        <v>0.93400000000000005</v>
      </c>
      <c r="G1890">
        <v>1153</v>
      </c>
      <c r="H1890" s="2">
        <v>4524</v>
      </c>
      <c r="I1890" s="2">
        <v>6583</v>
      </c>
      <c r="J1890" s="2">
        <v>47020</v>
      </c>
      <c r="K1890" s="2">
        <v>37320</v>
      </c>
      <c r="L1890" s="2">
        <v>38393</v>
      </c>
      <c r="M1890" s="2">
        <v>39518</v>
      </c>
      <c r="N1890">
        <f t="shared" si="58"/>
        <v>0.42418985292145456</v>
      </c>
      <c r="O1890">
        <v>0.43374956601854908</v>
      </c>
      <c r="P1890">
        <f t="shared" si="59"/>
        <v>31</v>
      </c>
      <c r="Q1890">
        <v>21</v>
      </c>
      <c r="R1890" t="s">
        <v>7910</v>
      </c>
      <c r="S1890" t="s">
        <v>9961</v>
      </c>
    </row>
    <row r="1891" spans="1:19">
      <c r="A1891">
        <v>240268</v>
      </c>
      <c r="B1891" t="s">
        <v>2303</v>
      </c>
      <c r="C1891" t="s">
        <v>2304</v>
      </c>
      <c r="D1891" t="s">
        <v>2270</v>
      </c>
      <c r="E1891" t="s">
        <v>2305</v>
      </c>
      <c r="F1891" s="10">
        <v>0.76080000000000003</v>
      </c>
      <c r="G1891">
        <v>1190</v>
      </c>
      <c r="H1891" s="2">
        <v>9277</v>
      </c>
      <c r="I1891" s="2">
        <v>18516</v>
      </c>
      <c r="J1891" s="2">
        <v>57697</v>
      </c>
      <c r="K1891" s="2">
        <v>47937</v>
      </c>
      <c r="L1891" s="2">
        <v>52169</v>
      </c>
      <c r="M1891" s="2">
        <v>55619</v>
      </c>
      <c r="N1891">
        <f t="shared" si="58"/>
        <v>0.54832839260818611</v>
      </c>
      <c r="O1891">
        <v>0.47809932069297767</v>
      </c>
      <c r="P1891">
        <f t="shared" si="59"/>
        <v>3</v>
      </c>
      <c r="Q1891">
        <v>4</v>
      </c>
      <c r="R1891" t="s">
        <v>7911</v>
      </c>
      <c r="S1891" t="s">
        <v>9962</v>
      </c>
    </row>
    <row r="1892" spans="1:19">
      <c r="A1892">
        <v>240277</v>
      </c>
      <c r="B1892" t="s">
        <v>2306</v>
      </c>
      <c r="C1892" t="s">
        <v>2307</v>
      </c>
      <c r="D1892" t="s">
        <v>2270</v>
      </c>
      <c r="E1892" t="s">
        <v>2308</v>
      </c>
      <c r="F1892" s="10">
        <v>0.87839999999999996</v>
      </c>
      <c r="G1892">
        <v>1090</v>
      </c>
      <c r="H1892" s="2">
        <v>8342</v>
      </c>
      <c r="I1892" s="2">
        <v>16929</v>
      </c>
      <c r="J1892" s="2">
        <v>49816</v>
      </c>
      <c r="K1892" s="2">
        <v>43144</v>
      </c>
      <c r="L1892" s="2">
        <v>46206</v>
      </c>
      <c r="M1892" s="2">
        <v>49099</v>
      </c>
      <c r="N1892">
        <f t="shared" si="58"/>
        <v>0.3988796302859286</v>
      </c>
      <c r="O1892">
        <v>0.41651762573420592</v>
      </c>
      <c r="P1892">
        <f t="shared" si="59"/>
        <v>37</v>
      </c>
      <c r="Q1892">
        <v>33</v>
      </c>
      <c r="R1892" t="s">
        <v>7912</v>
      </c>
      <c r="S1892" t="s">
        <v>9963</v>
      </c>
    </row>
    <row r="1893" spans="1:19">
      <c r="A1893">
        <v>240329</v>
      </c>
      <c r="B1893" t="s">
        <v>2309</v>
      </c>
      <c r="C1893" t="s">
        <v>2298</v>
      </c>
      <c r="D1893" t="s">
        <v>2270</v>
      </c>
      <c r="E1893" t="s">
        <v>2310</v>
      </c>
      <c r="F1893" s="10">
        <v>0.73250000000000004</v>
      </c>
      <c r="G1893">
        <v>1190</v>
      </c>
      <c r="H1893" s="2">
        <v>9651</v>
      </c>
      <c r="I1893" s="2">
        <v>18691</v>
      </c>
      <c r="J1893" s="2">
        <v>58854</v>
      </c>
      <c r="K1893" s="2">
        <v>48987</v>
      </c>
      <c r="L1893" s="2">
        <v>53249</v>
      </c>
      <c r="M1893" s="2">
        <v>57125</v>
      </c>
      <c r="N1893">
        <f t="shared" si="58"/>
        <v>0.56234344289538185</v>
      </c>
      <c r="O1893">
        <v>0.48404814969858434</v>
      </c>
      <c r="P1893">
        <f t="shared" si="59"/>
        <v>2</v>
      </c>
      <c r="Q1893">
        <v>2</v>
      </c>
      <c r="R1893" t="s">
        <v>7913</v>
      </c>
      <c r="S1893" t="s">
        <v>9964</v>
      </c>
    </row>
    <row r="1894" spans="1:19">
      <c r="A1894">
        <v>240338</v>
      </c>
      <c r="B1894" t="s">
        <v>2311</v>
      </c>
      <c r="C1894" t="s">
        <v>2285</v>
      </c>
      <c r="D1894" t="s">
        <v>2270</v>
      </c>
      <c r="E1894" t="s">
        <v>2312</v>
      </c>
      <c r="F1894" s="10">
        <v>0.79049999999999998</v>
      </c>
      <c r="G1894">
        <v>1214</v>
      </c>
      <c r="H1894" s="2">
        <v>35080</v>
      </c>
      <c r="I1894" s="2">
        <v>35080</v>
      </c>
      <c r="J1894" s="2">
        <v>59482</v>
      </c>
      <c r="K1894" s="2">
        <v>48252</v>
      </c>
      <c r="L1894" s="2">
        <v>47535</v>
      </c>
      <c r="M1894" s="2">
        <v>51291</v>
      </c>
      <c r="N1894">
        <f t="shared" si="58"/>
        <v>0.44435402437336496</v>
      </c>
      <c r="O1894">
        <v>0.41332550866951262</v>
      </c>
      <c r="P1894">
        <f t="shared" si="59"/>
        <v>20</v>
      </c>
      <c r="Q1894">
        <v>35</v>
      </c>
      <c r="R1894" t="s">
        <v>7914</v>
      </c>
      <c r="S1894" t="s">
        <v>9965</v>
      </c>
    </row>
    <row r="1895" spans="1:19">
      <c r="A1895">
        <v>240365</v>
      </c>
      <c r="B1895" t="s">
        <v>2313</v>
      </c>
      <c r="C1895" t="s">
        <v>2314</v>
      </c>
      <c r="D1895" t="s">
        <v>2270</v>
      </c>
      <c r="E1895" t="s">
        <v>2315</v>
      </c>
      <c r="F1895" s="10">
        <v>0.86680000000000001</v>
      </c>
      <c r="G1895">
        <v>1090</v>
      </c>
      <c r="H1895" s="2">
        <v>8212</v>
      </c>
      <c r="I1895" s="2">
        <v>16125</v>
      </c>
      <c r="J1895" s="2">
        <v>56423</v>
      </c>
      <c r="K1895" s="2">
        <v>46326</v>
      </c>
      <c r="L1895" s="2">
        <v>49064</v>
      </c>
      <c r="M1895" s="2">
        <v>51418</v>
      </c>
      <c r="N1895">
        <f t="shared" si="58"/>
        <v>0.4288973906866983</v>
      </c>
      <c r="O1895">
        <v>0.43585863678075315</v>
      </c>
      <c r="P1895">
        <f t="shared" si="59"/>
        <v>27</v>
      </c>
      <c r="Q1895">
        <v>20</v>
      </c>
      <c r="R1895" t="s">
        <v>7915</v>
      </c>
      <c r="S1895" t="s">
        <v>9966</v>
      </c>
    </row>
    <row r="1896" spans="1:19">
      <c r="A1896">
        <v>240374</v>
      </c>
      <c r="B1896" t="s">
        <v>2316</v>
      </c>
      <c r="C1896" t="s">
        <v>2276</v>
      </c>
      <c r="D1896" t="s">
        <v>2270</v>
      </c>
      <c r="E1896" t="s">
        <v>2317</v>
      </c>
      <c r="F1896" s="10">
        <v>0.72619999999999996</v>
      </c>
      <c r="G1896">
        <v>1090</v>
      </c>
      <c r="H1896" s="2">
        <v>7855</v>
      </c>
      <c r="I1896" s="2">
        <v>16497</v>
      </c>
      <c r="J1896" s="2">
        <v>53743</v>
      </c>
      <c r="K1896" s="2">
        <v>41318</v>
      </c>
      <c r="L1896" s="2">
        <v>43679</v>
      </c>
      <c r="M1896" s="2">
        <v>45774</v>
      </c>
      <c r="N1896">
        <f t="shared" si="58"/>
        <v>0.46010185993509378</v>
      </c>
      <c r="O1896">
        <v>0.44960889971072399</v>
      </c>
      <c r="P1896">
        <f t="shared" si="59"/>
        <v>15</v>
      </c>
      <c r="Q1896">
        <v>7</v>
      </c>
      <c r="R1896" t="s">
        <v>7916</v>
      </c>
      <c r="S1896" t="s">
        <v>9967</v>
      </c>
    </row>
    <row r="1897" spans="1:19">
      <c r="A1897">
        <v>101365</v>
      </c>
      <c r="B1897" t="s">
        <v>5238</v>
      </c>
      <c r="C1897" t="s">
        <v>1177</v>
      </c>
      <c r="D1897" t="s">
        <v>2270</v>
      </c>
      <c r="E1897" t="s">
        <v>2443</v>
      </c>
      <c r="F1897" s="10">
        <v>0.9415</v>
      </c>
      <c r="G1897">
        <v>1171</v>
      </c>
      <c r="H1897" s="2">
        <v>13420</v>
      </c>
      <c r="I1897" s="2">
        <v>13420</v>
      </c>
      <c r="J1897" s="2">
        <v>48660</v>
      </c>
      <c r="K1897" s="2">
        <v>33074</v>
      </c>
      <c r="L1897" s="2">
        <v>32367</v>
      </c>
      <c r="M1897" s="2">
        <v>34238</v>
      </c>
      <c r="N1897">
        <f t="shared" si="58"/>
        <v>0.38818661956536654</v>
      </c>
      <c r="O1897">
        <v>0.40627954847895481</v>
      </c>
      <c r="P1897">
        <f t="shared" si="59"/>
        <v>39</v>
      </c>
      <c r="Q1897">
        <v>39</v>
      </c>
      <c r="R1897" t="s">
        <v>6079</v>
      </c>
      <c r="S1897" t="s">
        <v>8136</v>
      </c>
    </row>
    <row r="1898" spans="1:19">
      <c r="A1898">
        <v>240417</v>
      </c>
      <c r="B1898" t="s">
        <v>2318</v>
      </c>
      <c r="C1898" t="s">
        <v>2319</v>
      </c>
      <c r="D1898" t="s">
        <v>2270</v>
      </c>
      <c r="E1898" t="s">
        <v>2320</v>
      </c>
      <c r="F1898" s="10">
        <v>0.84740000000000004</v>
      </c>
      <c r="G1898">
        <v>1150</v>
      </c>
      <c r="H1898" s="2">
        <v>10142</v>
      </c>
      <c r="I1898" s="2">
        <v>18706</v>
      </c>
      <c r="J1898" s="2">
        <v>60587</v>
      </c>
      <c r="K1898" s="2">
        <v>48146</v>
      </c>
      <c r="L1898" s="2">
        <v>52312</v>
      </c>
      <c r="M1898" s="2">
        <v>56554</v>
      </c>
      <c r="N1898">
        <f t="shared" si="58"/>
        <v>0.49001798548915082</v>
      </c>
      <c r="O1898">
        <v>0.45681989719653127</v>
      </c>
      <c r="P1898">
        <f t="shared" si="59"/>
        <v>8</v>
      </c>
      <c r="Q1898">
        <v>5</v>
      </c>
      <c r="R1898" t="s">
        <v>7917</v>
      </c>
      <c r="S1898" t="s">
        <v>9968</v>
      </c>
    </row>
    <row r="1899" spans="1:19">
      <c r="A1899">
        <v>240426</v>
      </c>
      <c r="B1899" t="s">
        <v>2321</v>
      </c>
      <c r="C1899" t="s">
        <v>2322</v>
      </c>
      <c r="D1899" t="s">
        <v>2270</v>
      </c>
      <c r="E1899" t="s">
        <v>2323</v>
      </c>
      <c r="F1899" s="10">
        <v>0.93640000000000001</v>
      </c>
      <c r="G1899">
        <v>1166</v>
      </c>
      <c r="H1899" s="2">
        <v>8487</v>
      </c>
      <c r="I1899" s="2">
        <v>16400</v>
      </c>
      <c r="J1899" s="2">
        <v>48048</v>
      </c>
      <c r="K1899" s="2">
        <v>40510</v>
      </c>
      <c r="L1899" s="2">
        <v>43490</v>
      </c>
      <c r="M1899" s="2">
        <v>45677</v>
      </c>
      <c r="N1899">
        <f t="shared" si="58"/>
        <v>0.42658471573196838</v>
      </c>
      <c r="O1899">
        <v>0.39273183444741167</v>
      </c>
      <c r="P1899">
        <f t="shared" si="59"/>
        <v>29</v>
      </c>
      <c r="Q1899">
        <v>40</v>
      </c>
      <c r="R1899" t="s">
        <v>7918</v>
      </c>
      <c r="S1899" t="s">
        <v>9969</v>
      </c>
    </row>
    <row r="1900" spans="1:19">
      <c r="A1900">
        <v>240444</v>
      </c>
      <c r="B1900" t="s">
        <v>61</v>
      </c>
      <c r="C1900" t="s">
        <v>1177</v>
      </c>
      <c r="D1900" t="s">
        <v>2270</v>
      </c>
      <c r="E1900" t="s">
        <v>2324</v>
      </c>
      <c r="F1900" s="10">
        <v>0.4335</v>
      </c>
      <c r="G1900">
        <v>1402</v>
      </c>
      <c r="H1900" s="2">
        <v>11205</v>
      </c>
      <c r="I1900" s="2">
        <v>40603</v>
      </c>
      <c r="J1900" s="2">
        <v>73645</v>
      </c>
      <c r="K1900" s="2">
        <v>59235</v>
      </c>
      <c r="L1900" s="2">
        <v>64910</v>
      </c>
      <c r="M1900" s="2">
        <v>70586</v>
      </c>
      <c r="N1900">
        <f t="shared" si="58"/>
        <v>0.8939866713080028</v>
      </c>
      <c r="O1900">
        <v>0.53700814087673177</v>
      </c>
      <c r="P1900">
        <f t="shared" si="59"/>
        <v>1</v>
      </c>
      <c r="Q1900">
        <v>1</v>
      </c>
      <c r="R1900" t="s">
        <v>7919</v>
      </c>
      <c r="S1900" t="s">
        <v>9970</v>
      </c>
    </row>
    <row r="1901" spans="1:19">
      <c r="A1901">
        <v>240453</v>
      </c>
      <c r="B1901" t="s">
        <v>2325</v>
      </c>
      <c r="C1901" t="s">
        <v>2285</v>
      </c>
      <c r="D1901" t="s">
        <v>2270</v>
      </c>
      <c r="E1901" t="s">
        <v>2326</v>
      </c>
      <c r="F1901" s="10">
        <v>0.88439999999999996</v>
      </c>
      <c r="G1901">
        <v>1090</v>
      </c>
      <c r="H1901" s="2">
        <v>10020</v>
      </c>
      <c r="I1901" s="2">
        <v>22020</v>
      </c>
      <c r="J1901" s="2">
        <v>58910</v>
      </c>
      <c r="K1901" s="2">
        <v>44176</v>
      </c>
      <c r="L1901" s="2">
        <v>47813</v>
      </c>
      <c r="M1901" s="2">
        <v>53169</v>
      </c>
      <c r="N1901">
        <f t="shared" si="58"/>
        <v>0.41513524352263742</v>
      </c>
      <c r="O1901">
        <v>0.41279187024450742</v>
      </c>
      <c r="P1901">
        <f t="shared" si="59"/>
        <v>33</v>
      </c>
      <c r="Q1901">
        <v>36</v>
      </c>
      <c r="R1901" t="s">
        <v>7920</v>
      </c>
      <c r="S1901" t="s">
        <v>9971</v>
      </c>
    </row>
    <row r="1902" spans="1:19">
      <c r="A1902">
        <v>240462</v>
      </c>
      <c r="B1902" t="s">
        <v>2327</v>
      </c>
      <c r="C1902" t="s">
        <v>2328</v>
      </c>
      <c r="D1902" t="s">
        <v>2270</v>
      </c>
      <c r="E1902" t="s">
        <v>2329</v>
      </c>
      <c r="F1902" s="10">
        <v>0.87260000000000004</v>
      </c>
      <c r="G1902">
        <v>1190</v>
      </c>
      <c r="H1902" s="2">
        <v>8315</v>
      </c>
      <c r="I1902" s="2">
        <v>17274</v>
      </c>
      <c r="J1902" s="2">
        <v>63516</v>
      </c>
      <c r="K1902" s="2">
        <v>50529</v>
      </c>
      <c r="L1902" s="2">
        <v>54250</v>
      </c>
      <c r="M1902" s="2">
        <v>55720</v>
      </c>
      <c r="N1902">
        <f t="shared" si="58"/>
        <v>0.53500816440009591</v>
      </c>
      <c r="O1902">
        <v>0.47916148836629618</v>
      </c>
      <c r="P1902">
        <f t="shared" si="59"/>
        <v>4</v>
      </c>
      <c r="Q1902">
        <v>3</v>
      </c>
      <c r="R1902" t="s">
        <v>7921</v>
      </c>
      <c r="S1902" t="s">
        <v>9972</v>
      </c>
    </row>
    <row r="1903" spans="1:19">
      <c r="A1903">
        <v>240471</v>
      </c>
      <c r="B1903" t="s">
        <v>2330</v>
      </c>
      <c r="C1903" t="s">
        <v>2331</v>
      </c>
      <c r="D1903" t="s">
        <v>2270</v>
      </c>
      <c r="E1903" t="s">
        <v>2332</v>
      </c>
      <c r="F1903" s="10">
        <v>0.81620000000000004</v>
      </c>
      <c r="G1903">
        <v>1120</v>
      </c>
      <c r="H1903" s="2">
        <v>8606</v>
      </c>
      <c r="I1903" s="2">
        <v>16887</v>
      </c>
      <c r="J1903" s="2">
        <v>53390</v>
      </c>
      <c r="K1903" s="2">
        <v>43422</v>
      </c>
      <c r="L1903" s="2">
        <v>48008</v>
      </c>
      <c r="M1903" s="2">
        <v>50940</v>
      </c>
      <c r="N1903">
        <f t="shared" si="58"/>
        <v>0.45334120207562245</v>
      </c>
      <c r="O1903">
        <v>0.44387167997320554</v>
      </c>
      <c r="P1903">
        <f t="shared" si="59"/>
        <v>18</v>
      </c>
      <c r="Q1903">
        <v>10</v>
      </c>
      <c r="R1903" t="s">
        <v>7922</v>
      </c>
      <c r="S1903" t="s">
        <v>9973</v>
      </c>
    </row>
    <row r="1904" spans="1:19">
      <c r="A1904">
        <v>240480</v>
      </c>
      <c r="B1904" t="s">
        <v>2333</v>
      </c>
      <c r="C1904" t="s">
        <v>2334</v>
      </c>
      <c r="D1904" t="s">
        <v>2270</v>
      </c>
      <c r="E1904" t="s">
        <v>2335</v>
      </c>
      <c r="F1904" s="10">
        <v>0.90139999999999998</v>
      </c>
      <c r="G1904">
        <v>1120</v>
      </c>
      <c r="H1904" s="2">
        <v>8834</v>
      </c>
      <c r="I1904" s="2">
        <v>17854</v>
      </c>
      <c r="J1904" s="2">
        <v>49807</v>
      </c>
      <c r="K1904" s="2">
        <v>42283</v>
      </c>
      <c r="L1904" s="2">
        <v>46697</v>
      </c>
      <c r="M1904" s="2">
        <v>48872</v>
      </c>
      <c r="N1904">
        <f t="shared" si="58"/>
        <v>0.41002917956447305</v>
      </c>
      <c r="O1904">
        <v>0.41922887569704614</v>
      </c>
      <c r="P1904">
        <f t="shared" si="59"/>
        <v>35</v>
      </c>
      <c r="Q1904">
        <v>32</v>
      </c>
      <c r="R1904" t="s">
        <v>7923</v>
      </c>
      <c r="S1904" t="s">
        <v>9974</v>
      </c>
    </row>
    <row r="1905" spans="1:19">
      <c r="A1905">
        <v>240505</v>
      </c>
      <c r="B1905" t="s">
        <v>5239</v>
      </c>
      <c r="C1905" t="s">
        <v>5240</v>
      </c>
      <c r="D1905" t="s">
        <v>2431</v>
      </c>
      <c r="E1905" t="s">
        <v>5241</v>
      </c>
      <c r="F1905" s="10">
        <v>0.93400000000000005</v>
      </c>
      <c r="G1905">
        <v>1171</v>
      </c>
      <c r="H1905" s="2">
        <v>4410</v>
      </c>
      <c r="I1905" s="2">
        <v>10710</v>
      </c>
      <c r="J1905" s="2">
        <v>48631</v>
      </c>
      <c r="K1905" s="2">
        <v>35025</v>
      </c>
      <c r="L1905" s="2">
        <v>35141</v>
      </c>
      <c r="M1905" s="2">
        <v>42420</v>
      </c>
      <c r="N1905">
        <f t="shared" si="58"/>
        <v>0.82188451684190256</v>
      </c>
      <c r="O1905">
        <v>0.41917159200566945</v>
      </c>
      <c r="P1905">
        <f t="shared" si="59"/>
        <v>1</v>
      </c>
      <c r="Q1905">
        <v>1</v>
      </c>
      <c r="R1905" t="s">
        <v>7924</v>
      </c>
      <c r="S1905" t="s">
        <v>9975</v>
      </c>
    </row>
    <row r="1906" spans="1:19">
      <c r="A1906">
        <v>240514</v>
      </c>
      <c r="B1906" t="s">
        <v>5242</v>
      </c>
      <c r="C1906" t="s">
        <v>5243</v>
      </c>
      <c r="D1906" t="s">
        <v>2431</v>
      </c>
      <c r="E1906" t="s">
        <v>5244</v>
      </c>
      <c r="F1906" s="10">
        <v>0.93400000000000005</v>
      </c>
      <c r="G1906">
        <v>1180</v>
      </c>
      <c r="H1906" s="2">
        <v>4680</v>
      </c>
      <c r="I1906" s="2">
        <v>10980</v>
      </c>
      <c r="J1906" s="2">
        <v>40872</v>
      </c>
      <c r="K1906" s="2">
        <v>30843</v>
      </c>
      <c r="L1906" s="2">
        <v>30482</v>
      </c>
      <c r="M1906" s="2">
        <v>33632</v>
      </c>
      <c r="N1906">
        <f t="shared" si="58"/>
        <v>0.74233754381786177</v>
      </c>
      <c r="O1906">
        <v>0.40144441742713011</v>
      </c>
      <c r="P1906">
        <f t="shared" si="59"/>
        <v>2</v>
      </c>
      <c r="Q1906">
        <v>2</v>
      </c>
      <c r="R1906" t="s">
        <v>7925</v>
      </c>
      <c r="S1906" t="s">
        <v>9976</v>
      </c>
    </row>
    <row r="1907" spans="1:19">
      <c r="A1907">
        <v>240596</v>
      </c>
      <c r="B1907" t="s">
        <v>5245</v>
      </c>
      <c r="C1907" t="s">
        <v>5246</v>
      </c>
      <c r="D1907" t="s">
        <v>2431</v>
      </c>
      <c r="E1907" t="s">
        <v>5247</v>
      </c>
      <c r="F1907" s="10">
        <v>0.93400000000000005</v>
      </c>
      <c r="G1907">
        <v>1133</v>
      </c>
      <c r="H1907" s="2">
        <v>4290</v>
      </c>
      <c r="I1907" s="2">
        <v>10590</v>
      </c>
      <c r="J1907" s="2">
        <v>39015</v>
      </c>
      <c r="K1907" s="2">
        <v>30258</v>
      </c>
      <c r="L1907" s="2">
        <v>31874</v>
      </c>
      <c r="M1907" s="2">
        <v>32422</v>
      </c>
      <c r="N1907">
        <f t="shared" si="58"/>
        <v>0.64351239335480681</v>
      </c>
      <c r="O1907">
        <v>0.39918606026475079</v>
      </c>
      <c r="P1907">
        <f t="shared" si="59"/>
        <v>3</v>
      </c>
      <c r="Q1907">
        <v>3</v>
      </c>
      <c r="R1907" t="s">
        <v>7926</v>
      </c>
      <c r="S1907" t="s">
        <v>9977</v>
      </c>
    </row>
    <row r="1908" spans="1:19">
      <c r="A1908">
        <v>240657</v>
      </c>
      <c r="B1908" t="s">
        <v>5248</v>
      </c>
      <c r="C1908" t="s">
        <v>5249</v>
      </c>
      <c r="D1908" t="s">
        <v>2431</v>
      </c>
      <c r="E1908" t="s">
        <v>5250</v>
      </c>
      <c r="F1908" s="10">
        <v>0.93400000000000005</v>
      </c>
      <c r="G1908">
        <v>1087</v>
      </c>
      <c r="H1908" s="2">
        <v>4935</v>
      </c>
      <c r="I1908" s="2">
        <v>11235</v>
      </c>
      <c r="J1908" s="2">
        <v>36523</v>
      </c>
      <c r="K1908" s="2">
        <v>30483</v>
      </c>
      <c r="L1908" s="2">
        <v>31676</v>
      </c>
      <c r="M1908" s="2">
        <v>37353</v>
      </c>
      <c r="N1908">
        <f t="shared" si="58"/>
        <v>0.45244390735071638</v>
      </c>
      <c r="O1908">
        <v>0.39105567638630812</v>
      </c>
      <c r="P1908">
        <f t="shared" si="59"/>
        <v>4</v>
      </c>
      <c r="Q1908">
        <v>4</v>
      </c>
      <c r="R1908" t="s">
        <v>7927</v>
      </c>
      <c r="S1908" t="s">
        <v>9978</v>
      </c>
    </row>
    <row r="1909" spans="1:19">
      <c r="A1909">
        <v>240727</v>
      </c>
      <c r="B1909" t="s">
        <v>5252</v>
      </c>
      <c r="C1909" t="s">
        <v>5251</v>
      </c>
      <c r="D1909" t="s">
        <v>2431</v>
      </c>
      <c r="E1909" t="s">
        <v>5253</v>
      </c>
      <c r="F1909" s="10">
        <v>0.97409999999999997</v>
      </c>
      <c r="G1909">
        <v>1063</v>
      </c>
      <c r="H1909" s="2">
        <v>6938</v>
      </c>
      <c r="I1909" s="2">
        <v>22718</v>
      </c>
      <c r="J1909" s="2">
        <v>58733</v>
      </c>
      <c r="K1909" s="2">
        <v>45879</v>
      </c>
      <c r="L1909" s="2">
        <v>49827</v>
      </c>
      <c r="M1909" s="2">
        <v>53303</v>
      </c>
      <c r="N1909">
        <f t="shared" si="58"/>
        <v>0.25</v>
      </c>
      <c r="O1909">
        <v>0.38228867613636358</v>
      </c>
      <c r="P1909">
        <f t="shared" si="59"/>
        <v>5</v>
      </c>
      <c r="Q1909">
        <v>5</v>
      </c>
      <c r="R1909" t="s">
        <v>7928</v>
      </c>
      <c r="S1909" t="s">
        <v>9979</v>
      </c>
    </row>
    <row r="1910" spans="1:19">
      <c r="A1910">
        <v>240754</v>
      </c>
      <c r="B1910" t="s">
        <v>5256</v>
      </c>
      <c r="C1910" t="s">
        <v>5254</v>
      </c>
      <c r="D1910" t="s">
        <v>5255</v>
      </c>
      <c r="E1910" t="s">
        <v>5257</v>
      </c>
      <c r="F1910" s="10">
        <v>0.93400000000000005</v>
      </c>
      <c r="G1910">
        <v>1086</v>
      </c>
      <c r="H1910" s="2">
        <v>6110</v>
      </c>
      <c r="I1910" s="2">
        <v>11414</v>
      </c>
      <c r="J1910" s="2">
        <v>42073</v>
      </c>
      <c r="K1910" s="2">
        <v>28356</v>
      </c>
      <c r="L1910" s="2">
        <v>30329</v>
      </c>
      <c r="M1910" s="2">
        <v>34656</v>
      </c>
      <c r="N1910" t="str">
        <f t="shared" si="58"/>
        <v/>
      </c>
      <c r="O1910">
        <v>0.40211158038317352</v>
      </c>
      <c r="P1910">
        <f t="shared" si="59"/>
        <v>1</v>
      </c>
      <c r="Q1910">
        <v>1</v>
      </c>
      <c r="R1910" t="s">
        <v>7929</v>
      </c>
      <c r="S1910" t="s">
        <v>9980</v>
      </c>
    </row>
    <row r="1911" spans="1:19">
      <c r="A1911">
        <v>240790</v>
      </c>
      <c r="B1911" t="s">
        <v>5258</v>
      </c>
      <c r="C1911" t="s">
        <v>5259</v>
      </c>
      <c r="D1911" t="s">
        <v>5260</v>
      </c>
      <c r="E1911" t="s">
        <v>5261</v>
      </c>
      <c r="F1911" s="10">
        <v>0.93400000000000005</v>
      </c>
      <c r="G1911">
        <v>1171</v>
      </c>
      <c r="H1911" s="2">
        <v>4038</v>
      </c>
      <c r="I1911" s="2">
        <v>5520</v>
      </c>
      <c r="J1911" s="2">
        <v>28103</v>
      </c>
      <c r="K1911" s="2">
        <v>21535</v>
      </c>
      <c r="L1911" s="2">
        <v>22847</v>
      </c>
      <c r="M1911" s="2">
        <v>25107</v>
      </c>
      <c r="N1911" t="str">
        <f t="shared" si="58"/>
        <v/>
      </c>
      <c r="O1911">
        <v>0.39804266264287702</v>
      </c>
      <c r="P1911">
        <f t="shared" si="59"/>
        <v>1</v>
      </c>
      <c r="Q1911">
        <v>1</v>
      </c>
      <c r="R1911" t="s">
        <v>7930</v>
      </c>
      <c r="S1911" t="s">
        <v>9981</v>
      </c>
    </row>
    <row r="1912" spans="1:19">
      <c r="A1912">
        <v>241146</v>
      </c>
      <c r="B1912" t="s">
        <v>5262</v>
      </c>
      <c r="C1912" t="s">
        <v>5263</v>
      </c>
      <c r="D1912" t="s">
        <v>2338</v>
      </c>
      <c r="E1912" t="s">
        <v>5264</v>
      </c>
      <c r="F1912" s="10">
        <v>0.93400000000000005</v>
      </c>
      <c r="G1912">
        <v>1250</v>
      </c>
      <c r="H1912" s="2">
        <v>8306</v>
      </c>
      <c r="I1912" s="2">
        <v>8306</v>
      </c>
      <c r="J1912" s="2">
        <v>13437</v>
      </c>
      <c r="K1912" s="2">
        <v>15040</v>
      </c>
      <c r="L1912" s="2">
        <v>16132</v>
      </c>
      <c r="M1912" s="2">
        <v>17292</v>
      </c>
      <c r="N1912">
        <f t="shared" si="58"/>
        <v>0.43112062753472963</v>
      </c>
      <c r="O1912">
        <v>0.3546019078326873</v>
      </c>
      <c r="P1912">
        <f t="shared" si="59"/>
        <v>41</v>
      </c>
      <c r="Q1912">
        <v>90</v>
      </c>
      <c r="R1912" t="s">
        <v>7931</v>
      </c>
      <c r="S1912" t="s">
        <v>9982</v>
      </c>
    </row>
    <row r="1913" spans="1:19">
      <c r="A1913">
        <v>241191</v>
      </c>
      <c r="B1913" t="s">
        <v>5265</v>
      </c>
      <c r="C1913" t="s">
        <v>5266</v>
      </c>
      <c r="D1913" t="s">
        <v>2338</v>
      </c>
      <c r="E1913" t="s">
        <v>5267</v>
      </c>
      <c r="F1913" s="10">
        <v>1</v>
      </c>
      <c r="G1913">
        <v>1210</v>
      </c>
      <c r="H1913" s="2">
        <v>8050</v>
      </c>
      <c r="I1913" s="2">
        <v>8050</v>
      </c>
      <c r="J1913" s="2">
        <v>37182</v>
      </c>
      <c r="K1913" s="2">
        <v>25030</v>
      </c>
      <c r="L1913" s="2">
        <v>26761</v>
      </c>
      <c r="M1913" s="2">
        <v>29347</v>
      </c>
      <c r="N1913">
        <f t="shared" si="58"/>
        <v>0.50057650268279907</v>
      </c>
      <c r="O1913">
        <v>0.39646343932246986</v>
      </c>
      <c r="P1913">
        <f t="shared" si="59"/>
        <v>26</v>
      </c>
      <c r="Q1913">
        <v>31</v>
      </c>
      <c r="R1913" t="s">
        <v>7932</v>
      </c>
      <c r="S1913" t="s">
        <v>9983</v>
      </c>
    </row>
    <row r="1914" spans="1:19">
      <c r="A1914">
        <v>241216</v>
      </c>
      <c r="B1914" t="s">
        <v>5268</v>
      </c>
      <c r="C1914" t="s">
        <v>5269</v>
      </c>
      <c r="D1914" t="s">
        <v>2338</v>
      </c>
      <c r="E1914" t="s">
        <v>5270</v>
      </c>
      <c r="F1914" s="10">
        <v>0.93400000000000005</v>
      </c>
      <c r="G1914">
        <v>1080</v>
      </c>
      <c r="H1914" s="2">
        <v>8280</v>
      </c>
      <c r="I1914" s="2">
        <v>8280</v>
      </c>
      <c r="J1914" s="2">
        <v>25626</v>
      </c>
      <c r="K1914" s="2">
        <v>19048</v>
      </c>
      <c r="L1914" s="2">
        <v>21234</v>
      </c>
      <c r="M1914" s="2">
        <v>22842</v>
      </c>
      <c r="N1914">
        <f t="shared" si="58"/>
        <v>0.35179755094445492</v>
      </c>
      <c r="O1914">
        <v>0.38071249474005797</v>
      </c>
      <c r="P1914">
        <f t="shared" si="59"/>
        <v>60</v>
      </c>
      <c r="Q1914">
        <v>44</v>
      </c>
      <c r="R1914" t="s">
        <v>7933</v>
      </c>
      <c r="S1914" t="s">
        <v>9984</v>
      </c>
    </row>
    <row r="1915" spans="1:19">
      <c r="A1915">
        <v>241225</v>
      </c>
      <c r="B1915" t="s">
        <v>5271</v>
      </c>
      <c r="C1915" t="s">
        <v>5272</v>
      </c>
      <c r="D1915" t="s">
        <v>2338</v>
      </c>
      <c r="E1915" t="s">
        <v>5273</v>
      </c>
      <c r="F1915" s="10">
        <v>0.86360000000000003</v>
      </c>
      <c r="G1915">
        <v>1073</v>
      </c>
      <c r="H1915" s="2">
        <v>5986</v>
      </c>
      <c r="I1915" s="2">
        <v>5986</v>
      </c>
      <c r="J1915" s="2">
        <v>26231</v>
      </c>
      <c r="K1915" s="2">
        <v>19342</v>
      </c>
      <c r="L1915" s="2">
        <v>21115</v>
      </c>
      <c r="M1915" s="2">
        <v>22263</v>
      </c>
      <c r="N1915">
        <f t="shared" si="58"/>
        <v>0.41240279893359039</v>
      </c>
      <c r="O1915">
        <v>0.40257595331980206</v>
      </c>
      <c r="P1915">
        <f t="shared" si="59"/>
        <v>50</v>
      </c>
      <c r="Q1915">
        <v>30</v>
      </c>
      <c r="R1915" t="s">
        <v>7934</v>
      </c>
      <c r="S1915" t="s">
        <v>9985</v>
      </c>
    </row>
    <row r="1916" spans="1:19">
      <c r="A1916">
        <v>241304</v>
      </c>
      <c r="B1916" t="s">
        <v>5274</v>
      </c>
      <c r="C1916" t="s">
        <v>5275</v>
      </c>
      <c r="D1916" t="s">
        <v>2338</v>
      </c>
      <c r="E1916" t="s">
        <v>5276</v>
      </c>
      <c r="F1916" s="10">
        <v>0.93400000000000005</v>
      </c>
      <c r="G1916">
        <v>1189</v>
      </c>
      <c r="H1916" s="2">
        <v>7314</v>
      </c>
      <c r="I1916" s="2">
        <v>7314</v>
      </c>
      <c r="J1916" s="2">
        <v>25162</v>
      </c>
      <c r="K1916" s="2">
        <v>19617</v>
      </c>
      <c r="L1916" s="2">
        <v>20693</v>
      </c>
      <c r="M1916" s="2">
        <v>21957</v>
      </c>
      <c r="N1916">
        <f t="shared" si="58"/>
        <v>0.45667493867192926</v>
      </c>
      <c r="O1916">
        <v>0.38393935965286885</v>
      </c>
      <c r="P1916">
        <f t="shared" si="59"/>
        <v>33</v>
      </c>
      <c r="Q1916">
        <v>43</v>
      </c>
      <c r="R1916" t="s">
        <v>7935</v>
      </c>
      <c r="S1916" t="s">
        <v>9986</v>
      </c>
    </row>
    <row r="1917" spans="1:19">
      <c r="A1917">
        <v>132842</v>
      </c>
      <c r="B1917" t="s">
        <v>5277</v>
      </c>
      <c r="C1917" t="s">
        <v>2341</v>
      </c>
      <c r="D1917" t="s">
        <v>2338</v>
      </c>
      <c r="E1917" t="s">
        <v>3119</v>
      </c>
      <c r="F1917" s="10">
        <v>1</v>
      </c>
      <c r="G1917">
        <v>1213</v>
      </c>
      <c r="H1917" s="2">
        <v>7797</v>
      </c>
      <c r="I1917" s="2">
        <v>7797</v>
      </c>
      <c r="J1917" s="2">
        <v>47501</v>
      </c>
      <c r="K1917" s="2">
        <v>37147</v>
      </c>
      <c r="L1917" s="2">
        <v>36246</v>
      </c>
      <c r="M1917" s="2">
        <v>41451</v>
      </c>
      <c r="N1917">
        <f t="shared" si="58"/>
        <v>0.5993006949525872</v>
      </c>
      <c r="O1917">
        <v>0.41957646253750336</v>
      </c>
      <c r="P1917">
        <f t="shared" si="59"/>
        <v>10</v>
      </c>
      <c r="Q1917">
        <v>24</v>
      </c>
      <c r="R1917" t="s">
        <v>6408</v>
      </c>
      <c r="S1917" t="s">
        <v>8464</v>
      </c>
    </row>
    <row r="1918" spans="1:19">
      <c r="A1918">
        <v>241377</v>
      </c>
      <c r="B1918" t="s">
        <v>5278</v>
      </c>
      <c r="C1918" t="s">
        <v>5263</v>
      </c>
      <c r="D1918" t="s">
        <v>2338</v>
      </c>
      <c r="E1918" t="s">
        <v>5279</v>
      </c>
      <c r="F1918" s="10">
        <v>0.93400000000000005</v>
      </c>
      <c r="G1918">
        <v>1191</v>
      </c>
      <c r="H1918" s="2">
        <v>5966</v>
      </c>
      <c r="I1918" s="2">
        <v>5966</v>
      </c>
      <c r="J1918" s="2">
        <v>24089</v>
      </c>
      <c r="K1918" s="2">
        <v>18638</v>
      </c>
      <c r="L1918" s="2">
        <v>20204</v>
      </c>
      <c r="M1918" s="2">
        <v>21885</v>
      </c>
      <c r="N1918">
        <f t="shared" si="58"/>
        <v>0.47432456903189119</v>
      </c>
      <c r="O1918">
        <v>0.38753472352411067</v>
      </c>
      <c r="P1918">
        <f t="shared" si="59"/>
        <v>30</v>
      </c>
      <c r="Q1918">
        <v>38</v>
      </c>
      <c r="R1918" t="s">
        <v>7936</v>
      </c>
      <c r="S1918" t="s">
        <v>9987</v>
      </c>
    </row>
    <row r="1919" spans="1:19">
      <c r="A1919">
        <v>241377</v>
      </c>
      <c r="B1919" t="s">
        <v>5280</v>
      </c>
      <c r="C1919" t="s">
        <v>5281</v>
      </c>
      <c r="D1919" t="s">
        <v>2338</v>
      </c>
      <c r="E1919" t="s">
        <v>5279</v>
      </c>
      <c r="F1919" s="10">
        <v>0.93400000000000005</v>
      </c>
      <c r="G1919">
        <v>1158</v>
      </c>
      <c r="H1919" s="2">
        <v>5966</v>
      </c>
      <c r="I1919" s="2">
        <v>5966</v>
      </c>
      <c r="J1919" s="2">
        <v>24089</v>
      </c>
      <c r="K1919" s="2">
        <v>18638</v>
      </c>
      <c r="L1919" s="2">
        <v>20204</v>
      </c>
      <c r="M1919" s="2">
        <v>21885</v>
      </c>
      <c r="N1919">
        <f t="shared" si="58"/>
        <v>0.44834031706338734</v>
      </c>
      <c r="O1919">
        <v>0.38753472352411067</v>
      </c>
      <c r="P1919">
        <f t="shared" si="59"/>
        <v>36</v>
      </c>
      <c r="Q1919">
        <v>38</v>
      </c>
      <c r="R1919" t="s">
        <v>7936</v>
      </c>
      <c r="S1919" t="s">
        <v>9987</v>
      </c>
    </row>
    <row r="1920" spans="1:19">
      <c r="A1920">
        <v>241395</v>
      </c>
      <c r="B1920" t="s">
        <v>5282</v>
      </c>
      <c r="C1920" t="s">
        <v>5283</v>
      </c>
      <c r="D1920" t="s">
        <v>2338</v>
      </c>
      <c r="E1920" t="s">
        <v>5284</v>
      </c>
      <c r="F1920" s="10">
        <v>0.8538</v>
      </c>
      <c r="G1920">
        <v>1191</v>
      </c>
      <c r="H1920" s="2">
        <v>6238</v>
      </c>
      <c r="I1920" s="2">
        <v>6238</v>
      </c>
      <c r="J1920" s="2">
        <v>27430</v>
      </c>
      <c r="K1920" s="2">
        <v>22430</v>
      </c>
      <c r="L1920" s="2">
        <v>21646</v>
      </c>
      <c r="M1920" s="2">
        <v>22797</v>
      </c>
      <c r="N1920">
        <f t="shared" si="58"/>
        <v>0.52338487170317227</v>
      </c>
      <c r="O1920">
        <v>0.40550326353031052</v>
      </c>
      <c r="P1920">
        <f t="shared" si="59"/>
        <v>23</v>
      </c>
      <c r="Q1920">
        <v>27</v>
      </c>
      <c r="R1920" t="s">
        <v>7937</v>
      </c>
      <c r="S1920" t="s">
        <v>9988</v>
      </c>
    </row>
    <row r="1921" spans="1:19">
      <c r="A1921">
        <v>241395</v>
      </c>
      <c r="B1921" t="s">
        <v>2336</v>
      </c>
      <c r="C1921" t="s">
        <v>2337</v>
      </c>
      <c r="D1921" t="s">
        <v>2338</v>
      </c>
      <c r="E1921" t="s">
        <v>2339</v>
      </c>
      <c r="F1921" s="10">
        <v>0.90329999999999999</v>
      </c>
      <c r="G1921">
        <v>1285</v>
      </c>
      <c r="H1921" s="2">
        <v>6340</v>
      </c>
      <c r="I1921" s="2">
        <v>6340</v>
      </c>
      <c r="J1921" s="2">
        <v>27430</v>
      </c>
      <c r="K1921" s="2">
        <v>22430</v>
      </c>
      <c r="L1921" s="2">
        <v>21646</v>
      </c>
      <c r="M1921" s="2">
        <v>22797</v>
      </c>
      <c r="N1921">
        <f t="shared" si="58"/>
        <v>0.58021084367857834</v>
      </c>
      <c r="O1921">
        <v>0.47767391503715462</v>
      </c>
      <c r="P1921">
        <f t="shared" si="59"/>
        <v>12</v>
      </c>
      <c r="Q1921">
        <v>4</v>
      </c>
      <c r="R1921" t="s">
        <v>7937</v>
      </c>
      <c r="S1921" t="s">
        <v>9988</v>
      </c>
    </row>
    <row r="1922" spans="1:19">
      <c r="A1922">
        <v>241517</v>
      </c>
      <c r="B1922" t="s">
        <v>5285</v>
      </c>
      <c r="C1922" t="s">
        <v>2341</v>
      </c>
      <c r="D1922" t="s">
        <v>2338</v>
      </c>
      <c r="E1922" t="s">
        <v>5286</v>
      </c>
      <c r="F1922" s="10">
        <v>0.93400000000000005</v>
      </c>
      <c r="G1922">
        <v>1142</v>
      </c>
      <c r="H1922" s="2">
        <v>12900</v>
      </c>
      <c r="I1922" s="2">
        <v>12900</v>
      </c>
      <c r="J1922" s="2">
        <v>20872</v>
      </c>
      <c r="K1922" s="2">
        <v>17550</v>
      </c>
      <c r="L1922" s="2">
        <v>18772</v>
      </c>
      <c r="M1922" s="2">
        <v>19736</v>
      </c>
      <c r="N1922">
        <f t="shared" ref="N1922:N1985" si="60">IFERROR(
  0.25*(_xlfn.MAXIFS($H:$H,$D:$D,$D1922)-H1922)/(_xlfn.MAXIFS($H:$H,$D:$D,$D1922)-_xlfn.MINIFS($H:$H,$D:$D,$D1922)) +
  0.2*(_xlfn.MAXIFS($F:$F,$D:$D,$D1922)-F1922)/(_xlfn.MAXIFS($F:$F,$D:$D,$D1922)-_xlfn.MINIFS($F:$F,$D:$D,$D1922)) +
  0.3*(G1922-_xlfn.MINIFS($G:$G,$D:$D,$D1922))/(_xlfn.MAXIFS($G:$G,$D:$D,$D1922)-_xlfn.MINIFS($G:$G,$D:$D,$D1922)) +
  0.125*(J1922-_xlfn.MINIFS($J:$J,$D:$D,$D1922))/(_xlfn.MAXIFS($J:$J,$D:$D,$D1922)-_xlfn.MINIFS($J:$J,$D:$D,$D1922)) +
  0.125*(K1922-_xlfn.MINIFS($K:$K,$D:$D,$D1922))/(_xlfn.MAXIFS($K:$K,$D:$D,$D1922)-_xlfn.MINIFS($K:$K,$D:$D,$D1922)),
"")</f>
        <v>0.29713593518290254</v>
      </c>
      <c r="O1922">
        <v>0.35040714103919823</v>
      </c>
      <c r="P1922">
        <f t="shared" ref="P1922:P1985" si="61">1 + COUNTIFS($D$2:$D$2303, D1922, $N$2:$N$2303, "&gt;" &amp; N1922)</f>
        <v>68</v>
      </c>
      <c r="Q1922">
        <v>91</v>
      </c>
      <c r="R1922" t="s">
        <v>7938</v>
      </c>
      <c r="S1922" t="s">
        <v>9989</v>
      </c>
    </row>
    <row r="1923" spans="1:19">
      <c r="A1923">
        <v>241720</v>
      </c>
      <c r="B1923" t="s">
        <v>5287</v>
      </c>
      <c r="C1923" t="s">
        <v>2341</v>
      </c>
      <c r="D1923" t="s">
        <v>2338</v>
      </c>
      <c r="E1923" t="s">
        <v>5288</v>
      </c>
      <c r="F1923" s="10">
        <v>0.80879999999999996</v>
      </c>
      <c r="G1923">
        <v>1103</v>
      </c>
      <c r="H1923" s="2">
        <v>2340</v>
      </c>
      <c r="I1923" s="2">
        <v>2340</v>
      </c>
      <c r="J1923" s="2">
        <v>26141</v>
      </c>
      <c r="K1923" s="2">
        <v>21400</v>
      </c>
      <c r="L1923" s="2">
        <v>23472</v>
      </c>
      <c r="M1923" s="2">
        <v>26829</v>
      </c>
      <c r="N1923">
        <f t="shared" si="60"/>
        <v>0.52894859011611284</v>
      </c>
      <c r="O1923">
        <v>0.42651844620460283</v>
      </c>
      <c r="P1923">
        <f t="shared" si="61"/>
        <v>22</v>
      </c>
      <c r="Q1923">
        <v>22</v>
      </c>
      <c r="R1923" t="s">
        <v>7939</v>
      </c>
      <c r="S1923" t="s">
        <v>9990</v>
      </c>
    </row>
    <row r="1924" spans="1:19">
      <c r="A1924">
        <v>241766</v>
      </c>
      <c r="B1924" t="s">
        <v>5290</v>
      </c>
      <c r="C1924" t="s">
        <v>2341</v>
      </c>
      <c r="D1924" t="s">
        <v>2338</v>
      </c>
      <c r="E1924" t="s">
        <v>5291</v>
      </c>
      <c r="F1924" s="10">
        <v>0.81010000000000004</v>
      </c>
      <c r="G1924">
        <v>1048</v>
      </c>
      <c r="H1924" s="2">
        <v>3370</v>
      </c>
      <c r="I1924" s="2">
        <v>3370</v>
      </c>
      <c r="J1924" s="2">
        <v>25238</v>
      </c>
      <c r="K1924" s="2">
        <v>15487</v>
      </c>
      <c r="L1924" s="2">
        <v>18405</v>
      </c>
      <c r="M1924" s="2">
        <v>25762</v>
      </c>
      <c r="N1924">
        <f t="shared" si="60"/>
        <v>0.43313740187604877</v>
      </c>
      <c r="O1924">
        <v>0.4199016448212573</v>
      </c>
      <c r="P1924">
        <f t="shared" si="61"/>
        <v>40</v>
      </c>
      <c r="Q1924">
        <v>23</v>
      </c>
      <c r="R1924" t="s">
        <v>7940</v>
      </c>
      <c r="S1924" t="s">
        <v>9991</v>
      </c>
    </row>
    <row r="1925" spans="1:19">
      <c r="A1925">
        <v>241836</v>
      </c>
      <c r="B1925" t="s">
        <v>5292</v>
      </c>
      <c r="C1925" t="s">
        <v>5293</v>
      </c>
      <c r="D1925" t="s">
        <v>2338</v>
      </c>
      <c r="E1925" t="s">
        <v>5294</v>
      </c>
      <c r="F1925" s="10">
        <v>0.96150000000000002</v>
      </c>
      <c r="G1925">
        <v>1132</v>
      </c>
      <c r="H1925" s="2">
        <v>7050</v>
      </c>
      <c r="I1925" s="2">
        <v>14125</v>
      </c>
      <c r="J1925" s="2">
        <v>30063</v>
      </c>
      <c r="K1925" s="2">
        <v>20906</v>
      </c>
      <c r="L1925" s="2">
        <v>20433</v>
      </c>
      <c r="M1925" s="2">
        <v>21063</v>
      </c>
      <c r="N1925">
        <f t="shared" si="60"/>
        <v>0.42802339742497614</v>
      </c>
      <c r="O1925">
        <v>0.36053799752723564</v>
      </c>
      <c r="P1925">
        <f t="shared" si="61"/>
        <v>42</v>
      </c>
      <c r="Q1925">
        <v>88</v>
      </c>
      <c r="R1925" t="s">
        <v>7941</v>
      </c>
      <c r="S1925" t="s">
        <v>9992</v>
      </c>
    </row>
    <row r="1926" spans="1:19">
      <c r="A1926">
        <v>241951</v>
      </c>
      <c r="B1926" t="s">
        <v>2340</v>
      </c>
      <c r="C1926" t="s">
        <v>2341</v>
      </c>
      <c r="D1926" t="s">
        <v>2338</v>
      </c>
      <c r="E1926" t="s">
        <v>2342</v>
      </c>
      <c r="F1926" s="10">
        <v>1</v>
      </c>
      <c r="G1926">
        <v>985</v>
      </c>
      <c r="H1926" s="2">
        <v>4902</v>
      </c>
      <c r="I1926" s="2">
        <v>8502</v>
      </c>
      <c r="J1926" s="2">
        <v>25164</v>
      </c>
      <c r="K1926" s="2">
        <v>14975</v>
      </c>
      <c r="L1926" s="2">
        <v>19879</v>
      </c>
      <c r="M1926" s="2">
        <v>21688</v>
      </c>
      <c r="N1926">
        <f t="shared" si="60"/>
        <v>0.29425418297906974</v>
      </c>
      <c r="O1926">
        <v>0.34671915222930227</v>
      </c>
      <c r="P1926">
        <f t="shared" si="61"/>
        <v>70</v>
      </c>
      <c r="Q1926">
        <v>93</v>
      </c>
      <c r="R1926" t="s">
        <v>7942</v>
      </c>
      <c r="S1926" t="s">
        <v>9993</v>
      </c>
    </row>
    <row r="1927" spans="1:19">
      <c r="A1927">
        <v>242042</v>
      </c>
      <c r="B1927" t="s">
        <v>5295</v>
      </c>
      <c r="C1927" t="s">
        <v>5296</v>
      </c>
      <c r="D1927" t="s">
        <v>2338</v>
      </c>
      <c r="E1927" t="s">
        <v>5297</v>
      </c>
      <c r="F1927" s="10">
        <v>1</v>
      </c>
      <c r="G1927">
        <v>1178</v>
      </c>
      <c r="H1927" s="2">
        <v>1600</v>
      </c>
      <c r="I1927" s="2">
        <v>1600</v>
      </c>
      <c r="J1927" s="2">
        <v>28401</v>
      </c>
      <c r="K1927" s="2">
        <v>21982</v>
      </c>
      <c r="L1927" s="2">
        <v>24134</v>
      </c>
      <c r="M1927" s="2">
        <v>24601</v>
      </c>
      <c r="N1927">
        <f t="shared" si="60"/>
        <v>0.5510883429899669</v>
      </c>
      <c r="O1927">
        <v>0.40588867895149805</v>
      </c>
      <c r="P1927">
        <f t="shared" si="61"/>
        <v>17</v>
      </c>
      <c r="Q1927">
        <v>26</v>
      </c>
      <c r="R1927" t="s">
        <v>7943</v>
      </c>
      <c r="S1927" t="s">
        <v>9994</v>
      </c>
    </row>
    <row r="1928" spans="1:19">
      <c r="A1928">
        <v>242112</v>
      </c>
      <c r="B1928" t="s">
        <v>5298</v>
      </c>
      <c r="C1928" t="s">
        <v>5275</v>
      </c>
      <c r="D1928" t="s">
        <v>2338</v>
      </c>
      <c r="E1928" t="s">
        <v>5299</v>
      </c>
      <c r="F1928" s="10">
        <v>0.93400000000000005</v>
      </c>
      <c r="G1928">
        <v>1020</v>
      </c>
      <c r="H1928" s="2">
        <v>8520</v>
      </c>
      <c r="I1928" s="2">
        <v>8520</v>
      </c>
      <c r="J1928" s="2">
        <v>23847</v>
      </c>
      <c r="K1928" s="2">
        <v>19293</v>
      </c>
      <c r="L1928" s="2">
        <v>20896</v>
      </c>
      <c r="M1928" s="2">
        <v>22113</v>
      </c>
      <c r="N1928">
        <f t="shared" si="60"/>
        <v>0.29674568453499622</v>
      </c>
      <c r="O1928">
        <v>0.37587060766096025</v>
      </c>
      <c r="P1928">
        <f t="shared" si="61"/>
        <v>69</v>
      </c>
      <c r="Q1928">
        <v>51</v>
      </c>
      <c r="R1928" t="s">
        <v>7944</v>
      </c>
      <c r="S1928" t="s">
        <v>9995</v>
      </c>
    </row>
    <row r="1929" spans="1:19">
      <c r="A1929">
        <v>242130</v>
      </c>
      <c r="B1929" t="s">
        <v>5301</v>
      </c>
      <c r="C1929" t="s">
        <v>5283</v>
      </c>
      <c r="D1929" t="s">
        <v>2338</v>
      </c>
      <c r="E1929" t="s">
        <v>5302</v>
      </c>
      <c r="F1929" s="10">
        <v>0.93400000000000005</v>
      </c>
      <c r="G1929">
        <v>1249</v>
      </c>
      <c r="H1929" s="2">
        <v>8060</v>
      </c>
      <c r="I1929" s="2">
        <v>8060</v>
      </c>
      <c r="J1929" s="2">
        <v>17629</v>
      </c>
      <c r="K1929" s="2">
        <v>16414</v>
      </c>
      <c r="L1929" s="2">
        <v>17082</v>
      </c>
      <c r="M1929" s="2">
        <v>17823</v>
      </c>
      <c r="N1929">
        <f t="shared" si="60"/>
        <v>0.45331077311756801</v>
      </c>
      <c r="O1929">
        <v>0.36461650996403439</v>
      </c>
      <c r="P1929">
        <f t="shared" si="61"/>
        <v>35</v>
      </c>
      <c r="Q1929">
        <v>83</v>
      </c>
      <c r="R1929" t="s">
        <v>7945</v>
      </c>
      <c r="S1929" t="s">
        <v>9996</v>
      </c>
    </row>
    <row r="1930" spans="1:19">
      <c r="A1930">
        <v>242130</v>
      </c>
      <c r="B1930" t="s">
        <v>5303</v>
      </c>
      <c r="C1930" t="s">
        <v>5266</v>
      </c>
      <c r="D1930" t="s">
        <v>2338</v>
      </c>
      <c r="E1930" t="s">
        <v>5302</v>
      </c>
      <c r="F1930" s="10">
        <v>0.93400000000000005</v>
      </c>
      <c r="G1930">
        <v>1021</v>
      </c>
      <c r="H1930" s="2">
        <v>8060</v>
      </c>
      <c r="I1930" s="2">
        <v>8060</v>
      </c>
      <c r="J1930" s="2">
        <v>17629</v>
      </c>
      <c r="K1930" s="2">
        <v>16414</v>
      </c>
      <c r="L1930" s="2">
        <v>17082</v>
      </c>
      <c r="M1930" s="2">
        <v>17823</v>
      </c>
      <c r="N1930">
        <f t="shared" si="60"/>
        <v>0.27378321406244988</v>
      </c>
      <c r="O1930">
        <v>0.36461650996403439</v>
      </c>
      <c r="P1930">
        <f t="shared" si="61"/>
        <v>71</v>
      </c>
      <c r="Q1930">
        <v>83</v>
      </c>
      <c r="R1930" t="s">
        <v>7945</v>
      </c>
      <c r="S1930" t="s">
        <v>9996</v>
      </c>
    </row>
    <row r="1931" spans="1:19">
      <c r="A1931">
        <v>242042</v>
      </c>
      <c r="B1931" t="s">
        <v>5304</v>
      </c>
      <c r="C1931" t="s">
        <v>5305</v>
      </c>
      <c r="D1931" t="s">
        <v>2338</v>
      </c>
      <c r="E1931" t="s">
        <v>5306</v>
      </c>
      <c r="F1931" s="10">
        <v>0.84709999999999996</v>
      </c>
      <c r="G1931">
        <v>1026</v>
      </c>
      <c r="H1931" s="2">
        <v>1618</v>
      </c>
      <c r="I1931" s="2">
        <v>1618</v>
      </c>
      <c r="J1931" s="2">
        <v>28401</v>
      </c>
      <c r="K1931" s="2">
        <v>21982</v>
      </c>
      <c r="L1931" s="2">
        <v>24134</v>
      </c>
      <c r="M1931" s="2">
        <v>24601</v>
      </c>
      <c r="N1931">
        <f t="shared" si="60"/>
        <v>0.47853595094602513</v>
      </c>
      <c r="O1931">
        <v>0.42874511064071674</v>
      </c>
      <c r="P1931">
        <f t="shared" si="61"/>
        <v>29</v>
      </c>
      <c r="Q1931">
        <v>19</v>
      </c>
      <c r="R1931" t="s">
        <v>7946</v>
      </c>
      <c r="S1931" t="s">
        <v>9997</v>
      </c>
    </row>
    <row r="1932" spans="1:19">
      <c r="A1932">
        <v>242042</v>
      </c>
      <c r="B1932" t="s">
        <v>5307</v>
      </c>
      <c r="C1932" t="s">
        <v>2341</v>
      </c>
      <c r="D1932" t="s">
        <v>2338</v>
      </c>
      <c r="E1932" t="s">
        <v>5308</v>
      </c>
      <c r="F1932" s="10">
        <v>0.76</v>
      </c>
      <c r="G1932">
        <v>1183</v>
      </c>
      <c r="H1932" s="2">
        <v>3707</v>
      </c>
      <c r="I1932" s="2">
        <v>3707</v>
      </c>
      <c r="J1932" s="2">
        <v>28401</v>
      </c>
      <c r="K1932" s="2">
        <v>21982</v>
      </c>
      <c r="L1932" s="2">
        <v>24134</v>
      </c>
      <c r="M1932" s="2">
        <v>24601</v>
      </c>
      <c r="N1932">
        <f t="shared" si="60"/>
        <v>0.59178043855800588</v>
      </c>
      <c r="O1932">
        <v>0.43269182168392928</v>
      </c>
      <c r="P1932">
        <f t="shared" si="61"/>
        <v>11</v>
      </c>
      <c r="Q1932">
        <v>17</v>
      </c>
      <c r="R1932" t="s">
        <v>7947</v>
      </c>
      <c r="S1932" t="s">
        <v>9998</v>
      </c>
    </row>
    <row r="1933" spans="1:19">
      <c r="A1933">
        <v>242617</v>
      </c>
      <c r="B1933" t="s">
        <v>5309</v>
      </c>
      <c r="C1933" t="s">
        <v>5310</v>
      </c>
      <c r="D1933" t="s">
        <v>2338</v>
      </c>
      <c r="E1933" t="s">
        <v>5311</v>
      </c>
      <c r="F1933" s="10">
        <v>0.50670000000000004</v>
      </c>
      <c r="G1933">
        <v>1242</v>
      </c>
      <c r="H1933" s="2">
        <v>5580</v>
      </c>
      <c r="I1933" s="2">
        <v>5580</v>
      </c>
      <c r="J1933" s="2">
        <v>25581</v>
      </c>
      <c r="K1933" s="2">
        <v>21347</v>
      </c>
      <c r="L1933" s="2">
        <v>21758</v>
      </c>
      <c r="M1933" s="2">
        <v>22851</v>
      </c>
      <c r="N1933">
        <f t="shared" si="60"/>
        <v>0.67234434068537074</v>
      </c>
      <c r="O1933">
        <v>0.45649676387997029</v>
      </c>
      <c r="P1933">
        <f t="shared" si="61"/>
        <v>5</v>
      </c>
      <c r="Q1933">
        <v>11</v>
      </c>
      <c r="R1933" t="s">
        <v>7948</v>
      </c>
      <c r="S1933" t="s">
        <v>9999</v>
      </c>
    </row>
    <row r="1934" spans="1:19">
      <c r="A1934">
        <v>242626</v>
      </c>
      <c r="B1934" t="s">
        <v>5312</v>
      </c>
      <c r="C1934" t="s">
        <v>2344</v>
      </c>
      <c r="D1934" t="s">
        <v>2338</v>
      </c>
      <c r="E1934" t="s">
        <v>5313</v>
      </c>
      <c r="F1934" s="10">
        <v>0.46739999999999998</v>
      </c>
      <c r="G1934">
        <v>1161</v>
      </c>
      <c r="H1934" s="2">
        <v>5542</v>
      </c>
      <c r="I1934" s="2">
        <v>5542</v>
      </c>
      <c r="J1934" s="2">
        <v>26844</v>
      </c>
      <c r="K1934" s="2">
        <v>21822</v>
      </c>
      <c r="L1934" s="2">
        <v>21707</v>
      </c>
      <c r="M1934" s="2">
        <v>23125</v>
      </c>
      <c r="N1934">
        <f t="shared" si="60"/>
        <v>0.62736047787872928</v>
      </c>
      <c r="O1934">
        <v>0.465251398176317</v>
      </c>
      <c r="P1934">
        <f t="shared" si="61"/>
        <v>8</v>
      </c>
      <c r="Q1934">
        <v>8</v>
      </c>
      <c r="R1934" t="s">
        <v>7949</v>
      </c>
      <c r="S1934" t="s">
        <v>10000</v>
      </c>
    </row>
    <row r="1935" spans="1:19">
      <c r="A1935">
        <v>242635</v>
      </c>
      <c r="B1935" t="s">
        <v>5314</v>
      </c>
      <c r="C1935" t="s">
        <v>5283</v>
      </c>
      <c r="D1935" t="s">
        <v>2338</v>
      </c>
      <c r="E1935" t="s">
        <v>5315</v>
      </c>
      <c r="F1935" s="10">
        <v>0.37780000000000002</v>
      </c>
      <c r="G1935">
        <v>1207</v>
      </c>
      <c r="H1935" s="2">
        <v>5580</v>
      </c>
      <c r="I1935" s="2">
        <v>5580</v>
      </c>
      <c r="J1935" s="2">
        <v>26609</v>
      </c>
      <c r="K1935" s="2">
        <v>20062</v>
      </c>
      <c r="L1935" s="2">
        <v>21499</v>
      </c>
      <c r="M1935" s="2">
        <v>22843</v>
      </c>
      <c r="N1935">
        <f t="shared" si="60"/>
        <v>0.68078304090488617</v>
      </c>
      <c r="O1935">
        <v>0.47802431602773299</v>
      </c>
      <c r="P1935">
        <f t="shared" si="61"/>
        <v>4</v>
      </c>
      <c r="Q1935">
        <v>3</v>
      </c>
      <c r="R1935" t="s">
        <v>7950</v>
      </c>
      <c r="S1935" t="s">
        <v>10001</v>
      </c>
    </row>
    <row r="1936" spans="1:19">
      <c r="A1936">
        <v>242644</v>
      </c>
      <c r="B1936" t="s">
        <v>5316</v>
      </c>
      <c r="C1936" t="s">
        <v>5317</v>
      </c>
      <c r="D1936" t="s">
        <v>2338</v>
      </c>
      <c r="E1936" t="s">
        <v>5318</v>
      </c>
      <c r="F1936" s="10">
        <v>0.6583</v>
      </c>
      <c r="G1936">
        <v>1024</v>
      </c>
      <c r="H1936" s="2">
        <v>5542</v>
      </c>
      <c r="I1936" s="2">
        <v>5542</v>
      </c>
      <c r="J1936" s="2">
        <v>24195</v>
      </c>
      <c r="K1936" s="2">
        <v>19200</v>
      </c>
      <c r="L1936" s="2">
        <v>20350</v>
      </c>
      <c r="M1936" s="2">
        <v>22539</v>
      </c>
      <c r="N1936">
        <f t="shared" si="60"/>
        <v>0.43924280950576466</v>
      </c>
      <c r="O1936">
        <v>0.43096652401345387</v>
      </c>
      <c r="P1936">
        <f t="shared" si="61"/>
        <v>39</v>
      </c>
      <c r="Q1936">
        <v>18</v>
      </c>
      <c r="R1936" t="s">
        <v>7951</v>
      </c>
      <c r="S1936" t="s">
        <v>10002</v>
      </c>
    </row>
    <row r="1937" spans="1:19">
      <c r="A1937">
        <v>242653</v>
      </c>
      <c r="B1937" t="s">
        <v>5319</v>
      </c>
      <c r="C1937" t="s">
        <v>2341</v>
      </c>
      <c r="D1937" t="s">
        <v>2338</v>
      </c>
      <c r="E1937" t="s">
        <v>5320</v>
      </c>
      <c r="F1937" s="10">
        <v>0.66439999999999999</v>
      </c>
      <c r="G1937">
        <v>1098</v>
      </c>
      <c r="H1937" s="2">
        <v>5580</v>
      </c>
      <c r="I1937" s="2">
        <v>5580</v>
      </c>
      <c r="J1937" s="2">
        <v>37246</v>
      </c>
      <c r="K1937" s="2">
        <v>26581</v>
      </c>
      <c r="L1937" s="2">
        <v>27581</v>
      </c>
      <c r="M1937" s="2">
        <v>28285</v>
      </c>
      <c r="N1937">
        <f t="shared" si="60"/>
        <v>0.5691410817682514</v>
      </c>
      <c r="O1937">
        <v>0.45772125882515652</v>
      </c>
      <c r="P1937">
        <f t="shared" si="61"/>
        <v>13</v>
      </c>
      <c r="Q1937">
        <v>10</v>
      </c>
      <c r="R1937" t="s">
        <v>7952</v>
      </c>
      <c r="S1937" t="s">
        <v>10003</v>
      </c>
    </row>
    <row r="1938" spans="1:19">
      <c r="A1938">
        <v>242662</v>
      </c>
      <c r="B1938" t="s">
        <v>5321</v>
      </c>
      <c r="C1938" t="s">
        <v>5322</v>
      </c>
      <c r="D1938" t="s">
        <v>2338</v>
      </c>
      <c r="E1938" t="s">
        <v>5323</v>
      </c>
      <c r="F1938" s="10">
        <v>0.70289999999999997</v>
      </c>
      <c r="G1938">
        <v>1163</v>
      </c>
      <c r="H1938" s="2">
        <v>5580</v>
      </c>
      <c r="I1938" s="2">
        <v>5580</v>
      </c>
      <c r="J1938" s="2">
        <v>26047</v>
      </c>
      <c r="K1938" s="2">
        <v>22536</v>
      </c>
      <c r="L1938" s="2">
        <v>23277</v>
      </c>
      <c r="M1938" s="2">
        <v>24185</v>
      </c>
      <c r="N1938">
        <f t="shared" si="60"/>
        <v>0.55678113123601403</v>
      </c>
      <c r="O1938">
        <v>0.42806066397808062</v>
      </c>
      <c r="P1938">
        <f t="shared" si="61"/>
        <v>15</v>
      </c>
      <c r="Q1938">
        <v>21</v>
      </c>
      <c r="R1938" t="s">
        <v>7953</v>
      </c>
      <c r="S1938" t="s">
        <v>10004</v>
      </c>
    </row>
    <row r="1939" spans="1:19">
      <c r="A1939">
        <v>242680</v>
      </c>
      <c r="B1939" t="s">
        <v>5324</v>
      </c>
      <c r="C1939" t="s">
        <v>5325</v>
      </c>
      <c r="D1939" t="s">
        <v>2338</v>
      </c>
      <c r="E1939" t="s">
        <v>5326</v>
      </c>
      <c r="F1939" s="10">
        <v>0.35560000000000003</v>
      </c>
      <c r="G1939">
        <v>1105</v>
      </c>
      <c r="H1939" s="2">
        <v>5580</v>
      </c>
      <c r="I1939" s="2">
        <v>5580</v>
      </c>
      <c r="J1939" s="2">
        <v>24118</v>
      </c>
      <c r="K1939" s="2">
        <v>20752</v>
      </c>
      <c r="L1939" s="2">
        <v>20892</v>
      </c>
      <c r="M1939" s="2">
        <v>20402</v>
      </c>
      <c r="N1939">
        <f t="shared" si="60"/>
        <v>0.60427538854735618</v>
      </c>
      <c r="O1939">
        <v>0.47604142945178274</v>
      </c>
      <c r="P1939">
        <f t="shared" si="61"/>
        <v>9</v>
      </c>
      <c r="Q1939">
        <v>5</v>
      </c>
      <c r="R1939" t="s">
        <v>7954</v>
      </c>
      <c r="S1939" t="s">
        <v>10005</v>
      </c>
    </row>
    <row r="1940" spans="1:19">
      <c r="A1940">
        <v>242699</v>
      </c>
      <c r="B1940" t="s">
        <v>5327</v>
      </c>
      <c r="C1940" t="s">
        <v>5305</v>
      </c>
      <c r="D1940" t="s">
        <v>2338</v>
      </c>
      <c r="E1940" t="s">
        <v>5328</v>
      </c>
      <c r="F1940" s="10">
        <v>0.48499999999999999</v>
      </c>
      <c r="G1940">
        <v>1190</v>
      </c>
      <c r="H1940" s="2">
        <v>5580</v>
      </c>
      <c r="I1940" s="2">
        <v>5580</v>
      </c>
      <c r="J1940" s="2">
        <v>26368</v>
      </c>
      <c r="K1940" s="2">
        <v>21157</v>
      </c>
      <c r="L1940" s="2">
        <v>22238</v>
      </c>
      <c r="M1940" s="2">
        <v>24488</v>
      </c>
      <c r="N1940">
        <f t="shared" si="60"/>
        <v>0.63925619057448502</v>
      </c>
      <c r="O1940">
        <v>0.46143030331604928</v>
      </c>
      <c r="P1940">
        <f t="shared" si="61"/>
        <v>6</v>
      </c>
      <c r="Q1940">
        <v>9</v>
      </c>
      <c r="R1940" t="s">
        <v>7955</v>
      </c>
      <c r="S1940" t="s">
        <v>10006</v>
      </c>
    </row>
    <row r="1941" spans="1:19">
      <c r="A1941">
        <v>242705</v>
      </c>
      <c r="B1941" t="s">
        <v>5329</v>
      </c>
      <c r="C1941" t="s">
        <v>5263</v>
      </c>
      <c r="D1941" t="s">
        <v>2338</v>
      </c>
      <c r="E1941" t="s">
        <v>5330</v>
      </c>
      <c r="F1941" s="10">
        <v>0.36420000000000002</v>
      </c>
      <c r="G1941">
        <v>1165</v>
      </c>
      <c r="H1941" s="2">
        <v>5580</v>
      </c>
      <c r="I1941" s="2">
        <v>5580</v>
      </c>
      <c r="J1941" s="2">
        <v>33793</v>
      </c>
      <c r="K1941" s="2">
        <v>24017</v>
      </c>
      <c r="L1941" s="2">
        <v>27052</v>
      </c>
      <c r="M1941" s="2">
        <v>28181</v>
      </c>
      <c r="N1941">
        <f t="shared" si="60"/>
        <v>0.69220962859490776</v>
      </c>
      <c r="O1941">
        <v>0.49538658706812877</v>
      </c>
      <c r="P1941">
        <f t="shared" si="61"/>
        <v>3</v>
      </c>
      <c r="Q1941">
        <v>2</v>
      </c>
      <c r="R1941" t="s">
        <v>7956</v>
      </c>
      <c r="S1941" t="s">
        <v>10007</v>
      </c>
    </row>
    <row r="1942" spans="1:19">
      <c r="A1942">
        <v>242820</v>
      </c>
      <c r="B1942" t="s">
        <v>5331</v>
      </c>
      <c r="C1942" t="s">
        <v>2341</v>
      </c>
      <c r="D1942" t="s">
        <v>2338</v>
      </c>
      <c r="E1942" t="s">
        <v>5332</v>
      </c>
      <c r="F1942" s="10">
        <v>0.93400000000000005</v>
      </c>
      <c r="G1942">
        <v>1242</v>
      </c>
      <c r="H1942" s="2">
        <v>8325</v>
      </c>
      <c r="I1942" s="2">
        <v>8325</v>
      </c>
      <c r="J1942" s="2">
        <v>23151</v>
      </c>
      <c r="K1942" s="2">
        <v>23142</v>
      </c>
      <c r="L1942" s="2">
        <v>23510</v>
      </c>
      <c r="M1942" s="2">
        <v>25131</v>
      </c>
      <c r="N1942">
        <f t="shared" si="60"/>
        <v>0.49348213613381348</v>
      </c>
      <c r="O1942">
        <v>0.37523731271241145</v>
      </c>
      <c r="P1942">
        <f t="shared" si="61"/>
        <v>27</v>
      </c>
      <c r="Q1942">
        <v>53</v>
      </c>
      <c r="R1942" t="s">
        <v>7957</v>
      </c>
      <c r="S1942" t="s">
        <v>10008</v>
      </c>
    </row>
    <row r="1943" spans="1:19">
      <c r="A1943">
        <v>242972</v>
      </c>
      <c r="B1943" t="s">
        <v>5333</v>
      </c>
      <c r="C1943" t="s">
        <v>5263</v>
      </c>
      <c r="D1943" t="s">
        <v>2338</v>
      </c>
      <c r="E1943" t="s">
        <v>5334</v>
      </c>
      <c r="F1943" s="10">
        <v>0.93400000000000005</v>
      </c>
      <c r="G1943">
        <v>1026</v>
      </c>
      <c r="H1943" s="2">
        <v>8054</v>
      </c>
      <c r="I1943" s="2">
        <v>9884</v>
      </c>
      <c r="J1943" s="2">
        <v>24058</v>
      </c>
      <c r="K1943" s="2">
        <v>21625</v>
      </c>
      <c r="L1943" s="2">
        <v>22163</v>
      </c>
      <c r="M1943" s="2">
        <v>21991</v>
      </c>
      <c r="N1943">
        <f t="shared" si="60"/>
        <v>0.32269658348426744</v>
      </c>
      <c r="O1943">
        <v>0.37036690339302492</v>
      </c>
      <c r="P1943">
        <f t="shared" si="61"/>
        <v>65</v>
      </c>
      <c r="Q1943">
        <v>66</v>
      </c>
      <c r="R1943" t="s">
        <v>7958</v>
      </c>
      <c r="S1943" t="s">
        <v>10009</v>
      </c>
    </row>
    <row r="1944" spans="1:19">
      <c r="A1944">
        <v>243106</v>
      </c>
      <c r="B1944" t="s">
        <v>2343</v>
      </c>
      <c r="C1944" t="s">
        <v>2344</v>
      </c>
      <c r="D1944" t="s">
        <v>2338</v>
      </c>
      <c r="E1944" t="s">
        <v>2345</v>
      </c>
      <c r="F1944" s="10">
        <v>0.81740000000000002</v>
      </c>
      <c r="G1944">
        <v>921</v>
      </c>
      <c r="H1944" s="2">
        <v>5954</v>
      </c>
      <c r="I1944" s="2">
        <v>5954</v>
      </c>
      <c r="J1944" s="2">
        <v>24935</v>
      </c>
      <c r="K1944" s="2">
        <v>22919</v>
      </c>
      <c r="L1944" s="2">
        <v>22302</v>
      </c>
      <c r="M1944" s="2">
        <v>24465</v>
      </c>
      <c r="N1944">
        <f t="shared" si="60"/>
        <v>0.32301495892834059</v>
      </c>
      <c r="O1944">
        <v>0.36294414927065666</v>
      </c>
      <c r="P1944">
        <f t="shared" si="61"/>
        <v>64</v>
      </c>
      <c r="Q1944">
        <v>87</v>
      </c>
      <c r="R1944" t="s">
        <v>7959</v>
      </c>
      <c r="S1944" t="s">
        <v>10010</v>
      </c>
    </row>
    <row r="1945" spans="1:19">
      <c r="A1945">
        <v>243115</v>
      </c>
      <c r="B1945" t="s">
        <v>5335</v>
      </c>
      <c r="C1945" t="s">
        <v>5283</v>
      </c>
      <c r="D1945" t="s">
        <v>2338</v>
      </c>
      <c r="E1945" t="s">
        <v>5336</v>
      </c>
      <c r="F1945" s="10">
        <v>0.62260000000000004</v>
      </c>
      <c r="G1945">
        <v>1136</v>
      </c>
      <c r="H1945" s="2">
        <v>5324</v>
      </c>
      <c r="I1945" s="2">
        <v>5324</v>
      </c>
      <c r="J1945" s="2">
        <v>29208</v>
      </c>
      <c r="K1945" s="2">
        <v>21634</v>
      </c>
      <c r="L1945" s="2">
        <v>25431</v>
      </c>
      <c r="M1945" s="2">
        <v>25140</v>
      </c>
      <c r="N1945">
        <f t="shared" si="60"/>
        <v>0.56880078933183253</v>
      </c>
      <c r="O1945">
        <v>0.44796496452472445</v>
      </c>
      <c r="P1945">
        <f t="shared" si="61"/>
        <v>14</v>
      </c>
      <c r="Q1945">
        <v>13</v>
      </c>
      <c r="R1945" t="s">
        <v>7960</v>
      </c>
      <c r="S1945" t="s">
        <v>10011</v>
      </c>
    </row>
    <row r="1946" spans="1:19">
      <c r="A1946">
        <v>243133</v>
      </c>
      <c r="B1946" t="s">
        <v>5337</v>
      </c>
      <c r="C1946" t="s">
        <v>5263</v>
      </c>
      <c r="D1946" t="s">
        <v>2338</v>
      </c>
      <c r="E1946" t="s">
        <v>5338</v>
      </c>
      <c r="F1946" s="10">
        <v>0.92449999999999999</v>
      </c>
      <c r="G1946">
        <v>1222</v>
      </c>
      <c r="H1946" s="2">
        <v>6284</v>
      </c>
      <c r="I1946" s="2">
        <v>6284</v>
      </c>
      <c r="J1946" s="2">
        <v>31304</v>
      </c>
      <c r="K1946" s="2">
        <v>24396</v>
      </c>
      <c r="L1946" s="2">
        <v>28597</v>
      </c>
      <c r="M1946" s="2">
        <v>31302</v>
      </c>
      <c r="N1946">
        <f t="shared" si="60"/>
        <v>0.54586655770979708</v>
      </c>
      <c r="O1946">
        <v>0.40296007222505537</v>
      </c>
      <c r="P1946">
        <f t="shared" si="61"/>
        <v>18</v>
      </c>
      <c r="Q1946">
        <v>29</v>
      </c>
      <c r="R1946" t="s">
        <v>7961</v>
      </c>
      <c r="S1946" t="s">
        <v>10012</v>
      </c>
    </row>
    <row r="1947" spans="1:19">
      <c r="A1947">
        <v>243142</v>
      </c>
      <c r="B1947" t="s">
        <v>5339</v>
      </c>
      <c r="C1947" t="s">
        <v>5281</v>
      </c>
      <c r="D1947" t="s">
        <v>2338</v>
      </c>
      <c r="E1947" t="s">
        <v>5340</v>
      </c>
      <c r="F1947" s="10">
        <v>0.52729999999999999</v>
      </c>
      <c r="G1947">
        <v>904</v>
      </c>
      <c r="H1947" s="2">
        <v>7986</v>
      </c>
      <c r="I1947" s="2">
        <v>7986</v>
      </c>
      <c r="J1947" s="2">
        <v>26961</v>
      </c>
      <c r="K1947" s="2">
        <v>24994</v>
      </c>
      <c r="L1947" s="2">
        <v>26879</v>
      </c>
      <c r="M1947" s="2">
        <v>28013</v>
      </c>
      <c r="N1947">
        <f t="shared" si="60"/>
        <v>0.37970153213876506</v>
      </c>
      <c r="O1947">
        <v>0.39612058853965026</v>
      </c>
      <c r="P1947">
        <f t="shared" si="61"/>
        <v>57</v>
      </c>
      <c r="Q1947">
        <v>32</v>
      </c>
      <c r="R1947" t="s">
        <v>7962</v>
      </c>
      <c r="S1947" t="s">
        <v>10013</v>
      </c>
    </row>
    <row r="1948" spans="1:19">
      <c r="A1948">
        <v>243151</v>
      </c>
      <c r="B1948" t="s">
        <v>2346</v>
      </c>
      <c r="C1948" t="s">
        <v>2347</v>
      </c>
      <c r="D1948" t="s">
        <v>2338</v>
      </c>
      <c r="E1948" t="s">
        <v>2348</v>
      </c>
      <c r="F1948" s="10">
        <v>0.95840000000000003</v>
      </c>
      <c r="G1948">
        <v>978</v>
      </c>
      <c r="H1948" s="2">
        <v>5354</v>
      </c>
      <c r="I1948" s="2">
        <v>5354</v>
      </c>
      <c r="J1948" s="2">
        <v>29334</v>
      </c>
      <c r="K1948" s="2">
        <v>20817</v>
      </c>
      <c r="L1948" s="2">
        <v>25484</v>
      </c>
      <c r="M1948" s="2">
        <v>27007</v>
      </c>
      <c r="N1948">
        <f t="shared" si="60"/>
        <v>0.3356600477092565</v>
      </c>
      <c r="O1948">
        <v>0.3732095935135451</v>
      </c>
      <c r="P1948">
        <f t="shared" si="61"/>
        <v>62</v>
      </c>
      <c r="Q1948">
        <v>55</v>
      </c>
      <c r="R1948" t="s">
        <v>7963</v>
      </c>
      <c r="S1948" t="s">
        <v>10014</v>
      </c>
    </row>
    <row r="1949" spans="1:19">
      <c r="A1949">
        <v>243179</v>
      </c>
      <c r="B1949" t="s">
        <v>5341</v>
      </c>
      <c r="C1949" t="s">
        <v>5300</v>
      </c>
      <c r="D1949" t="s">
        <v>2338</v>
      </c>
      <c r="E1949" t="s">
        <v>5342</v>
      </c>
      <c r="F1949" s="10">
        <v>0.58489999999999998</v>
      </c>
      <c r="G1949">
        <v>1086</v>
      </c>
      <c r="H1949" s="2">
        <v>5364</v>
      </c>
      <c r="I1949" s="2">
        <v>5364</v>
      </c>
      <c r="J1949" s="2">
        <v>29478</v>
      </c>
      <c r="K1949" s="2">
        <v>19532</v>
      </c>
      <c r="L1949" s="2">
        <v>26437</v>
      </c>
      <c r="M1949" s="2">
        <v>27314</v>
      </c>
      <c r="N1949">
        <f t="shared" si="60"/>
        <v>0.53004690669472931</v>
      </c>
      <c r="O1949">
        <v>0.45402123314225573</v>
      </c>
      <c r="P1949">
        <f t="shared" si="61"/>
        <v>21</v>
      </c>
      <c r="Q1949">
        <v>12</v>
      </c>
      <c r="R1949" t="s">
        <v>7964</v>
      </c>
      <c r="S1949" t="s">
        <v>10015</v>
      </c>
    </row>
    <row r="1950" spans="1:19">
      <c r="A1950">
        <v>243188</v>
      </c>
      <c r="B1950" t="s">
        <v>5343</v>
      </c>
      <c r="C1950" t="s">
        <v>5344</v>
      </c>
      <c r="D1950" t="s">
        <v>2338</v>
      </c>
      <c r="E1950" t="s">
        <v>5345</v>
      </c>
      <c r="F1950" s="10">
        <v>0.6411</v>
      </c>
      <c r="G1950">
        <v>1157</v>
      </c>
      <c r="H1950" s="2">
        <v>5354</v>
      </c>
      <c r="I1950" s="2">
        <v>5354</v>
      </c>
      <c r="J1950" s="2">
        <v>21256</v>
      </c>
      <c r="K1950" s="2">
        <v>19126</v>
      </c>
      <c r="L1950" s="2">
        <v>21426</v>
      </c>
      <c r="M1950" s="2">
        <v>21778</v>
      </c>
      <c r="N1950">
        <f t="shared" si="60"/>
        <v>0.54434642644577347</v>
      </c>
      <c r="O1950">
        <v>0.42809873068735682</v>
      </c>
      <c r="P1950">
        <f t="shared" si="61"/>
        <v>19</v>
      </c>
      <c r="Q1950">
        <v>20</v>
      </c>
      <c r="R1950" t="s">
        <v>7965</v>
      </c>
      <c r="S1950" t="s">
        <v>10016</v>
      </c>
    </row>
    <row r="1951" spans="1:19">
      <c r="A1951">
        <v>243197</v>
      </c>
      <c r="B1951" t="s">
        <v>5346</v>
      </c>
      <c r="C1951" t="s">
        <v>5266</v>
      </c>
      <c r="D1951" t="s">
        <v>2338</v>
      </c>
      <c r="E1951" t="s">
        <v>5347</v>
      </c>
      <c r="F1951" s="10">
        <v>0.52170000000000005</v>
      </c>
      <c r="G1951">
        <v>1112</v>
      </c>
      <c r="H1951" s="2">
        <v>5274</v>
      </c>
      <c r="I1951" s="2">
        <v>5274</v>
      </c>
      <c r="J1951" s="2">
        <v>51879</v>
      </c>
      <c r="K1951" s="2">
        <v>34979</v>
      </c>
      <c r="L1951" s="2">
        <v>37183</v>
      </c>
      <c r="M1951" s="2">
        <v>41188</v>
      </c>
      <c r="N1951">
        <f t="shared" si="60"/>
        <v>0.71377868301868597</v>
      </c>
      <c r="O1951">
        <v>0.51167166288879984</v>
      </c>
      <c r="P1951">
        <f t="shared" si="61"/>
        <v>1</v>
      </c>
      <c r="Q1951">
        <v>1</v>
      </c>
      <c r="R1951" t="s">
        <v>7966</v>
      </c>
      <c r="S1951" t="s">
        <v>10017</v>
      </c>
    </row>
    <row r="1952" spans="1:19">
      <c r="A1952">
        <v>243212</v>
      </c>
      <c r="B1952" t="s">
        <v>5348</v>
      </c>
      <c r="C1952" t="s">
        <v>2337</v>
      </c>
      <c r="D1952" t="s">
        <v>2338</v>
      </c>
      <c r="E1952" t="s">
        <v>5349</v>
      </c>
      <c r="F1952" s="10">
        <v>0.56140000000000001</v>
      </c>
      <c r="G1952">
        <v>1057</v>
      </c>
      <c r="H1952" s="2">
        <v>5354</v>
      </c>
      <c r="I1952" s="2">
        <v>5354</v>
      </c>
      <c r="J1952" s="2">
        <v>24386</v>
      </c>
      <c r="K1952" s="2">
        <v>23750</v>
      </c>
      <c r="L1952" s="2">
        <v>25375</v>
      </c>
      <c r="M1952" s="2">
        <v>27305</v>
      </c>
      <c r="N1952">
        <f t="shared" si="60"/>
        <v>0.52320520571950491</v>
      </c>
      <c r="O1952">
        <v>0.44672949744075868</v>
      </c>
      <c r="P1952">
        <f t="shared" si="61"/>
        <v>24</v>
      </c>
      <c r="Q1952">
        <v>16</v>
      </c>
      <c r="R1952" t="s">
        <v>7967</v>
      </c>
      <c r="S1952" t="s">
        <v>10018</v>
      </c>
    </row>
    <row r="1953" spans="1:19">
      <c r="A1953">
        <v>243221</v>
      </c>
      <c r="B1953" t="s">
        <v>5350</v>
      </c>
      <c r="C1953" t="s">
        <v>2341</v>
      </c>
      <c r="D1953" t="s">
        <v>2338</v>
      </c>
      <c r="E1953" t="s">
        <v>5351</v>
      </c>
      <c r="F1953" s="10">
        <v>0.53200000000000003</v>
      </c>
      <c r="G1953">
        <v>1042</v>
      </c>
      <c r="H1953" s="2">
        <v>5324</v>
      </c>
      <c r="I1953" s="2">
        <v>5324</v>
      </c>
      <c r="J1953" s="2">
        <v>33369</v>
      </c>
      <c r="K1953" s="2">
        <v>22676</v>
      </c>
      <c r="L1953" s="2">
        <v>29326</v>
      </c>
      <c r="M1953" s="2">
        <v>32393</v>
      </c>
      <c r="N1953">
        <f t="shared" si="60"/>
        <v>0.53963987039827133</v>
      </c>
      <c r="O1953">
        <v>0.47042968192437468</v>
      </c>
      <c r="P1953">
        <f t="shared" si="61"/>
        <v>20</v>
      </c>
      <c r="Q1953">
        <v>6</v>
      </c>
      <c r="R1953" t="s">
        <v>7968</v>
      </c>
      <c r="S1953" t="s">
        <v>10019</v>
      </c>
    </row>
    <row r="1954" spans="1:19">
      <c r="A1954">
        <v>243443</v>
      </c>
      <c r="B1954" t="s">
        <v>5353</v>
      </c>
      <c r="C1954" t="s">
        <v>5354</v>
      </c>
      <c r="D1954" t="s">
        <v>2338</v>
      </c>
      <c r="E1954" t="s">
        <v>5355</v>
      </c>
      <c r="F1954" s="10">
        <v>0.53410000000000002</v>
      </c>
      <c r="G1954">
        <v>1250</v>
      </c>
      <c r="H1954" s="2">
        <v>6360</v>
      </c>
      <c r="I1954" s="2">
        <v>6360</v>
      </c>
      <c r="J1954" s="2">
        <v>33624</v>
      </c>
      <c r="K1954" s="2">
        <v>24947</v>
      </c>
      <c r="L1954" s="2">
        <v>27160</v>
      </c>
      <c r="M1954" s="2">
        <v>27904</v>
      </c>
      <c r="N1954">
        <f t="shared" si="60"/>
        <v>0.69689259327373965</v>
      </c>
      <c r="O1954">
        <v>0.46613651151957791</v>
      </c>
      <c r="P1954">
        <f t="shared" si="61"/>
        <v>2</v>
      </c>
      <c r="Q1954">
        <v>7</v>
      </c>
      <c r="R1954" t="s">
        <v>7969</v>
      </c>
      <c r="S1954" t="s">
        <v>10020</v>
      </c>
    </row>
    <row r="1955" spans="1:19">
      <c r="A1955">
        <v>243568</v>
      </c>
      <c r="B1955" t="s">
        <v>5356</v>
      </c>
      <c r="C1955" t="s">
        <v>5263</v>
      </c>
      <c r="D1955" t="s">
        <v>2338</v>
      </c>
      <c r="E1955" t="s">
        <v>5357</v>
      </c>
      <c r="F1955" s="10">
        <v>0.61539999999999995</v>
      </c>
      <c r="G1955">
        <v>1104</v>
      </c>
      <c r="H1955" s="2">
        <v>6442</v>
      </c>
      <c r="I1955" s="2">
        <v>6602</v>
      </c>
      <c r="J1955" s="2">
        <v>31198</v>
      </c>
      <c r="K1955" s="2">
        <v>25884</v>
      </c>
      <c r="L1955" s="2">
        <v>26741</v>
      </c>
      <c r="M1955" s="2">
        <v>23806</v>
      </c>
      <c r="N1955">
        <f t="shared" si="60"/>
        <v>0.55362739066315603</v>
      </c>
      <c r="O1955">
        <v>0.44771095178809106</v>
      </c>
      <c r="P1955">
        <f t="shared" si="61"/>
        <v>16</v>
      </c>
      <c r="Q1955">
        <v>14</v>
      </c>
      <c r="R1955" t="s">
        <v>7970</v>
      </c>
      <c r="S1955" t="s">
        <v>10021</v>
      </c>
    </row>
    <row r="1956" spans="1:19">
      <c r="A1956">
        <v>243577</v>
      </c>
      <c r="B1956" t="s">
        <v>5358</v>
      </c>
      <c r="C1956" t="s">
        <v>5359</v>
      </c>
      <c r="D1956" t="s">
        <v>2338</v>
      </c>
      <c r="E1956" t="s">
        <v>5360</v>
      </c>
      <c r="F1956" s="10">
        <v>0.93400000000000005</v>
      </c>
      <c r="G1956">
        <v>1238</v>
      </c>
      <c r="H1956" s="2">
        <v>9810</v>
      </c>
      <c r="I1956" s="2">
        <v>9810</v>
      </c>
      <c r="J1956" s="2">
        <v>59734</v>
      </c>
      <c r="K1956" s="2">
        <v>35782</v>
      </c>
      <c r="L1956" s="2">
        <v>39689</v>
      </c>
      <c r="M1956" s="2">
        <v>41748</v>
      </c>
      <c r="N1956">
        <f t="shared" si="60"/>
        <v>0.62924271607292259</v>
      </c>
      <c r="O1956">
        <v>0.44678085044026916</v>
      </c>
      <c r="P1956">
        <f t="shared" si="61"/>
        <v>7</v>
      </c>
      <c r="Q1956">
        <v>15</v>
      </c>
      <c r="R1956" t="s">
        <v>7971</v>
      </c>
      <c r="S1956" t="s">
        <v>10022</v>
      </c>
    </row>
    <row r="1957" spans="1:19">
      <c r="A1957">
        <v>241395</v>
      </c>
      <c r="B1957" t="s">
        <v>5361</v>
      </c>
      <c r="C1957" t="s">
        <v>5266</v>
      </c>
      <c r="D1957" t="s">
        <v>2338</v>
      </c>
      <c r="E1957" t="s">
        <v>5362</v>
      </c>
      <c r="F1957" s="10">
        <v>0.97299999999999998</v>
      </c>
      <c r="G1957">
        <v>1226</v>
      </c>
      <c r="H1957" s="2">
        <v>6238</v>
      </c>
      <c r="I1957" s="2">
        <v>6238</v>
      </c>
      <c r="J1957" s="2">
        <v>27430</v>
      </c>
      <c r="K1957" s="2">
        <v>22430</v>
      </c>
      <c r="L1957" s="2">
        <v>21646</v>
      </c>
      <c r="M1957" s="2">
        <v>22797</v>
      </c>
      <c r="N1957">
        <f t="shared" si="60"/>
        <v>0.51394827194853276</v>
      </c>
      <c r="O1957">
        <v>0.38762326353031051</v>
      </c>
      <c r="P1957">
        <f t="shared" si="61"/>
        <v>25</v>
      </c>
      <c r="Q1957">
        <v>37</v>
      </c>
      <c r="R1957" t="s">
        <v>7972</v>
      </c>
      <c r="S1957" t="s">
        <v>10023</v>
      </c>
    </row>
    <row r="1958" spans="1:19">
      <c r="A1958">
        <v>243638</v>
      </c>
      <c r="B1958" t="s">
        <v>5364</v>
      </c>
      <c r="C1958" t="s">
        <v>5365</v>
      </c>
      <c r="D1958" t="s">
        <v>5366</v>
      </c>
      <c r="E1958" t="s">
        <v>5367</v>
      </c>
      <c r="F1958" s="10">
        <v>0.80910000000000004</v>
      </c>
      <c r="G1958">
        <v>1207</v>
      </c>
      <c r="H1958" s="2">
        <v>5050</v>
      </c>
      <c r="I1958" s="2">
        <v>5050</v>
      </c>
      <c r="J1958" s="2">
        <v>24965</v>
      </c>
      <c r="K1958" s="2">
        <v>19586</v>
      </c>
      <c r="L1958" s="2">
        <v>22604</v>
      </c>
      <c r="M1958" s="2">
        <v>23377</v>
      </c>
      <c r="N1958" t="str">
        <f t="shared" si="60"/>
        <v/>
      </c>
      <c r="O1958">
        <v>0.41213633911947001</v>
      </c>
      <c r="P1958">
        <f t="shared" si="61"/>
        <v>1</v>
      </c>
      <c r="Q1958">
        <v>1</v>
      </c>
      <c r="R1958" t="s">
        <v>7973</v>
      </c>
      <c r="S1958" t="s">
        <v>10024</v>
      </c>
    </row>
    <row r="1959" spans="1:19">
      <c r="A1959">
        <v>243665</v>
      </c>
      <c r="B1959" t="s">
        <v>2349</v>
      </c>
      <c r="C1959" t="s">
        <v>2350</v>
      </c>
      <c r="D1959" t="s">
        <v>2351</v>
      </c>
      <c r="E1959" t="s">
        <v>2352</v>
      </c>
      <c r="F1959" s="10">
        <v>0.97440000000000004</v>
      </c>
      <c r="G1959">
        <v>915</v>
      </c>
      <c r="H1959" s="2">
        <v>5612</v>
      </c>
      <c r="I1959" s="2">
        <v>15521</v>
      </c>
      <c r="J1959" s="2">
        <v>49634</v>
      </c>
      <c r="K1959" s="2">
        <v>32082</v>
      </c>
      <c r="L1959" s="2">
        <v>34340</v>
      </c>
      <c r="M1959" s="2">
        <v>39307</v>
      </c>
      <c r="N1959" t="str">
        <f t="shared" si="60"/>
        <v/>
      </c>
      <c r="O1959">
        <v>0.34827033339281577</v>
      </c>
      <c r="P1959">
        <f t="shared" si="61"/>
        <v>1</v>
      </c>
      <c r="Q1959">
        <v>2</v>
      </c>
      <c r="R1959" t="s">
        <v>7974</v>
      </c>
      <c r="S1959" t="s">
        <v>10025</v>
      </c>
    </row>
    <row r="1960" spans="1:19">
      <c r="A1960">
        <v>243744</v>
      </c>
      <c r="B1960" t="s">
        <v>51</v>
      </c>
      <c r="C1960" t="s">
        <v>2353</v>
      </c>
      <c r="D1960" t="s">
        <v>198</v>
      </c>
      <c r="E1960" t="s">
        <v>2354</v>
      </c>
      <c r="F1960" s="10">
        <v>3.9100000000000003E-2</v>
      </c>
      <c r="G1960">
        <v>1553</v>
      </c>
      <c r="H1960" s="2">
        <v>62484</v>
      </c>
      <c r="I1960" s="2">
        <v>62484</v>
      </c>
      <c r="J1960" s="2">
        <v>132900</v>
      </c>
      <c r="K1960" s="2">
        <v>91546</v>
      </c>
      <c r="L1960" s="2">
        <v>111390</v>
      </c>
      <c r="M1960" s="2">
        <v>106987</v>
      </c>
      <c r="N1960">
        <f t="shared" si="60"/>
        <v>0.69600665992381572</v>
      </c>
      <c r="O1960">
        <v>0.67847115627739651</v>
      </c>
      <c r="P1960">
        <f t="shared" si="61"/>
        <v>3</v>
      </c>
      <c r="Q1960">
        <v>2</v>
      </c>
      <c r="R1960" t="s">
        <v>7975</v>
      </c>
      <c r="S1960" t="s">
        <v>10026</v>
      </c>
    </row>
    <row r="1961" spans="1:19">
      <c r="A1961">
        <v>243780</v>
      </c>
      <c r="B1961" t="s">
        <v>2355</v>
      </c>
      <c r="C1961" t="s">
        <v>2356</v>
      </c>
      <c r="D1961" t="s">
        <v>565</v>
      </c>
      <c r="E1961" t="s">
        <v>2357</v>
      </c>
      <c r="F1961" s="10">
        <v>0.503</v>
      </c>
      <c r="G1961">
        <v>1342</v>
      </c>
      <c r="H1961" s="2">
        <v>9992</v>
      </c>
      <c r="I1961" s="2">
        <v>28794</v>
      </c>
      <c r="J1961" s="2">
        <v>75853</v>
      </c>
      <c r="K1961" s="2">
        <v>57836</v>
      </c>
      <c r="L1961" s="2">
        <v>63112</v>
      </c>
      <c r="M1961" s="2">
        <v>68414</v>
      </c>
      <c r="N1961">
        <f t="shared" si="60"/>
        <v>0.69463187936083792</v>
      </c>
      <c r="O1961">
        <v>0.56240164523844549</v>
      </c>
      <c r="P1961">
        <f t="shared" si="61"/>
        <v>2</v>
      </c>
      <c r="Q1961">
        <v>2</v>
      </c>
      <c r="R1961" t="s">
        <v>7976</v>
      </c>
      <c r="S1961" t="s">
        <v>10027</v>
      </c>
    </row>
    <row r="1962" spans="1:19">
      <c r="A1962">
        <v>243823</v>
      </c>
      <c r="B1962" t="s">
        <v>5368</v>
      </c>
      <c r="C1962" t="s">
        <v>1740</v>
      </c>
      <c r="D1962" t="s">
        <v>1970</v>
      </c>
      <c r="E1962" t="s">
        <v>5369</v>
      </c>
      <c r="F1962" s="10">
        <v>0.93400000000000005</v>
      </c>
      <c r="G1962">
        <v>1107</v>
      </c>
      <c r="H1962" s="2">
        <v>17457</v>
      </c>
      <c r="I1962" s="2">
        <v>17457</v>
      </c>
      <c r="J1962" s="2">
        <v>49538</v>
      </c>
      <c r="K1962" s="2">
        <v>39964</v>
      </c>
      <c r="L1962" s="2">
        <v>41100</v>
      </c>
      <c r="M1962" s="2">
        <v>45604</v>
      </c>
      <c r="N1962">
        <f t="shared" si="60"/>
        <v>0.35679708447732777</v>
      </c>
      <c r="O1962">
        <v>0.39165604955664524</v>
      </c>
      <c r="P1962">
        <f t="shared" si="61"/>
        <v>97</v>
      </c>
      <c r="Q1962">
        <v>111</v>
      </c>
      <c r="R1962" t="s">
        <v>7977</v>
      </c>
      <c r="S1962" t="s">
        <v>10028</v>
      </c>
    </row>
    <row r="1963" spans="1:19">
      <c r="A1963">
        <v>241836</v>
      </c>
      <c r="B1963" t="s">
        <v>5370</v>
      </c>
      <c r="C1963" t="s">
        <v>2341</v>
      </c>
      <c r="D1963" t="s">
        <v>2338</v>
      </c>
      <c r="E1963" t="s">
        <v>5294</v>
      </c>
      <c r="F1963" s="10">
        <v>0.77139999999999997</v>
      </c>
      <c r="G1963">
        <v>1095</v>
      </c>
      <c r="H1963" s="2">
        <v>7050</v>
      </c>
      <c r="I1963" s="2">
        <v>14125</v>
      </c>
      <c r="J1963" s="2">
        <v>30063</v>
      </c>
      <c r="K1963" s="2">
        <v>20906</v>
      </c>
      <c r="L1963" s="2">
        <v>20433</v>
      </c>
      <c r="M1963" s="2">
        <v>21063</v>
      </c>
      <c r="N1963">
        <f t="shared" si="60"/>
        <v>0.45789015988972398</v>
      </c>
      <c r="O1963">
        <v>0.38905299752723566</v>
      </c>
      <c r="P1963">
        <f t="shared" si="61"/>
        <v>32</v>
      </c>
      <c r="Q1963">
        <v>36</v>
      </c>
      <c r="R1963" t="s">
        <v>7941</v>
      </c>
      <c r="S1963" t="s">
        <v>9992</v>
      </c>
    </row>
    <row r="1964" spans="1:19">
      <c r="A1964">
        <v>242130</v>
      </c>
      <c r="B1964" t="s">
        <v>5371</v>
      </c>
      <c r="C1964" t="s">
        <v>5359</v>
      </c>
      <c r="D1964" t="s">
        <v>2338</v>
      </c>
      <c r="E1964" t="s">
        <v>5302</v>
      </c>
      <c r="F1964" s="10">
        <v>0.93400000000000005</v>
      </c>
      <c r="G1964">
        <v>1195</v>
      </c>
      <c r="H1964" s="2">
        <v>8060</v>
      </c>
      <c r="I1964" s="2">
        <v>8060</v>
      </c>
      <c r="J1964" s="2">
        <v>17629</v>
      </c>
      <c r="K1964" s="2">
        <v>16414</v>
      </c>
      <c r="L1964" s="2">
        <v>17082</v>
      </c>
      <c r="M1964" s="2">
        <v>17823</v>
      </c>
      <c r="N1964">
        <f t="shared" si="60"/>
        <v>0.41079108807819792</v>
      </c>
      <c r="O1964">
        <v>0.36461650996403439</v>
      </c>
      <c r="P1964">
        <f t="shared" si="61"/>
        <v>52</v>
      </c>
      <c r="Q1964">
        <v>83</v>
      </c>
      <c r="R1964" t="s">
        <v>7945</v>
      </c>
      <c r="S1964" t="s">
        <v>9996</v>
      </c>
    </row>
    <row r="1965" spans="1:19">
      <c r="A1965">
        <v>244233</v>
      </c>
      <c r="B1965" t="s">
        <v>5372</v>
      </c>
      <c r="C1965" t="s">
        <v>3204</v>
      </c>
      <c r="D1965" t="s">
        <v>329</v>
      </c>
      <c r="E1965" t="s">
        <v>5373</v>
      </c>
      <c r="F1965" s="10">
        <v>1</v>
      </c>
      <c r="G1965">
        <v>1036</v>
      </c>
      <c r="H1965" s="2">
        <v>18615</v>
      </c>
      <c r="I1965" s="2">
        <v>18615</v>
      </c>
      <c r="J1965" s="2">
        <v>36982</v>
      </c>
      <c r="K1965" s="2">
        <v>30128</v>
      </c>
      <c r="L1965" s="2">
        <v>31028</v>
      </c>
      <c r="M1965" s="2">
        <v>31329</v>
      </c>
      <c r="N1965">
        <f t="shared" si="60"/>
        <v>0.29942809758788425</v>
      </c>
      <c r="O1965">
        <v>0.34992163923427799</v>
      </c>
      <c r="P1965">
        <f t="shared" si="61"/>
        <v>103</v>
      </c>
      <c r="Q1965">
        <v>132</v>
      </c>
      <c r="R1965" t="s">
        <v>7978</v>
      </c>
      <c r="S1965" t="s">
        <v>10029</v>
      </c>
    </row>
    <row r="1966" spans="1:19">
      <c r="A1966">
        <v>139940</v>
      </c>
      <c r="B1966" t="s">
        <v>2358</v>
      </c>
      <c r="C1966" t="s">
        <v>407</v>
      </c>
      <c r="D1966" t="s">
        <v>388</v>
      </c>
      <c r="E1966" t="s">
        <v>2359</v>
      </c>
      <c r="F1966" s="10">
        <v>0.99590000000000001</v>
      </c>
      <c r="G1966">
        <v>963</v>
      </c>
      <c r="H1966" s="2">
        <v>2960</v>
      </c>
      <c r="I1966" s="2">
        <v>9312</v>
      </c>
      <c r="J1966" s="2">
        <v>56218</v>
      </c>
      <c r="K1966" s="2">
        <v>35468</v>
      </c>
      <c r="L1966" s="2">
        <v>40311</v>
      </c>
      <c r="M1966" s="2">
        <v>44812</v>
      </c>
      <c r="N1966">
        <f t="shared" si="60"/>
        <v>0.36035920712804537</v>
      </c>
      <c r="O1966">
        <v>0.40253838089143595</v>
      </c>
      <c r="P1966">
        <f t="shared" si="61"/>
        <v>66</v>
      </c>
      <c r="Q1966">
        <v>72</v>
      </c>
      <c r="R1966" t="s">
        <v>7979</v>
      </c>
      <c r="S1966" t="s">
        <v>10030</v>
      </c>
    </row>
    <row r="1967" spans="1:19">
      <c r="A1967">
        <v>244446</v>
      </c>
      <c r="B1967" t="s">
        <v>5374</v>
      </c>
      <c r="C1967" t="s">
        <v>5375</v>
      </c>
      <c r="D1967" t="s">
        <v>388</v>
      </c>
      <c r="E1967" t="s">
        <v>5376</v>
      </c>
      <c r="F1967" s="10">
        <v>0.93400000000000005</v>
      </c>
      <c r="G1967">
        <v>1196</v>
      </c>
      <c r="H1967" s="2">
        <v>3188</v>
      </c>
      <c r="I1967" s="2">
        <v>5588</v>
      </c>
      <c r="J1967" s="2">
        <v>38310</v>
      </c>
      <c r="K1967" s="2">
        <v>28212</v>
      </c>
      <c r="L1967" s="2">
        <v>30725</v>
      </c>
      <c r="M1967" s="2">
        <v>31873</v>
      </c>
      <c r="N1967">
        <f t="shared" si="60"/>
        <v>0.4354637382989856</v>
      </c>
      <c r="O1967">
        <v>0.41951567370551135</v>
      </c>
      <c r="P1967">
        <f t="shared" si="61"/>
        <v>26</v>
      </c>
      <c r="Q1967">
        <v>37</v>
      </c>
      <c r="R1967" t="s">
        <v>7980</v>
      </c>
      <c r="S1967" t="s">
        <v>10031</v>
      </c>
    </row>
    <row r="1968" spans="1:19">
      <c r="A1968">
        <v>245652</v>
      </c>
      <c r="B1968" t="s">
        <v>2360</v>
      </c>
      <c r="C1968" t="s">
        <v>2361</v>
      </c>
      <c r="D1968" t="s">
        <v>1225</v>
      </c>
      <c r="E1968" t="s">
        <v>2362</v>
      </c>
      <c r="F1968" s="10">
        <v>0.49459999999999998</v>
      </c>
      <c r="G1968">
        <v>1367</v>
      </c>
      <c r="H1968" s="2">
        <v>38946</v>
      </c>
      <c r="I1968" s="2">
        <v>38946</v>
      </c>
      <c r="J1968" s="2">
        <v>37812</v>
      </c>
      <c r="K1968" s="2">
        <v>30077</v>
      </c>
      <c r="L1968" s="2">
        <v>35511</v>
      </c>
      <c r="M1968" s="2">
        <v>41407</v>
      </c>
      <c r="N1968">
        <f t="shared" si="60"/>
        <v>0.55690461847981576</v>
      </c>
      <c r="O1968">
        <v>0.4467290107024427</v>
      </c>
      <c r="P1968">
        <f t="shared" si="61"/>
        <v>2</v>
      </c>
      <c r="Q1968">
        <v>8</v>
      </c>
      <c r="R1968" t="s">
        <v>6809</v>
      </c>
      <c r="S1968" t="s">
        <v>8860</v>
      </c>
    </row>
    <row r="1969" spans="1:19">
      <c r="A1969">
        <v>246354</v>
      </c>
      <c r="B1969" t="s">
        <v>5378</v>
      </c>
      <c r="C1969" t="s">
        <v>2036</v>
      </c>
      <c r="D1969" t="s">
        <v>1970</v>
      </c>
      <c r="E1969" t="s">
        <v>5379</v>
      </c>
      <c r="F1969" s="10">
        <v>0.93400000000000005</v>
      </c>
      <c r="G1969">
        <v>1043</v>
      </c>
      <c r="H1969" s="2">
        <v>3412</v>
      </c>
      <c r="I1969" s="2">
        <v>14422</v>
      </c>
      <c r="J1969" s="2">
        <v>40423</v>
      </c>
      <c r="K1969" s="2">
        <v>31374</v>
      </c>
      <c r="L1969" s="2">
        <v>33787</v>
      </c>
      <c r="M1969" s="2">
        <v>37254</v>
      </c>
      <c r="N1969">
        <f t="shared" si="60"/>
        <v>0.35935199321354039</v>
      </c>
      <c r="O1969">
        <v>0.38546276850325556</v>
      </c>
      <c r="P1969">
        <f t="shared" si="61"/>
        <v>94</v>
      </c>
      <c r="Q1969">
        <v>120</v>
      </c>
      <c r="R1969" t="s">
        <v>7981</v>
      </c>
      <c r="S1969" t="s">
        <v>10032</v>
      </c>
    </row>
    <row r="1970" spans="1:19">
      <c r="A1970">
        <v>246813</v>
      </c>
      <c r="B1970" t="s">
        <v>5380</v>
      </c>
      <c r="C1970" t="s">
        <v>425</v>
      </c>
      <c r="D1970" t="s">
        <v>388</v>
      </c>
      <c r="E1970" t="s">
        <v>5381</v>
      </c>
      <c r="F1970" s="10">
        <v>0.93400000000000005</v>
      </c>
      <c r="G1970">
        <v>1051</v>
      </c>
      <c r="H1970" s="2">
        <v>3172</v>
      </c>
      <c r="I1970" s="2">
        <v>5572</v>
      </c>
      <c r="J1970" s="2">
        <v>40092</v>
      </c>
      <c r="K1970" s="2">
        <v>29811</v>
      </c>
      <c r="L1970" s="2">
        <v>31215</v>
      </c>
      <c r="M1970" s="2">
        <v>32590</v>
      </c>
      <c r="N1970">
        <f t="shared" si="60"/>
        <v>0.37487215971789961</v>
      </c>
      <c r="O1970">
        <v>0.4233862203044827</v>
      </c>
      <c r="P1970">
        <f t="shared" si="61"/>
        <v>60</v>
      </c>
      <c r="Q1970">
        <v>31</v>
      </c>
      <c r="R1970" t="s">
        <v>7982</v>
      </c>
      <c r="S1970" t="s">
        <v>10033</v>
      </c>
    </row>
    <row r="1971" spans="1:19">
      <c r="A1971">
        <v>247065</v>
      </c>
      <c r="B1971" t="s">
        <v>5382</v>
      </c>
      <c r="C1971" t="s">
        <v>1872</v>
      </c>
      <c r="D1971" t="s">
        <v>704</v>
      </c>
      <c r="E1971" t="s">
        <v>5383</v>
      </c>
      <c r="F1971" s="10">
        <v>0.93400000000000005</v>
      </c>
      <c r="G1971">
        <v>1117</v>
      </c>
      <c r="H1971" s="2">
        <v>13295</v>
      </c>
      <c r="I1971" s="2">
        <v>13295</v>
      </c>
      <c r="J1971" s="2">
        <v>43302</v>
      </c>
      <c r="K1971" s="2">
        <v>30245</v>
      </c>
      <c r="L1971" s="2">
        <v>31925</v>
      </c>
      <c r="M1971" s="2">
        <v>37483</v>
      </c>
      <c r="N1971">
        <f t="shared" si="60"/>
        <v>0.48007815292992673</v>
      </c>
      <c r="O1971">
        <v>0.39652244345282961</v>
      </c>
      <c r="P1971">
        <f t="shared" si="61"/>
        <v>15</v>
      </c>
      <c r="Q1971">
        <v>13</v>
      </c>
      <c r="R1971" t="s">
        <v>7983</v>
      </c>
      <c r="S1971" t="s">
        <v>10034</v>
      </c>
    </row>
    <row r="1972" spans="1:19">
      <c r="A1972">
        <v>169761</v>
      </c>
      <c r="B1972" t="s">
        <v>5384</v>
      </c>
      <c r="C1972" t="s">
        <v>4045</v>
      </c>
      <c r="D1972" t="s">
        <v>933</v>
      </c>
      <c r="E1972" t="s">
        <v>3821</v>
      </c>
      <c r="F1972" s="10">
        <v>0.93400000000000005</v>
      </c>
      <c r="G1972">
        <v>1186</v>
      </c>
      <c r="H1972" s="2">
        <v>32160</v>
      </c>
      <c r="I1972" s="2">
        <v>32160</v>
      </c>
      <c r="J1972" s="2">
        <v>26639</v>
      </c>
      <c r="K1972" s="2">
        <v>22311</v>
      </c>
      <c r="L1972" s="2">
        <v>25368</v>
      </c>
      <c r="M1972" s="2">
        <v>26831</v>
      </c>
      <c r="N1972">
        <f t="shared" si="60"/>
        <v>0.25350834830921132</v>
      </c>
      <c r="O1972">
        <v>0.27863909542551002</v>
      </c>
      <c r="P1972">
        <f t="shared" si="61"/>
        <v>59</v>
      </c>
      <c r="Q1972">
        <v>62</v>
      </c>
      <c r="R1972" t="s">
        <v>6891</v>
      </c>
      <c r="S1972" t="s">
        <v>8942</v>
      </c>
    </row>
    <row r="1973" spans="1:19">
      <c r="A1973">
        <v>247649</v>
      </c>
      <c r="B1973" t="s">
        <v>5386</v>
      </c>
      <c r="C1973" t="s">
        <v>5387</v>
      </c>
      <c r="D1973" t="s">
        <v>2110</v>
      </c>
      <c r="E1973" t="s">
        <v>5388</v>
      </c>
      <c r="F1973" s="10">
        <v>0.4365</v>
      </c>
      <c r="G1973">
        <v>1236</v>
      </c>
      <c r="H1973" s="2">
        <v>64290</v>
      </c>
      <c r="I1973" s="2">
        <v>64290</v>
      </c>
      <c r="J1973" s="2">
        <v>31720</v>
      </c>
      <c r="K1973" s="2">
        <v>27604</v>
      </c>
      <c r="L1973" s="2">
        <v>27567</v>
      </c>
      <c r="M1973" s="2">
        <v>29761</v>
      </c>
      <c r="N1973">
        <f t="shared" si="60"/>
        <v>0.24650341883389038</v>
      </c>
      <c r="O1973">
        <v>0.2238565842827851</v>
      </c>
      <c r="P1973">
        <f t="shared" si="61"/>
        <v>8</v>
      </c>
      <c r="Q1973">
        <v>9</v>
      </c>
      <c r="R1973" t="s">
        <v>7984</v>
      </c>
      <c r="S1973" t="s">
        <v>10035</v>
      </c>
    </row>
    <row r="1974" spans="1:19">
      <c r="A1974">
        <v>248934</v>
      </c>
      <c r="B1974" t="s">
        <v>5389</v>
      </c>
      <c r="C1974" t="s">
        <v>2132</v>
      </c>
      <c r="D1974" t="s">
        <v>2124</v>
      </c>
      <c r="E1974" t="s">
        <v>5390</v>
      </c>
      <c r="F1974" s="10">
        <v>0.82899999999999996</v>
      </c>
      <c r="G1974">
        <v>1217</v>
      </c>
      <c r="H1974" s="2">
        <v>18484</v>
      </c>
      <c r="I1974" s="2">
        <v>18484</v>
      </c>
      <c r="J1974" s="2">
        <v>48724</v>
      </c>
      <c r="K1974" s="2">
        <v>37907</v>
      </c>
      <c r="L1974" s="2">
        <v>38078</v>
      </c>
      <c r="M1974" s="2">
        <v>39051</v>
      </c>
      <c r="N1974">
        <f t="shared" si="60"/>
        <v>0.48865796736237449</v>
      </c>
      <c r="O1974">
        <v>0.40118716501350538</v>
      </c>
      <c r="P1974">
        <f t="shared" si="61"/>
        <v>16</v>
      </c>
      <c r="Q1974">
        <v>34</v>
      </c>
      <c r="R1974" t="s">
        <v>7985</v>
      </c>
      <c r="S1974" t="s">
        <v>10036</v>
      </c>
    </row>
    <row r="1975" spans="1:19">
      <c r="A1975">
        <v>249609</v>
      </c>
      <c r="B1975" t="s">
        <v>5391</v>
      </c>
      <c r="C1975" t="s">
        <v>5392</v>
      </c>
      <c r="D1975" t="s">
        <v>1625</v>
      </c>
      <c r="E1975" t="s">
        <v>5393</v>
      </c>
      <c r="F1975" s="10">
        <v>0.93400000000000005</v>
      </c>
      <c r="G1975">
        <v>1105</v>
      </c>
      <c r="H1975" s="2">
        <v>13955</v>
      </c>
      <c r="I1975" s="2">
        <v>13955</v>
      </c>
      <c r="J1975" s="2">
        <v>33712</v>
      </c>
      <c r="K1975" s="2">
        <v>27345</v>
      </c>
      <c r="L1975" s="2">
        <v>26822</v>
      </c>
      <c r="M1975" s="2">
        <v>29327</v>
      </c>
      <c r="N1975">
        <f t="shared" si="60"/>
        <v>0.38156331611067135</v>
      </c>
      <c r="O1975">
        <v>0.37318773856492971</v>
      </c>
      <c r="P1975">
        <f t="shared" si="61"/>
        <v>110</v>
      </c>
      <c r="Q1975">
        <v>107</v>
      </c>
      <c r="R1975" t="s">
        <v>7800</v>
      </c>
      <c r="S1975" t="s">
        <v>9851</v>
      </c>
    </row>
    <row r="1976" spans="1:19">
      <c r="A1976">
        <v>250027</v>
      </c>
      <c r="B1976" t="s">
        <v>5394</v>
      </c>
      <c r="C1976" t="s">
        <v>5395</v>
      </c>
      <c r="D1976" t="s">
        <v>1625</v>
      </c>
      <c r="E1976" t="s">
        <v>5396</v>
      </c>
      <c r="F1976" s="10">
        <v>0.85609999999999997</v>
      </c>
      <c r="G1976">
        <v>1128</v>
      </c>
      <c r="H1976" s="2">
        <v>11470</v>
      </c>
      <c r="I1976" s="2">
        <v>11470</v>
      </c>
      <c r="J1976" s="2">
        <v>30833</v>
      </c>
      <c r="K1976" s="2">
        <v>25212</v>
      </c>
      <c r="L1976" s="2">
        <v>27930</v>
      </c>
      <c r="M1976" s="2">
        <v>29716</v>
      </c>
      <c r="N1976">
        <f t="shared" si="60"/>
        <v>0.41052618574758487</v>
      </c>
      <c r="O1976">
        <v>0.38957910464547357</v>
      </c>
      <c r="P1976">
        <f t="shared" si="61"/>
        <v>86</v>
      </c>
      <c r="Q1976">
        <v>83</v>
      </c>
      <c r="R1976" t="s">
        <v>7986</v>
      </c>
      <c r="S1976" t="s">
        <v>10037</v>
      </c>
    </row>
    <row r="1977" spans="1:19">
      <c r="A1977">
        <v>250285</v>
      </c>
      <c r="B1977" t="s">
        <v>5397</v>
      </c>
      <c r="C1977" t="s">
        <v>1656</v>
      </c>
      <c r="D1977" t="s">
        <v>1625</v>
      </c>
      <c r="E1977" t="s">
        <v>5398</v>
      </c>
      <c r="F1977" s="10">
        <v>0.93400000000000005</v>
      </c>
      <c r="G1977">
        <v>1139</v>
      </c>
      <c r="H1977" s="2">
        <v>16757</v>
      </c>
      <c r="I1977" s="2">
        <v>16757</v>
      </c>
      <c r="J1977" s="2">
        <v>62239</v>
      </c>
      <c r="K1977" s="2">
        <v>44704</v>
      </c>
      <c r="L1977" s="2">
        <v>37612</v>
      </c>
      <c r="M1977" s="2">
        <v>47226</v>
      </c>
      <c r="N1977">
        <f t="shared" si="60"/>
        <v>0.45021978260005469</v>
      </c>
      <c r="O1977">
        <v>0.42180059362038491</v>
      </c>
      <c r="P1977">
        <f t="shared" si="61"/>
        <v>51</v>
      </c>
      <c r="Q1977">
        <v>57</v>
      </c>
      <c r="R1977" t="s">
        <v>7097</v>
      </c>
      <c r="S1977" t="s">
        <v>9148</v>
      </c>
    </row>
    <row r="1978" spans="1:19">
      <c r="A1978">
        <v>169761</v>
      </c>
      <c r="B1978" t="s">
        <v>5399</v>
      </c>
      <c r="C1978" t="s">
        <v>5400</v>
      </c>
      <c r="D1978" t="s">
        <v>933</v>
      </c>
      <c r="E1978" t="s">
        <v>3821</v>
      </c>
      <c r="F1978" s="10">
        <v>0.93400000000000005</v>
      </c>
      <c r="G1978">
        <v>1162</v>
      </c>
      <c r="H1978" s="2">
        <v>32160</v>
      </c>
      <c r="I1978" s="2">
        <v>32160</v>
      </c>
      <c r="J1978" s="2">
        <v>26639</v>
      </c>
      <c r="K1978" s="2">
        <v>22311</v>
      </c>
      <c r="L1978" s="2">
        <v>25368</v>
      </c>
      <c r="M1978" s="2">
        <v>26831</v>
      </c>
      <c r="N1978">
        <f t="shared" si="60"/>
        <v>0.23828636099420075</v>
      </c>
      <c r="O1978">
        <v>0.27863909542551002</v>
      </c>
      <c r="P1978">
        <f t="shared" si="61"/>
        <v>62</v>
      </c>
      <c r="Q1978">
        <v>62</v>
      </c>
      <c r="R1978" t="s">
        <v>6891</v>
      </c>
      <c r="S1978" t="s">
        <v>8942</v>
      </c>
    </row>
    <row r="1979" spans="1:19">
      <c r="A1979">
        <v>101116</v>
      </c>
      <c r="B1979" t="s">
        <v>5401</v>
      </c>
      <c r="C1979" t="s">
        <v>1104</v>
      </c>
      <c r="D1979" t="s">
        <v>1854</v>
      </c>
      <c r="E1979" t="s">
        <v>5402</v>
      </c>
      <c r="F1979" s="10">
        <v>0.93400000000000005</v>
      </c>
      <c r="G1979">
        <v>1192</v>
      </c>
      <c r="H1979" s="2">
        <v>18238</v>
      </c>
      <c r="I1979" s="2">
        <v>18238</v>
      </c>
      <c r="J1979" s="2">
        <v>59826</v>
      </c>
      <c r="K1979" s="2">
        <v>28684</v>
      </c>
      <c r="L1979" s="2">
        <v>29770</v>
      </c>
      <c r="M1979" s="2">
        <v>35237</v>
      </c>
      <c r="N1979">
        <f t="shared" si="60"/>
        <v>0.5110701775252956</v>
      </c>
      <c r="O1979">
        <v>0.41018964199022201</v>
      </c>
      <c r="P1979">
        <f t="shared" si="61"/>
        <v>24</v>
      </c>
      <c r="Q1979">
        <v>22</v>
      </c>
      <c r="R1979" t="s">
        <v>6077</v>
      </c>
      <c r="S1979" t="s">
        <v>8134</v>
      </c>
    </row>
    <row r="1980" spans="1:19">
      <c r="A1980">
        <v>260789</v>
      </c>
      <c r="B1980" t="s">
        <v>5403</v>
      </c>
      <c r="C1980" t="s">
        <v>5404</v>
      </c>
      <c r="D1980" t="s">
        <v>198</v>
      </c>
      <c r="E1980" t="s">
        <v>5405</v>
      </c>
      <c r="F1980" s="10">
        <v>0.93400000000000005</v>
      </c>
      <c r="G1980">
        <v>1057</v>
      </c>
      <c r="H1980" s="2">
        <v>14804</v>
      </c>
      <c r="I1980" s="2">
        <v>14804</v>
      </c>
      <c r="J1980" s="2">
        <v>42521</v>
      </c>
      <c r="K1980" s="2">
        <v>36249</v>
      </c>
      <c r="L1980" s="2">
        <v>35895</v>
      </c>
      <c r="M1980" s="2">
        <v>34922</v>
      </c>
      <c r="N1980">
        <f t="shared" si="60"/>
        <v>0.27399694436515731</v>
      </c>
      <c r="O1980">
        <v>0.38827005762655475</v>
      </c>
      <c r="P1980">
        <f t="shared" si="61"/>
        <v>211</v>
      </c>
      <c r="Q1980">
        <v>183</v>
      </c>
      <c r="R1980" t="s">
        <v>7987</v>
      </c>
      <c r="S1980" t="s">
        <v>10038</v>
      </c>
    </row>
    <row r="1981" spans="1:19">
      <c r="A1981">
        <v>260813</v>
      </c>
      <c r="B1981" t="s">
        <v>5406</v>
      </c>
      <c r="C1981" t="s">
        <v>5407</v>
      </c>
      <c r="D1981" t="s">
        <v>249</v>
      </c>
      <c r="E1981" t="s">
        <v>5408</v>
      </c>
      <c r="F1981" s="10">
        <v>0.36359999999999998</v>
      </c>
      <c r="G1981">
        <v>1170</v>
      </c>
      <c r="H1981" s="2">
        <v>20590</v>
      </c>
      <c r="I1981" s="2">
        <v>20590</v>
      </c>
      <c r="J1981" s="2">
        <v>79162</v>
      </c>
      <c r="K1981" s="2">
        <v>69202</v>
      </c>
      <c r="L1981" s="2">
        <v>69864</v>
      </c>
      <c r="M1981" s="2">
        <v>68568</v>
      </c>
      <c r="N1981">
        <f t="shared" si="60"/>
        <v>0.70301483457138847</v>
      </c>
      <c r="O1981">
        <v>0.5267238382878886</v>
      </c>
      <c r="P1981">
        <f t="shared" si="61"/>
        <v>1</v>
      </c>
      <c r="Q1981">
        <v>1</v>
      </c>
      <c r="R1981" t="s">
        <v>7988</v>
      </c>
      <c r="S1981" t="s">
        <v>10039</v>
      </c>
    </row>
    <row r="1982" spans="1:19">
      <c r="A1982">
        <v>260992</v>
      </c>
      <c r="B1982" t="s">
        <v>3561</v>
      </c>
      <c r="C1982" t="s">
        <v>5409</v>
      </c>
      <c r="D1982" t="s">
        <v>487</v>
      </c>
      <c r="E1982" t="s">
        <v>5410</v>
      </c>
      <c r="F1982" s="10">
        <v>0.93400000000000005</v>
      </c>
      <c r="G1982">
        <v>1238</v>
      </c>
      <c r="H1982" s="2">
        <v>18475</v>
      </c>
      <c r="I1982" s="2">
        <v>18475</v>
      </c>
      <c r="J1982" s="2">
        <v>42771</v>
      </c>
      <c r="K1982" s="2">
        <v>30405</v>
      </c>
      <c r="L1982" s="2">
        <v>34022</v>
      </c>
      <c r="M1982" s="2">
        <v>34568</v>
      </c>
      <c r="N1982">
        <f t="shared" si="60"/>
        <v>0.3931231440067352</v>
      </c>
      <c r="O1982">
        <v>0.37277969534046107</v>
      </c>
      <c r="P1982">
        <f t="shared" si="61"/>
        <v>42</v>
      </c>
      <c r="Q1982">
        <v>85</v>
      </c>
      <c r="R1982" t="s">
        <v>7989</v>
      </c>
      <c r="S1982" t="s">
        <v>10040</v>
      </c>
    </row>
    <row r="1983" spans="1:19">
      <c r="A1983">
        <v>262086</v>
      </c>
      <c r="B1983" t="s">
        <v>5411</v>
      </c>
      <c r="C1983" t="s">
        <v>2665</v>
      </c>
      <c r="D1983" t="s">
        <v>198</v>
      </c>
      <c r="E1983" t="s">
        <v>5412</v>
      </c>
      <c r="F1983" s="10">
        <v>0.93400000000000005</v>
      </c>
      <c r="G1983">
        <v>1161</v>
      </c>
      <c r="H1983" s="2">
        <v>12520</v>
      </c>
      <c r="I1983" s="2">
        <v>12520</v>
      </c>
      <c r="J1983" s="2">
        <v>64814</v>
      </c>
      <c r="K1983" s="2">
        <v>52290</v>
      </c>
      <c r="L1983" s="2">
        <v>59595</v>
      </c>
      <c r="M1983" s="2">
        <v>64748</v>
      </c>
      <c r="N1983">
        <f t="shared" si="60"/>
        <v>0.37684813196536626</v>
      </c>
      <c r="O1983">
        <v>0.44578674553062581</v>
      </c>
      <c r="P1983">
        <f t="shared" si="61"/>
        <v>99</v>
      </c>
      <c r="Q1983">
        <v>49</v>
      </c>
      <c r="R1983" t="s">
        <v>7990</v>
      </c>
      <c r="S1983" t="s">
        <v>10041</v>
      </c>
    </row>
    <row r="1984" spans="1:19">
      <c r="A1984">
        <v>262129</v>
      </c>
      <c r="B1984" t="s">
        <v>2363</v>
      </c>
      <c r="C1984" t="s">
        <v>2364</v>
      </c>
      <c r="D1984" t="s">
        <v>329</v>
      </c>
      <c r="E1984" t="s">
        <v>2365</v>
      </c>
      <c r="F1984" s="10">
        <v>0.74</v>
      </c>
      <c r="G1984">
        <v>1137</v>
      </c>
      <c r="H1984" s="2">
        <v>6916</v>
      </c>
      <c r="I1984" s="2">
        <v>29944</v>
      </c>
      <c r="J1984" s="2">
        <v>42516</v>
      </c>
      <c r="K1984" s="2">
        <v>33793</v>
      </c>
      <c r="L1984" s="2">
        <v>40832</v>
      </c>
      <c r="M1984" s="2">
        <v>49341</v>
      </c>
      <c r="N1984">
        <f t="shared" si="60"/>
        <v>0.48784524720283357</v>
      </c>
      <c r="O1984">
        <v>0.3809068668715701</v>
      </c>
      <c r="P1984">
        <f t="shared" si="61"/>
        <v>27</v>
      </c>
      <c r="Q1984">
        <v>104</v>
      </c>
      <c r="R1984" t="s">
        <v>7991</v>
      </c>
      <c r="S1984" t="s">
        <v>10042</v>
      </c>
    </row>
    <row r="1985" spans="1:19">
      <c r="A1985">
        <v>241377</v>
      </c>
      <c r="B1985" t="s">
        <v>5413</v>
      </c>
      <c r="C1985" t="s">
        <v>2337</v>
      </c>
      <c r="D1985" t="s">
        <v>2338</v>
      </c>
      <c r="E1985" t="s">
        <v>5279</v>
      </c>
      <c r="F1985" s="10">
        <v>0.93400000000000005</v>
      </c>
      <c r="G1985">
        <v>1120</v>
      </c>
      <c r="H1985" s="2">
        <v>5966</v>
      </c>
      <c r="I1985" s="2">
        <v>5966</v>
      </c>
      <c r="J1985" s="2">
        <v>24089</v>
      </c>
      <c r="K1985" s="2">
        <v>18638</v>
      </c>
      <c r="L1985" s="2">
        <v>20204</v>
      </c>
      <c r="M1985" s="2">
        <v>21885</v>
      </c>
      <c r="N1985">
        <f t="shared" si="60"/>
        <v>0.41841905722086764</v>
      </c>
      <c r="O1985">
        <v>0.38753472352411067</v>
      </c>
      <c r="P1985">
        <f t="shared" si="61"/>
        <v>48</v>
      </c>
      <c r="Q1985">
        <v>38</v>
      </c>
      <c r="R1985" t="s">
        <v>7936</v>
      </c>
      <c r="S1985" t="s">
        <v>9987</v>
      </c>
    </row>
    <row r="1986" spans="1:19">
      <c r="A1986">
        <v>241377</v>
      </c>
      <c r="B1986" t="s">
        <v>5414</v>
      </c>
      <c r="C1986" t="s">
        <v>5415</v>
      </c>
      <c r="D1986" t="s">
        <v>2338</v>
      </c>
      <c r="E1986" t="s">
        <v>5279</v>
      </c>
      <c r="F1986" s="10">
        <v>0.93400000000000005</v>
      </c>
      <c r="G1986">
        <v>1122</v>
      </c>
      <c r="H1986" s="2">
        <v>5966</v>
      </c>
      <c r="I1986" s="2">
        <v>5966</v>
      </c>
      <c r="J1986" s="2">
        <v>24089</v>
      </c>
      <c r="K1986" s="2">
        <v>18638</v>
      </c>
      <c r="L1986" s="2">
        <v>20204</v>
      </c>
      <c r="M1986" s="2">
        <v>21885</v>
      </c>
      <c r="N1986">
        <f t="shared" ref="N1986:N2049" si="62">IFERROR(
  0.25*(_xlfn.MAXIFS($H:$H,$D:$D,$D1986)-H1986)/(_xlfn.MAXIFS($H:$H,$D:$D,$D1986)-_xlfn.MINIFS($H:$H,$D:$D,$D1986)) +
  0.2*(_xlfn.MAXIFS($F:$F,$D:$D,$D1986)-F1986)/(_xlfn.MAXIFS($F:$F,$D:$D,$D1986)-_xlfn.MINIFS($F:$F,$D:$D,$D1986)) +
  0.3*(G1986-_xlfn.MINIFS($G:$G,$D:$D,$D1986))/(_xlfn.MAXIFS($G:$G,$D:$D,$D1986)-_xlfn.MINIFS($G:$G,$D:$D,$D1986)) +
  0.125*(J1986-_xlfn.MINIFS($J:$J,$D:$D,$D1986))/(_xlfn.MAXIFS($J:$J,$D:$D,$D1986)-_xlfn.MINIFS($J:$J,$D:$D,$D1986)) +
  0.125*(K1986-_xlfn.MINIFS($K:$K,$D:$D,$D1986))/(_xlfn.MAXIFS($K:$K,$D:$D,$D1986)-_xlfn.MINIFS($K:$K,$D:$D,$D1986)),
"")</f>
        <v>0.41999386037047387</v>
      </c>
      <c r="O1986">
        <v>0.38753472352411067</v>
      </c>
      <c r="P1986">
        <f t="shared" ref="P1986:P2049" si="63">1 + COUNTIFS($D$2:$D$2303, D1986, $N$2:$N$2303, "&gt;" &amp; N1986)</f>
        <v>47</v>
      </c>
      <c r="Q1986">
        <v>38</v>
      </c>
      <c r="R1986" t="s">
        <v>7936</v>
      </c>
      <c r="S1986" t="s">
        <v>9987</v>
      </c>
    </row>
    <row r="1987" spans="1:19">
      <c r="A1987">
        <v>363934</v>
      </c>
      <c r="B1987" t="s">
        <v>5416</v>
      </c>
      <c r="C1987" t="s">
        <v>2480</v>
      </c>
      <c r="D1987" t="s">
        <v>157</v>
      </c>
      <c r="E1987" t="s">
        <v>5417</v>
      </c>
      <c r="F1987" s="10">
        <v>0.95409999999999995</v>
      </c>
      <c r="G1987">
        <v>1086</v>
      </c>
      <c r="H1987" s="2">
        <v>19430</v>
      </c>
      <c r="I1987" s="2">
        <v>19430</v>
      </c>
      <c r="J1987" s="2">
        <v>54365</v>
      </c>
      <c r="K1987" s="2">
        <v>38443</v>
      </c>
      <c r="L1987" s="2">
        <v>45362</v>
      </c>
      <c r="M1987" s="2">
        <v>48808</v>
      </c>
      <c r="N1987">
        <f t="shared" si="62"/>
        <v>0.36255636409706743</v>
      </c>
      <c r="O1987">
        <v>0.39032427377725498</v>
      </c>
      <c r="P1987">
        <f t="shared" si="63"/>
        <v>30</v>
      </c>
      <c r="Q1987">
        <v>18</v>
      </c>
      <c r="R1987" t="s">
        <v>7992</v>
      </c>
      <c r="S1987" t="s">
        <v>10043</v>
      </c>
    </row>
    <row r="1988" spans="1:19">
      <c r="A1988">
        <v>366252</v>
      </c>
      <c r="B1988" t="s">
        <v>5419</v>
      </c>
      <c r="C1988" t="s">
        <v>1711</v>
      </c>
      <c r="D1988" t="s">
        <v>1625</v>
      </c>
      <c r="E1988" t="s">
        <v>5420</v>
      </c>
      <c r="F1988" s="10">
        <v>0.93400000000000005</v>
      </c>
      <c r="G1988">
        <v>1085</v>
      </c>
      <c r="H1988" s="2">
        <v>17940</v>
      </c>
      <c r="I1988" s="2">
        <v>25680</v>
      </c>
      <c r="J1988" s="2">
        <v>63882</v>
      </c>
      <c r="K1988" s="2">
        <v>43486</v>
      </c>
      <c r="L1988" s="2">
        <v>47180</v>
      </c>
      <c r="M1988" s="2">
        <v>49047</v>
      </c>
      <c r="N1988">
        <f t="shared" si="62"/>
        <v>0.42289794018857518</v>
      </c>
      <c r="O1988">
        <v>0.38635678034095255</v>
      </c>
      <c r="P1988">
        <f t="shared" si="63"/>
        <v>75</v>
      </c>
      <c r="Q1988">
        <v>90</v>
      </c>
      <c r="R1988" t="s">
        <v>7993</v>
      </c>
      <c r="S1988" t="s">
        <v>10044</v>
      </c>
    </row>
    <row r="1989" spans="1:19">
      <c r="A1989">
        <v>366261</v>
      </c>
      <c r="B1989" t="s">
        <v>5421</v>
      </c>
      <c r="C1989" t="s">
        <v>1996</v>
      </c>
      <c r="D1989" t="s">
        <v>1970</v>
      </c>
      <c r="E1989" t="s">
        <v>5422</v>
      </c>
      <c r="F1989" s="10">
        <v>0.93400000000000005</v>
      </c>
      <c r="G1989">
        <v>1130</v>
      </c>
      <c r="H1989" s="2">
        <v>15313</v>
      </c>
      <c r="I1989" s="2">
        <v>15313</v>
      </c>
      <c r="J1989" s="2">
        <v>45671</v>
      </c>
      <c r="K1989" s="2">
        <v>37482</v>
      </c>
      <c r="L1989" s="2">
        <v>37748</v>
      </c>
      <c r="M1989" s="2">
        <v>40636</v>
      </c>
      <c r="N1989">
        <f t="shared" si="62"/>
        <v>0.36668805290699258</v>
      </c>
      <c r="O1989">
        <v>0.39276674380387833</v>
      </c>
      <c r="P1989">
        <f t="shared" si="63"/>
        <v>87</v>
      </c>
      <c r="Q1989">
        <v>110</v>
      </c>
      <c r="R1989" t="s">
        <v>7994</v>
      </c>
      <c r="S1989" t="s">
        <v>10045</v>
      </c>
    </row>
    <row r="1990" spans="1:19">
      <c r="A1990">
        <v>366340</v>
      </c>
      <c r="B1990" t="s">
        <v>5423</v>
      </c>
      <c r="C1990" t="s">
        <v>5424</v>
      </c>
      <c r="D1990" t="s">
        <v>1131</v>
      </c>
      <c r="E1990" t="s">
        <v>5425</v>
      </c>
      <c r="F1990" s="10">
        <v>0.93400000000000005</v>
      </c>
      <c r="G1990">
        <v>1217</v>
      </c>
      <c r="H1990" s="2">
        <v>3610</v>
      </c>
      <c r="I1990" s="2">
        <v>3610</v>
      </c>
      <c r="J1990" s="2">
        <v>39551</v>
      </c>
      <c r="K1990" s="2">
        <v>12066</v>
      </c>
      <c r="L1990" s="2">
        <v>17454</v>
      </c>
      <c r="M1990" s="2">
        <v>19470</v>
      </c>
      <c r="N1990">
        <f t="shared" si="62"/>
        <v>0.61062594278583049</v>
      </c>
      <c r="O1990">
        <v>0.43079630361939381</v>
      </c>
      <c r="P1990">
        <f t="shared" si="63"/>
        <v>7</v>
      </c>
      <c r="Q1990">
        <v>3</v>
      </c>
      <c r="R1990" t="s">
        <v>7995</v>
      </c>
      <c r="S1990" t="s">
        <v>10046</v>
      </c>
    </row>
    <row r="1991" spans="1:19">
      <c r="A1991">
        <v>366401</v>
      </c>
      <c r="B1991" t="s">
        <v>5426</v>
      </c>
      <c r="C1991" t="s">
        <v>5427</v>
      </c>
      <c r="D1991" t="s">
        <v>198</v>
      </c>
      <c r="E1991" t="s">
        <v>5428</v>
      </c>
      <c r="F1991" s="10">
        <v>0.93400000000000005</v>
      </c>
      <c r="G1991">
        <v>1170</v>
      </c>
      <c r="H1991" s="2">
        <v>1168</v>
      </c>
      <c r="I1991" s="2">
        <v>8176</v>
      </c>
      <c r="J1991" s="2">
        <v>53212</v>
      </c>
      <c r="K1991" s="2">
        <v>41399</v>
      </c>
      <c r="L1991" s="2">
        <v>44182</v>
      </c>
      <c r="M1991" s="2">
        <v>48431</v>
      </c>
      <c r="N1991">
        <f t="shared" si="62"/>
        <v>0.40305997046184305</v>
      </c>
      <c r="O1991">
        <v>0.4400027713888639</v>
      </c>
      <c r="P1991">
        <f t="shared" si="63"/>
        <v>65</v>
      </c>
      <c r="Q1991">
        <v>62</v>
      </c>
      <c r="R1991" t="s">
        <v>7996</v>
      </c>
      <c r="S1991" t="s">
        <v>10047</v>
      </c>
    </row>
    <row r="1992" spans="1:19">
      <c r="A1992">
        <v>366465</v>
      </c>
      <c r="B1992" t="s">
        <v>5429</v>
      </c>
      <c r="C1992" t="s">
        <v>421</v>
      </c>
      <c r="D1992" t="s">
        <v>388</v>
      </c>
      <c r="E1992" t="s">
        <v>5430</v>
      </c>
      <c r="F1992" s="10">
        <v>0.93400000000000005</v>
      </c>
      <c r="G1992">
        <v>1147</v>
      </c>
      <c r="H1992" s="2">
        <v>3170</v>
      </c>
      <c r="I1992" s="2">
        <v>5570</v>
      </c>
      <c r="J1992" s="2">
        <v>34586</v>
      </c>
      <c r="K1992" s="2">
        <v>27818</v>
      </c>
      <c r="L1992" s="2">
        <v>28299</v>
      </c>
      <c r="M1992" s="2">
        <v>29412</v>
      </c>
      <c r="N1992">
        <f t="shared" si="62"/>
        <v>0.40573942563469334</v>
      </c>
      <c r="O1992">
        <v>0.41165157256272444</v>
      </c>
      <c r="P1992">
        <f t="shared" si="63"/>
        <v>41</v>
      </c>
      <c r="Q1992">
        <v>58</v>
      </c>
      <c r="R1992" t="s">
        <v>7997</v>
      </c>
      <c r="S1992" t="s">
        <v>10048</v>
      </c>
    </row>
    <row r="1993" spans="1:19">
      <c r="A1993">
        <v>366553</v>
      </c>
      <c r="B1993" t="s">
        <v>5431</v>
      </c>
      <c r="C1993" t="s">
        <v>2373</v>
      </c>
      <c r="D1993" t="s">
        <v>329</v>
      </c>
      <c r="E1993" t="s">
        <v>5432</v>
      </c>
      <c r="F1993" s="10">
        <v>0.93400000000000005</v>
      </c>
      <c r="G1993">
        <v>1028</v>
      </c>
      <c r="H1993" s="2">
        <v>14742</v>
      </c>
      <c r="I1993" s="2">
        <v>14742</v>
      </c>
      <c r="J1993" s="2">
        <v>41843</v>
      </c>
      <c r="K1993" s="2">
        <v>31866</v>
      </c>
      <c r="L1993" s="2">
        <v>32889</v>
      </c>
      <c r="M1993" s="2">
        <v>32251</v>
      </c>
      <c r="N1993">
        <f t="shared" si="62"/>
        <v>0.33789901707464287</v>
      </c>
      <c r="O1993">
        <v>0.38709462115036919</v>
      </c>
      <c r="P1993">
        <f t="shared" si="63"/>
        <v>95</v>
      </c>
      <c r="Q1993">
        <v>93</v>
      </c>
      <c r="R1993" t="s">
        <v>7998</v>
      </c>
      <c r="S1993" t="s">
        <v>10049</v>
      </c>
    </row>
    <row r="1994" spans="1:19">
      <c r="A1994">
        <v>366711</v>
      </c>
      <c r="B1994" t="s">
        <v>5433</v>
      </c>
      <c r="C1994" t="s">
        <v>2041</v>
      </c>
      <c r="D1994" t="s">
        <v>198</v>
      </c>
      <c r="E1994" t="s">
        <v>5434</v>
      </c>
      <c r="F1994" s="10">
        <v>0.95699999999999996</v>
      </c>
      <c r="G1994">
        <v>1112</v>
      </c>
      <c r="H1994" s="2">
        <v>7739</v>
      </c>
      <c r="I1994" s="2">
        <v>19619</v>
      </c>
      <c r="J1994" s="2">
        <v>64649</v>
      </c>
      <c r="K1994" s="2">
        <v>47944</v>
      </c>
      <c r="L1994" s="2">
        <v>54594</v>
      </c>
      <c r="M1994" s="2">
        <v>59495</v>
      </c>
      <c r="N1994">
        <f t="shared" si="62"/>
        <v>0.35791212936175071</v>
      </c>
      <c r="O1994">
        <v>0.41099835932299195</v>
      </c>
      <c r="P1994">
        <f t="shared" si="63"/>
        <v>123</v>
      </c>
      <c r="Q1994">
        <v>142</v>
      </c>
      <c r="R1994" t="s">
        <v>7999</v>
      </c>
      <c r="S1994" t="s">
        <v>10050</v>
      </c>
    </row>
    <row r="1995" spans="1:19">
      <c r="A1995">
        <v>138655</v>
      </c>
      <c r="B1995" t="s">
        <v>5435</v>
      </c>
      <c r="C1995" t="s">
        <v>4738</v>
      </c>
      <c r="D1995" t="s">
        <v>704</v>
      </c>
      <c r="E1995" t="s">
        <v>3222</v>
      </c>
      <c r="F1995" s="10">
        <v>0.93400000000000005</v>
      </c>
      <c r="G1995">
        <v>1194</v>
      </c>
      <c r="H1995" s="2">
        <v>10970</v>
      </c>
      <c r="I1995" s="2">
        <v>10970</v>
      </c>
      <c r="J1995" s="2">
        <v>31377</v>
      </c>
      <c r="K1995" s="2">
        <v>25194</v>
      </c>
      <c r="L1995" s="2">
        <v>25413</v>
      </c>
      <c r="M1995" s="2">
        <v>26448</v>
      </c>
      <c r="N1995">
        <f t="shared" si="62"/>
        <v>0.47152560793523507</v>
      </c>
      <c r="O1995">
        <v>0.38123681878147053</v>
      </c>
      <c r="P1995">
        <f t="shared" si="63"/>
        <v>17</v>
      </c>
      <c r="Q1995">
        <v>16</v>
      </c>
      <c r="R1995" t="s">
        <v>6466</v>
      </c>
      <c r="S1995" t="s">
        <v>8519</v>
      </c>
    </row>
    <row r="1996" spans="1:19">
      <c r="A1996">
        <v>367361</v>
      </c>
      <c r="B1996" t="s">
        <v>5436</v>
      </c>
      <c r="C1996" t="s">
        <v>1996</v>
      </c>
      <c r="D1996" t="s">
        <v>1970</v>
      </c>
      <c r="E1996" t="s">
        <v>5437</v>
      </c>
      <c r="F1996" s="10">
        <v>0.93400000000000005</v>
      </c>
      <c r="G1996">
        <v>1224</v>
      </c>
      <c r="H1996" s="2">
        <v>10970</v>
      </c>
      <c r="I1996" s="2">
        <v>10970</v>
      </c>
      <c r="J1996" s="2">
        <v>24378</v>
      </c>
      <c r="K1996" s="2">
        <v>24683</v>
      </c>
      <c r="L1996" s="2">
        <v>25253</v>
      </c>
      <c r="M1996" s="2">
        <v>26054</v>
      </c>
      <c r="N1996">
        <f t="shared" si="62"/>
        <v>0.37441709812161128</v>
      </c>
      <c r="O1996">
        <v>0.36630912181435882</v>
      </c>
      <c r="P1996">
        <f t="shared" si="63"/>
        <v>80</v>
      </c>
      <c r="Q1996">
        <v>127</v>
      </c>
      <c r="R1996" t="s">
        <v>6466</v>
      </c>
      <c r="S1996" t="s">
        <v>8519</v>
      </c>
    </row>
    <row r="1997" spans="1:19">
      <c r="A1997">
        <v>367884</v>
      </c>
      <c r="B1997" t="s">
        <v>5438</v>
      </c>
      <c r="C1997" t="s">
        <v>2373</v>
      </c>
      <c r="D1997" t="s">
        <v>329</v>
      </c>
      <c r="E1997" t="s">
        <v>5439</v>
      </c>
      <c r="F1997" s="10">
        <v>0.93400000000000005</v>
      </c>
      <c r="G1997">
        <v>1159</v>
      </c>
      <c r="H1997" s="2">
        <v>15580</v>
      </c>
      <c r="I1997" s="2">
        <v>15580</v>
      </c>
      <c r="J1997" s="2">
        <v>43941</v>
      </c>
      <c r="K1997" s="2">
        <v>30088</v>
      </c>
      <c r="L1997" s="2">
        <v>33264</v>
      </c>
      <c r="M1997" s="2">
        <v>34585</v>
      </c>
      <c r="N1997">
        <f t="shared" si="62"/>
        <v>0.41112024453882606</v>
      </c>
      <c r="O1997">
        <v>0.38791151306720839</v>
      </c>
      <c r="P1997">
        <f t="shared" si="63"/>
        <v>61</v>
      </c>
      <c r="Q1997">
        <v>90</v>
      </c>
      <c r="R1997" t="s">
        <v>8000</v>
      </c>
      <c r="S1997" t="s">
        <v>10051</v>
      </c>
    </row>
    <row r="1998" spans="1:19">
      <c r="A1998">
        <v>367972</v>
      </c>
      <c r="B1998" t="s">
        <v>5440</v>
      </c>
      <c r="C1998" t="s">
        <v>551</v>
      </c>
      <c r="D1998" t="s">
        <v>487</v>
      </c>
      <c r="E1998" t="s">
        <v>5441</v>
      </c>
      <c r="F1998" s="10">
        <v>1</v>
      </c>
      <c r="G1998">
        <v>1114</v>
      </c>
      <c r="H1998" s="2">
        <v>11670</v>
      </c>
      <c r="I1998" s="2">
        <v>11670</v>
      </c>
      <c r="J1998" s="2">
        <v>51517</v>
      </c>
      <c r="K1998" s="2">
        <v>46697</v>
      </c>
      <c r="L1998" s="2">
        <v>49921</v>
      </c>
      <c r="M1998" s="2">
        <v>47995</v>
      </c>
      <c r="N1998">
        <f t="shared" si="62"/>
        <v>0.39072083699873061</v>
      </c>
      <c r="O1998">
        <v>0.41123663764056495</v>
      </c>
      <c r="P1998">
        <f t="shared" si="63"/>
        <v>45</v>
      </c>
      <c r="Q1998">
        <v>44</v>
      </c>
      <c r="R1998" t="s">
        <v>8001</v>
      </c>
      <c r="S1998" t="s">
        <v>10052</v>
      </c>
    </row>
    <row r="1999" spans="1:19">
      <c r="A1999">
        <v>368452</v>
      </c>
      <c r="B1999" t="s">
        <v>5442</v>
      </c>
      <c r="C1999" t="s">
        <v>4845</v>
      </c>
      <c r="D1999" t="s">
        <v>1914</v>
      </c>
      <c r="E1999" t="s">
        <v>5443</v>
      </c>
      <c r="F1999" s="10">
        <v>0.43269999999999997</v>
      </c>
      <c r="G1999">
        <v>1072</v>
      </c>
      <c r="H1999" s="2">
        <v>20350</v>
      </c>
      <c r="I1999" s="2">
        <v>20350</v>
      </c>
      <c r="J1999" s="2">
        <v>35606</v>
      </c>
      <c r="K1999" s="2">
        <v>27379</v>
      </c>
      <c r="L1999" s="2">
        <v>28672</v>
      </c>
      <c r="M1999" s="2">
        <v>31180</v>
      </c>
      <c r="N1999">
        <f t="shared" si="62"/>
        <v>0.37013965785177716</v>
      </c>
      <c r="O1999">
        <v>0.42450874908408731</v>
      </c>
      <c r="P1999">
        <f t="shared" si="63"/>
        <v>24</v>
      </c>
      <c r="Q1999">
        <v>22</v>
      </c>
      <c r="R1999" t="s">
        <v>8002</v>
      </c>
      <c r="S1999" t="s">
        <v>10053</v>
      </c>
    </row>
    <row r="2000" spans="1:19">
      <c r="A2000">
        <v>368911</v>
      </c>
      <c r="B2000" t="s">
        <v>5444</v>
      </c>
      <c r="C2000" t="s">
        <v>5445</v>
      </c>
      <c r="D2000" t="s">
        <v>388</v>
      </c>
      <c r="E2000" t="s">
        <v>5446</v>
      </c>
      <c r="F2000" s="10">
        <v>0.93400000000000005</v>
      </c>
      <c r="G2000">
        <v>1042</v>
      </c>
      <c r="H2000" s="2">
        <v>3172</v>
      </c>
      <c r="I2000" s="2">
        <v>5572</v>
      </c>
      <c r="J2000" s="2">
        <v>35701</v>
      </c>
      <c r="K2000" s="2">
        <v>25928</v>
      </c>
      <c r="L2000" s="2">
        <v>26016</v>
      </c>
      <c r="M2000" s="2">
        <v>27764</v>
      </c>
      <c r="N2000">
        <f t="shared" si="62"/>
        <v>0.35514540250932236</v>
      </c>
      <c r="O2000">
        <v>0.41402095135426298</v>
      </c>
      <c r="P2000">
        <f t="shared" si="63"/>
        <v>73</v>
      </c>
      <c r="Q2000">
        <v>50</v>
      </c>
      <c r="R2000" t="s">
        <v>8003</v>
      </c>
      <c r="S2000" t="s">
        <v>10054</v>
      </c>
    </row>
    <row r="2001" spans="1:19">
      <c r="A2001">
        <v>369455</v>
      </c>
      <c r="B2001" t="s">
        <v>5447</v>
      </c>
      <c r="C2001" t="s">
        <v>5184</v>
      </c>
      <c r="D2001" t="s">
        <v>487</v>
      </c>
      <c r="E2001" t="s">
        <v>5448</v>
      </c>
      <c r="F2001" s="10">
        <v>0.72729999999999995</v>
      </c>
      <c r="G2001">
        <v>1071</v>
      </c>
      <c r="H2001" s="2">
        <v>24800</v>
      </c>
      <c r="I2001" s="2">
        <v>24800</v>
      </c>
      <c r="J2001" s="2">
        <v>58958</v>
      </c>
      <c r="K2001" s="2">
        <v>56713</v>
      </c>
      <c r="L2001" s="2">
        <v>53766</v>
      </c>
      <c r="M2001" s="2">
        <v>53900</v>
      </c>
      <c r="N2001">
        <f t="shared" si="62"/>
        <v>0.40919180021381873</v>
      </c>
      <c r="O2001">
        <v>0.41070082890908444</v>
      </c>
      <c r="P2001">
        <f t="shared" si="63"/>
        <v>34</v>
      </c>
      <c r="Q2001">
        <v>46</v>
      </c>
      <c r="R2001" t="s">
        <v>8004</v>
      </c>
      <c r="S2001" t="s">
        <v>10055</v>
      </c>
    </row>
    <row r="2002" spans="1:19">
      <c r="A2002">
        <v>369516</v>
      </c>
      <c r="B2002" t="s">
        <v>2603</v>
      </c>
      <c r="C2002" t="s">
        <v>551</v>
      </c>
      <c r="D2002" t="s">
        <v>1078</v>
      </c>
      <c r="E2002" t="s">
        <v>5449</v>
      </c>
      <c r="F2002" s="10">
        <v>0.93400000000000005</v>
      </c>
      <c r="G2002">
        <v>1041</v>
      </c>
      <c r="H2002" s="2">
        <v>15868</v>
      </c>
      <c r="I2002" s="2">
        <v>15868</v>
      </c>
      <c r="J2002" s="2">
        <v>31560</v>
      </c>
      <c r="K2002" s="2">
        <v>24021</v>
      </c>
      <c r="L2002" s="2">
        <v>24323</v>
      </c>
      <c r="M2002" s="2">
        <v>27208</v>
      </c>
      <c r="N2002">
        <f t="shared" si="62"/>
        <v>0.2654704132089033</v>
      </c>
      <c r="O2002">
        <v>0.3602478168442701</v>
      </c>
      <c r="P2002">
        <f t="shared" si="63"/>
        <v>47</v>
      </c>
      <c r="Q2002">
        <v>56</v>
      </c>
      <c r="R2002" t="s">
        <v>8005</v>
      </c>
      <c r="S2002" t="s">
        <v>10056</v>
      </c>
    </row>
    <row r="2003" spans="1:19">
      <c r="A2003">
        <v>372329</v>
      </c>
      <c r="B2003" t="s">
        <v>5450</v>
      </c>
      <c r="C2003" t="s">
        <v>3054</v>
      </c>
      <c r="D2003" t="s">
        <v>249</v>
      </c>
      <c r="E2003" t="s">
        <v>5451</v>
      </c>
      <c r="F2003" s="10">
        <v>0.93400000000000005</v>
      </c>
      <c r="G2003">
        <v>1178</v>
      </c>
      <c r="H2003" s="2">
        <v>15320</v>
      </c>
      <c r="I2003" s="2">
        <v>15320</v>
      </c>
      <c r="J2003" s="2">
        <v>35634</v>
      </c>
      <c r="K2003" s="2">
        <v>29409</v>
      </c>
      <c r="L2003" s="2">
        <v>30851</v>
      </c>
      <c r="M2003" s="2">
        <v>32879</v>
      </c>
      <c r="N2003">
        <f t="shared" si="62"/>
        <v>0.36780131428656759</v>
      </c>
      <c r="O2003">
        <v>0.37132894636051095</v>
      </c>
      <c r="P2003">
        <f t="shared" si="63"/>
        <v>22</v>
      </c>
      <c r="Q2003">
        <v>25</v>
      </c>
      <c r="R2003" t="s">
        <v>8006</v>
      </c>
      <c r="S2003" t="s">
        <v>10057</v>
      </c>
    </row>
    <row r="2004" spans="1:19">
      <c r="A2004">
        <v>163347</v>
      </c>
      <c r="B2004" t="s">
        <v>5452</v>
      </c>
      <c r="C2004" t="s">
        <v>5453</v>
      </c>
      <c r="D2004" t="s">
        <v>388</v>
      </c>
      <c r="E2004" t="s">
        <v>5454</v>
      </c>
      <c r="F2004" s="10">
        <v>0.93400000000000005</v>
      </c>
      <c r="G2004">
        <v>1106</v>
      </c>
      <c r="H2004" s="2">
        <v>14929</v>
      </c>
      <c r="I2004" s="2">
        <v>14929</v>
      </c>
      <c r="J2004" s="2">
        <v>36724</v>
      </c>
      <c r="K2004" s="2">
        <v>30440</v>
      </c>
      <c r="L2004" s="2">
        <v>31406</v>
      </c>
      <c r="M2004" s="2">
        <v>34725</v>
      </c>
      <c r="N2004">
        <f t="shared" si="62"/>
        <v>0.34524070613408092</v>
      </c>
      <c r="O2004">
        <v>0.37536041245006091</v>
      </c>
      <c r="P2004">
        <f t="shared" si="63"/>
        <v>77</v>
      </c>
      <c r="Q2004">
        <v>95</v>
      </c>
      <c r="R2004" t="s">
        <v>8007</v>
      </c>
      <c r="S2004" t="s">
        <v>10058</v>
      </c>
    </row>
    <row r="2005" spans="1:19">
      <c r="A2005">
        <v>241517</v>
      </c>
      <c r="B2005" t="s">
        <v>5455</v>
      </c>
      <c r="C2005" t="s">
        <v>5300</v>
      </c>
      <c r="D2005" t="s">
        <v>2338</v>
      </c>
      <c r="E2005" t="s">
        <v>5456</v>
      </c>
      <c r="F2005" s="10">
        <v>0.93400000000000005</v>
      </c>
      <c r="G2005">
        <v>1063</v>
      </c>
      <c r="H2005" s="2">
        <v>12900</v>
      </c>
      <c r="I2005" s="2">
        <v>12900</v>
      </c>
      <c r="J2005" s="2">
        <v>20872</v>
      </c>
      <c r="K2005" s="2">
        <v>17550</v>
      </c>
      <c r="L2005" s="2">
        <v>18772</v>
      </c>
      <c r="M2005" s="2">
        <v>19736</v>
      </c>
      <c r="N2005">
        <f t="shared" si="62"/>
        <v>0.23493121077345372</v>
      </c>
      <c r="O2005">
        <v>0.35040714103919823</v>
      </c>
      <c r="P2005">
        <f t="shared" si="63"/>
        <v>73</v>
      </c>
      <c r="Q2005">
        <v>91</v>
      </c>
      <c r="R2005" t="s">
        <v>7938</v>
      </c>
      <c r="S2005" t="s">
        <v>9989</v>
      </c>
    </row>
    <row r="2006" spans="1:19">
      <c r="A2006">
        <v>376330</v>
      </c>
      <c r="B2006" t="s">
        <v>5457</v>
      </c>
      <c r="C2006" t="s">
        <v>5275</v>
      </c>
      <c r="D2006" t="s">
        <v>2338</v>
      </c>
      <c r="E2006" t="s">
        <v>5458</v>
      </c>
      <c r="F2006" s="10">
        <v>0.93400000000000005</v>
      </c>
      <c r="G2006">
        <v>1064</v>
      </c>
      <c r="H2006" s="2">
        <v>12226</v>
      </c>
      <c r="I2006" s="2">
        <v>12226</v>
      </c>
      <c r="J2006" s="2">
        <v>13971</v>
      </c>
      <c r="K2006" s="2">
        <v>13470</v>
      </c>
      <c r="L2006" s="2">
        <v>15942</v>
      </c>
      <c r="M2006" s="2">
        <v>15654</v>
      </c>
      <c r="N2006">
        <f t="shared" si="62"/>
        <v>0.20761650510056556</v>
      </c>
      <c r="O2006">
        <v>0.33863040843743064</v>
      </c>
      <c r="P2006">
        <f t="shared" si="63"/>
        <v>74</v>
      </c>
      <c r="Q2006">
        <v>94</v>
      </c>
      <c r="R2006" t="s">
        <v>8008</v>
      </c>
      <c r="S2006" t="s">
        <v>10059</v>
      </c>
    </row>
    <row r="2007" spans="1:19">
      <c r="A2007">
        <v>232016</v>
      </c>
      <c r="B2007" t="s">
        <v>5459</v>
      </c>
      <c r="C2007" t="s">
        <v>2135</v>
      </c>
      <c r="D2007" t="s">
        <v>2124</v>
      </c>
      <c r="E2007" t="s">
        <v>5460</v>
      </c>
      <c r="F2007" s="10">
        <v>0.93400000000000005</v>
      </c>
      <c r="G2007">
        <v>1120</v>
      </c>
      <c r="H2007" s="2">
        <v>16637</v>
      </c>
      <c r="I2007" s="2">
        <v>16637</v>
      </c>
      <c r="J2007" s="2">
        <v>29799</v>
      </c>
      <c r="K2007" s="2">
        <v>22917</v>
      </c>
      <c r="L2007" s="2">
        <v>22404</v>
      </c>
      <c r="M2007" s="2">
        <v>22899</v>
      </c>
      <c r="N2007">
        <f t="shared" si="62"/>
        <v>0.35300653826865241</v>
      </c>
      <c r="O2007">
        <v>0.35313528540034667</v>
      </c>
      <c r="P2007">
        <f t="shared" si="63"/>
        <v>55</v>
      </c>
      <c r="Q2007">
        <v>70</v>
      </c>
      <c r="R2007" t="s">
        <v>7778</v>
      </c>
      <c r="S2007" t="s">
        <v>9829</v>
      </c>
    </row>
    <row r="2008" spans="1:19">
      <c r="A2008">
        <v>232016</v>
      </c>
      <c r="B2008" t="s">
        <v>5461</v>
      </c>
      <c r="C2008" t="s">
        <v>2168</v>
      </c>
      <c r="D2008" t="s">
        <v>2124</v>
      </c>
      <c r="E2008" t="s">
        <v>5462</v>
      </c>
      <c r="F2008" s="10">
        <v>0.93400000000000005</v>
      </c>
      <c r="G2008">
        <v>1111</v>
      </c>
      <c r="H2008" s="2">
        <v>16637</v>
      </c>
      <c r="I2008" s="2">
        <v>16637</v>
      </c>
      <c r="J2008" s="2">
        <v>29799</v>
      </c>
      <c r="K2008" s="2">
        <v>22917</v>
      </c>
      <c r="L2008" s="2">
        <v>22404</v>
      </c>
      <c r="M2008" s="2">
        <v>22899</v>
      </c>
      <c r="N2008">
        <f t="shared" si="62"/>
        <v>0.34881399168480148</v>
      </c>
      <c r="O2008">
        <v>0.35313528540034667</v>
      </c>
      <c r="P2008">
        <f t="shared" si="63"/>
        <v>57</v>
      </c>
      <c r="Q2008">
        <v>70</v>
      </c>
      <c r="R2008" t="s">
        <v>7778</v>
      </c>
      <c r="S2008" t="s">
        <v>9829</v>
      </c>
    </row>
    <row r="2009" spans="1:19">
      <c r="A2009">
        <v>377546</v>
      </c>
      <c r="B2009" t="s">
        <v>5463</v>
      </c>
      <c r="C2009" t="s">
        <v>2218</v>
      </c>
      <c r="D2009" t="s">
        <v>2209</v>
      </c>
      <c r="E2009" t="s">
        <v>5464</v>
      </c>
      <c r="F2009" s="10">
        <v>0.76470000000000005</v>
      </c>
      <c r="G2009">
        <v>1044</v>
      </c>
      <c r="H2009" s="2">
        <v>18100</v>
      </c>
      <c r="I2009" s="2">
        <v>18100</v>
      </c>
      <c r="J2009" s="2">
        <v>38059</v>
      </c>
      <c r="K2009" s="2">
        <v>31874</v>
      </c>
      <c r="L2009" s="2">
        <v>27881</v>
      </c>
      <c r="M2009" s="2">
        <v>34514</v>
      </c>
      <c r="N2009">
        <f t="shared" si="62"/>
        <v>0.33923489933035045</v>
      </c>
      <c r="O2009">
        <v>0.38976162686021687</v>
      </c>
      <c r="P2009">
        <f t="shared" si="63"/>
        <v>46</v>
      </c>
      <c r="Q2009">
        <v>41</v>
      </c>
      <c r="R2009" t="s">
        <v>8009</v>
      </c>
      <c r="S2009" t="s">
        <v>10060</v>
      </c>
    </row>
    <row r="2010" spans="1:19">
      <c r="A2010">
        <v>380377</v>
      </c>
      <c r="B2010" t="s">
        <v>5467</v>
      </c>
      <c r="C2010" t="s">
        <v>2229</v>
      </c>
      <c r="D2010" t="s">
        <v>2209</v>
      </c>
      <c r="E2010" t="s">
        <v>5468</v>
      </c>
      <c r="F2010" s="10">
        <v>0.93400000000000005</v>
      </c>
      <c r="G2010">
        <v>1171</v>
      </c>
      <c r="H2010" s="2">
        <v>3969</v>
      </c>
      <c r="I2010" s="2">
        <v>3969</v>
      </c>
      <c r="J2010" s="2">
        <v>48632</v>
      </c>
      <c r="K2010" s="2">
        <v>21208</v>
      </c>
      <c r="L2010" s="2">
        <v>30125</v>
      </c>
      <c r="M2010" s="2">
        <v>30919</v>
      </c>
      <c r="N2010">
        <f t="shared" si="62"/>
        <v>0.43121616072146562</v>
      </c>
      <c r="O2010">
        <v>0.44859755722610162</v>
      </c>
      <c r="P2010">
        <f t="shared" si="63"/>
        <v>31</v>
      </c>
      <c r="Q2010">
        <v>11</v>
      </c>
      <c r="R2010" t="s">
        <v>8010</v>
      </c>
      <c r="S2010" t="s">
        <v>10061</v>
      </c>
    </row>
    <row r="2011" spans="1:19">
      <c r="A2011">
        <v>380438</v>
      </c>
      <c r="B2011" t="s">
        <v>5469</v>
      </c>
      <c r="C2011" t="s">
        <v>2094</v>
      </c>
      <c r="D2011" t="s">
        <v>2095</v>
      </c>
      <c r="E2011" t="s">
        <v>5470</v>
      </c>
      <c r="F2011" s="10">
        <v>0.93400000000000005</v>
      </c>
      <c r="G2011">
        <v>1064</v>
      </c>
      <c r="H2011" s="2">
        <v>16491</v>
      </c>
      <c r="I2011" s="2">
        <v>16491</v>
      </c>
      <c r="J2011" s="2">
        <v>39759</v>
      </c>
      <c r="K2011" s="2">
        <v>33568</v>
      </c>
      <c r="L2011" s="2">
        <v>33694</v>
      </c>
      <c r="M2011" s="2">
        <v>33676</v>
      </c>
      <c r="N2011">
        <f t="shared" si="62"/>
        <v>0.20638445999774988</v>
      </c>
      <c r="O2011">
        <v>0.37501557667139274</v>
      </c>
      <c r="P2011">
        <f t="shared" si="63"/>
        <v>14</v>
      </c>
      <c r="Q2011">
        <v>17</v>
      </c>
      <c r="R2011" t="s">
        <v>8011</v>
      </c>
      <c r="S2011" t="s">
        <v>10062</v>
      </c>
    </row>
    <row r="2012" spans="1:19">
      <c r="A2012">
        <v>381732</v>
      </c>
      <c r="B2012" t="s">
        <v>5471</v>
      </c>
      <c r="C2012" t="s">
        <v>3049</v>
      </c>
      <c r="D2012" t="s">
        <v>249</v>
      </c>
      <c r="E2012" t="s">
        <v>5472</v>
      </c>
      <c r="F2012" s="10">
        <v>0.93400000000000005</v>
      </c>
      <c r="G2012">
        <v>1154</v>
      </c>
      <c r="H2012" s="2">
        <v>12206</v>
      </c>
      <c r="I2012" s="2">
        <v>12206</v>
      </c>
      <c r="J2012" s="2">
        <v>29898</v>
      </c>
      <c r="K2012" s="2">
        <v>25374</v>
      </c>
      <c r="L2012" s="2">
        <v>27383</v>
      </c>
      <c r="M2012" s="2">
        <v>27298</v>
      </c>
      <c r="N2012">
        <f t="shared" si="62"/>
        <v>0.33810195426060025</v>
      </c>
      <c r="O2012">
        <v>0.37268733502104223</v>
      </c>
      <c r="P2012">
        <f t="shared" si="63"/>
        <v>26</v>
      </c>
      <c r="Q2012">
        <v>23</v>
      </c>
      <c r="R2012" t="s">
        <v>8012</v>
      </c>
      <c r="S2012" t="s">
        <v>10063</v>
      </c>
    </row>
    <row r="2013" spans="1:19">
      <c r="A2013">
        <v>225520</v>
      </c>
      <c r="B2013" t="s">
        <v>5473</v>
      </c>
      <c r="C2013" t="s">
        <v>4928</v>
      </c>
      <c r="D2013" t="s">
        <v>1970</v>
      </c>
      <c r="E2013" t="s">
        <v>5474</v>
      </c>
      <c r="F2013" s="10">
        <v>0.93400000000000005</v>
      </c>
      <c r="G2013">
        <v>1101</v>
      </c>
      <c r="H2013" s="2">
        <v>2766</v>
      </c>
      <c r="I2013" s="2">
        <v>14046</v>
      </c>
      <c r="J2013" s="2">
        <v>44333</v>
      </c>
      <c r="K2013" s="2">
        <v>30130</v>
      </c>
      <c r="L2013" s="2">
        <v>33485</v>
      </c>
      <c r="M2013" s="2">
        <v>36875</v>
      </c>
      <c r="N2013">
        <f t="shared" si="62"/>
        <v>0.3927853577647557</v>
      </c>
      <c r="O2013">
        <v>0.3954433495770352</v>
      </c>
      <c r="P2013">
        <f t="shared" si="63"/>
        <v>60</v>
      </c>
      <c r="Q2013">
        <v>107</v>
      </c>
      <c r="R2013" t="s">
        <v>8013</v>
      </c>
      <c r="S2013" t="s">
        <v>10064</v>
      </c>
    </row>
    <row r="2014" spans="1:19">
      <c r="A2014">
        <v>233329</v>
      </c>
      <c r="B2014" t="s">
        <v>5475</v>
      </c>
      <c r="C2014" t="s">
        <v>577</v>
      </c>
      <c r="D2014" t="s">
        <v>2124</v>
      </c>
      <c r="E2014" t="s">
        <v>5393</v>
      </c>
      <c r="F2014" s="10">
        <v>0.93400000000000005</v>
      </c>
      <c r="G2014">
        <v>1235</v>
      </c>
      <c r="H2014" s="2">
        <v>14986</v>
      </c>
      <c r="I2014" s="2">
        <v>14986</v>
      </c>
      <c r="J2014" s="2">
        <v>29754</v>
      </c>
      <c r="K2014" s="2">
        <v>24656</v>
      </c>
      <c r="L2014" s="2">
        <v>27322</v>
      </c>
      <c r="M2014" s="2">
        <v>28215</v>
      </c>
      <c r="N2014">
        <f t="shared" si="62"/>
        <v>0.4182115285847906</v>
      </c>
      <c r="O2014">
        <v>0.36024576798416996</v>
      </c>
      <c r="P2014">
        <f t="shared" si="63"/>
        <v>35</v>
      </c>
      <c r="Q2014">
        <v>66</v>
      </c>
      <c r="R2014" t="s">
        <v>7800</v>
      </c>
      <c r="S2014" t="s">
        <v>9851</v>
      </c>
    </row>
    <row r="2015" spans="1:19">
      <c r="A2015">
        <v>384254</v>
      </c>
      <c r="B2015" t="s">
        <v>5476</v>
      </c>
      <c r="C2015" t="s">
        <v>3165</v>
      </c>
      <c r="D2015" t="s">
        <v>329</v>
      </c>
      <c r="E2015" t="s">
        <v>5477</v>
      </c>
      <c r="F2015" s="10">
        <v>0.60370000000000001</v>
      </c>
      <c r="G2015">
        <v>1104</v>
      </c>
      <c r="H2015" s="2">
        <v>49230</v>
      </c>
      <c r="I2015" s="2">
        <v>49230</v>
      </c>
      <c r="J2015" s="2">
        <v>23204</v>
      </c>
      <c r="K2015" s="2">
        <v>18337</v>
      </c>
      <c r="L2015" s="2">
        <v>21607</v>
      </c>
      <c r="M2015" s="2">
        <v>24347</v>
      </c>
      <c r="N2015">
        <f t="shared" si="62"/>
        <v>0.26287751310378682</v>
      </c>
      <c r="O2015">
        <v>0.24634886660177971</v>
      </c>
      <c r="P2015">
        <f t="shared" si="63"/>
        <v>106</v>
      </c>
      <c r="Q2015">
        <v>166</v>
      </c>
      <c r="R2015" t="s">
        <v>8014</v>
      </c>
      <c r="S2015" t="s">
        <v>10065</v>
      </c>
    </row>
    <row r="2016" spans="1:19">
      <c r="A2016">
        <v>249609</v>
      </c>
      <c r="B2016" t="s">
        <v>5479</v>
      </c>
      <c r="C2016" t="s">
        <v>1683</v>
      </c>
      <c r="D2016" t="s">
        <v>1625</v>
      </c>
      <c r="E2016" t="s">
        <v>5393</v>
      </c>
      <c r="F2016" s="10">
        <v>0.93400000000000005</v>
      </c>
      <c r="G2016">
        <v>1160</v>
      </c>
      <c r="H2016" s="2">
        <v>14444</v>
      </c>
      <c r="I2016" s="2">
        <v>14444</v>
      </c>
      <c r="J2016" s="2">
        <v>33712</v>
      </c>
      <c r="K2016" s="2">
        <v>27345</v>
      </c>
      <c r="L2016" s="2">
        <v>26822</v>
      </c>
      <c r="M2016" s="2">
        <v>29327</v>
      </c>
      <c r="N2016">
        <f t="shared" si="62"/>
        <v>0.40230680476590858</v>
      </c>
      <c r="O2016">
        <v>0.37105329945537058</v>
      </c>
      <c r="P2016">
        <f t="shared" si="63"/>
        <v>96</v>
      </c>
      <c r="Q2016">
        <v>112</v>
      </c>
      <c r="R2016" t="s">
        <v>7800</v>
      </c>
      <c r="S2016" t="s">
        <v>9851</v>
      </c>
    </row>
    <row r="2017" spans="1:19">
      <c r="A2017">
        <v>385619</v>
      </c>
      <c r="B2017" t="s">
        <v>5480</v>
      </c>
      <c r="C2017" t="s">
        <v>331</v>
      </c>
      <c r="D2017" t="s">
        <v>329</v>
      </c>
      <c r="E2017" t="s">
        <v>5481</v>
      </c>
      <c r="F2017" s="10">
        <v>0.86439999999999995</v>
      </c>
      <c r="G2017">
        <v>1062</v>
      </c>
      <c r="H2017" s="2">
        <v>20768</v>
      </c>
      <c r="I2017" s="2">
        <v>20768</v>
      </c>
      <c r="J2017" s="2">
        <v>53555</v>
      </c>
      <c r="K2017" s="2">
        <v>37876</v>
      </c>
      <c r="L2017" s="2">
        <v>40127</v>
      </c>
      <c r="M2017" s="2">
        <v>44919</v>
      </c>
      <c r="N2017">
        <f t="shared" si="62"/>
        <v>0.37643331694472126</v>
      </c>
      <c r="O2017">
        <v>0.39621143475137433</v>
      </c>
      <c r="P2017">
        <f t="shared" si="63"/>
        <v>79</v>
      </c>
      <c r="Q2017">
        <v>87</v>
      </c>
      <c r="R2017" t="s">
        <v>8015</v>
      </c>
      <c r="S2017" t="s">
        <v>10066</v>
      </c>
    </row>
    <row r="2018" spans="1:19">
      <c r="A2018">
        <v>386153</v>
      </c>
      <c r="B2018" t="s">
        <v>5482</v>
      </c>
      <c r="C2018" t="s">
        <v>1257</v>
      </c>
      <c r="D2018" t="s">
        <v>1238</v>
      </c>
      <c r="E2018" t="s">
        <v>5483</v>
      </c>
      <c r="F2018" s="10">
        <v>0.879</v>
      </c>
      <c r="G2018">
        <v>1162</v>
      </c>
      <c r="H2018" s="2">
        <v>11500</v>
      </c>
      <c r="I2018" s="2">
        <v>11500</v>
      </c>
      <c r="J2018" s="2">
        <v>27394</v>
      </c>
      <c r="K2018" s="2">
        <v>23973</v>
      </c>
      <c r="L2018" s="2">
        <v>23449</v>
      </c>
      <c r="M2018" s="2">
        <v>21406</v>
      </c>
      <c r="N2018">
        <f t="shared" si="62"/>
        <v>0.35878420629607294</v>
      </c>
      <c r="O2018">
        <v>0.37867834536341022</v>
      </c>
      <c r="P2018">
        <f t="shared" si="63"/>
        <v>74</v>
      </c>
      <c r="Q2018">
        <v>88</v>
      </c>
      <c r="R2018" t="s">
        <v>8016</v>
      </c>
      <c r="S2018" t="s">
        <v>10067</v>
      </c>
    </row>
    <row r="2019" spans="1:19">
      <c r="A2019">
        <v>101365</v>
      </c>
      <c r="B2019" t="s">
        <v>5484</v>
      </c>
      <c r="C2019" t="s">
        <v>371</v>
      </c>
      <c r="D2019" t="s">
        <v>329</v>
      </c>
      <c r="E2019" t="s">
        <v>2443</v>
      </c>
      <c r="F2019" s="10">
        <v>0.89929999999999999</v>
      </c>
      <c r="G2019">
        <v>1195</v>
      </c>
      <c r="H2019" s="2">
        <v>13420</v>
      </c>
      <c r="I2019" s="2">
        <v>13420</v>
      </c>
      <c r="J2019" s="2">
        <v>48660</v>
      </c>
      <c r="K2019" s="2">
        <v>33074</v>
      </c>
      <c r="L2019" s="2">
        <v>32367</v>
      </c>
      <c r="M2019" s="2">
        <v>34238</v>
      </c>
      <c r="N2019">
        <f t="shared" si="62"/>
        <v>0.46228257385918814</v>
      </c>
      <c r="O2019">
        <v>0.41260954847895481</v>
      </c>
      <c r="P2019">
        <f t="shared" si="63"/>
        <v>36</v>
      </c>
      <c r="Q2019">
        <v>57</v>
      </c>
      <c r="R2019" t="s">
        <v>6079</v>
      </c>
      <c r="S2019" t="s">
        <v>8136</v>
      </c>
    </row>
    <row r="2020" spans="1:19">
      <c r="A2020">
        <v>388520</v>
      </c>
      <c r="B2020" t="s">
        <v>5485</v>
      </c>
      <c r="C2020" t="s">
        <v>1996</v>
      </c>
      <c r="D2020" t="s">
        <v>1970</v>
      </c>
      <c r="E2020" t="s">
        <v>5486</v>
      </c>
      <c r="F2020" s="10">
        <v>0.93400000000000005</v>
      </c>
      <c r="G2020">
        <v>1127</v>
      </c>
      <c r="H2020" s="2">
        <v>7475</v>
      </c>
      <c r="I2020" s="2">
        <v>9275</v>
      </c>
      <c r="J2020" s="2">
        <v>43567</v>
      </c>
      <c r="K2020" s="2">
        <v>31243</v>
      </c>
      <c r="L2020" s="2">
        <v>37414</v>
      </c>
      <c r="M2020" s="2">
        <v>47653</v>
      </c>
      <c r="N2020">
        <f t="shared" si="62"/>
        <v>0.3850875288575682</v>
      </c>
      <c r="O2020">
        <v>0.41463456689355982</v>
      </c>
      <c r="P2020">
        <f t="shared" si="63"/>
        <v>68</v>
      </c>
      <c r="Q2020">
        <v>82</v>
      </c>
      <c r="R2020" t="s">
        <v>8017</v>
      </c>
      <c r="S2020" t="s">
        <v>10068</v>
      </c>
    </row>
    <row r="2021" spans="1:19">
      <c r="A2021">
        <v>399212</v>
      </c>
      <c r="B2021" t="s">
        <v>5487</v>
      </c>
      <c r="C2021" t="s">
        <v>207</v>
      </c>
      <c r="D2021" t="s">
        <v>198</v>
      </c>
      <c r="E2021" t="s">
        <v>5488</v>
      </c>
      <c r="F2021" s="10">
        <v>0.93400000000000005</v>
      </c>
      <c r="G2021">
        <v>1050</v>
      </c>
      <c r="H2021" s="2">
        <v>1164</v>
      </c>
      <c r="I2021" s="2">
        <v>9612</v>
      </c>
      <c r="J2021" s="2">
        <v>57634</v>
      </c>
      <c r="K2021" s="2">
        <v>35651</v>
      </c>
      <c r="L2021" s="2">
        <v>39107</v>
      </c>
      <c r="M2021" s="2">
        <v>42413</v>
      </c>
      <c r="N2021">
        <f t="shared" si="62"/>
        <v>0.33387449134721042</v>
      </c>
      <c r="O2021">
        <v>0.44316615291888162</v>
      </c>
      <c r="P2021">
        <f t="shared" si="63"/>
        <v>148</v>
      </c>
      <c r="Q2021">
        <v>54</v>
      </c>
      <c r="R2021" t="s">
        <v>8018</v>
      </c>
      <c r="S2021" t="s">
        <v>10069</v>
      </c>
    </row>
    <row r="2022" spans="1:19">
      <c r="A2022">
        <v>399869</v>
      </c>
      <c r="B2022" t="s">
        <v>5489</v>
      </c>
      <c r="C2022" t="s">
        <v>2601</v>
      </c>
      <c r="D2022" t="s">
        <v>198</v>
      </c>
      <c r="E2022" t="s">
        <v>5490</v>
      </c>
      <c r="F2022" s="10">
        <v>0.875</v>
      </c>
      <c r="G2022">
        <v>1033</v>
      </c>
      <c r="H2022" s="2">
        <v>20515</v>
      </c>
      <c r="I2022" s="2">
        <v>20515</v>
      </c>
      <c r="J2022" s="2">
        <v>60942</v>
      </c>
      <c r="K2022" s="2">
        <v>55332</v>
      </c>
      <c r="L2022" s="2">
        <v>50253</v>
      </c>
      <c r="M2022" s="2">
        <v>41049</v>
      </c>
      <c r="N2022">
        <f t="shared" si="62"/>
        <v>0.28670935267204872</v>
      </c>
      <c r="O2022">
        <v>0.41148099211306144</v>
      </c>
      <c r="P2022">
        <f t="shared" si="63"/>
        <v>205</v>
      </c>
      <c r="Q2022">
        <v>141</v>
      </c>
      <c r="R2022" t="s">
        <v>8019</v>
      </c>
      <c r="S2022" t="s">
        <v>10070</v>
      </c>
    </row>
    <row r="2023" spans="1:19">
      <c r="A2023">
        <v>399911</v>
      </c>
      <c r="B2023" t="s">
        <v>2368</v>
      </c>
      <c r="C2023" t="s">
        <v>2369</v>
      </c>
      <c r="D2023" t="s">
        <v>198</v>
      </c>
      <c r="E2023" t="s">
        <v>2370</v>
      </c>
      <c r="F2023" s="10">
        <v>0.69520000000000004</v>
      </c>
      <c r="G2023">
        <v>1360</v>
      </c>
      <c r="H2023" s="2">
        <v>37450</v>
      </c>
      <c r="I2023" s="2">
        <v>37450</v>
      </c>
      <c r="J2023" s="2">
        <v>49045</v>
      </c>
      <c r="K2023" s="2">
        <v>38688</v>
      </c>
      <c r="L2023" s="2">
        <v>44538</v>
      </c>
      <c r="M2023" s="2">
        <v>53281</v>
      </c>
      <c r="N2023">
        <f t="shared" si="62"/>
        <v>0.41777826644365251</v>
      </c>
      <c r="O2023">
        <v>0.44474282528756204</v>
      </c>
      <c r="P2023">
        <f t="shared" si="63"/>
        <v>46</v>
      </c>
      <c r="Q2023">
        <v>50</v>
      </c>
      <c r="R2023" t="s">
        <v>8020</v>
      </c>
      <c r="S2023" t="s">
        <v>10071</v>
      </c>
    </row>
    <row r="2024" spans="1:19">
      <c r="A2024">
        <v>145707</v>
      </c>
      <c r="B2024" t="s">
        <v>5491</v>
      </c>
      <c r="C2024" t="s">
        <v>5492</v>
      </c>
      <c r="D2024" t="s">
        <v>487</v>
      </c>
      <c r="E2024" t="s">
        <v>5493</v>
      </c>
      <c r="F2024" s="10">
        <v>0.93400000000000005</v>
      </c>
      <c r="G2024">
        <v>1118</v>
      </c>
      <c r="H2024" s="2">
        <v>4390</v>
      </c>
      <c r="I2024" s="2">
        <v>12340</v>
      </c>
      <c r="J2024" s="2">
        <v>38867</v>
      </c>
      <c r="K2024" s="2">
        <v>30485</v>
      </c>
      <c r="L2024" s="2">
        <v>32690</v>
      </c>
      <c r="M2024" s="2">
        <v>34766</v>
      </c>
      <c r="N2024">
        <f t="shared" si="62"/>
        <v>0.37812164185602631</v>
      </c>
      <c r="O2024">
        <v>0.39123181523571748</v>
      </c>
      <c r="P2024">
        <f t="shared" si="63"/>
        <v>55</v>
      </c>
      <c r="Q2024">
        <v>67</v>
      </c>
      <c r="R2024" t="s">
        <v>6576</v>
      </c>
      <c r="S2024" t="s">
        <v>8629</v>
      </c>
    </row>
    <row r="2025" spans="1:19">
      <c r="A2025">
        <v>145707</v>
      </c>
      <c r="B2025" t="s">
        <v>5494</v>
      </c>
      <c r="C2025" t="s">
        <v>5495</v>
      </c>
      <c r="D2025" t="s">
        <v>487</v>
      </c>
      <c r="E2025" t="s">
        <v>5496</v>
      </c>
      <c r="F2025" s="10">
        <v>0.93400000000000005</v>
      </c>
      <c r="G2025">
        <v>1210</v>
      </c>
      <c r="H2025" s="2">
        <v>4390</v>
      </c>
      <c r="I2025" s="2">
        <v>12340</v>
      </c>
      <c r="J2025" s="2">
        <v>38867</v>
      </c>
      <c r="K2025" s="2">
        <v>30485</v>
      </c>
      <c r="L2025" s="2">
        <v>32690</v>
      </c>
      <c r="M2025" s="2">
        <v>34766</v>
      </c>
      <c r="N2025">
        <f t="shared" si="62"/>
        <v>0.42654269448760529</v>
      </c>
      <c r="O2025">
        <v>0.39123181523571748</v>
      </c>
      <c r="P2025">
        <f t="shared" si="63"/>
        <v>24</v>
      </c>
      <c r="Q2025">
        <v>67</v>
      </c>
      <c r="R2025" t="s">
        <v>6576</v>
      </c>
      <c r="S2025" t="s">
        <v>8629</v>
      </c>
    </row>
    <row r="2026" spans="1:19">
      <c r="A2026">
        <v>408844</v>
      </c>
      <c r="B2026" t="s">
        <v>5500</v>
      </c>
      <c r="C2026" t="s">
        <v>5501</v>
      </c>
      <c r="D2026" t="s">
        <v>329</v>
      </c>
      <c r="E2026" t="s">
        <v>5502</v>
      </c>
      <c r="F2026" s="10">
        <v>0.93400000000000005</v>
      </c>
      <c r="G2026">
        <v>1062</v>
      </c>
      <c r="H2026" s="2">
        <v>16088</v>
      </c>
      <c r="I2026" s="2">
        <v>16088</v>
      </c>
      <c r="J2026" s="2">
        <v>35828</v>
      </c>
      <c r="K2026" s="2">
        <v>28933</v>
      </c>
      <c r="L2026" s="2">
        <v>29394</v>
      </c>
      <c r="M2026" s="2">
        <v>29229</v>
      </c>
      <c r="N2026">
        <f t="shared" si="62"/>
        <v>0.33808128146491245</v>
      </c>
      <c r="O2026">
        <v>0.36839046800258257</v>
      </c>
      <c r="P2026">
        <f t="shared" si="63"/>
        <v>94</v>
      </c>
      <c r="Q2026">
        <v>110</v>
      </c>
      <c r="R2026" t="s">
        <v>8021</v>
      </c>
      <c r="S2026" t="s">
        <v>10072</v>
      </c>
    </row>
    <row r="2027" spans="1:19">
      <c r="A2027">
        <v>409315</v>
      </c>
      <c r="B2027" t="s">
        <v>5503</v>
      </c>
      <c r="C2027" t="s">
        <v>4995</v>
      </c>
      <c r="D2027" t="s">
        <v>1970</v>
      </c>
      <c r="E2027" t="s">
        <v>5504</v>
      </c>
      <c r="F2027" s="10">
        <v>0.93400000000000005</v>
      </c>
      <c r="G2027">
        <v>1074</v>
      </c>
      <c r="H2027" s="2">
        <v>4920</v>
      </c>
      <c r="I2027" s="2">
        <v>7500</v>
      </c>
      <c r="J2027" s="2">
        <v>38647</v>
      </c>
      <c r="K2027" s="2">
        <v>27836</v>
      </c>
      <c r="L2027" s="2">
        <v>32431</v>
      </c>
      <c r="M2027" s="2">
        <v>35751</v>
      </c>
      <c r="N2027">
        <f t="shared" si="62"/>
        <v>0.3578719756759649</v>
      </c>
      <c r="O2027">
        <v>0.4118887378012992</v>
      </c>
      <c r="P2027">
        <f t="shared" si="63"/>
        <v>96</v>
      </c>
      <c r="Q2027">
        <v>84</v>
      </c>
      <c r="R2027" t="s">
        <v>8022</v>
      </c>
      <c r="S2027" t="s">
        <v>10073</v>
      </c>
    </row>
    <row r="2028" spans="1:19">
      <c r="A2028">
        <v>409698</v>
      </c>
      <c r="B2028" t="s">
        <v>5505</v>
      </c>
      <c r="C2028" t="s">
        <v>5506</v>
      </c>
      <c r="D2028" t="s">
        <v>198</v>
      </c>
      <c r="E2028" t="s">
        <v>5507</v>
      </c>
      <c r="F2028" s="10">
        <v>0.94830000000000003</v>
      </c>
      <c r="G2028">
        <v>1133</v>
      </c>
      <c r="H2028" s="2">
        <v>7437</v>
      </c>
      <c r="I2028" s="2">
        <v>19317</v>
      </c>
      <c r="J2028" s="2">
        <v>58786</v>
      </c>
      <c r="K2028" s="2">
        <v>45426</v>
      </c>
      <c r="L2028" s="2">
        <v>50822</v>
      </c>
      <c r="M2028" s="2">
        <v>54470</v>
      </c>
      <c r="N2028">
        <f t="shared" si="62"/>
        <v>0.36490415610732446</v>
      </c>
      <c r="O2028">
        <v>0.40111676210779207</v>
      </c>
      <c r="P2028">
        <f t="shared" si="63"/>
        <v>112</v>
      </c>
      <c r="Q2028">
        <v>165</v>
      </c>
      <c r="R2028" t="s">
        <v>8023</v>
      </c>
      <c r="S2028" t="s">
        <v>10074</v>
      </c>
    </row>
    <row r="2029" spans="1:19">
      <c r="A2029">
        <v>413413</v>
      </c>
      <c r="B2029" t="s">
        <v>5508</v>
      </c>
      <c r="C2029" t="s">
        <v>1020</v>
      </c>
      <c r="D2029" t="s">
        <v>994</v>
      </c>
      <c r="E2029" t="s">
        <v>5509</v>
      </c>
      <c r="F2029" s="10">
        <v>0.93400000000000005</v>
      </c>
      <c r="G2029">
        <v>1068</v>
      </c>
      <c r="H2029" s="2">
        <v>14436</v>
      </c>
      <c r="I2029" s="2">
        <v>14436</v>
      </c>
      <c r="J2029" s="2">
        <v>75078</v>
      </c>
      <c r="K2029" s="2">
        <v>36939</v>
      </c>
      <c r="L2029" s="2">
        <v>36132</v>
      </c>
      <c r="M2029" s="2">
        <v>53043</v>
      </c>
      <c r="N2029">
        <f t="shared" si="62"/>
        <v>0.40640600936704641</v>
      </c>
      <c r="O2029">
        <v>0.45931498149093952</v>
      </c>
      <c r="P2029">
        <f t="shared" si="63"/>
        <v>25</v>
      </c>
      <c r="Q2029">
        <v>13</v>
      </c>
      <c r="R2029" t="s">
        <v>8024</v>
      </c>
      <c r="S2029" t="s">
        <v>10075</v>
      </c>
    </row>
    <row r="2030" spans="1:19">
      <c r="A2030">
        <v>413617</v>
      </c>
      <c r="B2030" t="s">
        <v>5510</v>
      </c>
      <c r="C2030" t="s">
        <v>5511</v>
      </c>
      <c r="D2030" t="s">
        <v>2270</v>
      </c>
      <c r="E2030" t="s">
        <v>5512</v>
      </c>
      <c r="F2030" s="10">
        <v>0.93400000000000005</v>
      </c>
      <c r="G2030">
        <v>1201</v>
      </c>
      <c r="H2030" s="2">
        <v>6200</v>
      </c>
      <c r="I2030" s="2">
        <v>6200</v>
      </c>
      <c r="J2030" s="2">
        <v>41953</v>
      </c>
      <c r="K2030" s="2">
        <v>25172</v>
      </c>
      <c r="L2030" s="2">
        <v>26094</v>
      </c>
      <c r="M2030" s="2">
        <v>21649</v>
      </c>
      <c r="N2030">
        <f t="shared" si="62"/>
        <v>0.40962883832445507</v>
      </c>
      <c r="O2030">
        <v>0.42461426113340117</v>
      </c>
      <c r="P2030">
        <f t="shared" si="63"/>
        <v>36</v>
      </c>
      <c r="Q2030">
        <v>29</v>
      </c>
      <c r="R2030" t="s">
        <v>8025</v>
      </c>
      <c r="S2030" t="s">
        <v>10076</v>
      </c>
    </row>
    <row r="2031" spans="1:19">
      <c r="A2031">
        <v>413626</v>
      </c>
      <c r="B2031" t="s">
        <v>5513</v>
      </c>
      <c r="C2031" t="s">
        <v>5514</v>
      </c>
      <c r="D2031" t="s">
        <v>994</v>
      </c>
      <c r="E2031" t="s">
        <v>5515</v>
      </c>
      <c r="F2031" s="10">
        <v>0.93400000000000005</v>
      </c>
      <c r="G2031">
        <v>1104</v>
      </c>
      <c r="H2031" s="2">
        <v>4148</v>
      </c>
      <c r="I2031" s="2">
        <v>4148</v>
      </c>
      <c r="J2031" s="2">
        <v>44958</v>
      </c>
      <c r="K2031" s="2">
        <v>19616</v>
      </c>
      <c r="L2031" s="2">
        <v>24257</v>
      </c>
      <c r="M2031" s="2">
        <v>19177</v>
      </c>
      <c r="N2031">
        <f t="shared" si="62"/>
        <v>0.31361948396224593</v>
      </c>
      <c r="O2031">
        <v>0.43998021121230291</v>
      </c>
      <c r="P2031">
        <f t="shared" si="63"/>
        <v>47</v>
      </c>
      <c r="Q2031">
        <v>30</v>
      </c>
      <c r="R2031" t="s">
        <v>8026</v>
      </c>
      <c r="S2031" t="s">
        <v>10077</v>
      </c>
    </row>
    <row r="2032" spans="1:19">
      <c r="A2032">
        <v>414461</v>
      </c>
      <c r="B2032" t="s">
        <v>5516</v>
      </c>
      <c r="C2032" t="s">
        <v>5275</v>
      </c>
      <c r="D2032" t="s">
        <v>2338</v>
      </c>
      <c r="E2032" t="s">
        <v>5517</v>
      </c>
      <c r="F2032" s="10">
        <v>0.93400000000000005</v>
      </c>
      <c r="G2032">
        <v>1105</v>
      </c>
      <c r="H2032" s="2">
        <v>11394</v>
      </c>
      <c r="I2032" s="2">
        <v>11394</v>
      </c>
      <c r="J2032" s="2">
        <v>25668</v>
      </c>
      <c r="K2032" s="2">
        <v>23055</v>
      </c>
      <c r="L2032" s="2">
        <v>23406</v>
      </c>
      <c r="M2032" s="2">
        <v>23797</v>
      </c>
      <c r="N2032">
        <f t="shared" si="62"/>
        <v>0.33698400887049546</v>
      </c>
      <c r="O2032">
        <v>0.36720975595368954</v>
      </c>
      <c r="P2032">
        <f t="shared" si="63"/>
        <v>61</v>
      </c>
      <c r="Q2032">
        <v>68</v>
      </c>
      <c r="R2032" t="s">
        <v>8027</v>
      </c>
      <c r="S2032" t="s">
        <v>10078</v>
      </c>
    </row>
    <row r="2033" spans="1:19">
      <c r="A2033">
        <v>417327</v>
      </c>
      <c r="B2033" t="s">
        <v>5518</v>
      </c>
      <c r="C2033" t="s">
        <v>5519</v>
      </c>
      <c r="D2033" t="s">
        <v>329</v>
      </c>
      <c r="E2033" t="s">
        <v>5373</v>
      </c>
      <c r="F2033" s="10">
        <v>0.30769999999999997</v>
      </c>
      <c r="G2033">
        <v>1062</v>
      </c>
      <c r="H2033" s="2">
        <v>18615</v>
      </c>
      <c r="I2033" s="2">
        <v>18615</v>
      </c>
      <c r="J2033" s="2">
        <v>38601</v>
      </c>
      <c r="K2033" s="2">
        <v>27742</v>
      </c>
      <c r="L2033" s="2">
        <v>30330</v>
      </c>
      <c r="M2033" s="2">
        <v>30427</v>
      </c>
      <c r="N2033">
        <f t="shared" si="62"/>
        <v>0.48278864524242399</v>
      </c>
      <c r="O2033">
        <v>0.45721969558372133</v>
      </c>
      <c r="P2033">
        <f t="shared" si="63"/>
        <v>30</v>
      </c>
      <c r="Q2033">
        <v>17</v>
      </c>
      <c r="R2033" t="s">
        <v>7978</v>
      </c>
      <c r="S2033" t="s">
        <v>10029</v>
      </c>
    </row>
    <row r="2034" spans="1:19">
      <c r="A2034">
        <v>418223</v>
      </c>
      <c r="B2034" t="s">
        <v>5521</v>
      </c>
      <c r="C2034" t="s">
        <v>5522</v>
      </c>
      <c r="D2034" t="s">
        <v>1450</v>
      </c>
      <c r="E2034" t="s">
        <v>5523</v>
      </c>
      <c r="F2034" s="10">
        <v>0.93400000000000005</v>
      </c>
      <c r="G2034">
        <v>1028</v>
      </c>
      <c r="H2034" s="2">
        <v>15600</v>
      </c>
      <c r="I2034" s="2">
        <v>15600</v>
      </c>
      <c r="J2034" s="2">
        <v>48057</v>
      </c>
      <c r="K2034" s="2">
        <v>45315</v>
      </c>
      <c r="L2034" s="2">
        <v>43868</v>
      </c>
      <c r="M2034" s="2">
        <v>43751</v>
      </c>
      <c r="N2034">
        <f t="shared" si="62"/>
        <v>0.37718661871512199</v>
      </c>
      <c r="O2034">
        <v>0.39660295486648289</v>
      </c>
      <c r="P2034">
        <f t="shared" si="63"/>
        <v>79</v>
      </c>
      <c r="Q2034">
        <v>69</v>
      </c>
      <c r="R2034" t="s">
        <v>8028</v>
      </c>
      <c r="S2034" t="s">
        <v>10079</v>
      </c>
    </row>
    <row r="2035" spans="1:19">
      <c r="A2035">
        <v>418782</v>
      </c>
      <c r="B2035" t="s">
        <v>5524</v>
      </c>
      <c r="C2035" t="s">
        <v>2344</v>
      </c>
      <c r="D2035" t="s">
        <v>2338</v>
      </c>
      <c r="E2035" t="s">
        <v>5525</v>
      </c>
      <c r="F2035" s="10">
        <v>0.93400000000000005</v>
      </c>
      <c r="G2035">
        <v>1053</v>
      </c>
      <c r="H2035" s="2">
        <v>8895</v>
      </c>
      <c r="I2035" s="2">
        <v>8895</v>
      </c>
      <c r="J2035" s="2">
        <v>23260</v>
      </c>
      <c r="K2035" s="2">
        <v>22067</v>
      </c>
      <c r="L2035" s="2">
        <v>22740</v>
      </c>
      <c r="M2035" s="2">
        <v>22575</v>
      </c>
      <c r="N2035">
        <f t="shared" si="62"/>
        <v>0.32907445869652069</v>
      </c>
      <c r="O2035">
        <v>0.37298179498264972</v>
      </c>
      <c r="P2035">
        <f t="shared" si="63"/>
        <v>63</v>
      </c>
      <c r="Q2035">
        <v>56</v>
      </c>
      <c r="R2035" t="s">
        <v>8029</v>
      </c>
      <c r="S2035" t="s">
        <v>10080</v>
      </c>
    </row>
    <row r="2036" spans="1:19">
      <c r="A2036">
        <v>419183</v>
      </c>
      <c r="B2036" t="s">
        <v>5526</v>
      </c>
      <c r="C2036" t="s">
        <v>2619</v>
      </c>
      <c r="D2036" t="s">
        <v>198</v>
      </c>
      <c r="E2036" t="s">
        <v>5527</v>
      </c>
      <c r="F2036" s="10">
        <v>0.93400000000000005</v>
      </c>
      <c r="G2036">
        <v>1098</v>
      </c>
      <c r="H2036" s="2">
        <v>9895</v>
      </c>
      <c r="I2036" s="2">
        <v>9895</v>
      </c>
      <c r="J2036" s="2">
        <v>33847</v>
      </c>
      <c r="K2036" s="2">
        <v>35683</v>
      </c>
      <c r="L2036" s="2">
        <v>38833</v>
      </c>
      <c r="M2036" s="2">
        <v>46527</v>
      </c>
      <c r="N2036">
        <f t="shared" si="62"/>
        <v>0.30699118047718343</v>
      </c>
      <c r="O2036">
        <v>0.39119718998412745</v>
      </c>
      <c r="P2036">
        <f t="shared" si="63"/>
        <v>189</v>
      </c>
      <c r="Q2036">
        <v>179</v>
      </c>
      <c r="R2036" t="s">
        <v>8030</v>
      </c>
      <c r="S2036" t="s">
        <v>10081</v>
      </c>
    </row>
    <row r="2037" spans="1:19">
      <c r="A2037">
        <v>418782</v>
      </c>
      <c r="B2037" t="s">
        <v>5528</v>
      </c>
      <c r="C2037" t="s">
        <v>5263</v>
      </c>
      <c r="D2037" t="s">
        <v>2338</v>
      </c>
      <c r="E2037" t="s">
        <v>5525</v>
      </c>
      <c r="F2037" s="10">
        <v>0.93400000000000005</v>
      </c>
      <c r="G2037">
        <v>1178</v>
      </c>
      <c r="H2037" s="2">
        <v>8895</v>
      </c>
      <c r="I2037" s="2">
        <v>8895</v>
      </c>
      <c r="J2037" s="2">
        <v>23260</v>
      </c>
      <c r="K2037" s="2">
        <v>22067</v>
      </c>
      <c r="L2037" s="2">
        <v>22740</v>
      </c>
      <c r="M2037" s="2">
        <v>22575</v>
      </c>
      <c r="N2037">
        <f t="shared" si="62"/>
        <v>0.42749965554691438</v>
      </c>
      <c r="O2037">
        <v>0.37298179498264972</v>
      </c>
      <c r="P2037">
        <f t="shared" si="63"/>
        <v>43</v>
      </c>
      <c r="Q2037">
        <v>56</v>
      </c>
      <c r="R2037" t="s">
        <v>8029</v>
      </c>
      <c r="S2037" t="s">
        <v>10080</v>
      </c>
    </row>
    <row r="2038" spans="1:19">
      <c r="A2038">
        <v>418782</v>
      </c>
      <c r="B2038" t="s">
        <v>5529</v>
      </c>
      <c r="C2038" t="s">
        <v>5275</v>
      </c>
      <c r="D2038" t="s">
        <v>2338</v>
      </c>
      <c r="E2038" t="s">
        <v>5525</v>
      </c>
      <c r="F2038" s="10">
        <v>0.93400000000000005</v>
      </c>
      <c r="G2038">
        <v>1128</v>
      </c>
      <c r="H2038" s="2">
        <v>8895</v>
      </c>
      <c r="I2038" s="2">
        <v>8895</v>
      </c>
      <c r="J2038" s="2">
        <v>23260</v>
      </c>
      <c r="K2038" s="2">
        <v>22067</v>
      </c>
      <c r="L2038" s="2">
        <v>22740</v>
      </c>
      <c r="M2038" s="2">
        <v>22575</v>
      </c>
      <c r="N2038">
        <f t="shared" si="62"/>
        <v>0.38812957680675692</v>
      </c>
      <c r="O2038">
        <v>0.37298179498264972</v>
      </c>
      <c r="P2038">
        <f t="shared" si="63"/>
        <v>56</v>
      </c>
      <c r="Q2038">
        <v>56</v>
      </c>
      <c r="R2038" t="s">
        <v>8029</v>
      </c>
      <c r="S2038" t="s">
        <v>10080</v>
      </c>
    </row>
    <row r="2039" spans="1:19">
      <c r="A2039">
        <v>418782</v>
      </c>
      <c r="B2039" t="s">
        <v>5530</v>
      </c>
      <c r="C2039" t="s">
        <v>2337</v>
      </c>
      <c r="D2039" t="s">
        <v>2338</v>
      </c>
      <c r="E2039" t="s">
        <v>5525</v>
      </c>
      <c r="F2039" s="10">
        <v>0.93400000000000005</v>
      </c>
      <c r="G2039">
        <v>1213</v>
      </c>
      <c r="H2039" s="2">
        <v>8895</v>
      </c>
      <c r="I2039" s="2">
        <v>8895</v>
      </c>
      <c r="J2039" s="2">
        <v>23260</v>
      </c>
      <c r="K2039" s="2">
        <v>22067</v>
      </c>
      <c r="L2039" s="2">
        <v>22740</v>
      </c>
      <c r="M2039" s="2">
        <v>22575</v>
      </c>
      <c r="N2039">
        <f t="shared" si="62"/>
        <v>0.45505871066502462</v>
      </c>
      <c r="O2039">
        <v>0.37298179498264972</v>
      </c>
      <c r="P2039">
        <f t="shared" si="63"/>
        <v>34</v>
      </c>
      <c r="Q2039">
        <v>56</v>
      </c>
      <c r="R2039" t="s">
        <v>8029</v>
      </c>
      <c r="S2039" t="s">
        <v>10080</v>
      </c>
    </row>
    <row r="2040" spans="1:19">
      <c r="A2040">
        <v>232016</v>
      </c>
      <c r="B2040" t="s">
        <v>5531</v>
      </c>
      <c r="C2040" t="s">
        <v>5073</v>
      </c>
      <c r="D2040" t="s">
        <v>2124</v>
      </c>
      <c r="E2040" t="s">
        <v>5532</v>
      </c>
      <c r="F2040" s="10">
        <v>0.93400000000000005</v>
      </c>
      <c r="G2040">
        <v>1109</v>
      </c>
      <c r="H2040" s="2">
        <v>16637</v>
      </c>
      <c r="I2040" s="2">
        <v>16637</v>
      </c>
      <c r="J2040" s="2">
        <v>29799</v>
      </c>
      <c r="K2040" s="2">
        <v>22917</v>
      </c>
      <c r="L2040" s="2">
        <v>22404</v>
      </c>
      <c r="M2040" s="2">
        <v>22899</v>
      </c>
      <c r="N2040">
        <f t="shared" si="62"/>
        <v>0.34788231466616792</v>
      </c>
      <c r="O2040">
        <v>0.35313528540034667</v>
      </c>
      <c r="P2040">
        <f t="shared" si="63"/>
        <v>58</v>
      </c>
      <c r="Q2040">
        <v>70</v>
      </c>
      <c r="R2040" t="s">
        <v>7778</v>
      </c>
      <c r="S2040" t="s">
        <v>9829</v>
      </c>
    </row>
    <row r="2041" spans="1:19">
      <c r="A2041">
        <v>420398</v>
      </c>
      <c r="B2041" t="s">
        <v>5534</v>
      </c>
      <c r="C2041" t="s">
        <v>2036</v>
      </c>
      <c r="D2041" t="s">
        <v>1970</v>
      </c>
      <c r="E2041" t="s">
        <v>5535</v>
      </c>
      <c r="F2041" s="10">
        <v>0.93400000000000005</v>
      </c>
      <c r="G2041">
        <v>1032</v>
      </c>
      <c r="H2041" s="2">
        <v>3412</v>
      </c>
      <c r="I2041" s="2">
        <v>14422</v>
      </c>
      <c r="J2041" s="2">
        <v>43025</v>
      </c>
      <c r="K2041" s="2">
        <v>32766</v>
      </c>
      <c r="L2041" s="2">
        <v>37312</v>
      </c>
      <c r="M2041" s="2">
        <v>42010</v>
      </c>
      <c r="N2041">
        <f t="shared" si="62"/>
        <v>0.36066149222076327</v>
      </c>
      <c r="O2041">
        <v>0.39101239952317624</v>
      </c>
      <c r="P2041">
        <f t="shared" si="63"/>
        <v>92</v>
      </c>
      <c r="Q2041">
        <v>114</v>
      </c>
      <c r="R2041" t="s">
        <v>7981</v>
      </c>
      <c r="S2041" t="s">
        <v>10032</v>
      </c>
    </row>
    <row r="2042" spans="1:19">
      <c r="A2042">
        <v>420431</v>
      </c>
      <c r="B2042" t="s">
        <v>5536</v>
      </c>
      <c r="C2042" t="s">
        <v>5537</v>
      </c>
      <c r="D2042" t="s">
        <v>388</v>
      </c>
      <c r="E2042" t="s">
        <v>5538</v>
      </c>
      <c r="F2042" s="10">
        <v>0.93400000000000005</v>
      </c>
      <c r="G2042">
        <v>1075</v>
      </c>
      <c r="H2042" s="2">
        <v>3201</v>
      </c>
      <c r="I2042" s="2">
        <v>5601</v>
      </c>
      <c r="J2042" s="2">
        <v>35104</v>
      </c>
      <c r="K2042" s="2">
        <v>26683</v>
      </c>
      <c r="L2042" s="2">
        <v>26638</v>
      </c>
      <c r="M2042" s="2">
        <v>27452</v>
      </c>
      <c r="N2042">
        <f t="shared" si="62"/>
        <v>0.37083567203373313</v>
      </c>
      <c r="O2042">
        <v>0.41262106787712993</v>
      </c>
      <c r="P2042">
        <f t="shared" si="63"/>
        <v>61</v>
      </c>
      <c r="Q2042">
        <v>55</v>
      </c>
      <c r="R2042" t="s">
        <v>8031</v>
      </c>
      <c r="S2042" t="s">
        <v>10082</v>
      </c>
    </row>
    <row r="2043" spans="1:19">
      <c r="A2043">
        <v>420538</v>
      </c>
      <c r="B2043" t="s">
        <v>5539</v>
      </c>
      <c r="C2043" t="s">
        <v>5540</v>
      </c>
      <c r="D2043" t="s">
        <v>161</v>
      </c>
      <c r="E2043" t="s">
        <v>5541</v>
      </c>
      <c r="F2043" s="10">
        <v>0.93400000000000005</v>
      </c>
      <c r="G2043">
        <v>1210</v>
      </c>
      <c r="H2043" s="2">
        <v>3168</v>
      </c>
      <c r="I2043" s="2">
        <v>4632</v>
      </c>
      <c r="J2043" s="2">
        <v>37231</v>
      </c>
      <c r="K2043" s="2">
        <v>28580</v>
      </c>
      <c r="L2043" s="2">
        <v>28985</v>
      </c>
      <c r="M2043" s="2">
        <v>35036</v>
      </c>
      <c r="N2043">
        <f t="shared" si="62"/>
        <v>0.55190174740348474</v>
      </c>
      <c r="O2043">
        <v>0.42138719736721086</v>
      </c>
      <c r="P2043">
        <f t="shared" si="63"/>
        <v>11</v>
      </c>
      <c r="Q2043">
        <v>20</v>
      </c>
      <c r="R2043" t="s">
        <v>8032</v>
      </c>
      <c r="S2043" t="s">
        <v>10083</v>
      </c>
    </row>
    <row r="2044" spans="1:19">
      <c r="A2044">
        <v>421841</v>
      </c>
      <c r="B2044" t="s">
        <v>5543</v>
      </c>
      <c r="C2044" t="s">
        <v>32</v>
      </c>
      <c r="D2044" t="s">
        <v>1238</v>
      </c>
      <c r="E2044" t="s">
        <v>5544</v>
      </c>
      <c r="F2044" s="10">
        <v>0.82299999999999995</v>
      </c>
      <c r="G2044">
        <v>1249</v>
      </c>
      <c r="H2044" s="2">
        <v>37200</v>
      </c>
      <c r="I2044" s="2">
        <v>37200</v>
      </c>
      <c r="J2044" s="2">
        <v>22910</v>
      </c>
      <c r="K2044" s="2">
        <v>23669</v>
      </c>
      <c r="L2044" s="2">
        <v>20837</v>
      </c>
      <c r="M2044" s="2">
        <v>31242</v>
      </c>
      <c r="N2044">
        <f t="shared" si="62"/>
        <v>0.31200983538936106</v>
      </c>
      <c r="O2044">
        <v>0.26533663478902986</v>
      </c>
      <c r="P2044">
        <f t="shared" si="63"/>
        <v>96</v>
      </c>
      <c r="Q2044">
        <v>140</v>
      </c>
      <c r="R2044" t="s">
        <v>8034</v>
      </c>
      <c r="S2044" t="s">
        <v>10085</v>
      </c>
    </row>
    <row r="2045" spans="1:19">
      <c r="A2045">
        <v>427973</v>
      </c>
      <c r="B2045" t="s">
        <v>5547</v>
      </c>
      <c r="C2045" t="s">
        <v>2168</v>
      </c>
      <c r="D2045" t="s">
        <v>2124</v>
      </c>
      <c r="E2045" t="s">
        <v>5548</v>
      </c>
      <c r="F2045" s="10">
        <v>0.93400000000000005</v>
      </c>
      <c r="G2045">
        <v>1059</v>
      </c>
      <c r="H2045" s="2">
        <v>16757</v>
      </c>
      <c r="I2045" s="2">
        <v>16757</v>
      </c>
      <c r="J2045" s="2">
        <v>50764</v>
      </c>
      <c r="K2045" s="2">
        <v>36848</v>
      </c>
      <c r="L2045" s="2">
        <v>40675</v>
      </c>
      <c r="M2045" s="2">
        <v>39083</v>
      </c>
      <c r="N2045">
        <f t="shared" si="62"/>
        <v>0.39885056428877597</v>
      </c>
      <c r="O2045">
        <v>0.39732633691262564</v>
      </c>
      <c r="P2045">
        <f t="shared" si="63"/>
        <v>41</v>
      </c>
      <c r="Q2045">
        <v>35</v>
      </c>
      <c r="R2045" t="s">
        <v>7097</v>
      </c>
      <c r="S2045" t="s">
        <v>9148</v>
      </c>
    </row>
    <row r="2046" spans="1:19">
      <c r="A2046">
        <v>232016</v>
      </c>
      <c r="B2046" t="s">
        <v>5549</v>
      </c>
      <c r="C2046" t="s">
        <v>5550</v>
      </c>
      <c r="D2046" t="s">
        <v>2124</v>
      </c>
      <c r="E2046" t="s">
        <v>5551</v>
      </c>
      <c r="F2046" s="10">
        <v>0.93400000000000005</v>
      </c>
      <c r="G2046">
        <v>1189</v>
      </c>
      <c r="H2046" s="2">
        <v>16637</v>
      </c>
      <c r="I2046" s="2">
        <v>16637</v>
      </c>
      <c r="J2046" s="2">
        <v>29799</v>
      </c>
      <c r="K2046" s="2">
        <v>22917</v>
      </c>
      <c r="L2046" s="2">
        <v>22404</v>
      </c>
      <c r="M2046" s="2">
        <v>22899</v>
      </c>
      <c r="N2046">
        <f t="shared" si="62"/>
        <v>0.38514939541150955</v>
      </c>
      <c r="O2046">
        <v>0.35313528540034667</v>
      </c>
      <c r="P2046">
        <f t="shared" si="63"/>
        <v>46</v>
      </c>
      <c r="Q2046">
        <v>70</v>
      </c>
      <c r="R2046" t="s">
        <v>7778</v>
      </c>
      <c r="S2046" t="s">
        <v>9829</v>
      </c>
    </row>
    <row r="2047" spans="1:19">
      <c r="A2047">
        <v>140827</v>
      </c>
      <c r="B2047" t="s">
        <v>5552</v>
      </c>
      <c r="C2047" t="s">
        <v>3109</v>
      </c>
      <c r="D2047" t="s">
        <v>329</v>
      </c>
      <c r="E2047" t="s">
        <v>5553</v>
      </c>
      <c r="F2047" s="10">
        <v>0.93400000000000005</v>
      </c>
      <c r="G2047">
        <v>1174</v>
      </c>
      <c r="H2047" s="2">
        <v>19400</v>
      </c>
      <c r="I2047" s="2">
        <v>19400</v>
      </c>
      <c r="J2047" s="2">
        <v>80053</v>
      </c>
      <c r="K2047" s="2">
        <v>77467</v>
      </c>
      <c r="L2047" s="2">
        <v>95103</v>
      </c>
      <c r="M2047" s="2">
        <v>90886</v>
      </c>
      <c r="N2047">
        <f t="shared" si="62"/>
        <v>0.53916661949210842</v>
      </c>
      <c r="O2047">
        <v>0.44825843066201421</v>
      </c>
      <c r="P2047">
        <f t="shared" si="63"/>
        <v>11</v>
      </c>
      <c r="Q2047">
        <v>18</v>
      </c>
      <c r="R2047" t="s">
        <v>6513</v>
      </c>
      <c r="S2047" t="s">
        <v>8566</v>
      </c>
    </row>
    <row r="2048" spans="1:19">
      <c r="A2048">
        <v>428170</v>
      </c>
      <c r="B2048" t="s">
        <v>5554</v>
      </c>
      <c r="C2048" t="s">
        <v>368</v>
      </c>
      <c r="D2048" t="s">
        <v>329</v>
      </c>
      <c r="E2048" t="s">
        <v>5555</v>
      </c>
      <c r="F2048" s="10">
        <v>0.80620000000000003</v>
      </c>
      <c r="G2048">
        <v>1165</v>
      </c>
      <c r="H2048" s="2">
        <v>23584</v>
      </c>
      <c r="I2048" s="2">
        <v>23584</v>
      </c>
      <c r="J2048" s="2">
        <v>40301</v>
      </c>
      <c r="K2048" s="2">
        <v>33762</v>
      </c>
      <c r="L2048" s="2">
        <v>36907</v>
      </c>
      <c r="M2048" s="2">
        <v>35578</v>
      </c>
      <c r="N2048">
        <f t="shared" si="62"/>
        <v>0.41237192575163367</v>
      </c>
      <c r="O2048">
        <v>0.36438129271047992</v>
      </c>
      <c r="P2048">
        <f t="shared" si="63"/>
        <v>59</v>
      </c>
      <c r="Q2048">
        <v>114</v>
      </c>
      <c r="R2048" t="s">
        <v>8035</v>
      </c>
      <c r="S2048" t="s">
        <v>10086</v>
      </c>
    </row>
    <row r="2049" spans="1:19">
      <c r="A2049">
        <v>429128</v>
      </c>
      <c r="B2049" t="s">
        <v>5557</v>
      </c>
      <c r="C2049" t="s">
        <v>845</v>
      </c>
      <c r="D2049" t="s">
        <v>835</v>
      </c>
      <c r="E2049" t="s">
        <v>5558</v>
      </c>
      <c r="F2049" s="10">
        <v>0.93400000000000005</v>
      </c>
      <c r="G2049">
        <v>1232</v>
      </c>
      <c r="H2049" s="2">
        <v>7608</v>
      </c>
      <c r="I2049" s="2">
        <v>7608</v>
      </c>
      <c r="J2049" s="2">
        <v>33103</v>
      </c>
      <c r="K2049" s="2">
        <v>27746</v>
      </c>
      <c r="L2049" s="2">
        <v>26121</v>
      </c>
      <c r="M2049" s="2">
        <v>26986</v>
      </c>
      <c r="N2049">
        <f t="shared" si="62"/>
        <v>0.38288063570557801</v>
      </c>
      <c r="O2049">
        <v>0.39959290273505854</v>
      </c>
      <c r="P2049">
        <f t="shared" si="63"/>
        <v>27</v>
      </c>
      <c r="Q2049">
        <v>41</v>
      </c>
      <c r="R2049" t="s">
        <v>8036</v>
      </c>
      <c r="S2049" t="s">
        <v>10087</v>
      </c>
    </row>
    <row r="2050" spans="1:19">
      <c r="A2050">
        <v>430935</v>
      </c>
      <c r="B2050" t="s">
        <v>5560</v>
      </c>
      <c r="C2050" t="s">
        <v>5263</v>
      </c>
      <c r="D2050" t="s">
        <v>2338</v>
      </c>
      <c r="E2050" t="s">
        <v>5561</v>
      </c>
      <c r="F2050" s="10">
        <v>0.93400000000000005</v>
      </c>
      <c r="G2050">
        <v>1135</v>
      </c>
      <c r="H2050" s="2">
        <v>7195</v>
      </c>
      <c r="I2050" s="2">
        <v>7195</v>
      </c>
      <c r="J2050" s="2">
        <v>20930</v>
      </c>
      <c r="K2050" s="2">
        <v>19142</v>
      </c>
      <c r="L2050" s="2">
        <v>22528</v>
      </c>
      <c r="M2050" s="2">
        <v>23975</v>
      </c>
      <c r="N2050">
        <f t="shared" ref="N2050:N2113" si="64">IFERROR(
  0.25*(_xlfn.MAXIFS($H:$H,$D:$D,$D2050)-H2050)/(_xlfn.MAXIFS($H:$H,$D:$D,$D2050)-_xlfn.MINIFS($H:$H,$D:$D,$D2050)) +
  0.2*(_xlfn.MAXIFS($F:$F,$D:$D,$D2050)-F2050)/(_xlfn.MAXIFS($F:$F,$D:$D,$D2050)-_xlfn.MINIFS($F:$F,$D:$D,$D2050)) +
  0.3*(G2050-_xlfn.MINIFS($G:$G,$D:$D,$D2050))/(_xlfn.MAXIFS($G:$G,$D:$D,$D2050)-_xlfn.MINIFS($G:$G,$D:$D,$D2050)) +
  0.125*(J2050-_xlfn.MINIFS($J:$J,$D:$D,$D2050))/(_xlfn.MAXIFS($J:$J,$D:$D,$D2050)-_xlfn.MINIFS($J:$J,$D:$D,$D2050)) +
  0.125*(K2050-_xlfn.MINIFS($K:$K,$D:$D,$D2050))/(_xlfn.MAXIFS($K:$K,$D:$D,$D2050)-_xlfn.MINIFS($K:$K,$D:$D,$D2050)),
"")</f>
        <v>0.40235240823423069</v>
      </c>
      <c r="O2050">
        <v>0.3754326349547783</v>
      </c>
      <c r="P2050">
        <f t="shared" ref="P2050:P2113" si="65">1 + COUNTIFS($D$2:$D$2303, D2050, $N$2:$N$2303, "&gt;" &amp; N2050)</f>
        <v>54</v>
      </c>
      <c r="Q2050">
        <v>52</v>
      </c>
      <c r="R2050" t="s">
        <v>8037</v>
      </c>
      <c r="S2050" t="s">
        <v>10088</v>
      </c>
    </row>
    <row r="2051" spans="1:19">
      <c r="A2051">
        <v>260789</v>
      </c>
      <c r="B2051" t="s">
        <v>5562</v>
      </c>
      <c r="C2051" t="s">
        <v>4601</v>
      </c>
      <c r="D2051" t="s">
        <v>198</v>
      </c>
      <c r="E2051" t="s">
        <v>5405</v>
      </c>
      <c r="F2051" s="10">
        <v>0.93400000000000005</v>
      </c>
      <c r="G2051">
        <v>1052</v>
      </c>
      <c r="H2051" s="2">
        <v>14804</v>
      </c>
      <c r="I2051" s="2">
        <v>14804</v>
      </c>
      <c r="J2051" s="2">
        <v>42521</v>
      </c>
      <c r="K2051" s="2">
        <v>36249</v>
      </c>
      <c r="L2051" s="2">
        <v>35895</v>
      </c>
      <c r="M2051" s="2">
        <v>34922</v>
      </c>
      <c r="N2051">
        <f t="shared" si="64"/>
        <v>0.27118268545333746</v>
      </c>
      <c r="O2051">
        <v>0.38827005762655475</v>
      </c>
      <c r="P2051">
        <f t="shared" si="65"/>
        <v>214</v>
      </c>
      <c r="Q2051">
        <v>183</v>
      </c>
      <c r="R2051" t="s">
        <v>7987</v>
      </c>
      <c r="S2051" t="s">
        <v>10038</v>
      </c>
    </row>
    <row r="2052" spans="1:19">
      <c r="A2052">
        <v>432524</v>
      </c>
      <c r="B2052" t="s">
        <v>5563</v>
      </c>
      <c r="C2052" t="s">
        <v>1550</v>
      </c>
      <c r="D2052" t="s">
        <v>317</v>
      </c>
      <c r="E2052" t="s">
        <v>5564</v>
      </c>
      <c r="F2052" s="10">
        <v>0.61029999999999995</v>
      </c>
      <c r="G2052">
        <v>1206</v>
      </c>
      <c r="H2052" s="2">
        <v>30280</v>
      </c>
      <c r="I2052" s="2">
        <v>30280</v>
      </c>
      <c r="J2052" s="2">
        <v>26283</v>
      </c>
      <c r="K2052" s="2">
        <v>24786</v>
      </c>
      <c r="L2052" s="2">
        <v>30292</v>
      </c>
      <c r="M2052" s="2">
        <v>35919</v>
      </c>
      <c r="N2052">
        <f t="shared" si="64"/>
        <v>0.41277955271565492</v>
      </c>
      <c r="O2052">
        <v>0.33464083050903481</v>
      </c>
      <c r="P2052">
        <f t="shared" si="65"/>
        <v>5</v>
      </c>
      <c r="Q2052">
        <v>6</v>
      </c>
      <c r="R2052" t="s">
        <v>8038</v>
      </c>
      <c r="S2052" t="s">
        <v>10089</v>
      </c>
    </row>
    <row r="2053" spans="1:19">
      <c r="A2053">
        <v>433387</v>
      </c>
      <c r="B2053" t="s">
        <v>5567</v>
      </c>
      <c r="C2053" t="s">
        <v>2104</v>
      </c>
      <c r="D2053" t="s">
        <v>2095</v>
      </c>
      <c r="E2053" t="s">
        <v>5568</v>
      </c>
      <c r="F2053" s="10">
        <v>0.93400000000000005</v>
      </c>
      <c r="G2053">
        <v>1051</v>
      </c>
      <c r="H2053" s="2">
        <v>8300</v>
      </c>
      <c r="I2053" s="2">
        <v>8300</v>
      </c>
      <c r="J2053" s="2">
        <v>83319</v>
      </c>
      <c r="K2053" s="2">
        <v>60007</v>
      </c>
      <c r="L2053" s="2">
        <v>53726</v>
      </c>
      <c r="M2053" s="2">
        <v>52911</v>
      </c>
      <c r="N2053">
        <f t="shared" si="64"/>
        <v>0.47238352147379276</v>
      </c>
      <c r="O2053">
        <v>0.50367472099524679</v>
      </c>
      <c r="P2053">
        <f t="shared" si="65"/>
        <v>7</v>
      </c>
      <c r="Q2053">
        <v>2</v>
      </c>
      <c r="R2053" t="s">
        <v>8039</v>
      </c>
      <c r="S2053" t="s">
        <v>10090</v>
      </c>
    </row>
    <row r="2054" spans="1:19">
      <c r="A2054">
        <v>433420</v>
      </c>
      <c r="B2054" t="s">
        <v>5569</v>
      </c>
      <c r="C2054" t="s">
        <v>2595</v>
      </c>
      <c r="D2054" t="s">
        <v>198</v>
      </c>
      <c r="E2054" t="s">
        <v>5570</v>
      </c>
      <c r="F2054" s="10">
        <v>0.93400000000000005</v>
      </c>
      <c r="G2054">
        <v>1197</v>
      </c>
      <c r="H2054" s="2">
        <v>35465</v>
      </c>
      <c r="I2054" s="2">
        <v>35465</v>
      </c>
      <c r="J2054" s="2">
        <v>45067</v>
      </c>
      <c r="K2054" s="2">
        <v>34117</v>
      </c>
      <c r="L2054" s="2">
        <v>32212</v>
      </c>
      <c r="M2054" s="2">
        <v>35202</v>
      </c>
      <c r="N2054">
        <f t="shared" si="64"/>
        <v>0.27605155988010222</v>
      </c>
      <c r="O2054">
        <v>0.30351692394958618</v>
      </c>
      <c r="P2054">
        <f t="shared" si="65"/>
        <v>210</v>
      </c>
      <c r="Q2054">
        <v>236</v>
      </c>
      <c r="R2054" t="s">
        <v>8040</v>
      </c>
      <c r="S2054" t="s">
        <v>10091</v>
      </c>
    </row>
    <row r="2055" spans="1:19">
      <c r="A2055">
        <v>101365</v>
      </c>
      <c r="B2055" t="s">
        <v>5571</v>
      </c>
      <c r="C2055" t="s">
        <v>5572</v>
      </c>
      <c r="D2055" t="s">
        <v>756</v>
      </c>
      <c r="E2055" t="s">
        <v>2443</v>
      </c>
      <c r="F2055" s="10">
        <v>0.89129999999999998</v>
      </c>
      <c r="G2055">
        <v>1184</v>
      </c>
      <c r="H2055" s="2">
        <v>13420</v>
      </c>
      <c r="I2055" s="2">
        <v>13420</v>
      </c>
      <c r="J2055" s="2">
        <v>48660</v>
      </c>
      <c r="K2055" s="2">
        <v>33074</v>
      </c>
      <c r="L2055" s="2">
        <v>32367</v>
      </c>
      <c r="M2055" s="2">
        <v>34238</v>
      </c>
      <c r="N2055">
        <f t="shared" si="64"/>
        <v>0.47051483082443302</v>
      </c>
      <c r="O2055">
        <v>0.41380954847895485</v>
      </c>
      <c r="P2055">
        <f t="shared" si="65"/>
        <v>12</v>
      </c>
      <c r="Q2055">
        <v>18</v>
      </c>
      <c r="R2055" t="s">
        <v>6079</v>
      </c>
      <c r="S2055" t="s">
        <v>8136</v>
      </c>
    </row>
    <row r="2056" spans="1:19">
      <c r="A2056">
        <v>433660</v>
      </c>
      <c r="B2056" t="s">
        <v>2372</v>
      </c>
      <c r="C2056" t="s">
        <v>2373</v>
      </c>
      <c r="D2056" t="s">
        <v>329</v>
      </c>
      <c r="E2056" t="s">
        <v>2374</v>
      </c>
      <c r="F2056" s="10">
        <v>0.76749999999999996</v>
      </c>
      <c r="G2056">
        <v>1120</v>
      </c>
      <c r="H2056" s="2">
        <v>6118</v>
      </c>
      <c r="I2056" s="2">
        <v>25162</v>
      </c>
      <c r="J2056" s="2">
        <v>55924</v>
      </c>
      <c r="K2056" s="2">
        <v>42608</v>
      </c>
      <c r="L2056" s="2">
        <v>47477</v>
      </c>
      <c r="M2056" s="2">
        <v>52268</v>
      </c>
      <c r="N2056">
        <f t="shared" si="64"/>
        <v>0.50963168259927438</v>
      </c>
      <c r="O2056">
        <v>0.42046167993215017</v>
      </c>
      <c r="P2056">
        <f t="shared" si="65"/>
        <v>18</v>
      </c>
      <c r="Q2056">
        <v>46</v>
      </c>
      <c r="R2056" t="s">
        <v>8041</v>
      </c>
      <c r="S2056" t="s">
        <v>10092</v>
      </c>
    </row>
    <row r="2057" spans="1:19">
      <c r="A2057">
        <v>434432</v>
      </c>
      <c r="B2057" t="s">
        <v>5573</v>
      </c>
      <c r="C2057" t="s">
        <v>1152</v>
      </c>
      <c r="D2057" t="s">
        <v>1138</v>
      </c>
      <c r="E2057" t="s">
        <v>5574</v>
      </c>
      <c r="F2057" s="10">
        <v>0.93400000000000005</v>
      </c>
      <c r="G2057">
        <v>1105</v>
      </c>
      <c r="H2057" s="2">
        <v>16390</v>
      </c>
      <c r="I2057" s="2">
        <v>16390</v>
      </c>
      <c r="J2057" s="2">
        <v>30460</v>
      </c>
      <c r="K2057" s="2">
        <v>24066</v>
      </c>
      <c r="L2057" s="2">
        <v>24339</v>
      </c>
      <c r="M2057" s="2">
        <v>32817</v>
      </c>
      <c r="N2057">
        <f t="shared" si="64"/>
        <v>0.36960682204474954</v>
      </c>
      <c r="O2057">
        <v>0.35562321972019262</v>
      </c>
      <c r="P2057">
        <f t="shared" si="65"/>
        <v>16</v>
      </c>
      <c r="Q2057">
        <v>17</v>
      </c>
      <c r="R2057" t="s">
        <v>8042</v>
      </c>
      <c r="S2057" t="s">
        <v>10093</v>
      </c>
    </row>
    <row r="2058" spans="1:19">
      <c r="A2058">
        <v>434900</v>
      </c>
      <c r="B2058" t="s">
        <v>5575</v>
      </c>
      <c r="C2058" t="s">
        <v>5281</v>
      </c>
      <c r="D2058" t="s">
        <v>2338</v>
      </c>
      <c r="E2058" t="s">
        <v>5576</v>
      </c>
      <c r="F2058" s="10">
        <v>0.93400000000000005</v>
      </c>
      <c r="G2058">
        <v>1179</v>
      </c>
      <c r="H2058" s="2">
        <v>7630</v>
      </c>
      <c r="I2058" s="2">
        <v>7630</v>
      </c>
      <c r="J2058" s="2">
        <v>19800</v>
      </c>
      <c r="K2058" s="2">
        <v>16876</v>
      </c>
      <c r="L2058" s="2">
        <v>17617</v>
      </c>
      <c r="M2058" s="2">
        <v>18791</v>
      </c>
      <c r="N2058">
        <f t="shared" si="64"/>
        <v>0.41419392274720396</v>
      </c>
      <c r="O2058">
        <v>0.37112379968128695</v>
      </c>
      <c r="P2058">
        <f t="shared" si="65"/>
        <v>49</v>
      </c>
      <c r="Q2058">
        <v>63</v>
      </c>
      <c r="R2058" t="s">
        <v>8043</v>
      </c>
      <c r="S2058" t="s">
        <v>10094</v>
      </c>
    </row>
    <row r="2059" spans="1:19">
      <c r="A2059">
        <v>436553</v>
      </c>
      <c r="B2059" t="s">
        <v>3929</v>
      </c>
      <c r="C2059" t="s">
        <v>2341</v>
      </c>
      <c r="D2059" t="s">
        <v>2338</v>
      </c>
      <c r="E2059" t="s">
        <v>5577</v>
      </c>
      <c r="F2059" s="10">
        <v>0.93400000000000005</v>
      </c>
      <c r="G2059">
        <v>1229</v>
      </c>
      <c r="H2059" s="2">
        <v>8575</v>
      </c>
      <c r="I2059" s="2">
        <v>8575</v>
      </c>
      <c r="J2059" s="2">
        <v>16492</v>
      </c>
      <c r="K2059" s="2">
        <v>15875</v>
      </c>
      <c r="L2059" s="2">
        <v>17477</v>
      </c>
      <c r="M2059" s="2">
        <v>18810</v>
      </c>
      <c r="N2059">
        <f t="shared" si="64"/>
        <v>0.42242452036780204</v>
      </c>
      <c r="O2059">
        <v>0.35994355236838171</v>
      </c>
      <c r="P2059">
        <f t="shared" si="65"/>
        <v>45</v>
      </c>
      <c r="Q2059">
        <v>89</v>
      </c>
      <c r="R2059" t="s">
        <v>8044</v>
      </c>
      <c r="S2059" t="s">
        <v>10095</v>
      </c>
    </row>
    <row r="2060" spans="1:19">
      <c r="A2060">
        <v>129020</v>
      </c>
      <c r="B2060" t="s">
        <v>2376</v>
      </c>
      <c r="C2060" t="s">
        <v>2377</v>
      </c>
      <c r="D2060" t="s">
        <v>278</v>
      </c>
      <c r="E2060" t="s">
        <v>2378</v>
      </c>
      <c r="F2060" s="10">
        <v>0.86509999999999998</v>
      </c>
      <c r="G2060">
        <v>1130</v>
      </c>
      <c r="H2060" s="2">
        <v>17462</v>
      </c>
      <c r="I2060" s="2">
        <v>40130</v>
      </c>
      <c r="J2060" s="2">
        <v>76632</v>
      </c>
      <c r="K2060" s="2">
        <v>58770</v>
      </c>
      <c r="L2060" s="2">
        <v>65342</v>
      </c>
      <c r="M2060" s="2">
        <v>76076</v>
      </c>
      <c r="N2060">
        <f t="shared" si="64"/>
        <v>0.46772267805786044</v>
      </c>
      <c r="O2060">
        <v>0.38806046137561878</v>
      </c>
      <c r="P2060">
        <f t="shared" si="65"/>
        <v>8</v>
      </c>
      <c r="Q2060">
        <v>15</v>
      </c>
      <c r="R2060" t="s">
        <v>8045</v>
      </c>
      <c r="S2060" t="s">
        <v>10096</v>
      </c>
    </row>
    <row r="2061" spans="1:19">
      <c r="A2061">
        <v>129020</v>
      </c>
      <c r="B2061" t="s">
        <v>2379</v>
      </c>
      <c r="C2061" t="s">
        <v>2380</v>
      </c>
      <c r="D2061" t="s">
        <v>278</v>
      </c>
      <c r="E2061" t="s">
        <v>2381</v>
      </c>
      <c r="F2061" s="10">
        <v>0.80189999999999995</v>
      </c>
      <c r="G2061">
        <v>1080</v>
      </c>
      <c r="H2061" s="2">
        <v>17472</v>
      </c>
      <c r="I2061" s="2">
        <v>40140</v>
      </c>
      <c r="J2061" s="2">
        <v>76632</v>
      </c>
      <c r="K2061" s="2">
        <v>58770</v>
      </c>
      <c r="L2061" s="2">
        <v>65342</v>
      </c>
      <c r="M2061" s="2">
        <v>76076</v>
      </c>
      <c r="N2061">
        <f t="shared" si="64"/>
        <v>0.45457606167305853</v>
      </c>
      <c r="O2061">
        <v>0.38046683956203003</v>
      </c>
      <c r="P2061">
        <f t="shared" si="65"/>
        <v>10</v>
      </c>
      <c r="Q2061">
        <v>20</v>
      </c>
      <c r="R2061" t="s">
        <v>8046</v>
      </c>
      <c r="S2061" t="s">
        <v>10097</v>
      </c>
    </row>
    <row r="2062" spans="1:19">
      <c r="A2062">
        <v>437750</v>
      </c>
      <c r="B2062" t="s">
        <v>5578</v>
      </c>
      <c r="C2062" t="s">
        <v>5579</v>
      </c>
      <c r="D2062" t="s">
        <v>198</v>
      </c>
      <c r="E2062" t="s">
        <v>5580</v>
      </c>
      <c r="F2062" s="10">
        <v>0.93400000000000005</v>
      </c>
      <c r="G2062">
        <v>1159</v>
      </c>
      <c r="H2062" s="2">
        <v>18310</v>
      </c>
      <c r="I2062" s="2">
        <v>18310</v>
      </c>
      <c r="J2062" s="2">
        <v>43020</v>
      </c>
      <c r="K2062" s="2">
        <v>38899</v>
      </c>
      <c r="L2062" s="2">
        <v>43556</v>
      </c>
      <c r="M2062" s="2">
        <v>44092</v>
      </c>
      <c r="N2062">
        <f t="shared" si="64"/>
        <v>0.3214000494867067</v>
      </c>
      <c r="O2062">
        <v>0.37403098023026871</v>
      </c>
      <c r="P2062">
        <f t="shared" si="65"/>
        <v>167</v>
      </c>
      <c r="Q2062">
        <v>198</v>
      </c>
      <c r="R2062" t="s">
        <v>8047</v>
      </c>
      <c r="S2062" t="s">
        <v>10098</v>
      </c>
    </row>
    <row r="2063" spans="1:19">
      <c r="A2063">
        <v>438586</v>
      </c>
      <c r="B2063" t="s">
        <v>5581</v>
      </c>
      <c r="C2063" t="s">
        <v>407</v>
      </c>
      <c r="D2063" t="s">
        <v>388</v>
      </c>
      <c r="E2063" t="s">
        <v>5582</v>
      </c>
      <c r="F2063" s="10">
        <v>0.93400000000000005</v>
      </c>
      <c r="G2063">
        <v>1070</v>
      </c>
      <c r="H2063" s="2">
        <v>13416</v>
      </c>
      <c r="I2063" s="2">
        <v>13416</v>
      </c>
      <c r="J2063" s="2">
        <v>47187</v>
      </c>
      <c r="K2063" s="2">
        <v>32183</v>
      </c>
      <c r="L2063" s="2">
        <v>31412</v>
      </c>
      <c r="M2063" s="2">
        <v>36578</v>
      </c>
      <c r="N2063">
        <f t="shared" si="64"/>
        <v>0.35653758428311538</v>
      </c>
      <c r="O2063">
        <v>0.40428034534709978</v>
      </c>
      <c r="P2063">
        <f t="shared" si="65"/>
        <v>70</v>
      </c>
      <c r="Q2063">
        <v>67</v>
      </c>
      <c r="R2063" t="s">
        <v>8048</v>
      </c>
      <c r="S2063" t="s">
        <v>10099</v>
      </c>
    </row>
    <row r="2064" spans="1:19">
      <c r="A2064">
        <v>438735</v>
      </c>
      <c r="B2064" t="s">
        <v>5583</v>
      </c>
      <c r="C2064" t="s">
        <v>3481</v>
      </c>
      <c r="D2064" t="s">
        <v>565</v>
      </c>
      <c r="E2064" t="s">
        <v>5584</v>
      </c>
      <c r="F2064" s="10">
        <v>0.93400000000000005</v>
      </c>
      <c r="G2064">
        <v>1032</v>
      </c>
      <c r="H2064" s="2">
        <v>16757</v>
      </c>
      <c r="I2064" s="2">
        <v>16757</v>
      </c>
      <c r="J2064" s="2">
        <v>50461</v>
      </c>
      <c r="K2064" s="2">
        <v>38791</v>
      </c>
      <c r="L2064" s="2">
        <v>37688</v>
      </c>
      <c r="M2064" s="2">
        <v>40693</v>
      </c>
      <c r="N2064">
        <f t="shared" si="64"/>
        <v>0.28443178816025422</v>
      </c>
      <c r="O2064">
        <v>0.39668008856557113</v>
      </c>
      <c r="P2064">
        <f t="shared" si="65"/>
        <v>49</v>
      </c>
      <c r="Q2064">
        <v>31</v>
      </c>
      <c r="R2064" t="s">
        <v>7097</v>
      </c>
      <c r="S2064" t="s">
        <v>9148</v>
      </c>
    </row>
    <row r="2065" spans="1:19">
      <c r="A2065">
        <v>439190</v>
      </c>
      <c r="B2065" t="s">
        <v>5585</v>
      </c>
      <c r="C2065" t="s">
        <v>2367</v>
      </c>
      <c r="D2065" t="s">
        <v>2209</v>
      </c>
      <c r="E2065" t="s">
        <v>5586</v>
      </c>
      <c r="F2065" s="10">
        <v>0.93400000000000005</v>
      </c>
      <c r="G2065">
        <v>1091</v>
      </c>
      <c r="H2065" s="2">
        <v>4914</v>
      </c>
      <c r="I2065" s="2">
        <v>10864</v>
      </c>
      <c r="J2065" s="2">
        <v>56170</v>
      </c>
      <c r="K2065" s="2">
        <v>45724</v>
      </c>
      <c r="L2065" s="2">
        <v>49569</v>
      </c>
      <c r="M2065" s="2">
        <v>49500</v>
      </c>
      <c r="N2065">
        <f t="shared" si="64"/>
        <v>0.44098576443093007</v>
      </c>
      <c r="O2065">
        <v>0.43457882315240937</v>
      </c>
      <c r="P2065">
        <f t="shared" si="65"/>
        <v>28</v>
      </c>
      <c r="Q2065">
        <v>22</v>
      </c>
      <c r="R2065" t="s">
        <v>8049</v>
      </c>
      <c r="S2065" t="s">
        <v>10100</v>
      </c>
    </row>
    <row r="2066" spans="1:19">
      <c r="A2066">
        <v>439701</v>
      </c>
      <c r="B2066" t="s">
        <v>5587</v>
      </c>
      <c r="C2066" t="s">
        <v>5588</v>
      </c>
      <c r="D2066" t="s">
        <v>1970</v>
      </c>
      <c r="E2066" t="s">
        <v>5589</v>
      </c>
      <c r="F2066" s="10">
        <v>1</v>
      </c>
      <c r="G2066">
        <v>1157</v>
      </c>
      <c r="H2066" s="2">
        <v>12480</v>
      </c>
      <c r="I2066" s="2">
        <v>12480</v>
      </c>
      <c r="J2066" s="2">
        <v>44742</v>
      </c>
      <c r="K2066" s="2">
        <v>37371</v>
      </c>
      <c r="L2066" s="2">
        <v>36422</v>
      </c>
      <c r="M2066" s="2">
        <v>47720</v>
      </c>
      <c r="N2066">
        <f t="shared" si="64"/>
        <v>0.37599719001054777</v>
      </c>
      <c r="O2066">
        <v>0.39325112124189204</v>
      </c>
      <c r="P2066">
        <f t="shared" si="65"/>
        <v>79</v>
      </c>
      <c r="Q2066">
        <v>109</v>
      </c>
      <c r="R2066" t="s">
        <v>8050</v>
      </c>
      <c r="S2066" t="s">
        <v>10101</v>
      </c>
    </row>
    <row r="2067" spans="1:19">
      <c r="A2067">
        <v>439738</v>
      </c>
      <c r="B2067" t="s">
        <v>5590</v>
      </c>
      <c r="C2067" t="s">
        <v>770</v>
      </c>
      <c r="D2067" t="s">
        <v>756</v>
      </c>
      <c r="E2067" t="s">
        <v>5393</v>
      </c>
      <c r="F2067" s="10">
        <v>0.93400000000000005</v>
      </c>
      <c r="G2067">
        <v>1224</v>
      </c>
      <c r="H2067" s="2">
        <v>16167</v>
      </c>
      <c r="I2067" s="2">
        <v>16167</v>
      </c>
      <c r="J2067" s="2">
        <v>37327</v>
      </c>
      <c r="K2067" s="2">
        <v>27717</v>
      </c>
      <c r="L2067" s="2">
        <v>28872</v>
      </c>
      <c r="M2067" s="2">
        <v>29244</v>
      </c>
      <c r="N2067">
        <f t="shared" si="64"/>
        <v>0.4060549431012257</v>
      </c>
      <c r="O2067">
        <v>0.37124275682639152</v>
      </c>
      <c r="P2067">
        <f t="shared" si="65"/>
        <v>20</v>
      </c>
      <c r="Q2067">
        <v>27</v>
      </c>
      <c r="R2067" t="s">
        <v>7800</v>
      </c>
      <c r="S2067" t="s">
        <v>9851</v>
      </c>
    </row>
    <row r="2068" spans="1:19">
      <c r="A2068">
        <v>439792</v>
      </c>
      <c r="B2068" t="s">
        <v>5591</v>
      </c>
      <c r="C2068" t="s">
        <v>5592</v>
      </c>
      <c r="D2068" t="s">
        <v>329</v>
      </c>
      <c r="E2068" t="s">
        <v>5454</v>
      </c>
      <c r="F2068" s="10">
        <v>0.93400000000000005</v>
      </c>
      <c r="G2068">
        <v>1207</v>
      </c>
      <c r="H2068" s="2">
        <v>14386</v>
      </c>
      <c r="I2068" s="2">
        <v>14386</v>
      </c>
      <c r="J2068" s="2">
        <v>33311</v>
      </c>
      <c r="K2068" s="2">
        <v>25149</v>
      </c>
      <c r="L2068" s="2">
        <v>26377</v>
      </c>
      <c r="M2068" s="2">
        <v>27101</v>
      </c>
      <c r="N2068">
        <f t="shared" si="64"/>
        <v>0.42028727448475289</v>
      </c>
      <c r="O2068">
        <v>0.37045119804807891</v>
      </c>
      <c r="P2068">
        <f t="shared" si="65"/>
        <v>55</v>
      </c>
      <c r="Q2068">
        <v>108</v>
      </c>
      <c r="R2068" t="s">
        <v>8007</v>
      </c>
      <c r="S2068" t="s">
        <v>10058</v>
      </c>
    </row>
    <row r="2069" spans="1:19">
      <c r="A2069">
        <v>440059</v>
      </c>
      <c r="B2069" t="s">
        <v>5594</v>
      </c>
      <c r="C2069" t="s">
        <v>1025</v>
      </c>
      <c r="D2069" t="s">
        <v>388</v>
      </c>
      <c r="E2069" t="s">
        <v>5595</v>
      </c>
      <c r="F2069" s="10">
        <v>0.93400000000000005</v>
      </c>
      <c r="G2069">
        <v>1235</v>
      </c>
      <c r="H2069" s="2">
        <v>16657</v>
      </c>
      <c r="I2069" s="2">
        <v>16657</v>
      </c>
      <c r="J2069" s="2">
        <v>52209</v>
      </c>
      <c r="K2069" s="2">
        <v>41214</v>
      </c>
      <c r="L2069" s="2">
        <v>41657</v>
      </c>
      <c r="M2069" s="2">
        <v>48608</v>
      </c>
      <c r="N2069">
        <f t="shared" si="64"/>
        <v>0.4462305014298536</v>
      </c>
      <c r="O2069">
        <v>0.40084477096535087</v>
      </c>
      <c r="P2069">
        <f t="shared" si="65"/>
        <v>19</v>
      </c>
      <c r="Q2069">
        <v>73</v>
      </c>
      <c r="R2069" t="s">
        <v>7097</v>
      </c>
      <c r="S2069" t="s">
        <v>9148</v>
      </c>
    </row>
    <row r="2070" spans="1:19">
      <c r="A2070">
        <v>440402</v>
      </c>
      <c r="B2070" t="s">
        <v>5596</v>
      </c>
      <c r="C2070" t="s">
        <v>4738</v>
      </c>
      <c r="D2070" t="s">
        <v>161</v>
      </c>
      <c r="E2070" t="s">
        <v>5597</v>
      </c>
      <c r="F2070" s="10">
        <v>0.93400000000000005</v>
      </c>
      <c r="G2070">
        <v>1026</v>
      </c>
      <c r="H2070" s="2">
        <v>2856</v>
      </c>
      <c r="I2070" s="2">
        <v>4320</v>
      </c>
      <c r="J2070" s="2">
        <v>43385</v>
      </c>
      <c r="K2070" s="2">
        <v>38625</v>
      </c>
      <c r="L2070" s="2">
        <v>35716</v>
      </c>
      <c r="M2070" s="2">
        <v>39065</v>
      </c>
      <c r="N2070">
        <f t="shared" si="64"/>
        <v>0.46408360032043383</v>
      </c>
      <c r="O2070">
        <v>0.43587450131439642</v>
      </c>
      <c r="P2070">
        <f t="shared" si="65"/>
        <v>24</v>
      </c>
      <c r="Q2070">
        <v>12</v>
      </c>
      <c r="R2070" t="s">
        <v>8051</v>
      </c>
      <c r="S2070" t="s">
        <v>10102</v>
      </c>
    </row>
    <row r="2071" spans="1:19">
      <c r="A2071">
        <v>440651</v>
      </c>
      <c r="B2071" t="s">
        <v>5598</v>
      </c>
      <c r="C2071" t="s">
        <v>5296</v>
      </c>
      <c r="D2071" t="s">
        <v>2338</v>
      </c>
      <c r="E2071" t="s">
        <v>5599</v>
      </c>
      <c r="F2071" s="10">
        <v>0.93400000000000005</v>
      </c>
      <c r="G2071">
        <v>1168</v>
      </c>
      <c r="H2071" s="2">
        <v>8198</v>
      </c>
      <c r="I2071" s="2">
        <v>8198</v>
      </c>
      <c r="J2071" s="2">
        <v>21037</v>
      </c>
      <c r="K2071" s="2">
        <v>17386</v>
      </c>
      <c r="L2071" s="2">
        <v>18448</v>
      </c>
      <c r="M2071" s="2">
        <v>18539</v>
      </c>
      <c r="N2071">
        <f t="shared" si="64"/>
        <v>0.40139292126707377</v>
      </c>
      <c r="O2071">
        <v>0.37128284719445326</v>
      </c>
      <c r="P2071">
        <f t="shared" si="65"/>
        <v>55</v>
      </c>
      <c r="Q2071">
        <v>62</v>
      </c>
      <c r="R2071" t="s">
        <v>8052</v>
      </c>
      <c r="S2071" t="s">
        <v>10103</v>
      </c>
    </row>
    <row r="2072" spans="1:19">
      <c r="A2072">
        <v>367361</v>
      </c>
      <c r="B2072" t="s">
        <v>5436</v>
      </c>
      <c r="C2072" t="s">
        <v>2587</v>
      </c>
      <c r="D2072" t="s">
        <v>1970</v>
      </c>
      <c r="E2072" t="s">
        <v>5600</v>
      </c>
      <c r="F2072" s="10">
        <v>0.93400000000000005</v>
      </c>
      <c r="G2072">
        <v>1089</v>
      </c>
      <c r="H2072" s="2">
        <v>10970</v>
      </c>
      <c r="I2072" s="2">
        <v>10970</v>
      </c>
      <c r="J2072" s="2">
        <v>24378</v>
      </c>
      <c r="K2072" s="2">
        <v>24683</v>
      </c>
      <c r="L2072" s="2">
        <v>25253</v>
      </c>
      <c r="M2072" s="2">
        <v>26054</v>
      </c>
      <c r="N2072">
        <f t="shared" si="64"/>
        <v>0.31113584812161121</v>
      </c>
      <c r="O2072">
        <v>0.36630912181435882</v>
      </c>
      <c r="P2072">
        <f t="shared" si="65"/>
        <v>108</v>
      </c>
      <c r="Q2072">
        <v>127</v>
      </c>
      <c r="R2072" t="s">
        <v>6466</v>
      </c>
      <c r="S2072" t="s">
        <v>8519</v>
      </c>
    </row>
    <row r="2073" spans="1:19">
      <c r="A2073">
        <v>440794</v>
      </c>
      <c r="B2073" t="s">
        <v>5601</v>
      </c>
      <c r="C2073" t="s">
        <v>319</v>
      </c>
      <c r="D2073" t="s">
        <v>1178</v>
      </c>
      <c r="E2073" t="s">
        <v>5602</v>
      </c>
      <c r="F2073" s="10">
        <v>0.93400000000000005</v>
      </c>
      <c r="G2073">
        <v>1131</v>
      </c>
      <c r="H2073" s="2">
        <v>24820</v>
      </c>
      <c r="I2073" s="2">
        <v>24820</v>
      </c>
      <c r="J2073" s="2">
        <v>42951</v>
      </c>
      <c r="K2073" s="2">
        <v>31714</v>
      </c>
      <c r="L2073" s="2">
        <v>39977</v>
      </c>
      <c r="M2073" s="2">
        <v>40220</v>
      </c>
      <c r="N2073">
        <f t="shared" si="64"/>
        <v>0.23704758149226293</v>
      </c>
      <c r="O2073">
        <v>0.3454682756991877</v>
      </c>
      <c r="P2073">
        <f t="shared" si="65"/>
        <v>35</v>
      </c>
      <c r="Q2073">
        <v>43</v>
      </c>
      <c r="R2073" t="s">
        <v>8053</v>
      </c>
      <c r="S2073" t="s">
        <v>10104</v>
      </c>
    </row>
    <row r="2074" spans="1:19">
      <c r="A2074">
        <v>441229</v>
      </c>
      <c r="B2074" t="s">
        <v>5603</v>
      </c>
      <c r="C2074" t="s">
        <v>222</v>
      </c>
      <c r="D2074" t="s">
        <v>198</v>
      </c>
      <c r="E2074" t="s">
        <v>5604</v>
      </c>
      <c r="F2074" s="10">
        <v>0.93400000000000005</v>
      </c>
      <c r="G2074">
        <v>1244</v>
      </c>
      <c r="H2074" s="2">
        <v>19100</v>
      </c>
      <c r="I2074" s="2">
        <v>19100</v>
      </c>
      <c r="J2074" s="2">
        <v>56808</v>
      </c>
      <c r="K2074" s="2">
        <v>47906</v>
      </c>
      <c r="L2074" s="2">
        <v>49415</v>
      </c>
      <c r="M2074" s="2">
        <v>59141</v>
      </c>
      <c r="N2074">
        <f t="shared" si="64"/>
        <v>0.38755069249555624</v>
      </c>
      <c r="O2074">
        <v>0.39999020340842495</v>
      </c>
      <c r="P2074">
        <f t="shared" si="65"/>
        <v>90</v>
      </c>
      <c r="Q2074">
        <v>168</v>
      </c>
      <c r="R2074" t="s">
        <v>8054</v>
      </c>
      <c r="S2074" t="s">
        <v>10105</v>
      </c>
    </row>
    <row r="2075" spans="1:19">
      <c r="A2075">
        <v>441487</v>
      </c>
      <c r="B2075" t="s">
        <v>5605</v>
      </c>
      <c r="C2075" t="s">
        <v>1996</v>
      </c>
      <c r="D2075" t="s">
        <v>1078</v>
      </c>
      <c r="E2075" t="s">
        <v>5606</v>
      </c>
      <c r="F2075" s="10">
        <v>1</v>
      </c>
      <c r="G2075">
        <v>1094</v>
      </c>
      <c r="H2075" s="2">
        <v>19025</v>
      </c>
      <c r="I2075" s="2">
        <v>19025</v>
      </c>
      <c r="J2075" s="2">
        <v>49700</v>
      </c>
      <c r="K2075" s="2">
        <v>35277</v>
      </c>
      <c r="L2075" s="2">
        <v>33791</v>
      </c>
      <c r="M2075" s="2">
        <v>36090</v>
      </c>
      <c r="N2075">
        <f t="shared" si="64"/>
        <v>0.32721959413557244</v>
      </c>
      <c r="O2075">
        <v>0.37525739562458865</v>
      </c>
      <c r="P2075">
        <f t="shared" si="65"/>
        <v>42</v>
      </c>
      <c r="Q2075">
        <v>52</v>
      </c>
      <c r="R2075" t="s">
        <v>8055</v>
      </c>
      <c r="S2075" t="s">
        <v>10106</v>
      </c>
    </row>
    <row r="2076" spans="1:19">
      <c r="A2076">
        <v>441496</v>
      </c>
      <c r="B2076" t="s">
        <v>5607</v>
      </c>
      <c r="C2076" t="s">
        <v>1077</v>
      </c>
      <c r="D2076" t="s">
        <v>1078</v>
      </c>
      <c r="E2076" t="s">
        <v>5608</v>
      </c>
      <c r="F2076" s="10">
        <v>0.93400000000000005</v>
      </c>
      <c r="G2076">
        <v>1086</v>
      </c>
      <c r="H2076" s="2">
        <v>16757</v>
      </c>
      <c r="I2076" s="2">
        <v>16757</v>
      </c>
      <c r="J2076" s="2">
        <v>51946</v>
      </c>
      <c r="K2076" s="2">
        <v>40724</v>
      </c>
      <c r="L2076" s="2">
        <v>36834</v>
      </c>
      <c r="M2076" s="2">
        <v>41331</v>
      </c>
      <c r="N2076">
        <f t="shared" si="64"/>
        <v>0.36527632403145449</v>
      </c>
      <c r="O2076">
        <v>0.39984734531598709</v>
      </c>
      <c r="P2076">
        <f t="shared" si="65"/>
        <v>31</v>
      </c>
      <c r="Q2076">
        <v>43</v>
      </c>
      <c r="R2076" t="s">
        <v>7097</v>
      </c>
      <c r="S2076" t="s">
        <v>9148</v>
      </c>
    </row>
    <row r="2077" spans="1:19">
      <c r="A2077">
        <v>441636</v>
      </c>
      <c r="B2077" t="s">
        <v>5609</v>
      </c>
      <c r="C2077" t="s">
        <v>405</v>
      </c>
      <c r="D2077" t="s">
        <v>1450</v>
      </c>
      <c r="E2077" t="s">
        <v>5610</v>
      </c>
      <c r="F2077" s="10">
        <v>0.84379999999999999</v>
      </c>
      <c r="G2077">
        <v>1203</v>
      </c>
      <c r="H2077" s="2">
        <v>17291</v>
      </c>
      <c r="I2077" s="2">
        <v>17291</v>
      </c>
      <c r="J2077" s="2">
        <v>63818</v>
      </c>
      <c r="K2077" s="2">
        <v>36950</v>
      </c>
      <c r="L2077" s="2">
        <v>36501</v>
      </c>
      <c r="M2077" s="2">
        <v>26491</v>
      </c>
      <c r="N2077">
        <f t="shared" si="64"/>
        <v>0.50079224406849165</v>
      </c>
      <c r="O2077">
        <v>0.43636747677017335</v>
      </c>
      <c r="P2077">
        <f t="shared" si="65"/>
        <v>20</v>
      </c>
      <c r="Q2077">
        <v>32</v>
      </c>
      <c r="R2077" t="s">
        <v>8056</v>
      </c>
      <c r="S2077" t="s">
        <v>10107</v>
      </c>
    </row>
    <row r="2078" spans="1:19">
      <c r="A2078">
        <v>441706</v>
      </c>
      <c r="B2078" t="s">
        <v>5611</v>
      </c>
      <c r="C2078" t="s">
        <v>2341</v>
      </c>
      <c r="D2078" t="s">
        <v>2338</v>
      </c>
      <c r="E2078" t="s">
        <v>5612</v>
      </c>
      <c r="F2078" s="10">
        <v>0.93400000000000005</v>
      </c>
      <c r="G2078">
        <v>1152</v>
      </c>
      <c r="H2078" s="2">
        <v>8500</v>
      </c>
      <c r="I2078" s="2">
        <v>8500</v>
      </c>
      <c r="J2078" s="2">
        <v>21893</v>
      </c>
      <c r="K2078" s="2">
        <v>15534</v>
      </c>
      <c r="L2078" s="2">
        <v>21135</v>
      </c>
      <c r="M2078" s="2">
        <v>19650</v>
      </c>
      <c r="N2078">
        <f t="shared" si="64"/>
        <v>0.37591993035894272</v>
      </c>
      <c r="O2078">
        <v>0.37179035043703879</v>
      </c>
      <c r="P2078">
        <f t="shared" si="65"/>
        <v>59</v>
      </c>
      <c r="Q2078">
        <v>61</v>
      </c>
      <c r="R2078" t="s">
        <v>8057</v>
      </c>
      <c r="S2078" t="s">
        <v>10108</v>
      </c>
    </row>
    <row r="2079" spans="1:19">
      <c r="A2079">
        <v>441760</v>
      </c>
      <c r="B2079" t="s">
        <v>5613</v>
      </c>
      <c r="C2079" t="s">
        <v>2009</v>
      </c>
      <c r="D2079" t="s">
        <v>1970</v>
      </c>
      <c r="E2079" t="s">
        <v>5614</v>
      </c>
      <c r="F2079" s="10">
        <v>0.93400000000000005</v>
      </c>
      <c r="G2079">
        <v>1111</v>
      </c>
      <c r="H2079" s="2">
        <v>2844</v>
      </c>
      <c r="I2079" s="2">
        <v>12924</v>
      </c>
      <c r="J2079" s="2">
        <v>59404</v>
      </c>
      <c r="K2079" s="2">
        <v>34976</v>
      </c>
      <c r="L2079" s="2">
        <v>35482</v>
      </c>
      <c r="M2079" s="2">
        <v>42646</v>
      </c>
      <c r="N2079">
        <f t="shared" si="64"/>
        <v>0.42846990038888499</v>
      </c>
      <c r="O2079">
        <v>0.43248469784167543</v>
      </c>
      <c r="P2079">
        <f t="shared" si="65"/>
        <v>29</v>
      </c>
      <c r="Q2079">
        <v>54</v>
      </c>
      <c r="R2079" t="s">
        <v>8058</v>
      </c>
      <c r="S2079" t="s">
        <v>10109</v>
      </c>
    </row>
    <row r="2080" spans="1:19">
      <c r="A2080">
        <v>441788</v>
      </c>
      <c r="B2080" t="s">
        <v>5615</v>
      </c>
      <c r="C2080" t="s">
        <v>1988</v>
      </c>
      <c r="D2080" t="s">
        <v>1970</v>
      </c>
      <c r="E2080" t="s">
        <v>5616</v>
      </c>
      <c r="F2080" s="10">
        <v>0.93400000000000005</v>
      </c>
      <c r="G2080">
        <v>1073</v>
      </c>
      <c r="H2080" s="2">
        <v>16757</v>
      </c>
      <c r="I2080" s="2">
        <v>16757</v>
      </c>
      <c r="J2080" s="2">
        <v>54559</v>
      </c>
      <c r="K2080" s="2">
        <v>43833</v>
      </c>
      <c r="L2080" s="2">
        <v>41980</v>
      </c>
      <c r="M2080" s="2">
        <v>42787</v>
      </c>
      <c r="N2080">
        <f t="shared" si="64"/>
        <v>0.35868516997371086</v>
      </c>
      <c r="O2080">
        <v>0.40542043749702183</v>
      </c>
      <c r="P2080">
        <f t="shared" si="65"/>
        <v>95</v>
      </c>
      <c r="Q2080">
        <v>93</v>
      </c>
      <c r="R2080" t="s">
        <v>7097</v>
      </c>
      <c r="S2080" t="s">
        <v>9148</v>
      </c>
    </row>
    <row r="2081" spans="1:19">
      <c r="A2081">
        <v>441900</v>
      </c>
      <c r="B2081" t="s">
        <v>5617</v>
      </c>
      <c r="C2081" t="s">
        <v>1927</v>
      </c>
      <c r="D2081" t="s">
        <v>1162</v>
      </c>
      <c r="E2081" t="s">
        <v>5618</v>
      </c>
      <c r="F2081" s="10">
        <v>0.86150000000000004</v>
      </c>
      <c r="G2081">
        <v>1059</v>
      </c>
      <c r="H2081" s="2">
        <v>6368</v>
      </c>
      <c r="I2081" s="2">
        <v>20449</v>
      </c>
      <c r="J2081" s="2">
        <v>61526</v>
      </c>
      <c r="K2081" s="2">
        <v>43483</v>
      </c>
      <c r="L2081" s="2">
        <v>45929</v>
      </c>
      <c r="M2081" s="2">
        <v>52368</v>
      </c>
      <c r="N2081">
        <f t="shared" si="64"/>
        <v>0.58930353870516727</v>
      </c>
      <c r="O2081">
        <v>0.41503965029114032</v>
      </c>
      <c r="P2081">
        <f t="shared" si="65"/>
        <v>3</v>
      </c>
      <c r="Q2081">
        <v>3</v>
      </c>
      <c r="R2081" t="s">
        <v>8059</v>
      </c>
      <c r="S2081" t="s">
        <v>10110</v>
      </c>
    </row>
    <row r="2082" spans="1:19">
      <c r="A2082">
        <v>441937</v>
      </c>
      <c r="B2082" t="s">
        <v>5619</v>
      </c>
      <c r="C2082" t="s">
        <v>5620</v>
      </c>
      <c r="D2082" t="s">
        <v>198</v>
      </c>
      <c r="E2082" t="s">
        <v>5621</v>
      </c>
      <c r="F2082" s="10">
        <v>0.93059999999999998</v>
      </c>
      <c r="G2082">
        <v>1046</v>
      </c>
      <c r="H2082" s="2">
        <v>6817</v>
      </c>
      <c r="I2082" s="2">
        <v>18697</v>
      </c>
      <c r="J2082" s="2">
        <v>58983</v>
      </c>
      <c r="K2082" s="2">
        <v>47320</v>
      </c>
      <c r="L2082" s="2">
        <v>52770</v>
      </c>
      <c r="M2082" s="2">
        <v>55921</v>
      </c>
      <c r="N2082">
        <f t="shared" si="64"/>
        <v>0.32393536366030207</v>
      </c>
      <c r="O2082">
        <v>0.4068981719908199</v>
      </c>
      <c r="P2082">
        <f t="shared" si="65"/>
        <v>165</v>
      </c>
      <c r="Q2082">
        <v>154</v>
      </c>
      <c r="R2082" t="s">
        <v>8060</v>
      </c>
      <c r="S2082" t="s">
        <v>10111</v>
      </c>
    </row>
    <row r="2083" spans="1:19">
      <c r="A2083">
        <v>441982</v>
      </c>
      <c r="B2083" t="s">
        <v>2382</v>
      </c>
      <c r="C2083" t="s">
        <v>2383</v>
      </c>
      <c r="D2083" t="s">
        <v>835</v>
      </c>
      <c r="E2083" t="s">
        <v>2384</v>
      </c>
      <c r="F2083" s="10">
        <v>0.21659999999999999</v>
      </c>
      <c r="G2083">
        <v>1540</v>
      </c>
      <c r="H2083" s="2">
        <v>64458</v>
      </c>
      <c r="I2083" s="2">
        <v>64458</v>
      </c>
      <c r="J2083" s="2">
        <v>112565</v>
      </c>
      <c r="K2083" s="2">
        <v>109372</v>
      </c>
      <c r="L2083" s="2">
        <v>115950</v>
      </c>
      <c r="M2083" s="2">
        <v>116968</v>
      </c>
      <c r="N2083">
        <f t="shared" si="64"/>
        <v>0.66721612667211927</v>
      </c>
      <c r="O2083">
        <v>0.59543088304402081</v>
      </c>
      <c r="P2083">
        <f t="shared" si="65"/>
        <v>3</v>
      </c>
      <c r="Q2083">
        <v>4</v>
      </c>
      <c r="R2083" t="s">
        <v>8061</v>
      </c>
      <c r="S2083" t="s">
        <v>10112</v>
      </c>
    </row>
    <row r="2084" spans="1:19">
      <c r="A2084">
        <v>237987</v>
      </c>
      <c r="B2084" t="s">
        <v>5622</v>
      </c>
      <c r="C2084" t="s">
        <v>277</v>
      </c>
      <c r="D2084" t="s">
        <v>2236</v>
      </c>
      <c r="E2084" t="s">
        <v>5182</v>
      </c>
      <c r="F2084" s="10">
        <v>0.93400000000000005</v>
      </c>
      <c r="G2084">
        <v>1086</v>
      </c>
      <c r="H2084" s="2">
        <v>14747</v>
      </c>
      <c r="I2084" s="2">
        <v>14747</v>
      </c>
      <c r="J2084" s="2">
        <v>30204</v>
      </c>
      <c r="K2084" s="2">
        <v>23625</v>
      </c>
      <c r="L2084" s="2">
        <v>23690</v>
      </c>
      <c r="M2084" s="2">
        <v>22658</v>
      </c>
      <c r="N2084">
        <f t="shared" si="64"/>
        <v>0.35983453362128753</v>
      </c>
      <c r="O2084">
        <v>0.36224875532795309</v>
      </c>
      <c r="P2084">
        <f t="shared" si="65"/>
        <v>22</v>
      </c>
      <c r="Q2084">
        <v>21</v>
      </c>
      <c r="R2084" t="s">
        <v>7874</v>
      </c>
      <c r="S2084" t="s">
        <v>9925</v>
      </c>
    </row>
    <row r="2085" spans="1:19">
      <c r="A2085">
        <v>138655</v>
      </c>
      <c r="B2085" t="s">
        <v>5623</v>
      </c>
      <c r="C2085" t="s">
        <v>356</v>
      </c>
      <c r="D2085" t="s">
        <v>388</v>
      </c>
      <c r="E2085" t="s">
        <v>3222</v>
      </c>
      <c r="F2085" s="10">
        <v>0.93400000000000005</v>
      </c>
      <c r="G2085">
        <v>1229</v>
      </c>
      <c r="H2085" s="2">
        <v>11210</v>
      </c>
      <c r="I2085" s="2">
        <v>11210</v>
      </c>
      <c r="J2085" s="2">
        <v>31377</v>
      </c>
      <c r="K2085" s="2">
        <v>25194</v>
      </c>
      <c r="L2085" s="2">
        <v>25413</v>
      </c>
      <c r="M2085" s="2">
        <v>26448</v>
      </c>
      <c r="N2085">
        <f t="shared" si="64"/>
        <v>0.39808127507009622</v>
      </c>
      <c r="O2085">
        <v>0.38018924130438636</v>
      </c>
      <c r="P2085">
        <f t="shared" si="65"/>
        <v>45</v>
      </c>
      <c r="Q2085">
        <v>90</v>
      </c>
      <c r="R2085" t="s">
        <v>6466</v>
      </c>
      <c r="S2085" t="s">
        <v>8519</v>
      </c>
    </row>
    <row r="2086" spans="1:19">
      <c r="A2086">
        <v>443261</v>
      </c>
      <c r="B2086" t="s">
        <v>5625</v>
      </c>
      <c r="C2086" t="s">
        <v>5626</v>
      </c>
      <c r="D2086" t="s">
        <v>1854</v>
      </c>
      <c r="E2086" t="s">
        <v>5555</v>
      </c>
      <c r="F2086" s="10">
        <v>0.93159999999999998</v>
      </c>
      <c r="G2086">
        <v>1168</v>
      </c>
      <c r="H2086" s="2">
        <v>24184</v>
      </c>
      <c r="I2086" s="2">
        <v>24184</v>
      </c>
      <c r="J2086" s="2">
        <v>28045</v>
      </c>
      <c r="K2086" s="2">
        <v>30314</v>
      </c>
      <c r="L2086" s="2">
        <v>27741</v>
      </c>
      <c r="M2086" s="2">
        <v>25365</v>
      </c>
      <c r="N2086">
        <f t="shared" si="64"/>
        <v>0.39828352637774556</v>
      </c>
      <c r="O2086">
        <v>0.3168123498709024</v>
      </c>
      <c r="P2086">
        <f t="shared" si="65"/>
        <v>47</v>
      </c>
      <c r="Q2086">
        <v>60</v>
      </c>
      <c r="R2086" t="s">
        <v>8035</v>
      </c>
      <c r="S2086" t="s">
        <v>10086</v>
      </c>
    </row>
    <row r="2087" spans="1:19">
      <c r="A2087">
        <v>443331</v>
      </c>
      <c r="B2087" t="s">
        <v>5627</v>
      </c>
      <c r="C2087" t="s">
        <v>5628</v>
      </c>
      <c r="D2087" t="s">
        <v>198</v>
      </c>
      <c r="E2087" t="s">
        <v>5629</v>
      </c>
      <c r="F2087" s="10">
        <v>0.93400000000000005</v>
      </c>
      <c r="G2087">
        <v>1097</v>
      </c>
      <c r="H2087" s="2">
        <v>37194</v>
      </c>
      <c r="I2087" s="2">
        <v>37194</v>
      </c>
      <c r="J2087" s="2">
        <v>108697</v>
      </c>
      <c r="K2087" s="2">
        <v>88331</v>
      </c>
      <c r="L2087" s="2">
        <v>92030</v>
      </c>
      <c r="M2087" s="2">
        <v>99806</v>
      </c>
      <c r="N2087">
        <f t="shared" si="64"/>
        <v>0.32380381201455227</v>
      </c>
      <c r="O2087">
        <v>0.43168215408988231</v>
      </c>
      <c r="P2087">
        <f t="shared" si="65"/>
        <v>166</v>
      </c>
      <c r="Q2087">
        <v>72</v>
      </c>
      <c r="R2087" t="s">
        <v>8062</v>
      </c>
      <c r="S2087" t="s">
        <v>10113</v>
      </c>
    </row>
    <row r="2088" spans="1:19">
      <c r="A2088">
        <v>216454</v>
      </c>
      <c r="B2088" t="s">
        <v>5631</v>
      </c>
      <c r="C2088" t="s">
        <v>5632</v>
      </c>
      <c r="D2088" t="s">
        <v>1625</v>
      </c>
      <c r="E2088" t="s">
        <v>4724</v>
      </c>
      <c r="F2088" s="10">
        <v>0.93400000000000005</v>
      </c>
      <c r="G2088">
        <v>1081</v>
      </c>
      <c r="H2088" s="2">
        <v>18700</v>
      </c>
      <c r="I2088" s="2">
        <v>18700</v>
      </c>
      <c r="J2088" s="2">
        <v>50480</v>
      </c>
      <c r="K2088" s="2">
        <v>42976</v>
      </c>
      <c r="L2088" s="2">
        <v>42049</v>
      </c>
      <c r="M2088" s="2">
        <v>43113</v>
      </c>
      <c r="N2088">
        <f t="shared" si="64"/>
        <v>0.40052292580280519</v>
      </c>
      <c r="O2088">
        <v>0.38823959973108602</v>
      </c>
      <c r="P2088">
        <f t="shared" si="65"/>
        <v>99</v>
      </c>
      <c r="Q2088">
        <v>86</v>
      </c>
      <c r="R2088" t="s">
        <v>7529</v>
      </c>
      <c r="S2088" t="s">
        <v>9580</v>
      </c>
    </row>
    <row r="2089" spans="1:19">
      <c r="A2089">
        <v>443410</v>
      </c>
      <c r="B2089" t="s">
        <v>2385</v>
      </c>
      <c r="C2089" t="s">
        <v>2386</v>
      </c>
      <c r="D2089" t="s">
        <v>2209</v>
      </c>
      <c r="E2089" t="s">
        <v>2387</v>
      </c>
      <c r="F2089" s="10">
        <v>0.68020000000000003</v>
      </c>
      <c r="G2089">
        <v>1295</v>
      </c>
      <c r="H2089" s="2">
        <v>37400</v>
      </c>
      <c r="I2089" s="2">
        <v>37400</v>
      </c>
      <c r="J2089" s="2">
        <v>94318</v>
      </c>
      <c r="K2089" s="2">
        <v>55473</v>
      </c>
      <c r="L2089" s="2">
        <v>72274</v>
      </c>
      <c r="M2089" s="2">
        <v>99210</v>
      </c>
      <c r="N2089">
        <f t="shared" si="64"/>
        <v>0.68917755709607087</v>
      </c>
      <c r="O2089">
        <v>0.52163184666515927</v>
      </c>
      <c r="P2089">
        <f t="shared" si="65"/>
        <v>1</v>
      </c>
      <c r="Q2089">
        <v>1</v>
      </c>
      <c r="R2089" t="s">
        <v>8063</v>
      </c>
      <c r="S2089" t="s">
        <v>10114</v>
      </c>
    </row>
    <row r="2090" spans="1:19">
      <c r="A2090">
        <v>434900</v>
      </c>
      <c r="B2090" t="s">
        <v>5633</v>
      </c>
      <c r="C2090" t="s">
        <v>5359</v>
      </c>
      <c r="D2090" t="s">
        <v>2338</v>
      </c>
      <c r="E2090" t="s">
        <v>5576</v>
      </c>
      <c r="F2090" s="10">
        <v>0.93400000000000005</v>
      </c>
      <c r="G2090">
        <v>1154</v>
      </c>
      <c r="H2090" s="2">
        <v>6970</v>
      </c>
      <c r="I2090" s="2">
        <v>6970</v>
      </c>
      <c r="J2090" s="2">
        <v>19800</v>
      </c>
      <c r="K2090" s="2">
        <v>16876</v>
      </c>
      <c r="L2090" s="2">
        <v>17617</v>
      </c>
      <c r="M2090" s="2">
        <v>18791</v>
      </c>
      <c r="N2090">
        <f t="shared" si="64"/>
        <v>0.40632836761781294</v>
      </c>
      <c r="O2090">
        <v>0.37400463774326864</v>
      </c>
      <c r="P2090">
        <f t="shared" si="65"/>
        <v>53</v>
      </c>
      <c r="Q2090">
        <v>54</v>
      </c>
      <c r="R2090" t="s">
        <v>8043</v>
      </c>
      <c r="S2090" t="s">
        <v>10094</v>
      </c>
    </row>
    <row r="2091" spans="1:19">
      <c r="A2091">
        <v>367361</v>
      </c>
      <c r="B2091" t="s">
        <v>5436</v>
      </c>
      <c r="C2091" t="s">
        <v>1996</v>
      </c>
      <c r="D2091" t="s">
        <v>1970</v>
      </c>
      <c r="E2091" t="s">
        <v>5634</v>
      </c>
      <c r="F2091" s="10">
        <v>0.93400000000000005</v>
      </c>
      <c r="G2091">
        <v>1145</v>
      </c>
      <c r="H2091" s="2">
        <v>10970</v>
      </c>
      <c r="I2091" s="2">
        <v>10970</v>
      </c>
      <c r="J2091" s="2">
        <v>24378</v>
      </c>
      <c r="K2091" s="2">
        <v>24683</v>
      </c>
      <c r="L2091" s="2">
        <v>25253</v>
      </c>
      <c r="M2091" s="2">
        <v>26054</v>
      </c>
      <c r="N2091">
        <f t="shared" si="64"/>
        <v>0.33738584812161121</v>
      </c>
      <c r="O2091">
        <v>0.36630912181435882</v>
      </c>
      <c r="P2091">
        <f t="shared" si="65"/>
        <v>104</v>
      </c>
      <c r="Q2091">
        <v>127</v>
      </c>
      <c r="R2091" t="s">
        <v>6466</v>
      </c>
      <c r="S2091" t="s">
        <v>8519</v>
      </c>
    </row>
    <row r="2092" spans="1:19">
      <c r="A2092">
        <v>444219</v>
      </c>
      <c r="B2092" t="s">
        <v>5637</v>
      </c>
      <c r="C2092" t="s">
        <v>5638</v>
      </c>
      <c r="D2092" t="s">
        <v>198</v>
      </c>
      <c r="E2092" t="s">
        <v>5639</v>
      </c>
      <c r="F2092" s="10">
        <v>0.93400000000000005</v>
      </c>
      <c r="G2092">
        <v>1239</v>
      </c>
      <c r="H2092" s="2">
        <v>1288</v>
      </c>
      <c r="I2092" s="2">
        <v>12808</v>
      </c>
      <c r="J2092" s="2">
        <v>50396</v>
      </c>
      <c r="K2092" s="2">
        <v>33903</v>
      </c>
      <c r="L2092" s="2">
        <v>36305</v>
      </c>
      <c r="M2092" s="2">
        <v>37244</v>
      </c>
      <c r="N2092">
        <f t="shared" si="64"/>
        <v>0.43156022401973215</v>
      </c>
      <c r="O2092">
        <v>0.41377846883590486</v>
      </c>
      <c r="P2092">
        <f t="shared" si="65"/>
        <v>32</v>
      </c>
      <c r="Q2092">
        <v>130</v>
      </c>
      <c r="R2092" t="s">
        <v>8064</v>
      </c>
      <c r="S2092" t="s">
        <v>10115</v>
      </c>
    </row>
    <row r="2093" spans="1:19">
      <c r="A2093">
        <v>444583</v>
      </c>
      <c r="B2093" t="s">
        <v>5641</v>
      </c>
      <c r="C2093" t="s">
        <v>5359</v>
      </c>
      <c r="D2093" t="s">
        <v>2338</v>
      </c>
      <c r="E2093" t="s">
        <v>5642</v>
      </c>
      <c r="F2093" s="10">
        <v>0.93400000000000005</v>
      </c>
      <c r="G2093">
        <v>1166</v>
      </c>
      <c r="H2093" s="2">
        <v>15560</v>
      </c>
      <c r="I2093" s="2">
        <v>15560</v>
      </c>
      <c r="J2093" s="2">
        <v>20435</v>
      </c>
      <c r="K2093" s="2">
        <v>18567</v>
      </c>
      <c r="L2093" s="2">
        <v>19096</v>
      </c>
      <c r="M2093" s="2">
        <v>20483</v>
      </c>
      <c r="N2093">
        <f t="shared" si="64"/>
        <v>0.2725867223637245</v>
      </c>
      <c r="O2093">
        <v>0.33786444272209926</v>
      </c>
      <c r="P2093">
        <f t="shared" si="65"/>
        <v>72</v>
      </c>
      <c r="Q2093">
        <v>95</v>
      </c>
      <c r="R2093" t="s">
        <v>8065</v>
      </c>
      <c r="S2093" t="s">
        <v>10116</v>
      </c>
    </row>
    <row r="2094" spans="1:19">
      <c r="A2094">
        <v>444671</v>
      </c>
      <c r="B2094" t="s">
        <v>5643</v>
      </c>
      <c r="C2094" t="s">
        <v>5300</v>
      </c>
      <c r="D2094" t="s">
        <v>2338</v>
      </c>
      <c r="E2094" t="s">
        <v>5644</v>
      </c>
      <c r="F2094" s="10">
        <v>0.93400000000000005</v>
      </c>
      <c r="G2094">
        <v>1195</v>
      </c>
      <c r="H2094" s="2">
        <v>8400</v>
      </c>
      <c r="I2094" s="2">
        <v>8400</v>
      </c>
      <c r="J2094" s="2">
        <v>20411</v>
      </c>
      <c r="K2094" s="2">
        <v>16261</v>
      </c>
      <c r="L2094" s="2">
        <v>16788</v>
      </c>
      <c r="M2094" s="2">
        <v>22344</v>
      </c>
      <c r="N2094">
        <f t="shared" si="64"/>
        <v>0.4114058027779976</v>
      </c>
      <c r="O2094">
        <v>0.36906598280056024</v>
      </c>
      <c r="P2094">
        <f t="shared" si="65"/>
        <v>51</v>
      </c>
      <c r="Q2094">
        <v>67</v>
      </c>
      <c r="R2094" t="s">
        <v>8066</v>
      </c>
      <c r="S2094" t="s">
        <v>10117</v>
      </c>
    </row>
    <row r="2095" spans="1:19">
      <c r="A2095">
        <v>444866</v>
      </c>
      <c r="B2095" t="s">
        <v>5645</v>
      </c>
      <c r="C2095" t="s">
        <v>1104</v>
      </c>
      <c r="D2095" t="s">
        <v>1854</v>
      </c>
      <c r="E2095" t="s">
        <v>5555</v>
      </c>
      <c r="F2095" s="10">
        <v>0.9244</v>
      </c>
      <c r="G2095">
        <v>1128</v>
      </c>
      <c r="H2095" s="2">
        <v>24184</v>
      </c>
      <c r="I2095" s="2">
        <v>24184</v>
      </c>
      <c r="J2095" s="2">
        <v>26290</v>
      </c>
      <c r="K2095" s="2">
        <v>25484</v>
      </c>
      <c r="L2095" s="2">
        <v>27309</v>
      </c>
      <c r="M2095" s="2">
        <v>25878</v>
      </c>
      <c r="N2095">
        <f t="shared" si="64"/>
        <v>0.35428441975725927</v>
      </c>
      <c r="O2095">
        <v>0.31414922825677455</v>
      </c>
      <c r="P2095">
        <f t="shared" si="65"/>
        <v>52</v>
      </c>
      <c r="Q2095">
        <v>61</v>
      </c>
      <c r="R2095" t="s">
        <v>8035</v>
      </c>
      <c r="S2095" t="s">
        <v>10086</v>
      </c>
    </row>
    <row r="2096" spans="1:19">
      <c r="A2096">
        <v>438586</v>
      </c>
      <c r="B2096" t="s">
        <v>5646</v>
      </c>
      <c r="C2096" t="s">
        <v>5418</v>
      </c>
      <c r="D2096" t="s">
        <v>157</v>
      </c>
      <c r="E2096" t="s">
        <v>5647</v>
      </c>
      <c r="F2096" s="10">
        <v>0.93400000000000005</v>
      </c>
      <c r="G2096">
        <v>1074</v>
      </c>
      <c r="H2096" s="2">
        <v>12310</v>
      </c>
      <c r="I2096" s="2">
        <v>12310</v>
      </c>
      <c r="J2096" s="2">
        <v>47187</v>
      </c>
      <c r="K2096" s="2">
        <v>32183</v>
      </c>
      <c r="L2096" s="2">
        <v>31412</v>
      </c>
      <c r="M2096" s="2">
        <v>36578</v>
      </c>
      <c r="N2096">
        <f t="shared" si="64"/>
        <v>0.36743293023096951</v>
      </c>
      <c r="O2096">
        <v>0.40910793155399627</v>
      </c>
      <c r="P2096">
        <f t="shared" si="65"/>
        <v>29</v>
      </c>
      <c r="Q2096">
        <v>15</v>
      </c>
      <c r="R2096" t="s">
        <v>8067</v>
      </c>
      <c r="S2096" t="s">
        <v>10118</v>
      </c>
    </row>
    <row r="2097" spans="1:19">
      <c r="A2097">
        <v>438586</v>
      </c>
      <c r="B2097" t="s">
        <v>5648</v>
      </c>
      <c r="C2097" t="s">
        <v>1996</v>
      </c>
      <c r="D2097" t="s">
        <v>1970</v>
      </c>
      <c r="E2097" t="s">
        <v>5649</v>
      </c>
      <c r="F2097" s="10">
        <v>0.93400000000000005</v>
      </c>
      <c r="G2097">
        <v>1129</v>
      </c>
      <c r="H2097" s="2">
        <v>14842</v>
      </c>
      <c r="I2097" s="2">
        <v>14842</v>
      </c>
      <c r="J2097" s="2">
        <v>47187</v>
      </c>
      <c r="K2097" s="2">
        <v>32183</v>
      </c>
      <c r="L2097" s="2">
        <v>31412</v>
      </c>
      <c r="M2097" s="2">
        <v>36578</v>
      </c>
      <c r="N2097">
        <f t="shared" si="64"/>
        <v>0.36047301527920977</v>
      </c>
      <c r="O2097">
        <v>0.39805598917075757</v>
      </c>
      <c r="P2097">
        <f t="shared" si="65"/>
        <v>93</v>
      </c>
      <c r="Q2097">
        <v>104</v>
      </c>
      <c r="R2097" t="s">
        <v>8048</v>
      </c>
      <c r="S2097" t="s">
        <v>10099</v>
      </c>
    </row>
    <row r="2098" spans="1:19">
      <c r="A2098">
        <v>445188</v>
      </c>
      <c r="B2098" t="s">
        <v>5650</v>
      </c>
      <c r="C2098" t="s">
        <v>2865</v>
      </c>
      <c r="D2098" t="s">
        <v>198</v>
      </c>
      <c r="E2098" t="s">
        <v>5651</v>
      </c>
      <c r="F2098" s="10">
        <v>0.39179999999999998</v>
      </c>
      <c r="G2098">
        <v>1084</v>
      </c>
      <c r="H2098" s="2">
        <v>14167</v>
      </c>
      <c r="I2098" s="2">
        <v>44944</v>
      </c>
      <c r="J2098" s="2">
        <v>62884</v>
      </c>
      <c r="K2098" s="2">
        <v>46362</v>
      </c>
      <c r="L2098" s="2">
        <v>56014</v>
      </c>
      <c r="M2098" s="2">
        <v>63365</v>
      </c>
      <c r="N2098">
        <f t="shared" si="64"/>
        <v>0.43177665860626019</v>
      </c>
      <c r="O2098">
        <v>0.38147266101741828</v>
      </c>
      <c r="P2098">
        <f t="shared" si="65"/>
        <v>31</v>
      </c>
      <c r="Q2098">
        <v>189</v>
      </c>
      <c r="R2098" t="s">
        <v>8068</v>
      </c>
      <c r="S2098" t="s">
        <v>10119</v>
      </c>
    </row>
    <row r="2099" spans="1:19">
      <c r="A2099">
        <v>217235</v>
      </c>
      <c r="B2099" t="s">
        <v>2388</v>
      </c>
      <c r="C2099" t="s">
        <v>1426</v>
      </c>
      <c r="D2099" t="s">
        <v>1383</v>
      </c>
      <c r="E2099" t="s">
        <v>2389</v>
      </c>
      <c r="F2099" s="10">
        <v>0.75280000000000002</v>
      </c>
      <c r="G2099">
        <v>1015</v>
      </c>
      <c r="H2099" s="2">
        <v>40408</v>
      </c>
      <c r="I2099" s="2">
        <v>40408</v>
      </c>
      <c r="J2099" s="2">
        <v>44296</v>
      </c>
      <c r="K2099" s="2">
        <v>36348</v>
      </c>
      <c r="L2099" s="2">
        <v>39276</v>
      </c>
      <c r="M2099" s="2">
        <v>41886</v>
      </c>
      <c r="N2099">
        <f t="shared" si="64"/>
        <v>0.25616925544431779</v>
      </c>
      <c r="O2099">
        <v>0.29555579779055274</v>
      </c>
      <c r="P2099">
        <f t="shared" si="65"/>
        <v>58</v>
      </c>
      <c r="Q2099">
        <v>71</v>
      </c>
      <c r="R2099" t="s">
        <v>7545</v>
      </c>
      <c r="S2099" t="s">
        <v>9596</v>
      </c>
    </row>
    <row r="2100" spans="1:19">
      <c r="A2100">
        <v>445762</v>
      </c>
      <c r="B2100" t="s">
        <v>5652</v>
      </c>
      <c r="C2100" t="s">
        <v>5653</v>
      </c>
      <c r="D2100" t="s">
        <v>2124</v>
      </c>
      <c r="E2100" t="s">
        <v>5654</v>
      </c>
      <c r="F2100" s="10">
        <v>0.93400000000000005</v>
      </c>
      <c r="G2100">
        <v>1103</v>
      </c>
      <c r="H2100" s="2">
        <v>16757</v>
      </c>
      <c r="I2100" s="2">
        <v>16757</v>
      </c>
      <c r="J2100" s="2">
        <v>55822</v>
      </c>
      <c r="K2100" s="2">
        <v>39393</v>
      </c>
      <c r="L2100" s="2">
        <v>41451</v>
      </c>
      <c r="M2100" s="2">
        <v>57006</v>
      </c>
      <c r="N2100">
        <f t="shared" si="64"/>
        <v>0.43537269371875065</v>
      </c>
      <c r="O2100">
        <v>0.40811420535949683</v>
      </c>
      <c r="P2100">
        <f t="shared" si="65"/>
        <v>28</v>
      </c>
      <c r="Q2100">
        <v>32</v>
      </c>
      <c r="R2100" t="s">
        <v>7097</v>
      </c>
      <c r="S2100" t="s">
        <v>9148</v>
      </c>
    </row>
    <row r="2101" spans="1:19">
      <c r="A2101">
        <v>446048</v>
      </c>
      <c r="B2101" t="s">
        <v>5655</v>
      </c>
      <c r="C2101" t="s">
        <v>5656</v>
      </c>
      <c r="D2101" t="s">
        <v>329</v>
      </c>
      <c r="E2101" t="s">
        <v>5657</v>
      </c>
      <c r="F2101" s="10">
        <v>0.4481</v>
      </c>
      <c r="G2101">
        <v>1223</v>
      </c>
      <c r="H2101" s="2">
        <v>28222</v>
      </c>
      <c r="I2101" s="2">
        <v>28222</v>
      </c>
      <c r="J2101" s="2">
        <v>48117</v>
      </c>
      <c r="K2101" s="2">
        <v>38753</v>
      </c>
      <c r="L2101" s="2">
        <v>44953</v>
      </c>
      <c r="M2101" s="2">
        <v>44873</v>
      </c>
      <c r="N2101">
        <f t="shared" si="64"/>
        <v>0.5343470244157088</v>
      </c>
      <c r="O2101">
        <v>0.41452207935387453</v>
      </c>
      <c r="P2101">
        <f t="shared" si="65"/>
        <v>12</v>
      </c>
      <c r="Q2101">
        <v>53</v>
      </c>
      <c r="R2101" t="s">
        <v>8069</v>
      </c>
      <c r="S2101" t="s">
        <v>10120</v>
      </c>
    </row>
    <row r="2102" spans="1:19">
      <c r="A2102">
        <v>446127</v>
      </c>
      <c r="B2102" t="s">
        <v>5659</v>
      </c>
      <c r="C2102" t="s">
        <v>5660</v>
      </c>
      <c r="D2102" t="s">
        <v>329</v>
      </c>
      <c r="E2102" t="s">
        <v>5661</v>
      </c>
      <c r="F2102" s="10">
        <v>0.93400000000000005</v>
      </c>
      <c r="G2102">
        <v>1120</v>
      </c>
      <c r="H2102" s="2">
        <v>14895</v>
      </c>
      <c r="I2102" s="2">
        <v>14895</v>
      </c>
      <c r="J2102" s="2">
        <v>34770</v>
      </c>
      <c r="K2102" s="2">
        <v>28410</v>
      </c>
      <c r="L2102" s="2">
        <v>30405</v>
      </c>
      <c r="M2102" s="2">
        <v>31172</v>
      </c>
      <c r="N2102">
        <f t="shared" si="64"/>
        <v>0.37484867971043917</v>
      </c>
      <c r="O2102">
        <v>0.3713412639123026</v>
      </c>
      <c r="P2102">
        <f t="shared" si="65"/>
        <v>82</v>
      </c>
      <c r="Q2102">
        <v>106</v>
      </c>
      <c r="R2102" t="s">
        <v>8070</v>
      </c>
      <c r="S2102" t="s">
        <v>10121</v>
      </c>
    </row>
    <row r="2103" spans="1:19">
      <c r="A2103">
        <v>446233</v>
      </c>
      <c r="B2103" t="s">
        <v>5662</v>
      </c>
      <c r="C2103" t="s">
        <v>2551</v>
      </c>
      <c r="D2103" t="s">
        <v>161</v>
      </c>
      <c r="E2103" t="s">
        <v>5663</v>
      </c>
      <c r="F2103" s="10">
        <v>0.47499999999999998</v>
      </c>
      <c r="G2103">
        <v>1226</v>
      </c>
      <c r="H2103" s="2">
        <v>16850</v>
      </c>
      <c r="I2103" s="2">
        <v>16850</v>
      </c>
      <c r="J2103" s="2">
        <v>37069</v>
      </c>
      <c r="K2103" s="2">
        <v>35111</v>
      </c>
      <c r="L2103" s="2">
        <v>35037</v>
      </c>
      <c r="M2103" s="2">
        <v>39184</v>
      </c>
      <c r="N2103">
        <f t="shared" si="64"/>
        <v>0.65474606979588501</v>
      </c>
      <c r="O2103">
        <v>0.43656125505308663</v>
      </c>
      <c r="P2103">
        <f t="shared" si="65"/>
        <v>2</v>
      </c>
      <c r="Q2103">
        <v>11</v>
      </c>
      <c r="R2103" t="s">
        <v>8071</v>
      </c>
      <c r="S2103" t="s">
        <v>10122</v>
      </c>
    </row>
    <row r="2104" spans="1:19">
      <c r="A2104">
        <v>446251</v>
      </c>
      <c r="B2104" t="s">
        <v>5664</v>
      </c>
      <c r="C2104" t="s">
        <v>3384</v>
      </c>
      <c r="D2104" t="s">
        <v>487</v>
      </c>
      <c r="E2104" t="s">
        <v>5665</v>
      </c>
      <c r="F2104" s="10">
        <v>0.93400000000000005</v>
      </c>
      <c r="G2104">
        <v>1175</v>
      </c>
      <c r="H2104" s="2">
        <v>9180</v>
      </c>
      <c r="I2104" s="2">
        <v>9180</v>
      </c>
      <c r="J2104" s="2">
        <v>25210</v>
      </c>
      <c r="K2104" s="2">
        <v>21105</v>
      </c>
      <c r="L2104" s="2">
        <v>23151</v>
      </c>
      <c r="M2104" s="2">
        <v>23987</v>
      </c>
      <c r="N2104">
        <f t="shared" si="64"/>
        <v>0.34679482477320317</v>
      </c>
      <c r="O2104">
        <v>0.37589682074430986</v>
      </c>
      <c r="P2104">
        <f t="shared" si="65"/>
        <v>74</v>
      </c>
      <c r="Q2104">
        <v>82</v>
      </c>
      <c r="R2104" t="s">
        <v>8072</v>
      </c>
      <c r="S2104" t="s">
        <v>10123</v>
      </c>
    </row>
    <row r="2105" spans="1:19">
      <c r="A2105">
        <v>446349</v>
      </c>
      <c r="B2105" t="s">
        <v>5666</v>
      </c>
      <c r="C2105" t="s">
        <v>5667</v>
      </c>
      <c r="D2105" t="s">
        <v>2236</v>
      </c>
      <c r="E2105" t="s">
        <v>5668</v>
      </c>
      <c r="F2105" s="10">
        <v>0.93400000000000005</v>
      </c>
      <c r="G2105">
        <v>1022</v>
      </c>
      <c r="H2105" s="2">
        <v>10140</v>
      </c>
      <c r="I2105" s="2">
        <v>10140</v>
      </c>
      <c r="J2105" s="2">
        <v>46675</v>
      </c>
      <c r="K2105" s="2">
        <v>44199</v>
      </c>
      <c r="L2105" s="2">
        <v>41586</v>
      </c>
      <c r="M2105" s="2">
        <v>49568</v>
      </c>
      <c r="N2105">
        <f t="shared" si="64"/>
        <v>0.47479258906540756</v>
      </c>
      <c r="O2105">
        <v>0.41748776750107552</v>
      </c>
      <c r="P2105">
        <f t="shared" si="65"/>
        <v>13</v>
      </c>
      <c r="Q2105">
        <v>5</v>
      </c>
      <c r="R2105" t="s">
        <v>8073</v>
      </c>
      <c r="S2105" t="s">
        <v>10124</v>
      </c>
    </row>
    <row r="2106" spans="1:19">
      <c r="A2106">
        <v>446525</v>
      </c>
      <c r="B2106" t="s">
        <v>5669</v>
      </c>
      <c r="C2106" t="s">
        <v>4845</v>
      </c>
      <c r="D2106" t="s">
        <v>1914</v>
      </c>
      <c r="E2106" t="s">
        <v>5670</v>
      </c>
      <c r="F2106" s="10">
        <v>0.93400000000000005</v>
      </c>
      <c r="G2106">
        <v>1192</v>
      </c>
      <c r="H2106" s="2">
        <v>17027</v>
      </c>
      <c r="I2106" s="2">
        <v>17027</v>
      </c>
      <c r="J2106" s="2">
        <v>29123</v>
      </c>
      <c r="K2106" s="2">
        <v>26707</v>
      </c>
      <c r="L2106" s="2">
        <v>33806</v>
      </c>
      <c r="M2106" s="2">
        <v>34662</v>
      </c>
      <c r="N2106">
        <f t="shared" si="64"/>
        <v>0.32767149916799831</v>
      </c>
      <c r="O2106">
        <v>0.34999117700797622</v>
      </c>
      <c r="P2106">
        <f t="shared" si="65"/>
        <v>36</v>
      </c>
      <c r="Q2106">
        <v>51</v>
      </c>
      <c r="R2106" t="s">
        <v>8074</v>
      </c>
      <c r="S2106" t="s">
        <v>10125</v>
      </c>
    </row>
    <row r="2107" spans="1:19">
      <c r="A2107">
        <v>446598</v>
      </c>
      <c r="B2107" t="s">
        <v>5671</v>
      </c>
      <c r="C2107" t="s">
        <v>1141</v>
      </c>
      <c r="D2107" t="s">
        <v>1138</v>
      </c>
      <c r="E2107" t="s">
        <v>5672</v>
      </c>
      <c r="F2107" s="10">
        <v>0.93400000000000005</v>
      </c>
      <c r="G2107">
        <v>1165</v>
      </c>
      <c r="H2107" s="2">
        <v>11822</v>
      </c>
      <c r="I2107" s="2">
        <v>11822</v>
      </c>
      <c r="J2107" s="2">
        <v>24785</v>
      </c>
      <c r="K2107" s="2">
        <v>17169</v>
      </c>
      <c r="L2107" s="2">
        <v>25761</v>
      </c>
      <c r="M2107" s="2">
        <v>27131</v>
      </c>
      <c r="N2107">
        <f t="shared" si="64"/>
        <v>0.42256662089655084</v>
      </c>
      <c r="O2107">
        <v>0.36345828473193487</v>
      </c>
      <c r="P2107">
        <f t="shared" si="65"/>
        <v>12</v>
      </c>
      <c r="Q2107">
        <v>15</v>
      </c>
      <c r="R2107" t="s">
        <v>8075</v>
      </c>
      <c r="S2107" t="s">
        <v>10126</v>
      </c>
    </row>
    <row r="2108" spans="1:19">
      <c r="A2108">
        <v>446604</v>
      </c>
      <c r="B2108" t="s">
        <v>5673</v>
      </c>
      <c r="C2108" t="s">
        <v>3652</v>
      </c>
      <c r="D2108" t="s">
        <v>1238</v>
      </c>
      <c r="E2108" t="s">
        <v>5674</v>
      </c>
      <c r="F2108" s="10">
        <v>0.93400000000000005</v>
      </c>
      <c r="G2108">
        <v>1154</v>
      </c>
      <c r="H2108" s="2">
        <v>15000</v>
      </c>
      <c r="I2108" s="2">
        <v>15000</v>
      </c>
      <c r="J2108" s="2">
        <v>30419</v>
      </c>
      <c r="K2108" s="2">
        <v>22349</v>
      </c>
      <c r="L2108" s="2">
        <v>26858</v>
      </c>
      <c r="M2108" s="2">
        <v>25100</v>
      </c>
      <c r="N2108">
        <f t="shared" si="64"/>
        <v>0.32986302232702747</v>
      </c>
      <c r="O2108">
        <v>0.36160299312900113</v>
      </c>
      <c r="P2108">
        <f t="shared" si="65"/>
        <v>85</v>
      </c>
      <c r="Q2108">
        <v>109</v>
      </c>
      <c r="R2108" t="s">
        <v>8076</v>
      </c>
      <c r="S2108" t="s">
        <v>10127</v>
      </c>
    </row>
    <row r="2109" spans="1:19">
      <c r="A2109">
        <v>446640</v>
      </c>
      <c r="B2109" t="s">
        <v>5675</v>
      </c>
      <c r="C2109" t="s">
        <v>3460</v>
      </c>
      <c r="D2109" t="s">
        <v>1625</v>
      </c>
      <c r="E2109" t="s">
        <v>5676</v>
      </c>
      <c r="F2109" s="10">
        <v>0.81779999999999997</v>
      </c>
      <c r="G2109">
        <v>1147</v>
      </c>
      <c r="H2109" s="2">
        <v>23900</v>
      </c>
      <c r="I2109" s="2">
        <v>23900</v>
      </c>
      <c r="J2109" s="2">
        <v>58018</v>
      </c>
      <c r="K2109" s="2">
        <v>35474</v>
      </c>
      <c r="L2109" s="2">
        <v>42089</v>
      </c>
      <c r="M2109" s="2">
        <v>39015</v>
      </c>
      <c r="N2109">
        <f t="shared" si="64"/>
        <v>0.42725091212490585</v>
      </c>
      <c r="O2109">
        <v>0.3990493815893012</v>
      </c>
      <c r="P2109">
        <f t="shared" si="65"/>
        <v>72</v>
      </c>
      <c r="Q2109">
        <v>74</v>
      </c>
      <c r="R2109" t="s">
        <v>8077</v>
      </c>
      <c r="S2109" t="s">
        <v>10128</v>
      </c>
    </row>
    <row r="2110" spans="1:19">
      <c r="A2110">
        <v>447050</v>
      </c>
      <c r="B2110" t="s">
        <v>5677</v>
      </c>
      <c r="C2110" t="s">
        <v>2592</v>
      </c>
      <c r="D2110" t="s">
        <v>198</v>
      </c>
      <c r="E2110" t="s">
        <v>5678</v>
      </c>
      <c r="F2110" s="10">
        <v>0.93400000000000005</v>
      </c>
      <c r="G2110">
        <v>1154</v>
      </c>
      <c r="H2110" s="2">
        <v>6600</v>
      </c>
      <c r="I2110" s="2">
        <v>6600</v>
      </c>
      <c r="J2110" s="2">
        <v>83001</v>
      </c>
      <c r="K2110" s="2">
        <v>48227</v>
      </c>
      <c r="L2110" s="2">
        <v>67281</v>
      </c>
      <c r="M2110" s="2">
        <v>74371</v>
      </c>
      <c r="N2110">
        <f t="shared" si="64"/>
        <v>0.40734312684041457</v>
      </c>
      <c r="O2110">
        <v>0.51041682061844384</v>
      </c>
      <c r="P2110">
        <f t="shared" si="65"/>
        <v>59</v>
      </c>
      <c r="Q2110">
        <v>19</v>
      </c>
      <c r="R2110" t="s">
        <v>8078</v>
      </c>
      <c r="S2110" t="s">
        <v>10129</v>
      </c>
    </row>
    <row r="2111" spans="1:19">
      <c r="A2111">
        <v>447689</v>
      </c>
      <c r="B2111" t="s">
        <v>5681</v>
      </c>
      <c r="C2111" t="s">
        <v>1203</v>
      </c>
      <c r="D2111" t="s">
        <v>388</v>
      </c>
      <c r="E2111" t="s">
        <v>5682</v>
      </c>
      <c r="F2111" s="10">
        <v>0.95569999999999999</v>
      </c>
      <c r="G2111">
        <v>1029</v>
      </c>
      <c r="H2111" s="2">
        <v>4458</v>
      </c>
      <c r="I2111" s="2">
        <v>13244</v>
      </c>
      <c r="J2111" s="2">
        <v>52716</v>
      </c>
      <c r="K2111" s="2">
        <v>34400</v>
      </c>
      <c r="L2111" s="2">
        <v>41129</v>
      </c>
      <c r="M2111" s="2">
        <v>48225</v>
      </c>
      <c r="N2111">
        <f t="shared" si="64"/>
        <v>0.38530145769175439</v>
      </c>
      <c r="O2111">
        <v>0.41356854191480108</v>
      </c>
      <c r="P2111">
        <f t="shared" si="65"/>
        <v>56</v>
      </c>
      <c r="Q2111">
        <v>51</v>
      </c>
      <c r="R2111" t="s">
        <v>8079</v>
      </c>
      <c r="S2111" t="s">
        <v>10130</v>
      </c>
    </row>
    <row r="2112" spans="1:19">
      <c r="A2112">
        <v>446127</v>
      </c>
      <c r="B2112" t="s">
        <v>5640</v>
      </c>
      <c r="C2112" t="s">
        <v>707</v>
      </c>
      <c r="D2112" t="s">
        <v>704</v>
      </c>
      <c r="E2112" t="s">
        <v>5683</v>
      </c>
      <c r="F2112" s="10">
        <v>0.93400000000000005</v>
      </c>
      <c r="G2112">
        <v>1125</v>
      </c>
      <c r="H2112" s="2">
        <v>13930</v>
      </c>
      <c r="I2112" s="2">
        <v>13930</v>
      </c>
      <c r="J2112" s="2">
        <v>34770</v>
      </c>
      <c r="K2112" s="2">
        <v>28410</v>
      </c>
      <c r="L2112" s="2">
        <v>30405</v>
      </c>
      <c r="M2112" s="2">
        <v>31172</v>
      </c>
      <c r="N2112">
        <f t="shared" si="64"/>
        <v>0.43689524457586154</v>
      </c>
      <c r="O2112">
        <v>0.37555339835141222</v>
      </c>
      <c r="P2112">
        <f t="shared" si="65"/>
        <v>22</v>
      </c>
      <c r="Q2112">
        <v>19</v>
      </c>
      <c r="R2112" t="s">
        <v>8080</v>
      </c>
      <c r="S2112" t="s">
        <v>10131</v>
      </c>
    </row>
    <row r="2113" spans="1:19">
      <c r="A2113">
        <v>448594</v>
      </c>
      <c r="B2113" t="s">
        <v>5684</v>
      </c>
      <c r="C2113" t="s">
        <v>5685</v>
      </c>
      <c r="D2113" t="s">
        <v>198</v>
      </c>
      <c r="E2113" t="s">
        <v>5686</v>
      </c>
      <c r="F2113" s="10">
        <v>0.93400000000000005</v>
      </c>
      <c r="G2113">
        <v>1100</v>
      </c>
      <c r="H2113" s="2">
        <v>1384</v>
      </c>
      <c r="I2113" s="2">
        <v>10084</v>
      </c>
      <c r="J2113" s="2">
        <v>44859</v>
      </c>
      <c r="K2113" s="2">
        <v>33460</v>
      </c>
      <c r="L2113" s="2">
        <v>35724</v>
      </c>
      <c r="M2113" s="2">
        <v>37988</v>
      </c>
      <c r="N2113">
        <f t="shared" si="64"/>
        <v>0.3475466235982525</v>
      </c>
      <c r="O2113">
        <v>0.41385897782905823</v>
      </c>
      <c r="P2113">
        <f t="shared" si="65"/>
        <v>138</v>
      </c>
      <c r="Q2113">
        <v>129</v>
      </c>
      <c r="R2113" t="s">
        <v>6339</v>
      </c>
      <c r="S2113" t="s">
        <v>8395</v>
      </c>
    </row>
    <row r="2114" spans="1:19">
      <c r="A2114">
        <v>205887</v>
      </c>
      <c r="B2114" t="s">
        <v>5687</v>
      </c>
      <c r="C2114" t="s">
        <v>5688</v>
      </c>
      <c r="D2114" t="s">
        <v>1450</v>
      </c>
      <c r="E2114" t="s">
        <v>4522</v>
      </c>
      <c r="F2114" s="10">
        <v>0.93400000000000005</v>
      </c>
      <c r="G2114">
        <v>1065</v>
      </c>
      <c r="H2114" s="2">
        <v>16699</v>
      </c>
      <c r="I2114" s="2">
        <v>16699</v>
      </c>
      <c r="J2114" s="2">
        <v>33668</v>
      </c>
      <c r="K2114" s="2">
        <v>26263</v>
      </c>
      <c r="L2114" s="2">
        <v>30127</v>
      </c>
      <c r="M2114" s="2">
        <v>28999</v>
      </c>
      <c r="N2114">
        <f t="shared" ref="N2114:N2177" si="66">IFERROR(
  0.25*(_xlfn.MAXIFS($H:$H,$D:$D,$D2114)-H2114)/(_xlfn.MAXIFS($H:$H,$D:$D,$D2114)-_xlfn.MINIFS($H:$H,$D:$D,$D2114)) +
  0.2*(_xlfn.MAXIFS($F:$F,$D:$D,$D2114)-F2114)/(_xlfn.MAXIFS($F:$F,$D:$D,$D2114)-_xlfn.MINIFS($F:$F,$D:$D,$D2114)) +
  0.3*(G2114-_xlfn.MINIFS($G:$G,$D:$D,$D2114))/(_xlfn.MAXIFS($G:$G,$D:$D,$D2114)-_xlfn.MINIFS($G:$G,$D:$D,$D2114)) +
  0.125*(J2114-_xlfn.MINIFS($J:$J,$D:$D,$D2114))/(_xlfn.MAXIFS($J:$J,$D:$D,$D2114)-_xlfn.MINIFS($J:$J,$D:$D,$D2114)) +
  0.125*(K2114-_xlfn.MINIFS($K:$K,$D:$D,$D2114))/(_xlfn.MAXIFS($K:$K,$D:$D,$D2114)-_xlfn.MINIFS($K:$K,$D:$D,$D2114)),
"")</f>
        <v>0.3242749268359057</v>
      </c>
      <c r="O2114">
        <v>0.36111659143247643</v>
      </c>
      <c r="P2114">
        <f t="shared" ref="P2114:P2177" si="67">1 + COUNTIFS($D$2:$D$2303, D2114, $N$2:$N$2303, "&gt;" &amp; N2114)</f>
        <v>100</v>
      </c>
      <c r="Q2114">
        <v>99</v>
      </c>
      <c r="R2114" t="s">
        <v>7352</v>
      </c>
      <c r="S2114" t="s">
        <v>9403</v>
      </c>
    </row>
    <row r="2115" spans="1:19">
      <c r="A2115">
        <v>138309</v>
      </c>
      <c r="B2115" t="s">
        <v>5689</v>
      </c>
      <c r="C2115" t="s">
        <v>540</v>
      </c>
      <c r="D2115" t="s">
        <v>487</v>
      </c>
      <c r="E2115" t="s">
        <v>3219</v>
      </c>
      <c r="F2115" s="10">
        <v>0.93400000000000005</v>
      </c>
      <c r="G2115">
        <v>1122</v>
      </c>
      <c r="H2115" s="2">
        <v>13546</v>
      </c>
      <c r="I2115" s="2">
        <v>13546</v>
      </c>
      <c r="J2115" s="2">
        <v>51660</v>
      </c>
      <c r="K2115" s="2">
        <v>35866</v>
      </c>
      <c r="L2115" s="2">
        <v>34181</v>
      </c>
      <c r="M2115" s="2">
        <v>37168</v>
      </c>
      <c r="N2115">
        <f t="shared" si="66"/>
        <v>0.37751517982302824</v>
      </c>
      <c r="O2115">
        <v>0.41325306878917434</v>
      </c>
      <c r="P2115">
        <f t="shared" si="67"/>
        <v>56</v>
      </c>
      <c r="Q2115">
        <v>39</v>
      </c>
      <c r="R2115" t="s">
        <v>6463</v>
      </c>
      <c r="S2115" t="s">
        <v>8516</v>
      </c>
    </row>
    <row r="2116" spans="1:19">
      <c r="A2116">
        <v>216445</v>
      </c>
      <c r="B2116" t="s">
        <v>5690</v>
      </c>
      <c r="C2116" t="s">
        <v>1706</v>
      </c>
      <c r="D2116" t="s">
        <v>1625</v>
      </c>
      <c r="E2116" t="s">
        <v>4724</v>
      </c>
      <c r="F2116" s="10">
        <v>0.93400000000000005</v>
      </c>
      <c r="G2116">
        <v>1228</v>
      </c>
      <c r="H2116" s="2">
        <v>18593</v>
      </c>
      <c r="I2116" s="2">
        <v>18593</v>
      </c>
      <c r="J2116" s="2">
        <v>53819</v>
      </c>
      <c r="K2116" s="2">
        <v>46416</v>
      </c>
      <c r="L2116" s="2">
        <v>46763</v>
      </c>
      <c r="M2116" s="2">
        <v>50420</v>
      </c>
      <c r="N2116">
        <f t="shared" si="66"/>
        <v>0.47201552553235404</v>
      </c>
      <c r="O2116">
        <v>0.39582817350419086</v>
      </c>
      <c r="P2116">
        <f t="shared" si="67"/>
        <v>42</v>
      </c>
      <c r="Q2116">
        <v>77</v>
      </c>
      <c r="R2116" t="s">
        <v>7529</v>
      </c>
      <c r="S2116" t="s">
        <v>9580</v>
      </c>
    </row>
    <row r="2117" spans="1:19">
      <c r="A2117">
        <v>449083</v>
      </c>
      <c r="B2117" t="s">
        <v>5693</v>
      </c>
      <c r="C2117" t="s">
        <v>5501</v>
      </c>
      <c r="D2117" t="s">
        <v>329</v>
      </c>
      <c r="E2117" t="s">
        <v>5692</v>
      </c>
      <c r="F2117" s="10">
        <v>0.93400000000000005</v>
      </c>
      <c r="G2117">
        <v>1099</v>
      </c>
      <c r="H2117" s="2">
        <v>13150</v>
      </c>
      <c r="I2117" s="2">
        <v>13150</v>
      </c>
      <c r="J2117" s="2">
        <v>37575</v>
      </c>
      <c r="K2117" s="2">
        <v>29013</v>
      </c>
      <c r="L2117" s="2">
        <v>27711</v>
      </c>
      <c r="M2117" s="2">
        <v>28691</v>
      </c>
      <c r="N2117">
        <f t="shared" si="66"/>
        <v>0.37525449758771712</v>
      </c>
      <c r="O2117">
        <v>0.38494062123605488</v>
      </c>
      <c r="P2117">
        <f t="shared" si="67"/>
        <v>81</v>
      </c>
      <c r="Q2117">
        <v>99</v>
      </c>
      <c r="R2117" t="s">
        <v>8081</v>
      </c>
      <c r="S2117" t="s">
        <v>10132</v>
      </c>
    </row>
    <row r="2118" spans="1:19">
      <c r="A2118">
        <v>434900</v>
      </c>
      <c r="B2118" t="s">
        <v>5694</v>
      </c>
      <c r="C2118" t="s">
        <v>5695</v>
      </c>
      <c r="D2118" t="s">
        <v>2338</v>
      </c>
      <c r="E2118" t="s">
        <v>5576</v>
      </c>
      <c r="F2118" s="10">
        <v>0.93400000000000005</v>
      </c>
      <c r="G2118">
        <v>1195</v>
      </c>
      <c r="H2118" s="2">
        <v>7630</v>
      </c>
      <c r="I2118" s="2">
        <v>7630</v>
      </c>
      <c r="J2118" s="2">
        <v>19800</v>
      </c>
      <c r="K2118" s="2">
        <v>16876</v>
      </c>
      <c r="L2118" s="2">
        <v>17617</v>
      </c>
      <c r="M2118" s="2">
        <v>18791</v>
      </c>
      <c r="N2118">
        <f t="shared" si="66"/>
        <v>0.42679234794405435</v>
      </c>
      <c r="O2118">
        <v>0.37112379968128695</v>
      </c>
      <c r="P2118">
        <f t="shared" si="67"/>
        <v>44</v>
      </c>
      <c r="Q2118">
        <v>63</v>
      </c>
      <c r="R2118" t="s">
        <v>8043</v>
      </c>
      <c r="S2118" t="s">
        <v>10094</v>
      </c>
    </row>
    <row r="2119" spans="1:19">
      <c r="A2119">
        <v>449384</v>
      </c>
      <c r="B2119" t="s">
        <v>5696</v>
      </c>
      <c r="C2119" t="s">
        <v>3204</v>
      </c>
      <c r="D2119" t="s">
        <v>198</v>
      </c>
      <c r="E2119" t="s">
        <v>5697</v>
      </c>
      <c r="F2119" s="10">
        <v>0.39679999999999999</v>
      </c>
      <c r="G2119">
        <v>1037</v>
      </c>
      <c r="H2119" s="2">
        <v>34215</v>
      </c>
      <c r="I2119" s="2">
        <v>34215</v>
      </c>
      <c r="J2119" s="2">
        <v>102393</v>
      </c>
      <c r="K2119" s="2">
        <v>84211</v>
      </c>
      <c r="L2119" s="2">
        <v>89884</v>
      </c>
      <c r="M2119" s="2">
        <v>95079</v>
      </c>
      <c r="N2119">
        <f t="shared" si="66"/>
        <v>0.40233226747660755</v>
      </c>
      <c r="O2119">
        <v>0.51181983137292986</v>
      </c>
      <c r="P2119">
        <f t="shared" si="67"/>
        <v>66</v>
      </c>
      <c r="Q2119">
        <v>18</v>
      </c>
      <c r="R2119" t="s">
        <v>8082</v>
      </c>
      <c r="S2119" t="s">
        <v>10133</v>
      </c>
    </row>
    <row r="2120" spans="1:19">
      <c r="A2120">
        <v>449524</v>
      </c>
      <c r="B2120" t="s">
        <v>5698</v>
      </c>
      <c r="C2120" t="s">
        <v>3121</v>
      </c>
      <c r="D2120" t="s">
        <v>329</v>
      </c>
      <c r="E2120" t="s">
        <v>5699</v>
      </c>
      <c r="F2120" s="10">
        <v>0.93400000000000005</v>
      </c>
      <c r="G2120">
        <v>1245</v>
      </c>
      <c r="H2120" s="2">
        <v>13263</v>
      </c>
      <c r="I2120" s="2">
        <v>13263</v>
      </c>
      <c r="J2120" s="2">
        <v>66385</v>
      </c>
      <c r="K2120" s="2">
        <v>52237</v>
      </c>
      <c r="L2120" s="2">
        <v>51809</v>
      </c>
      <c r="M2120" s="2">
        <v>49115</v>
      </c>
      <c r="N2120">
        <f t="shared" si="66"/>
        <v>0.54329906916303516</v>
      </c>
      <c r="O2120">
        <v>0.44589430063149149</v>
      </c>
      <c r="P2120">
        <f t="shared" si="67"/>
        <v>10</v>
      </c>
      <c r="Q2120">
        <v>19</v>
      </c>
      <c r="R2120" t="s">
        <v>8083</v>
      </c>
      <c r="S2120" t="s">
        <v>10134</v>
      </c>
    </row>
    <row r="2121" spans="1:19">
      <c r="A2121">
        <v>449700</v>
      </c>
      <c r="B2121" t="s">
        <v>5700</v>
      </c>
      <c r="C2121" t="s">
        <v>1478</v>
      </c>
      <c r="D2121" t="s">
        <v>1450</v>
      </c>
      <c r="E2121" t="s">
        <v>5701</v>
      </c>
      <c r="F2121" s="10">
        <v>0.93400000000000005</v>
      </c>
      <c r="G2121">
        <v>1125</v>
      </c>
      <c r="H2121" s="2">
        <v>18122</v>
      </c>
      <c r="I2121" s="2">
        <v>18122</v>
      </c>
      <c r="J2121" s="2">
        <v>27352</v>
      </c>
      <c r="K2121" s="2">
        <v>24181</v>
      </c>
      <c r="L2121" s="2">
        <v>27217</v>
      </c>
      <c r="M2121" s="2">
        <v>27609</v>
      </c>
      <c r="N2121">
        <f t="shared" si="66"/>
        <v>0.33591752778058509</v>
      </c>
      <c r="O2121">
        <v>0.34143435782939457</v>
      </c>
      <c r="P2121">
        <f t="shared" si="67"/>
        <v>97</v>
      </c>
      <c r="Q2121">
        <v>117</v>
      </c>
      <c r="R2121" t="s">
        <v>8084</v>
      </c>
      <c r="S2121" t="s">
        <v>10135</v>
      </c>
    </row>
    <row r="2122" spans="1:19">
      <c r="A2122">
        <v>449728</v>
      </c>
      <c r="B2122" t="s">
        <v>5640</v>
      </c>
      <c r="C2122" t="s">
        <v>1586</v>
      </c>
      <c r="D2122" t="s">
        <v>1564</v>
      </c>
      <c r="E2122" t="s">
        <v>5702</v>
      </c>
      <c r="F2122" s="10">
        <v>0.93400000000000005</v>
      </c>
      <c r="G2122">
        <v>1228</v>
      </c>
      <c r="H2122" s="2">
        <v>15000</v>
      </c>
      <c r="I2122" s="2">
        <v>15000</v>
      </c>
      <c r="J2122" s="2">
        <v>56250</v>
      </c>
      <c r="K2122" s="2">
        <v>43990</v>
      </c>
      <c r="L2122" s="2">
        <v>46128</v>
      </c>
      <c r="M2122" s="2">
        <v>54783</v>
      </c>
      <c r="N2122">
        <f t="shared" si="66"/>
        <v>0.57491339852739509</v>
      </c>
      <c r="O2122">
        <v>0.41669619792360924</v>
      </c>
      <c r="P2122">
        <f t="shared" si="67"/>
        <v>3</v>
      </c>
      <c r="Q2122">
        <v>17</v>
      </c>
      <c r="R2122" t="s">
        <v>8080</v>
      </c>
      <c r="S2122" t="s">
        <v>10131</v>
      </c>
    </row>
    <row r="2123" spans="1:19">
      <c r="A2123">
        <v>449764</v>
      </c>
      <c r="B2123" t="s">
        <v>2390</v>
      </c>
      <c r="C2123" t="s">
        <v>1916</v>
      </c>
      <c r="D2123" t="s">
        <v>1914</v>
      </c>
      <c r="E2123" t="s">
        <v>2391</v>
      </c>
      <c r="F2123" s="10">
        <v>0.2868</v>
      </c>
      <c r="G2123">
        <v>1108</v>
      </c>
      <c r="H2123" s="2">
        <v>22000</v>
      </c>
      <c r="I2123" s="2">
        <v>22000</v>
      </c>
      <c r="J2123" s="2">
        <v>28686</v>
      </c>
      <c r="K2123" s="2">
        <v>34016</v>
      </c>
      <c r="L2123" s="2">
        <v>33412</v>
      </c>
      <c r="M2123" s="2">
        <v>37524</v>
      </c>
      <c r="N2123">
        <f t="shared" si="66"/>
        <v>0.41752294342847263</v>
      </c>
      <c r="O2123">
        <v>0.42443245075547786</v>
      </c>
      <c r="P2123">
        <f t="shared" si="67"/>
        <v>14</v>
      </c>
      <c r="Q2123">
        <v>23</v>
      </c>
      <c r="R2123" t="s">
        <v>8085</v>
      </c>
      <c r="S2123" t="s">
        <v>10136</v>
      </c>
    </row>
    <row r="2124" spans="1:19">
      <c r="A2124">
        <v>101116</v>
      </c>
      <c r="B2124" t="s">
        <v>5703</v>
      </c>
      <c r="C2124" t="s">
        <v>373</v>
      </c>
      <c r="D2124" t="s">
        <v>329</v>
      </c>
      <c r="E2124" t="s">
        <v>5704</v>
      </c>
      <c r="F2124" s="10">
        <v>0.93400000000000005</v>
      </c>
      <c r="G2124">
        <v>1103</v>
      </c>
      <c r="H2124" s="2">
        <v>18238</v>
      </c>
      <c r="I2124" s="2">
        <v>18238</v>
      </c>
      <c r="J2124" s="2">
        <v>59826</v>
      </c>
      <c r="K2124" s="2">
        <v>28684</v>
      </c>
      <c r="L2124" s="2">
        <v>29770</v>
      </c>
      <c r="M2124" s="2">
        <v>35237</v>
      </c>
      <c r="N2124">
        <f t="shared" si="66"/>
        <v>0.38746789077450033</v>
      </c>
      <c r="O2124">
        <v>0.41018964199022201</v>
      </c>
      <c r="P2124">
        <f t="shared" si="67"/>
        <v>75</v>
      </c>
      <c r="Q2124">
        <v>61</v>
      </c>
      <c r="R2124" t="s">
        <v>6077</v>
      </c>
      <c r="S2124" t="s">
        <v>8134</v>
      </c>
    </row>
    <row r="2125" spans="1:19">
      <c r="A2125">
        <v>163347</v>
      </c>
      <c r="B2125" t="s">
        <v>5705</v>
      </c>
      <c r="C2125" t="s">
        <v>1530</v>
      </c>
      <c r="D2125" t="s">
        <v>1450</v>
      </c>
      <c r="E2125" t="s">
        <v>3725</v>
      </c>
      <c r="F2125" s="10">
        <v>0.93400000000000005</v>
      </c>
      <c r="G2125">
        <v>1163</v>
      </c>
      <c r="H2125" s="2">
        <v>14148</v>
      </c>
      <c r="I2125" s="2">
        <v>14148</v>
      </c>
      <c r="J2125" s="2">
        <v>36724</v>
      </c>
      <c r="K2125" s="2">
        <v>30440</v>
      </c>
      <c r="L2125" s="2">
        <v>31406</v>
      </c>
      <c r="M2125" s="2">
        <v>34725</v>
      </c>
      <c r="N2125">
        <f t="shared" si="66"/>
        <v>0.40351340291306353</v>
      </c>
      <c r="O2125">
        <v>0.37876940415673921</v>
      </c>
      <c r="P2125">
        <f t="shared" si="67"/>
        <v>68</v>
      </c>
      <c r="Q2125">
        <v>84</v>
      </c>
      <c r="R2125" t="s">
        <v>7800</v>
      </c>
      <c r="S2125" t="s">
        <v>9851</v>
      </c>
    </row>
    <row r="2126" spans="1:19">
      <c r="A2126">
        <v>163347</v>
      </c>
      <c r="B2126" t="s">
        <v>5706</v>
      </c>
      <c r="C2126" t="s">
        <v>4401</v>
      </c>
      <c r="D2126" t="s">
        <v>1450</v>
      </c>
      <c r="E2126" t="s">
        <v>3725</v>
      </c>
      <c r="F2126" s="10">
        <v>0.93400000000000005</v>
      </c>
      <c r="G2126">
        <v>1210</v>
      </c>
      <c r="H2126" s="2">
        <v>14283</v>
      </c>
      <c r="I2126" s="2">
        <v>14283</v>
      </c>
      <c r="J2126" s="2">
        <v>36724</v>
      </c>
      <c r="K2126" s="2">
        <v>30440</v>
      </c>
      <c r="L2126" s="2">
        <v>31406</v>
      </c>
      <c r="M2126" s="2">
        <v>34725</v>
      </c>
      <c r="N2126">
        <f t="shared" si="66"/>
        <v>0.42910631964370483</v>
      </c>
      <c r="O2126">
        <v>0.37818014182587933</v>
      </c>
      <c r="P2126">
        <f t="shared" si="67"/>
        <v>53</v>
      </c>
      <c r="Q2126">
        <v>85</v>
      </c>
      <c r="R2126" t="s">
        <v>7800</v>
      </c>
      <c r="S2126" t="s">
        <v>9851</v>
      </c>
    </row>
    <row r="2127" spans="1:19">
      <c r="A2127">
        <v>138309</v>
      </c>
      <c r="B2127" t="s">
        <v>5709</v>
      </c>
      <c r="C2127" t="s">
        <v>2307</v>
      </c>
      <c r="D2127" t="s">
        <v>2270</v>
      </c>
      <c r="E2127" t="s">
        <v>3219</v>
      </c>
      <c r="F2127" s="10">
        <v>0.93400000000000005</v>
      </c>
      <c r="G2127">
        <v>1208</v>
      </c>
      <c r="H2127" s="2">
        <v>11982</v>
      </c>
      <c r="I2127" s="2">
        <v>11982</v>
      </c>
      <c r="J2127" s="2">
        <v>51660</v>
      </c>
      <c r="K2127" s="2">
        <v>35866</v>
      </c>
      <c r="L2127" s="2">
        <v>34181</v>
      </c>
      <c r="M2127" s="2">
        <v>37168</v>
      </c>
      <c r="N2127">
        <f t="shared" si="66"/>
        <v>0.44182175861655776</v>
      </c>
      <c r="O2127">
        <v>0.42007978201483998</v>
      </c>
      <c r="P2127">
        <f t="shared" si="67"/>
        <v>21</v>
      </c>
      <c r="Q2127">
        <v>30</v>
      </c>
      <c r="R2127" t="s">
        <v>6463</v>
      </c>
      <c r="S2127" t="s">
        <v>8516</v>
      </c>
    </row>
    <row r="2128" spans="1:19">
      <c r="A2128">
        <v>451352</v>
      </c>
      <c r="B2128" t="s">
        <v>5711</v>
      </c>
      <c r="C2128" t="s">
        <v>1426</v>
      </c>
      <c r="D2128" t="s">
        <v>1383</v>
      </c>
      <c r="E2128" t="s">
        <v>5555</v>
      </c>
      <c r="F2128" s="10">
        <v>0.97489999999999999</v>
      </c>
      <c r="G2128">
        <v>1107</v>
      </c>
      <c r="H2128" s="2">
        <v>24184</v>
      </c>
      <c r="I2128" s="2">
        <v>24184</v>
      </c>
      <c r="J2128" s="2">
        <v>30680</v>
      </c>
      <c r="K2128" s="2">
        <v>26179</v>
      </c>
      <c r="L2128" s="2">
        <v>26903</v>
      </c>
      <c r="M2128" s="2">
        <v>26636</v>
      </c>
      <c r="N2128">
        <f t="shared" si="66"/>
        <v>0.26856273100085687</v>
      </c>
      <c r="O2128">
        <v>0.3159373643741657</v>
      </c>
      <c r="P2128">
        <f t="shared" si="67"/>
        <v>57</v>
      </c>
      <c r="Q2128">
        <v>68</v>
      </c>
      <c r="R2128" t="s">
        <v>8035</v>
      </c>
      <c r="S2128" t="s">
        <v>10086</v>
      </c>
    </row>
    <row r="2129" spans="1:19">
      <c r="A2129">
        <v>451556</v>
      </c>
      <c r="B2129" t="s">
        <v>5712</v>
      </c>
      <c r="C2129" t="s">
        <v>2067</v>
      </c>
      <c r="D2129" t="s">
        <v>1970</v>
      </c>
      <c r="E2129" t="s">
        <v>5713</v>
      </c>
      <c r="F2129" s="10">
        <v>0.93400000000000005</v>
      </c>
      <c r="G2129">
        <v>1203</v>
      </c>
      <c r="H2129" s="2">
        <v>16000</v>
      </c>
      <c r="I2129" s="2">
        <v>16000</v>
      </c>
      <c r="J2129" s="2">
        <v>30605</v>
      </c>
      <c r="K2129" s="2">
        <v>27107</v>
      </c>
      <c r="L2129" s="2">
        <v>26313</v>
      </c>
      <c r="M2129" s="2">
        <v>26536</v>
      </c>
      <c r="N2129">
        <f t="shared" si="66"/>
        <v>0.35602815364729146</v>
      </c>
      <c r="O2129">
        <v>0.35763479388059616</v>
      </c>
      <c r="P2129">
        <f t="shared" si="67"/>
        <v>98</v>
      </c>
      <c r="Q2129">
        <v>137</v>
      </c>
      <c r="R2129" t="s">
        <v>8086</v>
      </c>
      <c r="S2129" t="s">
        <v>10137</v>
      </c>
    </row>
    <row r="2130" spans="1:19">
      <c r="A2130">
        <v>188517</v>
      </c>
      <c r="B2130" t="s">
        <v>5714</v>
      </c>
      <c r="C2130" t="s">
        <v>5715</v>
      </c>
      <c r="D2130" t="s">
        <v>2270</v>
      </c>
      <c r="E2130" t="s">
        <v>4176</v>
      </c>
      <c r="F2130" s="10">
        <v>0.93400000000000005</v>
      </c>
      <c r="G2130">
        <v>1024</v>
      </c>
      <c r="H2130" s="2">
        <v>19944</v>
      </c>
      <c r="I2130" s="2">
        <v>19944</v>
      </c>
      <c r="J2130" s="2">
        <v>39402</v>
      </c>
      <c r="K2130" s="2">
        <v>25965</v>
      </c>
      <c r="L2130" s="2">
        <v>28346</v>
      </c>
      <c r="M2130" s="2">
        <v>30181</v>
      </c>
      <c r="N2130">
        <f t="shared" si="66"/>
        <v>0.20187489964553687</v>
      </c>
      <c r="O2130">
        <v>0.3591821344000462</v>
      </c>
      <c r="P2130">
        <f t="shared" si="67"/>
        <v>53</v>
      </c>
      <c r="Q2130">
        <v>48</v>
      </c>
      <c r="R2130" t="s">
        <v>7121</v>
      </c>
      <c r="S2130" t="s">
        <v>9172</v>
      </c>
    </row>
    <row r="2131" spans="1:19">
      <c r="A2131">
        <v>242042</v>
      </c>
      <c r="B2131" t="s">
        <v>5717</v>
      </c>
      <c r="C2131" t="s">
        <v>5263</v>
      </c>
      <c r="D2131" t="s">
        <v>2338</v>
      </c>
      <c r="E2131" t="s">
        <v>5718</v>
      </c>
      <c r="F2131" s="10">
        <v>1</v>
      </c>
      <c r="G2131">
        <v>1063</v>
      </c>
      <c r="H2131" s="2">
        <v>3850</v>
      </c>
      <c r="I2131" s="2">
        <v>3850</v>
      </c>
      <c r="J2131" s="2">
        <v>28401</v>
      </c>
      <c r="K2131" s="2">
        <v>21982</v>
      </c>
      <c r="L2131" s="2">
        <v>24134</v>
      </c>
      <c r="M2131" s="2">
        <v>24601</v>
      </c>
      <c r="N2131">
        <f t="shared" si="66"/>
        <v>0.42024346561253295</v>
      </c>
      <c r="O2131">
        <v>0.39606764010383327</v>
      </c>
      <c r="P2131">
        <f t="shared" si="67"/>
        <v>46</v>
      </c>
      <c r="Q2131">
        <v>33</v>
      </c>
      <c r="R2131" t="s">
        <v>8087</v>
      </c>
      <c r="S2131" t="s">
        <v>10138</v>
      </c>
    </row>
    <row r="2132" spans="1:19">
      <c r="A2132">
        <v>439738</v>
      </c>
      <c r="B2132" t="s">
        <v>5719</v>
      </c>
      <c r="C2132" t="s">
        <v>4845</v>
      </c>
      <c r="D2132" t="s">
        <v>1914</v>
      </c>
      <c r="E2132" t="s">
        <v>5393</v>
      </c>
      <c r="F2132" s="10">
        <v>0.93400000000000005</v>
      </c>
      <c r="G2132">
        <v>1057</v>
      </c>
      <c r="H2132" s="2">
        <v>15237</v>
      </c>
      <c r="I2132" s="2">
        <v>15237</v>
      </c>
      <c r="J2132" s="2">
        <v>37327</v>
      </c>
      <c r="K2132" s="2">
        <v>27717</v>
      </c>
      <c r="L2132" s="2">
        <v>28872</v>
      </c>
      <c r="M2132" s="2">
        <v>29244</v>
      </c>
      <c r="N2132">
        <f t="shared" si="66"/>
        <v>0.27876709226474444</v>
      </c>
      <c r="O2132">
        <v>0.37530211955009296</v>
      </c>
      <c r="P2132">
        <f t="shared" si="67"/>
        <v>44</v>
      </c>
      <c r="Q2132">
        <v>44</v>
      </c>
      <c r="R2132" t="s">
        <v>7800</v>
      </c>
      <c r="S2132" t="s">
        <v>9851</v>
      </c>
    </row>
    <row r="2133" spans="1:19">
      <c r="A2133">
        <v>446127</v>
      </c>
      <c r="B2133" t="s">
        <v>5720</v>
      </c>
      <c r="C2133" t="s">
        <v>4401</v>
      </c>
      <c r="D2133" t="s">
        <v>1450</v>
      </c>
      <c r="E2133" t="s">
        <v>5683</v>
      </c>
      <c r="F2133" s="10">
        <v>0.93400000000000005</v>
      </c>
      <c r="G2133">
        <v>1046</v>
      </c>
      <c r="H2133" s="2">
        <v>14075</v>
      </c>
      <c r="I2133" s="2">
        <v>14075</v>
      </c>
      <c r="J2133" s="2">
        <v>34770</v>
      </c>
      <c r="K2133" s="2">
        <v>28410</v>
      </c>
      <c r="L2133" s="2">
        <v>30405</v>
      </c>
      <c r="M2133" s="2">
        <v>31172</v>
      </c>
      <c r="N2133">
        <f t="shared" si="66"/>
        <v>0.3306467193168881</v>
      </c>
      <c r="O2133">
        <v>0.37492048695900715</v>
      </c>
      <c r="P2133">
        <f t="shared" si="67"/>
        <v>98</v>
      </c>
      <c r="Q2133">
        <v>90</v>
      </c>
      <c r="R2133" t="s">
        <v>8080</v>
      </c>
      <c r="S2133" t="s">
        <v>10131</v>
      </c>
    </row>
    <row r="2134" spans="1:19">
      <c r="A2134">
        <v>455257</v>
      </c>
      <c r="B2134" t="s">
        <v>5724</v>
      </c>
      <c r="C2134" t="s">
        <v>1257</v>
      </c>
      <c r="D2134" t="s">
        <v>1238</v>
      </c>
      <c r="E2134" t="s">
        <v>5725</v>
      </c>
      <c r="F2134" s="10">
        <v>0.66149999999999998</v>
      </c>
      <c r="G2134">
        <v>1122</v>
      </c>
      <c r="H2134" s="2">
        <v>10800</v>
      </c>
      <c r="I2134" s="2">
        <v>10800</v>
      </c>
      <c r="J2134" s="2">
        <v>20810</v>
      </c>
      <c r="K2134" s="2">
        <v>26557</v>
      </c>
      <c r="L2134" s="2">
        <v>22869</v>
      </c>
      <c r="M2134" s="2">
        <v>19345</v>
      </c>
      <c r="N2134">
        <f t="shared" si="66"/>
        <v>0.38021250063377032</v>
      </c>
      <c r="O2134">
        <v>0.40031620832831449</v>
      </c>
      <c r="P2134">
        <f t="shared" si="67"/>
        <v>68</v>
      </c>
      <c r="Q2134">
        <v>66</v>
      </c>
      <c r="R2134" t="s">
        <v>8088</v>
      </c>
      <c r="S2134" t="s">
        <v>10139</v>
      </c>
    </row>
    <row r="2135" spans="1:19">
      <c r="A2135">
        <v>371052</v>
      </c>
      <c r="B2135" t="s">
        <v>5726</v>
      </c>
      <c r="C2135" t="s">
        <v>385</v>
      </c>
      <c r="D2135" t="s">
        <v>329</v>
      </c>
      <c r="E2135" t="s">
        <v>5393</v>
      </c>
      <c r="F2135" s="10">
        <v>0.93400000000000005</v>
      </c>
      <c r="G2135">
        <v>1195</v>
      </c>
      <c r="H2135" s="2">
        <v>14767</v>
      </c>
      <c r="I2135" s="2">
        <v>14767</v>
      </c>
      <c r="J2135" s="2">
        <v>30478</v>
      </c>
      <c r="K2135" s="2">
        <v>24244</v>
      </c>
      <c r="L2135" s="2">
        <v>23585</v>
      </c>
      <c r="M2135" s="2">
        <v>24806</v>
      </c>
      <c r="N2135">
        <f t="shared" si="66"/>
        <v>0.40585991867371407</v>
      </c>
      <c r="O2135">
        <v>0.36274585339988896</v>
      </c>
      <c r="P2135">
        <f t="shared" si="67"/>
        <v>64</v>
      </c>
      <c r="Q2135">
        <v>115</v>
      </c>
      <c r="R2135" t="s">
        <v>7800</v>
      </c>
      <c r="S2135" t="s">
        <v>9851</v>
      </c>
    </row>
    <row r="2136" spans="1:19">
      <c r="A2136">
        <v>439738</v>
      </c>
      <c r="B2136" t="s">
        <v>5727</v>
      </c>
      <c r="C2136" t="s">
        <v>111</v>
      </c>
      <c r="D2136" t="s">
        <v>108</v>
      </c>
      <c r="E2136" t="s">
        <v>5393</v>
      </c>
      <c r="F2136" s="10">
        <v>0.93400000000000005</v>
      </c>
      <c r="G2136">
        <v>1021</v>
      </c>
      <c r="H2136" s="2">
        <v>14561</v>
      </c>
      <c r="I2136" s="2">
        <v>14561</v>
      </c>
      <c r="J2136" s="2">
        <v>37327</v>
      </c>
      <c r="K2136" s="2">
        <v>27717</v>
      </c>
      <c r="L2136" s="2">
        <v>28872</v>
      </c>
      <c r="M2136" s="2">
        <v>29244</v>
      </c>
      <c r="N2136">
        <f t="shared" si="66"/>
        <v>0.28678898013233439</v>
      </c>
      <c r="O2136">
        <v>0.37825279611054685</v>
      </c>
      <c r="P2136">
        <f t="shared" si="67"/>
        <v>29</v>
      </c>
      <c r="Q2136">
        <v>37</v>
      </c>
      <c r="R2136" t="s">
        <v>7800</v>
      </c>
      <c r="S2136" t="s">
        <v>9851</v>
      </c>
    </row>
    <row r="2137" spans="1:19">
      <c r="A2137">
        <v>456454</v>
      </c>
      <c r="B2137" t="s">
        <v>5728</v>
      </c>
      <c r="C2137" t="s">
        <v>2104</v>
      </c>
      <c r="D2137" t="s">
        <v>2095</v>
      </c>
      <c r="E2137" t="s">
        <v>3725</v>
      </c>
      <c r="F2137" s="10">
        <v>0.93400000000000005</v>
      </c>
      <c r="G2137">
        <v>1214</v>
      </c>
      <c r="H2137" s="2">
        <v>13112</v>
      </c>
      <c r="I2137" s="2">
        <v>13112</v>
      </c>
      <c r="J2137" s="2">
        <v>35925</v>
      </c>
      <c r="K2137" s="2">
        <v>29560</v>
      </c>
      <c r="L2137" s="2">
        <v>30331</v>
      </c>
      <c r="M2137" s="2">
        <v>31136</v>
      </c>
      <c r="N2137">
        <f t="shared" si="66"/>
        <v>0.34078899513038557</v>
      </c>
      <c r="O2137">
        <v>0.38158731350279784</v>
      </c>
      <c r="P2137">
        <f t="shared" si="67"/>
        <v>10</v>
      </c>
      <c r="Q2137">
        <v>15</v>
      </c>
      <c r="R2137" t="s">
        <v>7800</v>
      </c>
      <c r="S2137" t="s">
        <v>9851</v>
      </c>
    </row>
    <row r="2138" spans="1:19">
      <c r="A2138">
        <v>243577</v>
      </c>
      <c r="B2138" t="s">
        <v>5729</v>
      </c>
      <c r="C2138" t="s">
        <v>3109</v>
      </c>
      <c r="D2138" t="s">
        <v>329</v>
      </c>
      <c r="E2138" t="s">
        <v>5730</v>
      </c>
      <c r="F2138" s="10">
        <v>0.93400000000000005</v>
      </c>
      <c r="G2138">
        <v>1232</v>
      </c>
      <c r="H2138" s="2">
        <v>14082</v>
      </c>
      <c r="I2138" s="2">
        <v>14082</v>
      </c>
      <c r="J2138" s="2">
        <v>59734</v>
      </c>
      <c r="K2138" s="2">
        <v>35782</v>
      </c>
      <c r="L2138" s="2">
        <v>39689</v>
      </c>
      <c r="M2138" s="2">
        <v>41748</v>
      </c>
      <c r="N2138">
        <f t="shared" si="66"/>
        <v>0.49355080966731935</v>
      </c>
      <c r="O2138">
        <v>0.42813397134816966</v>
      </c>
      <c r="P2138">
        <f t="shared" si="67"/>
        <v>25</v>
      </c>
      <c r="Q2138">
        <v>38</v>
      </c>
      <c r="R2138" t="s">
        <v>7971</v>
      </c>
      <c r="S2138" t="s">
        <v>10022</v>
      </c>
    </row>
    <row r="2139" spans="1:19">
      <c r="A2139">
        <v>243577</v>
      </c>
      <c r="B2139" t="s">
        <v>5731</v>
      </c>
      <c r="C2139" t="s">
        <v>336</v>
      </c>
      <c r="D2139" t="s">
        <v>329</v>
      </c>
      <c r="E2139" t="s">
        <v>5732</v>
      </c>
      <c r="F2139" s="10">
        <v>0.93400000000000005</v>
      </c>
      <c r="G2139">
        <v>1211</v>
      </c>
      <c r="H2139" s="2">
        <v>14262</v>
      </c>
      <c r="I2139" s="2">
        <v>14262</v>
      </c>
      <c r="J2139" s="2">
        <v>59734</v>
      </c>
      <c r="K2139" s="2">
        <v>35782</v>
      </c>
      <c r="L2139" s="2">
        <v>39689</v>
      </c>
      <c r="M2139" s="2">
        <v>41748</v>
      </c>
      <c r="N2139">
        <f t="shared" si="66"/>
        <v>0.48044049403592093</v>
      </c>
      <c r="O2139">
        <v>0.42734828824035653</v>
      </c>
      <c r="P2139">
        <f t="shared" si="67"/>
        <v>32</v>
      </c>
      <c r="Q2139">
        <v>39</v>
      </c>
      <c r="R2139" t="s">
        <v>7971</v>
      </c>
      <c r="S2139" t="s">
        <v>10022</v>
      </c>
    </row>
    <row r="2140" spans="1:19">
      <c r="A2140">
        <v>174066</v>
      </c>
      <c r="B2140" t="s">
        <v>2392</v>
      </c>
      <c r="C2140" t="s">
        <v>1327</v>
      </c>
      <c r="D2140" t="s">
        <v>994</v>
      </c>
      <c r="E2140" t="s">
        <v>2393</v>
      </c>
      <c r="F2140" s="10">
        <v>0.71830000000000005</v>
      </c>
      <c r="G2140">
        <v>1220</v>
      </c>
      <c r="H2140" s="2">
        <v>14400</v>
      </c>
      <c r="I2140" s="2">
        <v>14400</v>
      </c>
      <c r="J2140" s="2">
        <v>68455</v>
      </c>
      <c r="K2140" s="2">
        <v>54565</v>
      </c>
      <c r="L2140" s="2">
        <v>60442</v>
      </c>
      <c r="M2140" s="2">
        <v>65087</v>
      </c>
      <c r="N2140">
        <f t="shared" si="66"/>
        <v>0.57916943205410187</v>
      </c>
      <c r="O2140">
        <v>0.53560327364587834</v>
      </c>
      <c r="P2140">
        <f t="shared" si="67"/>
        <v>4</v>
      </c>
      <c r="Q2140">
        <v>2</v>
      </c>
      <c r="R2140" t="s">
        <v>8089</v>
      </c>
      <c r="S2140" t="s">
        <v>10140</v>
      </c>
    </row>
    <row r="2141" spans="1:19">
      <c r="A2141">
        <v>449083</v>
      </c>
      <c r="B2141" t="s">
        <v>5734</v>
      </c>
      <c r="C2141" t="s">
        <v>5735</v>
      </c>
      <c r="D2141" t="s">
        <v>329</v>
      </c>
      <c r="E2141" t="s">
        <v>5692</v>
      </c>
      <c r="F2141" s="10">
        <v>0.93400000000000005</v>
      </c>
      <c r="G2141">
        <v>1100</v>
      </c>
      <c r="H2141" s="2">
        <v>13150</v>
      </c>
      <c r="I2141" s="2">
        <v>13150</v>
      </c>
      <c r="J2141" s="2">
        <v>37575</v>
      </c>
      <c r="K2141" s="2">
        <v>29013</v>
      </c>
      <c r="L2141" s="2">
        <v>27711</v>
      </c>
      <c r="M2141" s="2">
        <v>28691</v>
      </c>
      <c r="N2141">
        <f t="shared" si="66"/>
        <v>0.37584158173644511</v>
      </c>
      <c r="O2141">
        <v>0.38494062123605488</v>
      </c>
      <c r="P2141">
        <f t="shared" si="67"/>
        <v>80</v>
      </c>
      <c r="Q2141">
        <v>99</v>
      </c>
      <c r="R2141" t="s">
        <v>8081</v>
      </c>
      <c r="S2141" t="s">
        <v>10132</v>
      </c>
    </row>
    <row r="2142" spans="1:19">
      <c r="A2142">
        <v>443331</v>
      </c>
      <c r="B2142" t="s">
        <v>5736</v>
      </c>
      <c r="C2142" t="s">
        <v>2601</v>
      </c>
      <c r="D2142" t="s">
        <v>198</v>
      </c>
      <c r="E2142" t="s">
        <v>5629</v>
      </c>
      <c r="F2142" s="10">
        <v>0.93400000000000005</v>
      </c>
      <c r="G2142">
        <v>1250</v>
      </c>
      <c r="H2142" s="2">
        <v>22685</v>
      </c>
      <c r="I2142" s="2">
        <v>22685</v>
      </c>
      <c r="J2142" s="2">
        <v>108697</v>
      </c>
      <c r="K2142" s="2">
        <v>88331</v>
      </c>
      <c r="L2142" s="2">
        <v>92030</v>
      </c>
      <c r="M2142" s="2">
        <v>99806</v>
      </c>
      <c r="N2142">
        <f t="shared" si="66"/>
        <v>0.4639541587595008</v>
      </c>
      <c r="O2142">
        <v>0.4950125774857792</v>
      </c>
      <c r="P2142">
        <f t="shared" si="67"/>
        <v>21</v>
      </c>
      <c r="Q2142">
        <v>25</v>
      </c>
      <c r="R2142" t="s">
        <v>8062</v>
      </c>
      <c r="S2142" t="s">
        <v>10113</v>
      </c>
    </row>
    <row r="2143" spans="1:19">
      <c r="A2143">
        <v>443331</v>
      </c>
      <c r="B2143" t="s">
        <v>5737</v>
      </c>
      <c r="C2143" t="s">
        <v>4601</v>
      </c>
      <c r="D2143" t="s">
        <v>198</v>
      </c>
      <c r="E2143" t="s">
        <v>5629</v>
      </c>
      <c r="F2143" s="10">
        <v>0.93400000000000005</v>
      </c>
      <c r="G2143">
        <v>1049</v>
      </c>
      <c r="H2143" s="2">
        <v>37194</v>
      </c>
      <c r="I2143" s="2">
        <v>37194</v>
      </c>
      <c r="J2143" s="2">
        <v>108697</v>
      </c>
      <c r="K2143" s="2">
        <v>88331</v>
      </c>
      <c r="L2143" s="2">
        <v>92030</v>
      </c>
      <c r="M2143" s="2">
        <v>99806</v>
      </c>
      <c r="N2143">
        <f t="shared" si="66"/>
        <v>0.29678692646108135</v>
      </c>
      <c r="O2143">
        <v>0.43168215408988231</v>
      </c>
      <c r="P2143">
        <f t="shared" si="67"/>
        <v>196</v>
      </c>
      <c r="Q2143">
        <v>72</v>
      </c>
      <c r="R2143" t="s">
        <v>8062</v>
      </c>
      <c r="S2143" t="s">
        <v>10113</v>
      </c>
    </row>
    <row r="2144" spans="1:19">
      <c r="A2144">
        <v>205179</v>
      </c>
      <c r="B2144" t="s">
        <v>5738</v>
      </c>
      <c r="C2144" t="s">
        <v>3481</v>
      </c>
      <c r="D2144" t="s">
        <v>565</v>
      </c>
      <c r="E2144" t="s">
        <v>3725</v>
      </c>
      <c r="F2144" s="10">
        <v>0.93400000000000005</v>
      </c>
      <c r="G2144">
        <v>1143</v>
      </c>
      <c r="H2144" s="2">
        <v>14116</v>
      </c>
      <c r="I2144" s="2">
        <v>14116</v>
      </c>
      <c r="J2144" s="2">
        <v>38898</v>
      </c>
      <c r="K2144" s="2">
        <v>29688</v>
      </c>
      <c r="L2144" s="2">
        <v>31275</v>
      </c>
      <c r="M2144" s="2">
        <v>35711</v>
      </c>
      <c r="N2144">
        <f t="shared" si="66"/>
        <v>0.3246940895102966</v>
      </c>
      <c r="O2144">
        <v>0.3835458597229795</v>
      </c>
      <c r="P2144">
        <f t="shared" si="67"/>
        <v>41</v>
      </c>
      <c r="Q2144">
        <v>44</v>
      </c>
      <c r="R2144" t="s">
        <v>7800</v>
      </c>
      <c r="S2144" t="s">
        <v>9851</v>
      </c>
    </row>
    <row r="2145" spans="1:19">
      <c r="A2145">
        <v>101116</v>
      </c>
      <c r="B2145" t="s">
        <v>5744</v>
      </c>
      <c r="C2145" t="s">
        <v>5745</v>
      </c>
      <c r="D2145" t="s">
        <v>2124</v>
      </c>
      <c r="E2145" t="s">
        <v>5746</v>
      </c>
      <c r="F2145" s="10">
        <v>0.93400000000000005</v>
      </c>
      <c r="G2145">
        <v>1129</v>
      </c>
      <c r="H2145" s="2">
        <v>18238</v>
      </c>
      <c r="I2145" s="2">
        <v>18238</v>
      </c>
      <c r="J2145" s="2">
        <v>59826</v>
      </c>
      <c r="K2145" s="2">
        <v>28684</v>
      </c>
      <c r="L2145" s="2">
        <v>29770</v>
      </c>
      <c r="M2145" s="2">
        <v>35237</v>
      </c>
      <c r="N2145">
        <f t="shared" si="66"/>
        <v>0.42201094807969858</v>
      </c>
      <c r="O2145">
        <v>0.41018964199022201</v>
      </c>
      <c r="P2145">
        <f t="shared" si="67"/>
        <v>34</v>
      </c>
      <c r="Q2145">
        <v>30</v>
      </c>
      <c r="R2145" t="s">
        <v>6077</v>
      </c>
      <c r="S2145" t="s">
        <v>8134</v>
      </c>
    </row>
    <row r="2146" spans="1:19">
      <c r="A2146">
        <v>101116</v>
      </c>
      <c r="B2146" t="s">
        <v>5747</v>
      </c>
      <c r="C2146" t="s">
        <v>2132</v>
      </c>
      <c r="D2146" t="s">
        <v>2124</v>
      </c>
      <c r="E2146" t="s">
        <v>5748</v>
      </c>
      <c r="F2146" s="10">
        <v>0.93400000000000005</v>
      </c>
      <c r="G2146">
        <v>1120</v>
      </c>
      <c r="H2146" s="2">
        <v>18238</v>
      </c>
      <c r="I2146" s="2">
        <v>18238</v>
      </c>
      <c r="J2146" s="2">
        <v>59826</v>
      </c>
      <c r="K2146" s="2">
        <v>28684</v>
      </c>
      <c r="L2146" s="2">
        <v>29770</v>
      </c>
      <c r="M2146" s="2">
        <v>35237</v>
      </c>
      <c r="N2146">
        <f t="shared" si="66"/>
        <v>0.41781840149584765</v>
      </c>
      <c r="O2146">
        <v>0.41018964199022201</v>
      </c>
      <c r="P2146">
        <f t="shared" si="67"/>
        <v>36</v>
      </c>
      <c r="Q2146">
        <v>30</v>
      </c>
      <c r="R2146" t="s">
        <v>6077</v>
      </c>
      <c r="S2146" t="s">
        <v>8134</v>
      </c>
    </row>
    <row r="2147" spans="1:19">
      <c r="A2147">
        <v>101365</v>
      </c>
      <c r="B2147" t="s">
        <v>5749</v>
      </c>
      <c r="C2147" t="s">
        <v>2276</v>
      </c>
      <c r="D2147" t="s">
        <v>2270</v>
      </c>
      <c r="E2147" t="s">
        <v>2443</v>
      </c>
      <c r="F2147" s="10">
        <v>0.89390000000000003</v>
      </c>
      <c r="G2147">
        <v>1149</v>
      </c>
      <c r="H2147" s="2">
        <v>13420</v>
      </c>
      <c r="I2147" s="2">
        <v>13420</v>
      </c>
      <c r="J2147" s="2">
        <v>48660</v>
      </c>
      <c r="K2147" s="2">
        <v>33074</v>
      </c>
      <c r="L2147" s="2">
        <v>32367</v>
      </c>
      <c r="M2147" s="2">
        <v>34238</v>
      </c>
      <c r="N2147">
        <f t="shared" si="66"/>
        <v>0.38753124473523443</v>
      </c>
      <c r="O2147">
        <v>0.41341954847895485</v>
      </c>
      <c r="P2147">
        <f t="shared" si="67"/>
        <v>40</v>
      </c>
      <c r="Q2147">
        <v>34</v>
      </c>
      <c r="R2147" t="s">
        <v>6079</v>
      </c>
      <c r="S2147" t="s">
        <v>8136</v>
      </c>
    </row>
    <row r="2148" spans="1:19">
      <c r="A2148">
        <v>101365</v>
      </c>
      <c r="B2148" t="s">
        <v>5750</v>
      </c>
      <c r="C2148" t="s">
        <v>5556</v>
      </c>
      <c r="D2148" t="s">
        <v>2270</v>
      </c>
      <c r="E2148" t="s">
        <v>2443</v>
      </c>
      <c r="F2148" s="10">
        <v>0.90790000000000004</v>
      </c>
      <c r="G2148">
        <v>1221</v>
      </c>
      <c r="H2148" s="2">
        <v>13420</v>
      </c>
      <c r="I2148" s="2">
        <v>13420</v>
      </c>
      <c r="J2148" s="2">
        <v>48660</v>
      </c>
      <c r="K2148" s="2">
        <v>33074</v>
      </c>
      <c r="L2148" s="2">
        <v>32367</v>
      </c>
      <c r="M2148" s="2">
        <v>34238</v>
      </c>
      <c r="N2148">
        <f t="shared" si="66"/>
        <v>0.43973147169274285</v>
      </c>
      <c r="O2148">
        <v>0.4113195484789548</v>
      </c>
      <c r="P2148">
        <f t="shared" si="67"/>
        <v>23</v>
      </c>
      <c r="Q2148">
        <v>37</v>
      </c>
      <c r="R2148" t="s">
        <v>6079</v>
      </c>
      <c r="S2148" t="s">
        <v>8136</v>
      </c>
    </row>
    <row r="2149" spans="1:19">
      <c r="A2149">
        <v>163347</v>
      </c>
      <c r="B2149" t="s">
        <v>5752</v>
      </c>
      <c r="C2149" t="s">
        <v>1104</v>
      </c>
      <c r="D2149" t="s">
        <v>1854</v>
      </c>
      <c r="E2149" t="s">
        <v>3725</v>
      </c>
      <c r="F2149" s="10">
        <v>0.93400000000000005</v>
      </c>
      <c r="G2149">
        <v>1217</v>
      </c>
      <c r="H2149" s="2">
        <v>14576</v>
      </c>
      <c r="I2149" s="2">
        <v>14576</v>
      </c>
      <c r="J2149" s="2">
        <v>36724</v>
      </c>
      <c r="K2149" s="2">
        <v>30440</v>
      </c>
      <c r="L2149" s="2">
        <v>31406</v>
      </c>
      <c r="M2149" s="2">
        <v>34725</v>
      </c>
      <c r="N2149">
        <f t="shared" si="66"/>
        <v>0.49551199535884144</v>
      </c>
      <c r="O2149">
        <v>0.37690122432260564</v>
      </c>
      <c r="P2149">
        <f t="shared" si="67"/>
        <v>33</v>
      </c>
      <c r="Q2149">
        <v>47</v>
      </c>
      <c r="R2149" t="s">
        <v>7800</v>
      </c>
      <c r="S2149" t="s">
        <v>9851</v>
      </c>
    </row>
    <row r="2150" spans="1:19">
      <c r="A2150">
        <v>169761</v>
      </c>
      <c r="B2150" t="s">
        <v>5754</v>
      </c>
      <c r="C2150" t="s">
        <v>5385</v>
      </c>
      <c r="D2150" t="s">
        <v>933</v>
      </c>
      <c r="E2150" t="s">
        <v>3821</v>
      </c>
      <c r="F2150" s="10">
        <v>0.93400000000000005</v>
      </c>
      <c r="G2150">
        <v>1086</v>
      </c>
      <c r="H2150" s="2">
        <v>32160</v>
      </c>
      <c r="I2150" s="2">
        <v>32160</v>
      </c>
      <c r="J2150" s="2">
        <v>26639</v>
      </c>
      <c r="K2150" s="2">
        <v>22311</v>
      </c>
      <c r="L2150" s="2">
        <v>25368</v>
      </c>
      <c r="M2150" s="2">
        <v>26831</v>
      </c>
      <c r="N2150">
        <f t="shared" si="66"/>
        <v>0.19008340116333394</v>
      </c>
      <c r="O2150">
        <v>0.27863909542551002</v>
      </c>
      <c r="P2150">
        <f t="shared" si="67"/>
        <v>64</v>
      </c>
      <c r="Q2150">
        <v>62</v>
      </c>
      <c r="R2150" t="s">
        <v>6891</v>
      </c>
      <c r="S2150" t="s">
        <v>8942</v>
      </c>
    </row>
    <row r="2151" spans="1:19">
      <c r="A2151">
        <v>242130</v>
      </c>
      <c r="B2151" t="s">
        <v>5371</v>
      </c>
      <c r="C2151" t="s">
        <v>5296</v>
      </c>
      <c r="D2151" t="s">
        <v>2338</v>
      </c>
      <c r="E2151" t="s">
        <v>5302</v>
      </c>
      <c r="F2151" s="10">
        <v>0.93400000000000005</v>
      </c>
      <c r="G2151">
        <v>1056</v>
      </c>
      <c r="H2151" s="2">
        <v>8060</v>
      </c>
      <c r="I2151" s="2">
        <v>8060</v>
      </c>
      <c r="J2151" s="2">
        <v>17629</v>
      </c>
      <c r="K2151" s="2">
        <v>16414</v>
      </c>
      <c r="L2151" s="2">
        <v>17082</v>
      </c>
      <c r="M2151" s="2">
        <v>17823</v>
      </c>
      <c r="N2151">
        <f t="shared" si="66"/>
        <v>0.30134226918056012</v>
      </c>
      <c r="O2151">
        <v>0.36461650996403439</v>
      </c>
      <c r="P2151">
        <f t="shared" si="67"/>
        <v>67</v>
      </c>
      <c r="Q2151">
        <v>83</v>
      </c>
      <c r="R2151" t="s">
        <v>7945</v>
      </c>
      <c r="S2151" t="s">
        <v>9996</v>
      </c>
    </row>
    <row r="2152" spans="1:19">
      <c r="A2152">
        <v>129020</v>
      </c>
      <c r="B2152" t="s">
        <v>2394</v>
      </c>
      <c r="C2152" t="s">
        <v>305</v>
      </c>
      <c r="D2152" t="s">
        <v>278</v>
      </c>
      <c r="E2152" t="s">
        <v>2395</v>
      </c>
      <c r="F2152" s="10">
        <v>0.86450000000000005</v>
      </c>
      <c r="G2152">
        <v>1081</v>
      </c>
      <c r="H2152" s="2">
        <v>17452</v>
      </c>
      <c r="I2152" s="2">
        <v>40120</v>
      </c>
      <c r="J2152" s="2">
        <v>76632</v>
      </c>
      <c r="K2152" s="2">
        <v>58770</v>
      </c>
      <c r="L2152" s="2">
        <v>65342</v>
      </c>
      <c r="M2152" s="2">
        <v>76076</v>
      </c>
      <c r="N2152">
        <f t="shared" si="66"/>
        <v>0.44112413963619351</v>
      </c>
      <c r="O2152">
        <v>0.37150473714016119</v>
      </c>
      <c r="P2152">
        <f t="shared" si="67"/>
        <v>12</v>
      </c>
      <c r="Q2152">
        <v>23</v>
      </c>
      <c r="R2152" t="s">
        <v>8090</v>
      </c>
      <c r="S2152" t="s">
        <v>10141</v>
      </c>
    </row>
    <row r="2153" spans="1:19">
      <c r="A2153">
        <v>155627</v>
      </c>
      <c r="B2153" t="s">
        <v>2396</v>
      </c>
      <c r="C2153" t="s">
        <v>2397</v>
      </c>
      <c r="D2153" t="s">
        <v>157</v>
      </c>
      <c r="E2153" t="s">
        <v>2398</v>
      </c>
      <c r="F2153" s="10">
        <v>0.39879999999999999</v>
      </c>
      <c r="G2153">
        <v>978</v>
      </c>
      <c r="H2153" s="2">
        <v>35300</v>
      </c>
      <c r="I2153" s="2">
        <v>35300</v>
      </c>
      <c r="J2153" s="2">
        <v>55681</v>
      </c>
      <c r="K2153" s="2">
        <v>45136</v>
      </c>
      <c r="L2153" s="2">
        <v>48052</v>
      </c>
      <c r="M2153" s="2">
        <v>48846</v>
      </c>
      <c r="N2153">
        <f t="shared" si="66"/>
        <v>0.36224909093715657</v>
      </c>
      <c r="O2153">
        <v>0.38263186034450536</v>
      </c>
      <c r="P2153">
        <f t="shared" si="67"/>
        <v>31</v>
      </c>
      <c r="Q2153">
        <v>21</v>
      </c>
      <c r="R2153" t="s">
        <v>6714</v>
      </c>
      <c r="S2153" t="s">
        <v>8767</v>
      </c>
    </row>
    <row r="2154" spans="1:19">
      <c r="A2154">
        <v>434900</v>
      </c>
      <c r="B2154" t="s">
        <v>5755</v>
      </c>
      <c r="C2154" t="s">
        <v>5296</v>
      </c>
      <c r="D2154" t="s">
        <v>2338</v>
      </c>
      <c r="E2154" t="s">
        <v>5576</v>
      </c>
      <c r="F2154" s="10">
        <v>0.93400000000000005</v>
      </c>
      <c r="G2154">
        <v>1051</v>
      </c>
      <c r="H2154" s="2">
        <v>7630</v>
      </c>
      <c r="I2154" s="2">
        <v>7630</v>
      </c>
      <c r="J2154" s="2">
        <v>19800</v>
      </c>
      <c r="K2154" s="2">
        <v>16876</v>
      </c>
      <c r="L2154" s="2">
        <v>17617</v>
      </c>
      <c r="M2154" s="2">
        <v>18791</v>
      </c>
      <c r="N2154">
        <f t="shared" si="66"/>
        <v>0.31340652117240081</v>
      </c>
      <c r="O2154">
        <v>0.37112379968128695</v>
      </c>
      <c r="P2154">
        <f t="shared" si="67"/>
        <v>66</v>
      </c>
      <c r="Q2154">
        <v>63</v>
      </c>
      <c r="R2154" t="s">
        <v>8043</v>
      </c>
      <c r="S2154" t="s">
        <v>10094</v>
      </c>
    </row>
    <row r="2155" spans="1:19">
      <c r="A2155">
        <v>140827</v>
      </c>
      <c r="B2155" t="s">
        <v>5757</v>
      </c>
      <c r="C2155" t="s">
        <v>4582</v>
      </c>
      <c r="D2155" t="s">
        <v>1238</v>
      </c>
      <c r="E2155" t="s">
        <v>5758</v>
      </c>
      <c r="F2155" s="10">
        <v>0.93400000000000005</v>
      </c>
      <c r="G2155">
        <v>1190</v>
      </c>
      <c r="H2155" s="2">
        <v>19400</v>
      </c>
      <c r="I2155" s="2">
        <v>19400</v>
      </c>
      <c r="J2155" s="2">
        <v>80053</v>
      </c>
      <c r="K2155" s="2">
        <v>77467</v>
      </c>
      <c r="L2155" s="2">
        <v>95103</v>
      </c>
      <c r="M2155" s="2">
        <v>90886</v>
      </c>
      <c r="N2155">
        <f t="shared" si="66"/>
        <v>0.49503473016088928</v>
      </c>
      <c r="O2155">
        <v>0.44825843066201421</v>
      </c>
      <c r="P2155">
        <f t="shared" si="67"/>
        <v>24</v>
      </c>
      <c r="Q2155">
        <v>34</v>
      </c>
      <c r="R2155" t="s">
        <v>6513</v>
      </c>
      <c r="S2155" t="s">
        <v>8566</v>
      </c>
    </row>
    <row r="2156" spans="1:19">
      <c r="A2156">
        <v>443331</v>
      </c>
      <c r="B2156" t="s">
        <v>5759</v>
      </c>
      <c r="C2156" t="s">
        <v>2064</v>
      </c>
      <c r="D2156" t="s">
        <v>1970</v>
      </c>
      <c r="E2156" t="s">
        <v>5760</v>
      </c>
      <c r="F2156" s="10">
        <v>0.93400000000000005</v>
      </c>
      <c r="G2156">
        <v>1034</v>
      </c>
      <c r="H2156" s="2">
        <v>16715</v>
      </c>
      <c r="I2156" s="2">
        <v>16715</v>
      </c>
      <c r="J2156" s="2">
        <v>108697</v>
      </c>
      <c r="K2156" s="2">
        <v>88331</v>
      </c>
      <c r="L2156" s="2">
        <v>92030</v>
      </c>
      <c r="M2156" s="2">
        <v>99806</v>
      </c>
      <c r="N2156">
        <f t="shared" si="66"/>
        <v>0.50461614832103052</v>
      </c>
      <c r="O2156">
        <v>0.52107106722824981</v>
      </c>
      <c r="P2156">
        <f t="shared" si="67"/>
        <v>10</v>
      </c>
      <c r="Q2156">
        <v>4</v>
      </c>
      <c r="R2156" t="s">
        <v>8062</v>
      </c>
      <c r="S2156" t="s">
        <v>10113</v>
      </c>
    </row>
    <row r="2157" spans="1:19">
      <c r="A2157">
        <v>101116</v>
      </c>
      <c r="B2157" t="s">
        <v>5761</v>
      </c>
      <c r="C2157" t="s">
        <v>5762</v>
      </c>
      <c r="D2157" t="s">
        <v>1970</v>
      </c>
      <c r="E2157" t="s">
        <v>5763</v>
      </c>
      <c r="F2157" s="10">
        <v>0.93400000000000005</v>
      </c>
      <c r="G2157">
        <v>1087</v>
      </c>
      <c r="H2157" s="2">
        <v>18238</v>
      </c>
      <c r="I2157" s="2">
        <v>18238</v>
      </c>
      <c r="J2157" s="2">
        <v>59826</v>
      </c>
      <c r="K2157" s="2">
        <v>28684</v>
      </c>
      <c r="L2157" s="2">
        <v>29770</v>
      </c>
      <c r="M2157" s="2">
        <v>35237</v>
      </c>
      <c r="N2157">
        <f t="shared" si="66"/>
        <v>0.33765735316268247</v>
      </c>
      <c r="O2157">
        <v>0.41018964199022201</v>
      </c>
      <c r="P2157">
        <f t="shared" si="67"/>
        <v>103</v>
      </c>
      <c r="Q2157">
        <v>87</v>
      </c>
      <c r="R2157" t="s">
        <v>6077</v>
      </c>
      <c r="S2157" t="s">
        <v>8134</v>
      </c>
    </row>
    <row r="2158" spans="1:19">
      <c r="A2158">
        <v>260789</v>
      </c>
      <c r="B2158" t="s">
        <v>5765</v>
      </c>
      <c r="C2158" t="s">
        <v>2613</v>
      </c>
      <c r="D2158" t="s">
        <v>198</v>
      </c>
      <c r="E2158" t="s">
        <v>5405</v>
      </c>
      <c r="F2158" s="10">
        <v>0.93400000000000005</v>
      </c>
      <c r="G2158">
        <v>1114</v>
      </c>
      <c r="H2158" s="2">
        <v>14804</v>
      </c>
      <c r="I2158" s="2">
        <v>14804</v>
      </c>
      <c r="J2158" s="2">
        <v>42521</v>
      </c>
      <c r="K2158" s="2">
        <v>36249</v>
      </c>
      <c r="L2158" s="2">
        <v>35895</v>
      </c>
      <c r="M2158" s="2">
        <v>34922</v>
      </c>
      <c r="N2158">
        <f t="shared" si="66"/>
        <v>0.30607949595990402</v>
      </c>
      <c r="O2158">
        <v>0.38827005762655475</v>
      </c>
      <c r="P2158">
        <f t="shared" si="67"/>
        <v>191</v>
      </c>
      <c r="Q2158">
        <v>183</v>
      </c>
      <c r="R2158" t="s">
        <v>7987</v>
      </c>
      <c r="S2158" t="s">
        <v>10038</v>
      </c>
    </row>
    <row r="2159" spans="1:19">
      <c r="A2159">
        <v>138309</v>
      </c>
      <c r="B2159" t="s">
        <v>5767</v>
      </c>
      <c r="C2159" t="s">
        <v>3594</v>
      </c>
      <c r="D2159" t="s">
        <v>668</v>
      </c>
      <c r="E2159" t="s">
        <v>3219</v>
      </c>
      <c r="F2159" s="10">
        <v>0.93400000000000005</v>
      </c>
      <c r="G2159">
        <v>1243</v>
      </c>
      <c r="H2159" s="2">
        <v>15340</v>
      </c>
      <c r="I2159" s="2">
        <v>15340</v>
      </c>
      <c r="J2159" s="2">
        <v>51660</v>
      </c>
      <c r="K2159" s="2">
        <v>35866</v>
      </c>
      <c r="L2159" s="2">
        <v>34181</v>
      </c>
      <c r="M2159" s="2">
        <v>37168</v>
      </c>
      <c r="N2159">
        <f t="shared" si="66"/>
        <v>0.56549896847961834</v>
      </c>
      <c r="O2159">
        <v>0.40542242714796961</v>
      </c>
      <c r="P2159">
        <f t="shared" si="67"/>
        <v>6</v>
      </c>
      <c r="Q2159">
        <v>19</v>
      </c>
      <c r="R2159" t="s">
        <v>6463</v>
      </c>
      <c r="S2159" t="s">
        <v>8516</v>
      </c>
    </row>
    <row r="2160" spans="1:19">
      <c r="A2160">
        <v>101116</v>
      </c>
      <c r="B2160" t="s">
        <v>5769</v>
      </c>
      <c r="C2160" t="s">
        <v>1415</v>
      </c>
      <c r="D2160" t="s">
        <v>1383</v>
      </c>
      <c r="E2160" t="s">
        <v>5770</v>
      </c>
      <c r="F2160" s="10">
        <v>0.93400000000000005</v>
      </c>
      <c r="G2160">
        <v>1232</v>
      </c>
      <c r="H2160" s="2">
        <v>20650</v>
      </c>
      <c r="I2160" s="2">
        <v>20650</v>
      </c>
      <c r="J2160" s="2">
        <v>59826</v>
      </c>
      <c r="K2160" s="2">
        <v>28684</v>
      </c>
      <c r="L2160" s="2">
        <v>29770</v>
      </c>
      <c r="M2160" s="2">
        <v>35237</v>
      </c>
      <c r="N2160">
        <f t="shared" si="66"/>
        <v>0.40415302607540188</v>
      </c>
      <c r="O2160">
        <v>0.3996614883455254</v>
      </c>
      <c r="P2160">
        <f t="shared" si="67"/>
        <v>24</v>
      </c>
      <c r="Q2160">
        <v>38</v>
      </c>
      <c r="R2160" t="s">
        <v>6077</v>
      </c>
      <c r="S2160" t="s">
        <v>8134</v>
      </c>
    </row>
    <row r="2161" spans="1:19">
      <c r="A2161">
        <v>482149</v>
      </c>
      <c r="B2161" t="s">
        <v>2400</v>
      </c>
      <c r="C2161" t="s">
        <v>2401</v>
      </c>
      <c r="D2161" t="s">
        <v>388</v>
      </c>
      <c r="E2161" t="s">
        <v>2402</v>
      </c>
      <c r="F2161" s="10">
        <v>0.8931</v>
      </c>
      <c r="G2161">
        <v>1113</v>
      </c>
      <c r="H2161" s="2">
        <v>8122</v>
      </c>
      <c r="I2161" s="2">
        <v>23500</v>
      </c>
      <c r="J2161" s="2">
        <v>57868</v>
      </c>
      <c r="K2161" s="2">
        <v>37800</v>
      </c>
      <c r="L2161" s="2">
        <v>41717</v>
      </c>
      <c r="M2161" s="2">
        <v>45008</v>
      </c>
      <c r="N2161">
        <f t="shared" si="66"/>
        <v>0.43831937076667143</v>
      </c>
      <c r="O2161">
        <v>0.41063818479439873</v>
      </c>
      <c r="P2161">
        <f t="shared" si="67"/>
        <v>25</v>
      </c>
      <c r="Q2161">
        <v>60</v>
      </c>
      <c r="R2161" t="s">
        <v>8091</v>
      </c>
      <c r="S2161" t="s">
        <v>10142</v>
      </c>
    </row>
    <row r="2162" spans="1:19">
      <c r="A2162">
        <v>482158</v>
      </c>
      <c r="B2162" t="s">
        <v>2403</v>
      </c>
      <c r="C2162" t="s">
        <v>434</v>
      </c>
      <c r="D2162" t="s">
        <v>388</v>
      </c>
      <c r="E2162" t="s">
        <v>2404</v>
      </c>
      <c r="F2162" s="10">
        <v>0.99770000000000003</v>
      </c>
      <c r="G2162">
        <v>1055</v>
      </c>
      <c r="H2162" s="2">
        <v>4432</v>
      </c>
      <c r="I2162" s="2">
        <v>14032</v>
      </c>
      <c r="J2162" s="2">
        <v>52952</v>
      </c>
      <c r="K2162" s="2">
        <v>35019</v>
      </c>
      <c r="L2162" s="2">
        <v>35847</v>
      </c>
      <c r="M2162" s="2">
        <v>39134</v>
      </c>
      <c r="N2162">
        <f t="shared" si="66"/>
        <v>0.38965152562968519</v>
      </c>
      <c r="O2162">
        <v>0.40603534168778632</v>
      </c>
      <c r="P2162">
        <f t="shared" si="67"/>
        <v>52</v>
      </c>
      <c r="Q2162">
        <v>66</v>
      </c>
      <c r="R2162" t="s">
        <v>8092</v>
      </c>
      <c r="S2162" t="s">
        <v>10143</v>
      </c>
    </row>
    <row r="2163" spans="1:19">
      <c r="A2163">
        <v>440059</v>
      </c>
      <c r="B2163" t="s">
        <v>5771</v>
      </c>
      <c r="C2163" t="s">
        <v>1161</v>
      </c>
      <c r="D2163" t="s">
        <v>1162</v>
      </c>
      <c r="E2163" t="s">
        <v>5772</v>
      </c>
      <c r="F2163" s="10">
        <v>0.93400000000000005</v>
      </c>
      <c r="G2163">
        <v>1101</v>
      </c>
      <c r="H2163" s="2">
        <v>16757</v>
      </c>
      <c r="I2163" s="2">
        <v>16757</v>
      </c>
      <c r="J2163" s="2">
        <v>52209</v>
      </c>
      <c r="K2163" s="2">
        <v>41214</v>
      </c>
      <c r="L2163" s="2">
        <v>41657</v>
      </c>
      <c r="M2163" s="2">
        <v>48608</v>
      </c>
      <c r="N2163">
        <f t="shared" si="66"/>
        <v>0.29620875813072089</v>
      </c>
      <c r="O2163">
        <v>0.40040828034989906</v>
      </c>
      <c r="P2163">
        <f t="shared" si="67"/>
        <v>7</v>
      </c>
      <c r="Q2163">
        <v>6</v>
      </c>
      <c r="R2163" t="s">
        <v>7097</v>
      </c>
      <c r="S2163" t="s">
        <v>9148</v>
      </c>
    </row>
    <row r="2164" spans="1:19">
      <c r="A2164">
        <v>482680</v>
      </c>
      <c r="B2164" t="s">
        <v>2407</v>
      </c>
      <c r="C2164" t="s">
        <v>2408</v>
      </c>
      <c r="D2164" t="s">
        <v>388</v>
      </c>
      <c r="E2164" t="s">
        <v>2409</v>
      </c>
      <c r="F2164" s="10">
        <v>0.72160000000000002</v>
      </c>
      <c r="G2164">
        <v>1136</v>
      </c>
      <c r="H2164" s="2">
        <v>5009</v>
      </c>
      <c r="I2164" s="2">
        <v>15441</v>
      </c>
      <c r="J2164" s="2">
        <v>52177</v>
      </c>
      <c r="K2164" s="2">
        <v>39951</v>
      </c>
      <c r="L2164" s="2">
        <v>42439</v>
      </c>
      <c r="M2164" s="2">
        <v>46829</v>
      </c>
      <c r="N2164">
        <f t="shared" si="66"/>
        <v>0.49585962438849529</v>
      </c>
      <c r="O2164">
        <v>0.46723579933224535</v>
      </c>
      <c r="P2164">
        <f t="shared" si="67"/>
        <v>11</v>
      </c>
      <c r="Q2164">
        <v>9</v>
      </c>
      <c r="R2164" t="s">
        <v>8093</v>
      </c>
      <c r="S2164" t="s">
        <v>10144</v>
      </c>
    </row>
    <row r="2165" spans="1:19">
      <c r="A2165">
        <v>482699</v>
      </c>
      <c r="B2165" t="s">
        <v>5783</v>
      </c>
      <c r="C2165" t="s">
        <v>5784</v>
      </c>
      <c r="D2165" t="s">
        <v>388</v>
      </c>
      <c r="E2165" t="s">
        <v>5785</v>
      </c>
      <c r="F2165" s="10">
        <v>0.93400000000000005</v>
      </c>
      <c r="G2165">
        <v>1122</v>
      </c>
      <c r="H2165" s="2">
        <v>2970</v>
      </c>
      <c r="I2165" s="2">
        <v>9322</v>
      </c>
      <c r="J2165" s="2">
        <v>45912</v>
      </c>
      <c r="K2165" s="2">
        <v>27541</v>
      </c>
      <c r="L2165" s="2">
        <v>30952</v>
      </c>
      <c r="M2165" s="2">
        <v>35294</v>
      </c>
      <c r="N2165">
        <f t="shared" si="66"/>
        <v>0.41371647133200334</v>
      </c>
      <c r="O2165">
        <v>0.41943090928727744</v>
      </c>
      <c r="P2165">
        <f t="shared" si="67"/>
        <v>35</v>
      </c>
      <c r="Q2165">
        <v>39</v>
      </c>
      <c r="R2165" t="s">
        <v>8094</v>
      </c>
      <c r="S2165" t="s">
        <v>10145</v>
      </c>
    </row>
    <row r="2166" spans="1:19">
      <c r="A2166">
        <v>421708</v>
      </c>
      <c r="B2166" t="s">
        <v>5786</v>
      </c>
      <c r="C2166" t="s">
        <v>2493</v>
      </c>
      <c r="D2166" t="s">
        <v>157</v>
      </c>
      <c r="E2166" t="s">
        <v>5787</v>
      </c>
      <c r="F2166" s="10">
        <v>0.93400000000000005</v>
      </c>
      <c r="G2166">
        <v>1082</v>
      </c>
      <c r="H2166" s="2">
        <v>18835</v>
      </c>
      <c r="I2166" s="2">
        <v>18835</v>
      </c>
      <c r="J2166" s="2">
        <v>34040</v>
      </c>
      <c r="K2166" s="2">
        <v>29717</v>
      </c>
      <c r="L2166" s="2">
        <v>30974</v>
      </c>
      <c r="M2166" s="2">
        <v>31302</v>
      </c>
      <c r="N2166">
        <f t="shared" si="66"/>
        <v>0.30194629314447596</v>
      </c>
      <c r="O2166">
        <v>0.3525865656986521</v>
      </c>
      <c r="P2166">
        <f t="shared" si="67"/>
        <v>34</v>
      </c>
      <c r="Q2166">
        <v>27</v>
      </c>
      <c r="R2166" t="s">
        <v>8033</v>
      </c>
      <c r="S2166" t="s">
        <v>10084</v>
      </c>
    </row>
    <row r="2167" spans="1:19">
      <c r="A2167">
        <v>483045</v>
      </c>
      <c r="B2167" t="s">
        <v>5788</v>
      </c>
      <c r="C2167" t="s">
        <v>5789</v>
      </c>
      <c r="D2167" t="s">
        <v>388</v>
      </c>
      <c r="E2167" t="s">
        <v>5790</v>
      </c>
      <c r="F2167" s="10">
        <v>0.93400000000000005</v>
      </c>
      <c r="G2167">
        <v>1115</v>
      </c>
      <c r="H2167" s="2">
        <v>3180</v>
      </c>
      <c r="I2167" s="2">
        <v>5580</v>
      </c>
      <c r="J2167" s="2">
        <v>36505</v>
      </c>
      <c r="K2167" s="2">
        <v>26370</v>
      </c>
      <c r="L2167" s="2">
        <v>27114</v>
      </c>
      <c r="M2167" s="2">
        <v>29343</v>
      </c>
      <c r="N2167">
        <f t="shared" si="66"/>
        <v>0.39114407274287827</v>
      </c>
      <c r="O2167">
        <v>0.41570082969919142</v>
      </c>
      <c r="P2167">
        <f t="shared" si="67"/>
        <v>49</v>
      </c>
      <c r="Q2167">
        <v>48</v>
      </c>
      <c r="R2167" t="s">
        <v>8095</v>
      </c>
      <c r="S2167" t="s">
        <v>10146</v>
      </c>
    </row>
    <row r="2168" spans="1:19">
      <c r="A2168">
        <v>169761</v>
      </c>
      <c r="B2168" t="s">
        <v>5791</v>
      </c>
      <c r="C2168" t="s">
        <v>951</v>
      </c>
      <c r="D2168" t="s">
        <v>933</v>
      </c>
      <c r="E2168" t="s">
        <v>3821</v>
      </c>
      <c r="F2168" s="10">
        <v>0.93400000000000005</v>
      </c>
      <c r="G2168">
        <v>1190</v>
      </c>
      <c r="H2168" s="2">
        <v>22800</v>
      </c>
      <c r="I2168" s="2">
        <v>22800</v>
      </c>
      <c r="J2168" s="2">
        <v>26639</v>
      </c>
      <c r="K2168" s="2">
        <v>22311</v>
      </c>
      <c r="L2168" s="2">
        <v>25368</v>
      </c>
      <c r="M2168" s="2">
        <v>26831</v>
      </c>
      <c r="N2168">
        <f t="shared" si="66"/>
        <v>0.29835693306037259</v>
      </c>
      <c r="O2168">
        <v>0.31949461703179549</v>
      </c>
      <c r="P2168">
        <f t="shared" si="67"/>
        <v>51</v>
      </c>
      <c r="Q2168">
        <v>60</v>
      </c>
      <c r="R2168" t="s">
        <v>6891</v>
      </c>
      <c r="S2168" t="s">
        <v>8942</v>
      </c>
    </row>
    <row r="2169" spans="1:19">
      <c r="A2169">
        <v>420042</v>
      </c>
      <c r="B2169" t="s">
        <v>5792</v>
      </c>
      <c r="C2169" t="s">
        <v>156</v>
      </c>
      <c r="D2169" t="s">
        <v>157</v>
      </c>
      <c r="E2169" t="s">
        <v>5533</v>
      </c>
      <c r="F2169" s="10">
        <v>0.93400000000000005</v>
      </c>
      <c r="G2169">
        <v>1058</v>
      </c>
      <c r="H2169" s="2">
        <v>9552</v>
      </c>
      <c r="I2169" s="2">
        <v>9552</v>
      </c>
      <c r="J2169" s="2">
        <v>52597</v>
      </c>
      <c r="K2169" s="2">
        <v>31665</v>
      </c>
      <c r="L2169" s="2">
        <v>33067</v>
      </c>
      <c r="M2169" s="2">
        <v>37769</v>
      </c>
      <c r="N2169">
        <f t="shared" si="66"/>
        <v>0.37688517025501883</v>
      </c>
      <c r="O2169">
        <v>0.43268496833068137</v>
      </c>
      <c r="P2169">
        <f t="shared" si="67"/>
        <v>28</v>
      </c>
      <c r="Q2169">
        <v>8</v>
      </c>
      <c r="R2169" t="s">
        <v>8096</v>
      </c>
      <c r="S2169" t="s">
        <v>10147</v>
      </c>
    </row>
    <row r="2170" spans="1:19">
      <c r="A2170">
        <v>485111</v>
      </c>
      <c r="B2170" t="s">
        <v>5793</v>
      </c>
      <c r="C2170" t="s">
        <v>418</v>
      </c>
      <c r="D2170" t="s">
        <v>388</v>
      </c>
      <c r="E2170" t="s">
        <v>5794</v>
      </c>
      <c r="F2170" s="10">
        <v>0.93400000000000005</v>
      </c>
      <c r="G2170">
        <v>1165</v>
      </c>
      <c r="H2170" s="2">
        <v>8112</v>
      </c>
      <c r="I2170" s="2">
        <v>8112</v>
      </c>
      <c r="J2170" s="2">
        <v>39392</v>
      </c>
      <c r="K2170" s="2">
        <v>29925</v>
      </c>
      <c r="L2170" s="2">
        <v>34228</v>
      </c>
      <c r="M2170" s="2">
        <v>36470</v>
      </c>
      <c r="N2170">
        <f t="shared" si="66"/>
        <v>0.40533763068867884</v>
      </c>
      <c r="O2170">
        <v>0.41080637569201384</v>
      </c>
      <c r="P2170">
        <f t="shared" si="67"/>
        <v>42</v>
      </c>
      <c r="Q2170">
        <v>59</v>
      </c>
      <c r="R2170" t="s">
        <v>8097</v>
      </c>
      <c r="S2170" t="s">
        <v>10148</v>
      </c>
    </row>
    <row r="2171" spans="1:19">
      <c r="A2171">
        <v>443331</v>
      </c>
      <c r="B2171" t="s">
        <v>5795</v>
      </c>
      <c r="C2171" t="s">
        <v>5768</v>
      </c>
      <c r="D2171" t="s">
        <v>329</v>
      </c>
      <c r="E2171" t="s">
        <v>5760</v>
      </c>
      <c r="F2171" s="10">
        <v>0.93400000000000005</v>
      </c>
      <c r="G2171">
        <v>1038</v>
      </c>
      <c r="H2171" s="2">
        <v>23691</v>
      </c>
      <c r="I2171" s="2">
        <v>23691</v>
      </c>
      <c r="J2171" s="2">
        <v>108697</v>
      </c>
      <c r="K2171" s="2">
        <v>88331</v>
      </c>
      <c r="L2171" s="2">
        <v>92030</v>
      </c>
      <c r="M2171" s="2">
        <v>99806</v>
      </c>
      <c r="N2171">
        <f t="shared" si="66"/>
        <v>0.50161055494034923</v>
      </c>
      <c r="O2171">
        <v>0.49062148189433452</v>
      </c>
      <c r="P2171">
        <f t="shared" si="67"/>
        <v>20</v>
      </c>
      <c r="Q2171">
        <v>12</v>
      </c>
      <c r="R2171" t="s">
        <v>8062</v>
      </c>
      <c r="S2171" t="s">
        <v>10113</v>
      </c>
    </row>
    <row r="2172" spans="1:19">
      <c r="A2172">
        <v>485458</v>
      </c>
      <c r="B2172" t="s">
        <v>5796</v>
      </c>
      <c r="C2172" t="s">
        <v>5797</v>
      </c>
      <c r="D2172" t="s">
        <v>388</v>
      </c>
      <c r="E2172" t="s">
        <v>5798</v>
      </c>
      <c r="F2172" s="10">
        <v>0.93400000000000005</v>
      </c>
      <c r="G2172">
        <v>1176</v>
      </c>
      <c r="H2172" s="2">
        <v>3040</v>
      </c>
      <c r="I2172" s="2">
        <v>5440</v>
      </c>
      <c r="J2172" s="2">
        <v>36967</v>
      </c>
      <c r="K2172" s="2">
        <v>26725</v>
      </c>
      <c r="L2172" s="2">
        <v>27391</v>
      </c>
      <c r="M2172" s="2">
        <v>28028</v>
      </c>
      <c r="N2172">
        <f t="shared" si="66"/>
        <v>0.42147043040562132</v>
      </c>
      <c r="O2172">
        <v>0.41729728532762</v>
      </c>
      <c r="P2172">
        <f t="shared" si="67"/>
        <v>31</v>
      </c>
      <c r="Q2172">
        <v>47</v>
      </c>
      <c r="R2172" t="s">
        <v>8098</v>
      </c>
      <c r="S2172" t="s">
        <v>10149</v>
      </c>
    </row>
    <row r="2173" spans="1:19">
      <c r="A2173">
        <v>486840</v>
      </c>
      <c r="B2173" t="s">
        <v>2411</v>
      </c>
      <c r="C2173" t="s">
        <v>2412</v>
      </c>
      <c r="D2173" t="s">
        <v>388</v>
      </c>
      <c r="E2173" t="s">
        <v>2413</v>
      </c>
      <c r="F2173" s="10">
        <v>0.69179999999999997</v>
      </c>
      <c r="G2173">
        <v>1120</v>
      </c>
      <c r="H2173" s="2">
        <v>5786</v>
      </c>
      <c r="I2173" s="2">
        <v>17040</v>
      </c>
      <c r="J2173" s="2">
        <v>62098</v>
      </c>
      <c r="K2173" s="2">
        <v>45344</v>
      </c>
      <c r="L2173" s="2">
        <v>50084</v>
      </c>
      <c r="M2173" s="2">
        <v>54321</v>
      </c>
      <c r="N2173">
        <f t="shared" si="66"/>
        <v>0.5199548705235546</v>
      </c>
      <c r="O2173">
        <v>0.48043655760269005</v>
      </c>
      <c r="P2173">
        <f t="shared" si="67"/>
        <v>6</v>
      </c>
      <c r="Q2173">
        <v>8</v>
      </c>
      <c r="R2173" t="s">
        <v>8099</v>
      </c>
      <c r="S2173" t="s">
        <v>10150</v>
      </c>
    </row>
    <row r="2174" spans="1:19">
      <c r="A2174">
        <v>486901</v>
      </c>
      <c r="B2174" t="s">
        <v>2414</v>
      </c>
      <c r="C2174" t="s">
        <v>2415</v>
      </c>
      <c r="D2174" t="s">
        <v>1914</v>
      </c>
      <c r="E2174" t="s">
        <v>2416</v>
      </c>
      <c r="F2174" s="10">
        <v>0.70269999999999999</v>
      </c>
      <c r="G2174">
        <v>1195</v>
      </c>
      <c r="H2174" s="2">
        <v>39350</v>
      </c>
      <c r="I2174" s="2">
        <v>39350</v>
      </c>
      <c r="J2174" s="2">
        <v>48861</v>
      </c>
      <c r="K2174" s="2">
        <v>41817</v>
      </c>
      <c r="L2174" s="2">
        <v>43767</v>
      </c>
      <c r="M2174" s="2">
        <v>44385</v>
      </c>
      <c r="N2174">
        <f t="shared" si="66"/>
        <v>0.35650079792127581</v>
      </c>
      <c r="O2174">
        <v>0.37873315227177901</v>
      </c>
      <c r="P2174">
        <f t="shared" si="67"/>
        <v>26</v>
      </c>
      <c r="Q2174">
        <v>43</v>
      </c>
      <c r="R2174" t="s">
        <v>8100</v>
      </c>
      <c r="S2174" t="s">
        <v>10151</v>
      </c>
    </row>
    <row r="2175" spans="1:19">
      <c r="A2175">
        <v>139658</v>
      </c>
      <c r="B2175" t="s">
        <v>2417</v>
      </c>
      <c r="C2175" t="s">
        <v>1506</v>
      </c>
      <c r="D2175" t="s">
        <v>388</v>
      </c>
      <c r="E2175" t="s">
        <v>2418</v>
      </c>
      <c r="F2175" s="10">
        <v>0.17249999999999999</v>
      </c>
      <c r="G2175">
        <v>1513</v>
      </c>
      <c r="H2175" s="2">
        <v>60774</v>
      </c>
      <c r="I2175" s="2">
        <v>60774</v>
      </c>
      <c r="J2175" s="2">
        <v>83826</v>
      </c>
      <c r="K2175" s="2">
        <v>68643</v>
      </c>
      <c r="L2175" s="2">
        <v>70316</v>
      </c>
      <c r="M2175" s="2">
        <v>81802</v>
      </c>
      <c r="N2175">
        <f t="shared" si="66"/>
        <v>0.6674401698341097</v>
      </c>
      <c r="O2175">
        <v>0.54763452937109136</v>
      </c>
      <c r="P2175">
        <f t="shared" si="67"/>
        <v>4</v>
      </c>
      <c r="Q2175">
        <v>3</v>
      </c>
      <c r="R2175" t="s">
        <v>8101</v>
      </c>
      <c r="S2175" t="s">
        <v>10152</v>
      </c>
    </row>
    <row r="2176" spans="1:19">
      <c r="A2176">
        <v>487162</v>
      </c>
      <c r="B2176" t="s">
        <v>5799</v>
      </c>
      <c r="C2176" t="s">
        <v>449</v>
      </c>
      <c r="D2176" t="s">
        <v>388</v>
      </c>
      <c r="E2176" t="s">
        <v>5800</v>
      </c>
      <c r="F2176" s="10">
        <v>0.93400000000000005</v>
      </c>
      <c r="G2176">
        <v>1174</v>
      </c>
      <c r="H2176" s="2">
        <v>3122</v>
      </c>
      <c r="I2176" s="2">
        <v>5522</v>
      </c>
      <c r="J2176" s="2">
        <v>35225</v>
      </c>
      <c r="K2176" s="2">
        <v>25891</v>
      </c>
      <c r="L2176" s="2">
        <v>27418</v>
      </c>
      <c r="M2176" s="2">
        <v>28934</v>
      </c>
      <c r="N2176">
        <f t="shared" si="66"/>
        <v>0.41549149442181477</v>
      </c>
      <c r="O2176">
        <v>0.41322396823559293</v>
      </c>
      <c r="P2176">
        <f t="shared" si="67"/>
        <v>33</v>
      </c>
      <c r="Q2176">
        <v>53</v>
      </c>
      <c r="R2176" t="s">
        <v>8102</v>
      </c>
      <c r="S2176" t="s">
        <v>10153</v>
      </c>
    </row>
    <row r="2177" spans="1:19">
      <c r="A2177">
        <v>456454</v>
      </c>
      <c r="B2177" t="s">
        <v>5801</v>
      </c>
      <c r="C2177" t="s">
        <v>5802</v>
      </c>
      <c r="D2177" t="s">
        <v>1450</v>
      </c>
      <c r="E2177" t="s">
        <v>3725</v>
      </c>
      <c r="F2177" s="10">
        <v>0.93400000000000005</v>
      </c>
      <c r="G2177">
        <v>1071</v>
      </c>
      <c r="H2177" s="2">
        <v>14050</v>
      </c>
      <c r="I2177" s="2">
        <v>14050</v>
      </c>
      <c r="J2177" s="2">
        <v>35925</v>
      </c>
      <c r="K2177" s="2">
        <v>29560</v>
      </c>
      <c r="L2177" s="2">
        <v>30331</v>
      </c>
      <c r="M2177" s="2">
        <v>31136</v>
      </c>
      <c r="N2177">
        <f t="shared" si="66"/>
        <v>0.34933454482102017</v>
      </c>
      <c r="O2177">
        <v>0.37749303152986025</v>
      </c>
      <c r="P2177">
        <f t="shared" si="67"/>
        <v>92</v>
      </c>
      <c r="Q2177">
        <v>87</v>
      </c>
      <c r="R2177" t="s">
        <v>7800</v>
      </c>
      <c r="S2177" t="s">
        <v>9851</v>
      </c>
    </row>
    <row r="2178" spans="1:19">
      <c r="A2178">
        <v>487311</v>
      </c>
      <c r="B2178" t="s">
        <v>5803</v>
      </c>
      <c r="C2178" t="s">
        <v>134</v>
      </c>
      <c r="D2178" t="s">
        <v>329</v>
      </c>
      <c r="E2178" t="s">
        <v>5804</v>
      </c>
      <c r="F2178" s="10">
        <v>0.93400000000000005</v>
      </c>
      <c r="G2178">
        <v>1220</v>
      </c>
      <c r="H2178" s="2">
        <v>15978</v>
      </c>
      <c r="I2178" s="2">
        <v>15978</v>
      </c>
      <c r="J2178" s="2">
        <v>26634</v>
      </c>
      <c r="K2178" s="2">
        <v>17000</v>
      </c>
      <c r="L2178" s="2">
        <v>20672</v>
      </c>
      <c r="M2178" s="2">
        <v>22177</v>
      </c>
      <c r="N2178">
        <f t="shared" ref="N2178:N2241" si="68">IFERROR(
  0.25*(_xlfn.MAXIFS($H:$H,$D:$D,$D2178)-H2178)/(_xlfn.MAXIFS($H:$H,$D:$D,$D2178)-_xlfn.MINIFS($H:$H,$D:$D,$D2178)) +
  0.2*(_xlfn.MAXIFS($F:$F,$D:$D,$D2178)-F2178)/(_xlfn.MAXIFS($F:$F,$D:$D,$D2178)-_xlfn.MINIFS($F:$F,$D:$D,$D2178)) +
  0.3*(G2178-_xlfn.MINIFS($G:$G,$D:$D,$D2178))/(_xlfn.MAXIFS($G:$G,$D:$D,$D2178)-_xlfn.MINIFS($G:$G,$D:$D,$D2178)) +
  0.125*(J2178-_xlfn.MINIFS($J:$J,$D:$D,$D2178))/(_xlfn.MAXIFS($J:$J,$D:$D,$D2178)-_xlfn.MINIFS($J:$J,$D:$D,$D2178)) +
  0.125*(K2178-_xlfn.MINIFS($K:$K,$D:$D,$D2178))/(_xlfn.MAXIFS($K:$K,$D:$D,$D2178)-_xlfn.MINIFS($K:$K,$D:$D,$D2178)),
"")</f>
        <v>0.39696425405171831</v>
      </c>
      <c r="O2178">
        <v>0.34926134265377229</v>
      </c>
      <c r="P2178">
        <f t="shared" ref="P2178:P2241" si="69">1 + COUNTIFS($D$2:$D$2303, D2178, $N$2:$N$2303, "&gt;" &amp; N2178)</f>
        <v>69</v>
      </c>
      <c r="Q2178">
        <v>133</v>
      </c>
      <c r="R2178" t="s">
        <v>8103</v>
      </c>
      <c r="S2178" t="s">
        <v>10154</v>
      </c>
    </row>
    <row r="2179" spans="1:19">
      <c r="A2179">
        <v>487320</v>
      </c>
      <c r="B2179" t="s">
        <v>5805</v>
      </c>
      <c r="C2179" t="s">
        <v>1978</v>
      </c>
      <c r="D2179" t="s">
        <v>1970</v>
      </c>
      <c r="E2179" t="s">
        <v>5806</v>
      </c>
      <c r="F2179" s="10">
        <v>0.93400000000000005</v>
      </c>
      <c r="G2179">
        <v>1111</v>
      </c>
      <c r="H2179" s="2">
        <v>7192</v>
      </c>
      <c r="I2179" s="2">
        <v>11842</v>
      </c>
      <c r="J2179" s="2">
        <v>46908</v>
      </c>
      <c r="K2179" s="2">
        <v>32668</v>
      </c>
      <c r="L2179" s="2">
        <v>34576</v>
      </c>
      <c r="M2179" s="2">
        <v>37234</v>
      </c>
      <c r="N2179">
        <f t="shared" si="68"/>
        <v>0.38645607262956966</v>
      </c>
      <c r="O2179">
        <v>0.4105556472751416</v>
      </c>
      <c r="P2179">
        <f t="shared" si="69"/>
        <v>67</v>
      </c>
      <c r="Q2179">
        <v>86</v>
      </c>
      <c r="R2179" t="s">
        <v>8104</v>
      </c>
      <c r="S2179" t="s">
        <v>10155</v>
      </c>
    </row>
    <row r="2180" spans="1:19">
      <c r="A2180">
        <v>487524</v>
      </c>
      <c r="B2180" t="s">
        <v>2419</v>
      </c>
      <c r="C2180" t="s">
        <v>2420</v>
      </c>
      <c r="D2180" t="s">
        <v>776</v>
      </c>
      <c r="E2180" t="s">
        <v>2421</v>
      </c>
      <c r="F2180" s="10">
        <v>0.86429999999999996</v>
      </c>
      <c r="G2180">
        <v>1110</v>
      </c>
      <c r="H2180" s="2">
        <v>22194</v>
      </c>
      <c r="I2180" s="2">
        <v>22194</v>
      </c>
      <c r="J2180" s="2">
        <v>54368</v>
      </c>
      <c r="K2180" s="2">
        <v>36926</v>
      </c>
      <c r="L2180" s="2">
        <v>42927</v>
      </c>
      <c r="M2180" s="2">
        <v>43102</v>
      </c>
      <c r="N2180">
        <f t="shared" si="68"/>
        <v>0.32181954739368207</v>
      </c>
      <c r="O2180">
        <v>0.41217203896710608</v>
      </c>
      <c r="P2180">
        <f t="shared" si="69"/>
        <v>14</v>
      </c>
      <c r="Q2180">
        <v>8</v>
      </c>
      <c r="R2180" t="s">
        <v>8105</v>
      </c>
      <c r="S2180" t="s">
        <v>10156</v>
      </c>
    </row>
    <row r="2181" spans="1:19">
      <c r="A2181">
        <v>151801</v>
      </c>
      <c r="B2181" t="s">
        <v>5809</v>
      </c>
      <c r="C2181" t="s">
        <v>140</v>
      </c>
      <c r="D2181" t="s">
        <v>565</v>
      </c>
      <c r="E2181" t="s">
        <v>3524</v>
      </c>
      <c r="F2181" s="10">
        <v>0.93400000000000005</v>
      </c>
      <c r="G2181">
        <v>1186</v>
      </c>
      <c r="H2181" s="2">
        <v>8216</v>
      </c>
      <c r="I2181" s="2">
        <v>8216</v>
      </c>
      <c r="J2181" s="2">
        <v>67044</v>
      </c>
      <c r="K2181" s="2">
        <v>51220</v>
      </c>
      <c r="L2181" s="2">
        <v>53185</v>
      </c>
      <c r="M2181" s="2">
        <v>55759</v>
      </c>
      <c r="N2181">
        <f t="shared" si="68"/>
        <v>0.47526546143040305</v>
      </c>
      <c r="O2181">
        <v>0.46932951882736518</v>
      </c>
      <c r="P2181">
        <f t="shared" si="69"/>
        <v>11</v>
      </c>
      <c r="Q2181">
        <v>6</v>
      </c>
      <c r="R2181" t="s">
        <v>6653</v>
      </c>
      <c r="S2181" t="s">
        <v>8706</v>
      </c>
    </row>
    <row r="2182" spans="1:19">
      <c r="A2182">
        <v>489779</v>
      </c>
      <c r="B2182" t="s">
        <v>5810</v>
      </c>
      <c r="C2182" t="s">
        <v>2356</v>
      </c>
      <c r="D2182" t="s">
        <v>565</v>
      </c>
      <c r="E2182" t="s">
        <v>5811</v>
      </c>
      <c r="F2182" s="10">
        <v>0.93400000000000005</v>
      </c>
      <c r="G2182">
        <v>1109</v>
      </c>
      <c r="H2182" s="2">
        <v>10110</v>
      </c>
      <c r="I2182" s="2">
        <v>14421</v>
      </c>
      <c r="J2182" s="2">
        <v>47126</v>
      </c>
      <c r="K2182" s="2">
        <v>30480</v>
      </c>
      <c r="L2182" s="2">
        <v>32243</v>
      </c>
      <c r="M2182" s="2">
        <v>32704</v>
      </c>
      <c r="N2182">
        <f t="shared" si="68"/>
        <v>0.33913031176385783</v>
      </c>
      <c r="O2182">
        <v>0.39976351185926717</v>
      </c>
      <c r="P2182">
        <f t="shared" si="69"/>
        <v>37</v>
      </c>
      <c r="Q2182">
        <v>29</v>
      </c>
      <c r="R2182" t="s">
        <v>8106</v>
      </c>
      <c r="S2182" t="s">
        <v>10157</v>
      </c>
    </row>
    <row r="2183" spans="1:19">
      <c r="A2183">
        <v>489937</v>
      </c>
      <c r="B2183" t="s">
        <v>5812</v>
      </c>
      <c r="C2183" t="s">
        <v>1429</v>
      </c>
      <c r="D2183" t="s">
        <v>1383</v>
      </c>
      <c r="E2183" t="s">
        <v>5813</v>
      </c>
      <c r="F2183" s="10">
        <v>0.34</v>
      </c>
      <c r="G2183">
        <v>1249</v>
      </c>
      <c r="H2183" s="2">
        <v>16000</v>
      </c>
      <c r="I2183" s="2">
        <v>16000</v>
      </c>
      <c r="J2183" s="2">
        <v>43737</v>
      </c>
      <c r="K2183" s="2">
        <v>26764</v>
      </c>
      <c r="L2183" s="2">
        <v>29051</v>
      </c>
      <c r="M2183" s="2">
        <v>38077</v>
      </c>
      <c r="N2183">
        <f t="shared" si="68"/>
        <v>0.52981436947185545</v>
      </c>
      <c r="O2183">
        <v>0.4747431545852841</v>
      </c>
      <c r="P2183">
        <f t="shared" si="69"/>
        <v>8</v>
      </c>
      <c r="Q2183">
        <v>10</v>
      </c>
      <c r="R2183" t="s">
        <v>8107</v>
      </c>
      <c r="S2183" t="s">
        <v>10158</v>
      </c>
    </row>
    <row r="2184" spans="1:19">
      <c r="A2184">
        <v>490805</v>
      </c>
      <c r="B2184" t="s">
        <v>2422</v>
      </c>
      <c r="C2184" t="s">
        <v>2423</v>
      </c>
      <c r="D2184" t="s">
        <v>565</v>
      </c>
      <c r="E2184" t="s">
        <v>2424</v>
      </c>
      <c r="F2184" s="10">
        <v>0.70630000000000004</v>
      </c>
      <c r="G2184">
        <v>1034</v>
      </c>
      <c r="H2184" s="2">
        <v>8419</v>
      </c>
      <c r="I2184" s="2">
        <v>15620</v>
      </c>
      <c r="J2184" s="2">
        <v>64593</v>
      </c>
      <c r="K2184" s="2">
        <v>42371</v>
      </c>
      <c r="L2184" s="2">
        <v>42303</v>
      </c>
      <c r="M2184" s="2">
        <v>44672</v>
      </c>
      <c r="N2184">
        <f t="shared" si="68"/>
        <v>0.41040932561067878</v>
      </c>
      <c r="O2184">
        <v>0.46048958911585464</v>
      </c>
      <c r="P2184">
        <f t="shared" si="69"/>
        <v>21</v>
      </c>
      <c r="Q2184">
        <v>7</v>
      </c>
      <c r="R2184" t="s">
        <v>8108</v>
      </c>
      <c r="S2184" t="s">
        <v>10159</v>
      </c>
    </row>
    <row r="2185" spans="1:19">
      <c r="A2185">
        <v>260789</v>
      </c>
      <c r="B2185" t="s">
        <v>5814</v>
      </c>
      <c r="C2185" t="s">
        <v>2601</v>
      </c>
      <c r="D2185" t="s">
        <v>198</v>
      </c>
      <c r="E2185" t="s">
        <v>5405</v>
      </c>
      <c r="F2185" s="10">
        <v>0.93400000000000005</v>
      </c>
      <c r="G2185">
        <v>1134</v>
      </c>
      <c r="H2185" s="2">
        <v>14804</v>
      </c>
      <c r="I2185" s="2">
        <v>14804</v>
      </c>
      <c r="J2185" s="2">
        <v>42521</v>
      </c>
      <c r="K2185" s="2">
        <v>36249</v>
      </c>
      <c r="L2185" s="2">
        <v>35895</v>
      </c>
      <c r="M2185" s="2">
        <v>34922</v>
      </c>
      <c r="N2185">
        <f t="shared" si="68"/>
        <v>0.31733653160718356</v>
      </c>
      <c r="O2185">
        <v>0.38827005762655475</v>
      </c>
      <c r="P2185">
        <f t="shared" si="69"/>
        <v>174</v>
      </c>
      <c r="Q2185">
        <v>183</v>
      </c>
      <c r="R2185" t="s">
        <v>7987</v>
      </c>
      <c r="S2185" t="s">
        <v>10038</v>
      </c>
    </row>
    <row r="2186" spans="1:19">
      <c r="A2186">
        <v>205179</v>
      </c>
      <c r="B2186" t="s">
        <v>5815</v>
      </c>
      <c r="C2186" t="s">
        <v>5735</v>
      </c>
      <c r="D2186" t="s">
        <v>329</v>
      </c>
      <c r="E2186" t="s">
        <v>3725</v>
      </c>
      <c r="F2186" s="10">
        <v>0.93400000000000005</v>
      </c>
      <c r="G2186">
        <v>1225</v>
      </c>
      <c r="H2186" s="2">
        <v>13171</v>
      </c>
      <c r="I2186" s="2">
        <v>13171</v>
      </c>
      <c r="J2186" s="2">
        <v>38898</v>
      </c>
      <c r="K2186" s="2">
        <v>29688</v>
      </c>
      <c r="L2186" s="2">
        <v>31275</v>
      </c>
      <c r="M2186" s="2">
        <v>35711</v>
      </c>
      <c r="N2186">
        <f t="shared" si="68"/>
        <v>0.45225315435853819</v>
      </c>
      <c r="O2186">
        <v>0.38767069603899873</v>
      </c>
      <c r="P2186">
        <f t="shared" si="69"/>
        <v>39</v>
      </c>
      <c r="Q2186">
        <v>91</v>
      </c>
      <c r="R2186" t="s">
        <v>7800</v>
      </c>
      <c r="S2186" t="s">
        <v>9851</v>
      </c>
    </row>
    <row r="2187" spans="1:19">
      <c r="A2187">
        <v>241836</v>
      </c>
      <c r="B2187" t="s">
        <v>5816</v>
      </c>
      <c r="C2187" t="s">
        <v>5817</v>
      </c>
      <c r="D2187" t="s">
        <v>2338</v>
      </c>
      <c r="E2187" t="s">
        <v>5294</v>
      </c>
      <c r="F2187" s="10">
        <v>0.88390000000000002</v>
      </c>
      <c r="G2187">
        <v>1038</v>
      </c>
      <c r="H2187" s="2">
        <v>7050</v>
      </c>
      <c r="I2187" s="2">
        <v>14125</v>
      </c>
      <c r="J2187" s="2">
        <v>30063</v>
      </c>
      <c r="K2187" s="2">
        <v>20906</v>
      </c>
      <c r="L2187" s="2">
        <v>20433</v>
      </c>
      <c r="M2187" s="2">
        <v>21063</v>
      </c>
      <c r="N2187">
        <f t="shared" si="68"/>
        <v>0.37809206900862596</v>
      </c>
      <c r="O2187">
        <v>0.37217799752723568</v>
      </c>
      <c r="P2187">
        <f t="shared" si="69"/>
        <v>58</v>
      </c>
      <c r="Q2187">
        <v>60</v>
      </c>
      <c r="R2187" t="s">
        <v>7941</v>
      </c>
      <c r="S2187" t="s">
        <v>9992</v>
      </c>
    </row>
    <row r="2188" spans="1:19">
      <c r="A2188">
        <v>177214</v>
      </c>
      <c r="B2188" t="s">
        <v>5818</v>
      </c>
      <c r="C2188" t="s">
        <v>551</v>
      </c>
      <c r="D2188" t="s">
        <v>1078</v>
      </c>
      <c r="E2188" t="s">
        <v>5819</v>
      </c>
      <c r="F2188" s="10">
        <v>0.93400000000000005</v>
      </c>
      <c r="G2188">
        <v>1074</v>
      </c>
      <c r="H2188" s="2">
        <v>8044</v>
      </c>
      <c r="I2188" s="2">
        <v>8044</v>
      </c>
      <c r="J2188" s="2">
        <v>43424</v>
      </c>
      <c r="K2188" s="2">
        <v>34289</v>
      </c>
      <c r="L2188" s="2">
        <v>36487</v>
      </c>
      <c r="M2188" s="2">
        <v>39169</v>
      </c>
      <c r="N2188">
        <f t="shared" si="68"/>
        <v>0.36363378500688731</v>
      </c>
      <c r="O2188">
        <v>0.41970277127528655</v>
      </c>
      <c r="P2188">
        <f t="shared" si="69"/>
        <v>32</v>
      </c>
      <c r="Q2188">
        <v>27</v>
      </c>
      <c r="R2188" t="s">
        <v>6989</v>
      </c>
      <c r="S2188" t="s">
        <v>9040</v>
      </c>
    </row>
    <row r="2189" spans="1:19">
      <c r="A2189">
        <v>151290</v>
      </c>
      <c r="B2189" t="s">
        <v>5820</v>
      </c>
      <c r="C2189" t="s">
        <v>594</v>
      </c>
      <c r="D2189" t="s">
        <v>565</v>
      </c>
      <c r="E2189" t="s">
        <v>5821</v>
      </c>
      <c r="F2189" s="10">
        <v>0.93400000000000005</v>
      </c>
      <c r="G2189">
        <v>1171</v>
      </c>
      <c r="H2189" s="2">
        <v>9900</v>
      </c>
      <c r="I2189" s="2">
        <v>9900</v>
      </c>
      <c r="J2189" s="2">
        <v>55180</v>
      </c>
      <c r="K2189" s="2">
        <v>34473</v>
      </c>
      <c r="L2189" s="2">
        <v>42163</v>
      </c>
      <c r="M2189" s="2">
        <v>48091</v>
      </c>
      <c r="N2189">
        <f t="shared" si="68"/>
        <v>0.40233301314807179</v>
      </c>
      <c r="O2189">
        <v>0.43667508818508716</v>
      </c>
      <c r="P2189">
        <f t="shared" si="69"/>
        <v>22</v>
      </c>
      <c r="Q2189">
        <v>16</v>
      </c>
      <c r="R2189" t="s">
        <v>8109</v>
      </c>
      <c r="S2189" t="s">
        <v>10160</v>
      </c>
    </row>
    <row r="2190" spans="1:19">
      <c r="A2190">
        <v>241836</v>
      </c>
      <c r="B2190" t="s">
        <v>5823</v>
      </c>
      <c r="C2190" t="s">
        <v>5300</v>
      </c>
      <c r="D2190" t="s">
        <v>2338</v>
      </c>
      <c r="E2190" t="s">
        <v>5294</v>
      </c>
      <c r="F2190" s="10">
        <v>0.8488</v>
      </c>
      <c r="G2190">
        <v>1142</v>
      </c>
      <c r="H2190" s="2">
        <v>7050</v>
      </c>
      <c r="I2190" s="2">
        <v>14125</v>
      </c>
      <c r="J2190" s="2">
        <v>30063</v>
      </c>
      <c r="K2190" s="2">
        <v>20906</v>
      </c>
      <c r="L2190" s="2">
        <v>20433</v>
      </c>
      <c r="M2190" s="2">
        <v>21063</v>
      </c>
      <c r="N2190">
        <f t="shared" si="68"/>
        <v>0.47087568753675696</v>
      </c>
      <c r="O2190">
        <v>0.37744299752723565</v>
      </c>
      <c r="P2190">
        <f t="shared" si="69"/>
        <v>31</v>
      </c>
      <c r="Q2190">
        <v>50</v>
      </c>
      <c r="R2190" t="s">
        <v>7941</v>
      </c>
      <c r="S2190" t="s">
        <v>9992</v>
      </c>
    </row>
    <row r="2191" spans="1:19">
      <c r="A2191">
        <v>241836</v>
      </c>
      <c r="B2191" t="s">
        <v>5824</v>
      </c>
      <c r="C2191" t="s">
        <v>5296</v>
      </c>
      <c r="D2191" t="s">
        <v>2338</v>
      </c>
      <c r="E2191" t="s">
        <v>5294</v>
      </c>
      <c r="F2191" s="10">
        <v>0.66359999999999997</v>
      </c>
      <c r="G2191">
        <v>1037</v>
      </c>
      <c r="H2191" s="2">
        <v>7050</v>
      </c>
      <c r="I2191" s="2">
        <v>14125</v>
      </c>
      <c r="J2191" s="2">
        <v>30063</v>
      </c>
      <c r="K2191" s="2">
        <v>20906</v>
      </c>
      <c r="L2191" s="2">
        <v>20433</v>
      </c>
      <c r="M2191" s="2">
        <v>21063</v>
      </c>
      <c r="N2191">
        <f t="shared" si="68"/>
        <v>0.44567834837733628</v>
      </c>
      <c r="O2191">
        <v>0.40522299752723567</v>
      </c>
      <c r="P2191">
        <f t="shared" si="69"/>
        <v>37</v>
      </c>
      <c r="Q2191">
        <v>28</v>
      </c>
      <c r="R2191" t="s">
        <v>7941</v>
      </c>
      <c r="S2191" t="s">
        <v>9992</v>
      </c>
    </row>
    <row r="2192" spans="1:19">
      <c r="A2192">
        <v>456454</v>
      </c>
      <c r="B2192" t="s">
        <v>5825</v>
      </c>
      <c r="C2192" t="s">
        <v>1964</v>
      </c>
      <c r="D2192" t="s">
        <v>1914</v>
      </c>
      <c r="E2192" t="s">
        <v>5393</v>
      </c>
      <c r="F2192" s="10">
        <v>0.93400000000000005</v>
      </c>
      <c r="G2192">
        <v>1041</v>
      </c>
      <c r="H2192" s="2">
        <v>14644</v>
      </c>
      <c r="I2192" s="2">
        <v>14644</v>
      </c>
      <c r="J2192" s="2">
        <v>35925</v>
      </c>
      <c r="K2192" s="2">
        <v>29560</v>
      </c>
      <c r="L2192" s="2">
        <v>30331</v>
      </c>
      <c r="M2192" s="2">
        <v>31136</v>
      </c>
      <c r="N2192">
        <f t="shared" si="68"/>
        <v>0.27416830307846873</v>
      </c>
      <c r="O2192">
        <v>0.37490027727407671</v>
      </c>
      <c r="P2192">
        <f t="shared" si="69"/>
        <v>45</v>
      </c>
      <c r="Q2192">
        <v>45</v>
      </c>
      <c r="R2192" t="s">
        <v>7800</v>
      </c>
      <c r="S2192" t="s">
        <v>9851</v>
      </c>
    </row>
    <row r="2193" spans="1:19">
      <c r="A2193">
        <v>237996</v>
      </c>
      <c r="B2193" t="s">
        <v>5826</v>
      </c>
      <c r="C2193" t="s">
        <v>5593</v>
      </c>
      <c r="D2193" t="s">
        <v>1625</v>
      </c>
      <c r="E2193" t="s">
        <v>5827</v>
      </c>
      <c r="F2193" s="10">
        <v>0.93400000000000005</v>
      </c>
      <c r="G2193">
        <v>1086</v>
      </c>
      <c r="H2193" s="2">
        <v>14070</v>
      </c>
      <c r="I2193" s="2">
        <v>14070</v>
      </c>
      <c r="J2193" s="2">
        <v>32387</v>
      </c>
      <c r="K2193" s="2">
        <v>26732</v>
      </c>
      <c r="L2193" s="2">
        <v>29037</v>
      </c>
      <c r="M2193" s="2">
        <v>26620</v>
      </c>
      <c r="N2193">
        <f t="shared" si="68"/>
        <v>0.37049641859428584</v>
      </c>
      <c r="O2193">
        <v>0.36985977085931432</v>
      </c>
      <c r="P2193">
        <f t="shared" si="69"/>
        <v>119</v>
      </c>
      <c r="Q2193">
        <v>115</v>
      </c>
      <c r="R2193" t="s">
        <v>8110</v>
      </c>
      <c r="S2193" t="s">
        <v>10161</v>
      </c>
    </row>
    <row r="2194" spans="1:19">
      <c r="A2194">
        <v>438735</v>
      </c>
      <c r="B2194" t="s">
        <v>5828</v>
      </c>
      <c r="C2194" t="s">
        <v>1426</v>
      </c>
      <c r="D2194" t="s">
        <v>1383</v>
      </c>
      <c r="E2194" t="s">
        <v>5829</v>
      </c>
      <c r="F2194" s="10">
        <v>0.93400000000000005</v>
      </c>
      <c r="G2194">
        <v>1084</v>
      </c>
      <c r="H2194" s="2">
        <v>16657</v>
      </c>
      <c r="I2194" s="2">
        <v>16657</v>
      </c>
      <c r="J2194" s="2">
        <v>50461</v>
      </c>
      <c r="K2194" s="2">
        <v>38791</v>
      </c>
      <c r="L2194" s="2">
        <v>37688</v>
      </c>
      <c r="M2194" s="2">
        <v>40693</v>
      </c>
      <c r="N2194">
        <f t="shared" si="68"/>
        <v>0.35726043771079002</v>
      </c>
      <c r="O2194">
        <v>0.39711657918102283</v>
      </c>
      <c r="P2194">
        <f t="shared" si="69"/>
        <v>37</v>
      </c>
      <c r="Q2194">
        <v>41</v>
      </c>
      <c r="R2194" t="s">
        <v>7097</v>
      </c>
      <c r="S2194" t="s">
        <v>9148</v>
      </c>
    </row>
    <row r="2195" spans="1:19">
      <c r="A2195">
        <v>183725</v>
      </c>
      <c r="B2195" t="s">
        <v>5830</v>
      </c>
      <c r="C2195" t="s">
        <v>5831</v>
      </c>
      <c r="D2195" t="s">
        <v>796</v>
      </c>
      <c r="E2195" t="s">
        <v>5393</v>
      </c>
      <c r="F2195" s="10">
        <v>0.93400000000000005</v>
      </c>
      <c r="G2195">
        <v>1101</v>
      </c>
      <c r="H2195" s="2">
        <v>15537</v>
      </c>
      <c r="I2195" s="2">
        <v>15537</v>
      </c>
      <c r="J2195" s="2">
        <v>34915</v>
      </c>
      <c r="K2195" s="2">
        <v>31259</v>
      </c>
      <c r="L2195" s="2">
        <v>31981</v>
      </c>
      <c r="M2195" s="2">
        <v>34048</v>
      </c>
      <c r="N2195">
        <f t="shared" si="68"/>
        <v>0.29358235069466432</v>
      </c>
      <c r="O2195">
        <v>0.36884825492124385</v>
      </c>
      <c r="P2195">
        <f t="shared" si="69"/>
        <v>29</v>
      </c>
      <c r="Q2195">
        <v>30</v>
      </c>
      <c r="R2195" t="s">
        <v>7800</v>
      </c>
      <c r="S2195" t="s">
        <v>9851</v>
      </c>
    </row>
    <row r="2196" spans="1:19">
      <c r="A2196">
        <v>205887</v>
      </c>
      <c r="B2196" t="s">
        <v>5832</v>
      </c>
      <c r="C2196" t="s">
        <v>540</v>
      </c>
      <c r="D2196" t="s">
        <v>487</v>
      </c>
      <c r="E2196" t="s">
        <v>5833</v>
      </c>
      <c r="F2196" s="10">
        <v>0.93400000000000005</v>
      </c>
      <c r="G2196">
        <v>1157</v>
      </c>
      <c r="H2196" s="2">
        <v>16699</v>
      </c>
      <c r="I2196" s="2">
        <v>16699</v>
      </c>
      <c r="J2196" s="2">
        <v>33668</v>
      </c>
      <c r="K2196" s="2">
        <v>26263</v>
      </c>
      <c r="L2196" s="2">
        <v>30127</v>
      </c>
      <c r="M2196" s="2">
        <v>28999</v>
      </c>
      <c r="N2196">
        <f t="shared" si="68"/>
        <v>0.33347481709809773</v>
      </c>
      <c r="O2196">
        <v>0.36111659143247643</v>
      </c>
      <c r="P2196">
        <f t="shared" si="69"/>
        <v>79</v>
      </c>
      <c r="Q2196">
        <v>94</v>
      </c>
      <c r="R2196" t="s">
        <v>8111</v>
      </c>
      <c r="S2196" t="s">
        <v>10162</v>
      </c>
    </row>
    <row r="2197" spans="1:19">
      <c r="A2197">
        <v>169761</v>
      </c>
      <c r="B2197" t="s">
        <v>5838</v>
      </c>
      <c r="C2197" t="s">
        <v>5839</v>
      </c>
      <c r="D2197" t="s">
        <v>933</v>
      </c>
      <c r="E2197" t="s">
        <v>5840</v>
      </c>
      <c r="F2197" s="10">
        <v>0.93400000000000005</v>
      </c>
      <c r="G2197">
        <v>1186</v>
      </c>
      <c r="H2197" s="2">
        <v>32160</v>
      </c>
      <c r="I2197" s="2">
        <v>32160</v>
      </c>
      <c r="J2197" s="2">
        <v>26639</v>
      </c>
      <c r="K2197" s="2">
        <v>22311</v>
      </c>
      <c r="L2197" s="2">
        <v>25368</v>
      </c>
      <c r="M2197" s="2">
        <v>26831</v>
      </c>
      <c r="N2197">
        <f t="shared" si="68"/>
        <v>0.25350834830921132</v>
      </c>
      <c r="O2197">
        <v>0.27863909542551002</v>
      </c>
      <c r="P2197">
        <f t="shared" si="69"/>
        <v>59</v>
      </c>
      <c r="Q2197">
        <v>62</v>
      </c>
      <c r="R2197" t="s">
        <v>6891</v>
      </c>
      <c r="S2197" t="s">
        <v>8942</v>
      </c>
    </row>
    <row r="2198" spans="1:19">
      <c r="A2198">
        <v>216436</v>
      </c>
      <c r="B2198" t="s">
        <v>5841</v>
      </c>
      <c r="C2198" t="s">
        <v>1830</v>
      </c>
      <c r="D2198" t="s">
        <v>1625</v>
      </c>
      <c r="E2198" t="s">
        <v>4721</v>
      </c>
      <c r="F2198" s="10">
        <v>0.93400000000000005</v>
      </c>
      <c r="G2198">
        <v>1041</v>
      </c>
      <c r="H2198" s="2">
        <v>18961</v>
      </c>
      <c r="I2198" s="2">
        <v>18961</v>
      </c>
      <c r="J2198" s="2">
        <v>42712</v>
      </c>
      <c r="K2198" s="2">
        <v>36098</v>
      </c>
      <c r="L2198" s="2">
        <v>43378</v>
      </c>
      <c r="M2198" s="2">
        <v>46220</v>
      </c>
      <c r="N2198">
        <f t="shared" si="68"/>
        <v>0.36109371652637989</v>
      </c>
      <c r="O2198">
        <v>0.37053251381248031</v>
      </c>
      <c r="P2198">
        <f t="shared" si="69"/>
        <v>123</v>
      </c>
      <c r="Q2198">
        <v>113</v>
      </c>
      <c r="R2198" t="s">
        <v>7530</v>
      </c>
      <c r="S2198" t="s">
        <v>9581</v>
      </c>
    </row>
    <row r="2199" spans="1:19">
      <c r="A2199">
        <v>101365</v>
      </c>
      <c r="B2199" t="s">
        <v>5844</v>
      </c>
      <c r="C2199" t="s">
        <v>373</v>
      </c>
      <c r="D2199" t="s">
        <v>329</v>
      </c>
      <c r="E2199" t="s">
        <v>5845</v>
      </c>
      <c r="F2199" s="10">
        <v>0.86960000000000004</v>
      </c>
      <c r="G2199">
        <v>1160</v>
      </c>
      <c r="H2199" s="2">
        <v>13420</v>
      </c>
      <c r="I2199" s="2">
        <v>13420</v>
      </c>
      <c r="J2199" s="2">
        <v>48660</v>
      </c>
      <c r="K2199" s="2">
        <v>33074</v>
      </c>
      <c r="L2199" s="2">
        <v>32367</v>
      </c>
      <c r="M2199" s="2">
        <v>34238</v>
      </c>
      <c r="N2199">
        <f t="shared" si="68"/>
        <v>0.44902386659701465</v>
      </c>
      <c r="O2199">
        <v>0.4170645484789548</v>
      </c>
      <c r="P2199">
        <f t="shared" si="69"/>
        <v>40</v>
      </c>
      <c r="Q2199">
        <v>51</v>
      </c>
      <c r="R2199" t="s">
        <v>8112</v>
      </c>
      <c r="S2199" t="s">
        <v>10163</v>
      </c>
    </row>
    <row r="2200" spans="1:19">
      <c r="A2200">
        <v>421708</v>
      </c>
      <c r="B2200" t="s">
        <v>5853</v>
      </c>
      <c r="C2200" t="s">
        <v>2477</v>
      </c>
      <c r="D2200" t="s">
        <v>157</v>
      </c>
      <c r="E2200" t="s">
        <v>5787</v>
      </c>
      <c r="F2200" s="10">
        <v>0.93400000000000005</v>
      </c>
      <c r="G2200">
        <v>1131</v>
      </c>
      <c r="H2200" s="2">
        <v>18835</v>
      </c>
      <c r="I2200" s="2">
        <v>18835</v>
      </c>
      <c r="J2200" s="2">
        <v>34040</v>
      </c>
      <c r="K2200" s="2">
        <v>29717</v>
      </c>
      <c r="L2200" s="2">
        <v>30974</v>
      </c>
      <c r="M2200" s="2">
        <v>31302</v>
      </c>
      <c r="N2200">
        <f t="shared" si="68"/>
        <v>0.35388975604200246</v>
      </c>
      <c r="O2200">
        <v>0.3525865656986521</v>
      </c>
      <c r="P2200">
        <f t="shared" si="69"/>
        <v>32</v>
      </c>
      <c r="Q2200">
        <v>27</v>
      </c>
      <c r="R2200" t="s">
        <v>8033</v>
      </c>
      <c r="S2200" t="s">
        <v>10084</v>
      </c>
    </row>
    <row r="2201" spans="1:19">
      <c r="A2201">
        <v>151786</v>
      </c>
      <c r="B2201" t="s">
        <v>5854</v>
      </c>
      <c r="C2201" t="s">
        <v>4070</v>
      </c>
      <c r="D2201" t="s">
        <v>565</v>
      </c>
      <c r="E2201" t="s">
        <v>5855</v>
      </c>
      <c r="F2201" s="10">
        <v>0.89529999999999998</v>
      </c>
      <c r="G2201">
        <v>1210</v>
      </c>
      <c r="H2201" s="2">
        <v>19850</v>
      </c>
      <c r="I2201" s="2">
        <v>19850</v>
      </c>
      <c r="J2201" s="2">
        <v>64193</v>
      </c>
      <c r="K2201" s="2">
        <v>49261</v>
      </c>
      <c r="L2201" s="2">
        <v>51786</v>
      </c>
      <c r="M2201" s="2">
        <v>56132</v>
      </c>
      <c r="N2201">
        <f t="shared" si="68"/>
        <v>0.43794870806609182</v>
      </c>
      <c r="O2201">
        <v>0.41827249423147372</v>
      </c>
      <c r="P2201">
        <f t="shared" si="69"/>
        <v>18</v>
      </c>
      <c r="Q2201">
        <v>19</v>
      </c>
      <c r="R2201" t="s">
        <v>6652</v>
      </c>
      <c r="S2201" t="s">
        <v>8705</v>
      </c>
    </row>
    <row r="2202" spans="1:19">
      <c r="A2202">
        <v>242042</v>
      </c>
      <c r="B2202" t="s">
        <v>5856</v>
      </c>
      <c r="C2202" t="s">
        <v>5325</v>
      </c>
      <c r="D2202" t="s">
        <v>2338</v>
      </c>
      <c r="E2202" t="s">
        <v>5857</v>
      </c>
      <c r="F2202" s="10">
        <v>0.93400000000000005</v>
      </c>
      <c r="G2202">
        <v>1113</v>
      </c>
      <c r="H2202" s="2">
        <v>3816</v>
      </c>
      <c r="I2202" s="2">
        <v>3816</v>
      </c>
      <c r="J2202" s="2">
        <v>28401</v>
      </c>
      <c r="K2202" s="2">
        <v>21982</v>
      </c>
      <c r="L2202" s="2">
        <v>24134</v>
      </c>
      <c r="M2202" s="2">
        <v>24601</v>
      </c>
      <c r="N2202">
        <f t="shared" si="68"/>
        <v>0.48070659819634054</v>
      </c>
      <c r="O2202">
        <v>0.40611604691308689</v>
      </c>
      <c r="P2202">
        <f t="shared" si="69"/>
        <v>28</v>
      </c>
      <c r="Q2202">
        <v>25</v>
      </c>
      <c r="R2202" t="s">
        <v>8113</v>
      </c>
      <c r="S2202" t="s">
        <v>10164</v>
      </c>
    </row>
    <row r="2203" spans="1:19">
      <c r="A2203">
        <v>498562</v>
      </c>
      <c r="B2203" t="s">
        <v>2425</v>
      </c>
      <c r="C2203" t="s">
        <v>2426</v>
      </c>
      <c r="D2203" t="s">
        <v>1625</v>
      </c>
      <c r="E2203" t="s">
        <v>2427</v>
      </c>
      <c r="F2203" s="10">
        <v>0.94750000000000001</v>
      </c>
      <c r="G2203">
        <v>1093</v>
      </c>
      <c r="H2203" s="2">
        <v>11046</v>
      </c>
      <c r="I2203" s="2">
        <v>22870</v>
      </c>
      <c r="J2203" s="2">
        <v>55757</v>
      </c>
      <c r="K2203" s="2">
        <v>44099</v>
      </c>
      <c r="L2203" s="2">
        <v>48816</v>
      </c>
      <c r="M2203" s="2">
        <v>53367</v>
      </c>
      <c r="N2203">
        <f t="shared" si="68"/>
        <v>0.44271305584745557</v>
      </c>
      <c r="O2203">
        <v>0.39391367646983116</v>
      </c>
      <c r="P2203">
        <f t="shared" si="69"/>
        <v>57</v>
      </c>
      <c r="Q2203">
        <v>79</v>
      </c>
      <c r="R2203" t="s">
        <v>8114</v>
      </c>
      <c r="S2203" t="s">
        <v>10165</v>
      </c>
    </row>
    <row r="2204" spans="1:19">
      <c r="A2204">
        <v>498571</v>
      </c>
      <c r="B2204" t="s">
        <v>2428</v>
      </c>
      <c r="C2204" t="s">
        <v>5</v>
      </c>
      <c r="D2204" t="s">
        <v>1625</v>
      </c>
      <c r="E2204" t="s">
        <v>2429</v>
      </c>
      <c r="F2204" s="10">
        <v>0.9365</v>
      </c>
      <c r="G2204">
        <v>1076</v>
      </c>
      <c r="H2204" s="2">
        <v>11388</v>
      </c>
      <c r="I2204" s="2">
        <v>16006</v>
      </c>
      <c r="J2204" s="2">
        <v>51625</v>
      </c>
      <c r="K2204" s="2">
        <v>40310</v>
      </c>
      <c r="L2204" s="2">
        <v>44781</v>
      </c>
      <c r="M2204" s="2">
        <v>47323</v>
      </c>
      <c r="N2204">
        <f t="shared" si="68"/>
        <v>0.42477942544584057</v>
      </c>
      <c r="O2204">
        <v>0.41092133633112382</v>
      </c>
      <c r="P2204">
        <f t="shared" si="69"/>
        <v>74</v>
      </c>
      <c r="Q2204">
        <v>63</v>
      </c>
      <c r="R2204" t="s">
        <v>8115</v>
      </c>
      <c r="S2204" t="s">
        <v>10166</v>
      </c>
    </row>
    <row r="2205" spans="1:19">
      <c r="A2205">
        <v>101365</v>
      </c>
      <c r="B2205" t="s">
        <v>5865</v>
      </c>
      <c r="C2205" t="s">
        <v>4845</v>
      </c>
      <c r="D2205" t="s">
        <v>1914</v>
      </c>
      <c r="E2205" t="s">
        <v>2443</v>
      </c>
      <c r="F2205" s="10">
        <v>0.91180000000000005</v>
      </c>
      <c r="G2205">
        <v>1143</v>
      </c>
      <c r="H2205" s="2">
        <v>13420</v>
      </c>
      <c r="I2205" s="2">
        <v>13420</v>
      </c>
      <c r="J2205" s="2">
        <v>48660</v>
      </c>
      <c r="K2205" s="2">
        <v>33074</v>
      </c>
      <c r="L2205" s="2">
        <v>32367</v>
      </c>
      <c r="M2205" s="2">
        <v>34238</v>
      </c>
      <c r="N2205">
        <f t="shared" si="68"/>
        <v>0.3762883353116877</v>
      </c>
      <c r="O2205">
        <v>0.41073454847895485</v>
      </c>
      <c r="P2205">
        <f t="shared" si="69"/>
        <v>21</v>
      </c>
      <c r="Q2205">
        <v>26</v>
      </c>
      <c r="R2205" t="s">
        <v>6079</v>
      </c>
      <c r="S2205" t="s">
        <v>8136</v>
      </c>
    </row>
    <row r="2206" spans="1:19">
      <c r="A2206">
        <v>169761</v>
      </c>
      <c r="B2206" t="s">
        <v>5866</v>
      </c>
      <c r="C2206" t="s">
        <v>942</v>
      </c>
      <c r="D2206" t="s">
        <v>933</v>
      </c>
      <c r="E2206" t="s">
        <v>5840</v>
      </c>
      <c r="F2206" s="10">
        <v>0.93400000000000005</v>
      </c>
      <c r="G2206">
        <v>1085</v>
      </c>
      <c r="H2206" s="2">
        <v>9295</v>
      </c>
      <c r="I2206" s="2">
        <v>9295</v>
      </c>
      <c r="J2206" s="2">
        <v>26639</v>
      </c>
      <c r="K2206" s="2">
        <v>22311</v>
      </c>
      <c r="L2206" s="2">
        <v>25368</v>
      </c>
      <c r="M2206" s="2">
        <v>26831</v>
      </c>
      <c r="N2206">
        <f t="shared" si="68"/>
        <v>0.29280966811021741</v>
      </c>
      <c r="O2206">
        <v>0.37844267464855674</v>
      </c>
      <c r="P2206">
        <f t="shared" si="69"/>
        <v>53</v>
      </c>
      <c r="Q2206">
        <v>48</v>
      </c>
      <c r="R2206" t="s">
        <v>6891</v>
      </c>
      <c r="S2206" t="s">
        <v>8942</v>
      </c>
    </row>
    <row r="2207" spans="1:19">
      <c r="A2207">
        <v>241836</v>
      </c>
      <c r="B2207" t="s">
        <v>5872</v>
      </c>
      <c r="C2207" t="s">
        <v>5275</v>
      </c>
      <c r="D2207" t="s">
        <v>2338</v>
      </c>
      <c r="E2207" t="s">
        <v>5873</v>
      </c>
      <c r="F2207" s="10">
        <v>0.93400000000000005</v>
      </c>
      <c r="G2207">
        <v>1136</v>
      </c>
      <c r="H2207" s="2">
        <v>7050</v>
      </c>
      <c r="I2207" s="2">
        <v>14125</v>
      </c>
      <c r="J2207" s="2">
        <v>30063</v>
      </c>
      <c r="K2207" s="2">
        <v>20906</v>
      </c>
      <c r="L2207" s="2">
        <v>20433</v>
      </c>
      <c r="M2207" s="2">
        <v>21063</v>
      </c>
      <c r="N2207">
        <f t="shared" si="68"/>
        <v>0.43970807510842219</v>
      </c>
      <c r="O2207">
        <v>0.36466299752723563</v>
      </c>
      <c r="P2207">
        <f t="shared" si="69"/>
        <v>38</v>
      </c>
      <c r="Q2207">
        <v>82</v>
      </c>
      <c r="R2207" t="s">
        <v>7941</v>
      </c>
      <c r="S2207" t="s">
        <v>9992</v>
      </c>
    </row>
    <row r="2208" spans="1:19">
      <c r="A2208">
        <v>438735</v>
      </c>
      <c r="B2208" t="s">
        <v>5874</v>
      </c>
      <c r="C2208" t="s">
        <v>156</v>
      </c>
      <c r="D2208" t="s">
        <v>157</v>
      </c>
      <c r="E2208" t="s">
        <v>5875</v>
      </c>
      <c r="F2208" s="10">
        <v>0.93400000000000005</v>
      </c>
      <c r="G2208">
        <v>1056</v>
      </c>
      <c r="H2208" s="2">
        <v>16657</v>
      </c>
      <c r="I2208" s="2">
        <v>16657</v>
      </c>
      <c r="J2208" s="2">
        <v>50461</v>
      </c>
      <c r="K2208" s="2">
        <v>38791</v>
      </c>
      <c r="L2208" s="2">
        <v>37688</v>
      </c>
      <c r="M2208" s="2">
        <v>40693</v>
      </c>
      <c r="N2208">
        <f t="shared" si="68"/>
        <v>0.34765878137443262</v>
      </c>
      <c r="O2208">
        <v>0.39711657918102283</v>
      </c>
      <c r="P2208">
        <f t="shared" si="69"/>
        <v>33</v>
      </c>
      <c r="Q2208">
        <v>17</v>
      </c>
      <c r="R2208" t="s">
        <v>7097</v>
      </c>
      <c r="S2208" t="s">
        <v>9148</v>
      </c>
    </row>
    <row r="2209" spans="1:19">
      <c r="A2209">
        <v>102368</v>
      </c>
      <c r="B2209" t="s">
        <v>5876</v>
      </c>
      <c r="C2209" t="s">
        <v>5877</v>
      </c>
      <c r="D2209" t="s">
        <v>388</v>
      </c>
      <c r="E2209" t="s">
        <v>5878</v>
      </c>
      <c r="F2209" s="10">
        <v>0.93400000000000005</v>
      </c>
      <c r="G2209">
        <v>1190</v>
      </c>
      <c r="H2209" s="2">
        <v>9792</v>
      </c>
      <c r="I2209" s="2">
        <v>9792</v>
      </c>
      <c r="J2209" s="2">
        <v>50885</v>
      </c>
      <c r="K2209" s="2">
        <v>36498</v>
      </c>
      <c r="L2209" s="2">
        <v>36985</v>
      </c>
      <c r="M2209" s="2">
        <v>41691</v>
      </c>
      <c r="N2209">
        <f t="shared" si="68"/>
        <v>0.44290822422085857</v>
      </c>
      <c r="O2209">
        <v>0.42798598105109742</v>
      </c>
      <c r="P2209">
        <f t="shared" si="69"/>
        <v>21</v>
      </c>
      <c r="Q2209">
        <v>27</v>
      </c>
      <c r="R2209" t="s">
        <v>6094</v>
      </c>
      <c r="S2209" t="s">
        <v>8151</v>
      </c>
    </row>
    <row r="2210" spans="1:19">
      <c r="A2210">
        <v>104151</v>
      </c>
      <c r="B2210" t="s">
        <v>5879</v>
      </c>
      <c r="C2210" t="s">
        <v>2477</v>
      </c>
      <c r="D2210" t="s">
        <v>157</v>
      </c>
      <c r="E2210" t="s">
        <v>2481</v>
      </c>
      <c r="F2210" s="10">
        <v>0.93400000000000005</v>
      </c>
      <c r="G2210">
        <v>1021</v>
      </c>
      <c r="H2210" s="2">
        <v>12051</v>
      </c>
      <c r="I2210" s="2">
        <v>32193</v>
      </c>
      <c r="J2210" s="2">
        <v>64510</v>
      </c>
      <c r="K2210" s="2">
        <v>49895</v>
      </c>
      <c r="L2210" s="2">
        <v>54245</v>
      </c>
      <c r="M2210" s="2">
        <v>58967</v>
      </c>
      <c r="N2210">
        <f t="shared" si="68"/>
        <v>0.39979932474007995</v>
      </c>
      <c r="O2210">
        <v>0.35926756557291639</v>
      </c>
      <c r="P2210">
        <f t="shared" si="69"/>
        <v>25</v>
      </c>
      <c r="Q2210">
        <v>24</v>
      </c>
      <c r="R2210" t="s">
        <v>6103</v>
      </c>
      <c r="S2210" t="s">
        <v>8160</v>
      </c>
    </row>
    <row r="2211" spans="1:19">
      <c r="A2211">
        <v>104151</v>
      </c>
      <c r="B2211" t="s">
        <v>5880</v>
      </c>
      <c r="C2211" t="s">
        <v>2493</v>
      </c>
      <c r="D2211" t="s">
        <v>157</v>
      </c>
      <c r="E2211" t="s">
        <v>2481</v>
      </c>
      <c r="F2211" s="10">
        <v>0.93400000000000005</v>
      </c>
      <c r="G2211">
        <v>1198</v>
      </c>
      <c r="H2211" s="2">
        <v>12051</v>
      </c>
      <c r="I2211" s="2">
        <v>32193</v>
      </c>
      <c r="J2211" s="2">
        <v>64510</v>
      </c>
      <c r="K2211" s="2">
        <v>49895</v>
      </c>
      <c r="L2211" s="2">
        <v>54245</v>
      </c>
      <c r="M2211" s="2">
        <v>58967</v>
      </c>
      <c r="N2211">
        <f t="shared" si="68"/>
        <v>0.5874318335740023</v>
      </c>
      <c r="O2211">
        <v>0.35926756557291639</v>
      </c>
      <c r="P2211">
        <f t="shared" si="69"/>
        <v>3</v>
      </c>
      <c r="Q2211">
        <v>24</v>
      </c>
      <c r="R2211" t="s">
        <v>6103</v>
      </c>
      <c r="S2211" t="s">
        <v>8160</v>
      </c>
    </row>
    <row r="2212" spans="1:19">
      <c r="A2212">
        <v>104151</v>
      </c>
      <c r="B2212" t="s">
        <v>5881</v>
      </c>
      <c r="C2212" t="s">
        <v>156</v>
      </c>
      <c r="D2212" t="s">
        <v>157</v>
      </c>
      <c r="E2212" t="s">
        <v>2481</v>
      </c>
      <c r="F2212" s="10">
        <v>0.93400000000000005</v>
      </c>
      <c r="G2212">
        <v>1144</v>
      </c>
      <c r="H2212" s="2">
        <v>12051</v>
      </c>
      <c r="I2212" s="2">
        <v>32193</v>
      </c>
      <c r="J2212" s="2">
        <v>64510</v>
      </c>
      <c r="K2212" s="2">
        <v>49895</v>
      </c>
      <c r="L2212" s="2">
        <v>54245</v>
      </c>
      <c r="M2212" s="2">
        <v>58967</v>
      </c>
      <c r="N2212">
        <f t="shared" si="68"/>
        <v>0.53018801731958531</v>
      </c>
      <c r="O2212">
        <v>0.35926756557291639</v>
      </c>
      <c r="P2212">
        <f t="shared" si="69"/>
        <v>10</v>
      </c>
      <c r="Q2212">
        <v>24</v>
      </c>
      <c r="R2212" t="s">
        <v>6103</v>
      </c>
      <c r="S2212" t="s">
        <v>8160</v>
      </c>
    </row>
    <row r="2213" spans="1:19">
      <c r="A2213">
        <v>104151</v>
      </c>
      <c r="B2213" t="s">
        <v>5882</v>
      </c>
      <c r="C2213" t="s">
        <v>2486</v>
      </c>
      <c r="D2213" t="s">
        <v>157</v>
      </c>
      <c r="E2213" t="s">
        <v>2481</v>
      </c>
      <c r="F2213" s="10">
        <v>0.93400000000000005</v>
      </c>
      <c r="G2213">
        <v>1097</v>
      </c>
      <c r="H2213" s="2">
        <v>11822</v>
      </c>
      <c r="I2213" s="2">
        <v>38746</v>
      </c>
      <c r="J2213" s="2">
        <v>64510</v>
      </c>
      <c r="K2213" s="2">
        <v>49895</v>
      </c>
      <c r="L2213" s="2">
        <v>54245</v>
      </c>
      <c r="M2213" s="2">
        <v>58967</v>
      </c>
      <c r="N2213">
        <f t="shared" si="68"/>
        <v>0.48176808842059771</v>
      </c>
      <c r="O2213">
        <v>0.33066433554236208</v>
      </c>
      <c r="P2213">
        <f t="shared" si="69"/>
        <v>18</v>
      </c>
      <c r="Q2213">
        <v>31</v>
      </c>
      <c r="R2213" t="s">
        <v>6103</v>
      </c>
      <c r="S2213" t="s">
        <v>8160</v>
      </c>
    </row>
    <row r="2214" spans="1:19">
      <c r="A2214">
        <v>104151</v>
      </c>
      <c r="B2214" t="s">
        <v>5883</v>
      </c>
      <c r="C2214" t="s">
        <v>5884</v>
      </c>
      <c r="D2214" t="s">
        <v>157</v>
      </c>
      <c r="E2214" t="s">
        <v>2481</v>
      </c>
      <c r="F2214" s="10">
        <v>0.93400000000000005</v>
      </c>
      <c r="G2214">
        <v>1167</v>
      </c>
      <c r="H2214" s="2">
        <v>6969</v>
      </c>
      <c r="I2214" s="2">
        <v>11507</v>
      </c>
      <c r="J2214" s="2">
        <v>64510</v>
      </c>
      <c r="K2214" s="2">
        <v>49895</v>
      </c>
      <c r="L2214" s="2">
        <v>54245</v>
      </c>
      <c r="M2214" s="2">
        <v>58967</v>
      </c>
      <c r="N2214">
        <f t="shared" si="68"/>
        <v>0.58571392868568206</v>
      </c>
      <c r="O2214">
        <v>0.44956001428526904</v>
      </c>
      <c r="P2214">
        <f t="shared" si="69"/>
        <v>4</v>
      </c>
      <c r="Q2214">
        <v>5</v>
      </c>
      <c r="R2214" t="s">
        <v>6103</v>
      </c>
      <c r="S2214" t="s">
        <v>8160</v>
      </c>
    </row>
    <row r="2215" spans="1:19">
      <c r="A2215">
        <v>104151</v>
      </c>
      <c r="B2215" t="s">
        <v>5885</v>
      </c>
      <c r="C2215" t="s">
        <v>2496</v>
      </c>
      <c r="D2215" t="s">
        <v>157</v>
      </c>
      <c r="E2215" t="s">
        <v>2481</v>
      </c>
      <c r="F2215" s="10">
        <v>0.93400000000000005</v>
      </c>
      <c r="G2215">
        <v>1123</v>
      </c>
      <c r="H2215" s="2">
        <v>11822</v>
      </c>
      <c r="I2215" s="2">
        <v>38746</v>
      </c>
      <c r="J2215" s="2">
        <v>64510</v>
      </c>
      <c r="K2215" s="2">
        <v>49895</v>
      </c>
      <c r="L2215" s="2">
        <v>54245</v>
      </c>
      <c r="M2215" s="2">
        <v>58967</v>
      </c>
      <c r="N2215">
        <f t="shared" si="68"/>
        <v>0.50932992587642811</v>
      </c>
      <c r="O2215">
        <v>0.33066433554236208</v>
      </c>
      <c r="P2215">
        <f t="shared" si="69"/>
        <v>14</v>
      </c>
      <c r="Q2215">
        <v>31</v>
      </c>
      <c r="R2215" t="s">
        <v>6103</v>
      </c>
      <c r="S2215" t="s">
        <v>8160</v>
      </c>
    </row>
    <row r="2216" spans="1:19">
      <c r="A2216">
        <v>104151</v>
      </c>
      <c r="B2216" t="s">
        <v>5886</v>
      </c>
      <c r="C2216" t="s">
        <v>2483</v>
      </c>
      <c r="D2216" t="s">
        <v>157</v>
      </c>
      <c r="E2216" t="s">
        <v>2481</v>
      </c>
      <c r="F2216" s="10">
        <v>0.93400000000000005</v>
      </c>
      <c r="G2216">
        <v>1163</v>
      </c>
      <c r="H2216" s="2">
        <v>11822</v>
      </c>
      <c r="I2216" s="2">
        <v>38746</v>
      </c>
      <c r="J2216" s="2">
        <v>64510</v>
      </c>
      <c r="K2216" s="2">
        <v>49895</v>
      </c>
      <c r="L2216" s="2">
        <v>54245</v>
      </c>
      <c r="M2216" s="2">
        <v>58967</v>
      </c>
      <c r="N2216">
        <f t="shared" si="68"/>
        <v>0.55173275273155176</v>
      </c>
      <c r="O2216">
        <v>0.33066433554236208</v>
      </c>
      <c r="P2216">
        <f t="shared" si="69"/>
        <v>6</v>
      </c>
      <c r="Q2216">
        <v>31</v>
      </c>
      <c r="R2216" t="s">
        <v>6103</v>
      </c>
      <c r="S2216" t="s">
        <v>8160</v>
      </c>
    </row>
    <row r="2217" spans="1:19">
      <c r="A2217">
        <v>104151</v>
      </c>
      <c r="B2217" t="s">
        <v>5887</v>
      </c>
      <c r="C2217" t="s">
        <v>2489</v>
      </c>
      <c r="D2217" t="s">
        <v>157</v>
      </c>
      <c r="E2217" t="s">
        <v>2481</v>
      </c>
      <c r="F2217" s="10">
        <v>0.93400000000000005</v>
      </c>
      <c r="G2217">
        <v>1054</v>
      </c>
      <c r="H2217" s="2">
        <v>11822</v>
      </c>
      <c r="I2217" s="2">
        <v>38746</v>
      </c>
      <c r="J2217" s="2">
        <v>64510</v>
      </c>
      <c r="K2217" s="2">
        <v>49895</v>
      </c>
      <c r="L2217" s="2">
        <v>54245</v>
      </c>
      <c r="M2217" s="2">
        <v>58967</v>
      </c>
      <c r="N2217">
        <f t="shared" si="68"/>
        <v>0.43618504955133974</v>
      </c>
      <c r="O2217">
        <v>0.33066433554236208</v>
      </c>
      <c r="P2217">
        <f t="shared" si="69"/>
        <v>23</v>
      </c>
      <c r="Q2217">
        <v>31</v>
      </c>
      <c r="R2217" t="s">
        <v>6103</v>
      </c>
      <c r="S2217" t="s">
        <v>8160</v>
      </c>
    </row>
    <row r="2218" spans="1:19">
      <c r="A2218">
        <v>104151</v>
      </c>
      <c r="B2218" t="s">
        <v>5888</v>
      </c>
      <c r="C2218" t="s">
        <v>2491</v>
      </c>
      <c r="D2218" t="s">
        <v>157</v>
      </c>
      <c r="E2218" t="s">
        <v>2481</v>
      </c>
      <c r="F2218" s="10">
        <v>0.93400000000000005</v>
      </c>
      <c r="G2218">
        <v>1077</v>
      </c>
      <c r="H2218" s="2">
        <v>11822</v>
      </c>
      <c r="I2218" s="2">
        <v>38746</v>
      </c>
      <c r="J2218" s="2">
        <v>64510</v>
      </c>
      <c r="K2218" s="2">
        <v>49895</v>
      </c>
      <c r="L2218" s="2">
        <v>54245</v>
      </c>
      <c r="M2218" s="2">
        <v>58967</v>
      </c>
      <c r="N2218">
        <f t="shared" si="68"/>
        <v>0.46056667499303583</v>
      </c>
      <c r="O2218">
        <v>0.33066433554236208</v>
      </c>
      <c r="P2218">
        <f t="shared" si="69"/>
        <v>21</v>
      </c>
      <c r="Q2218">
        <v>31</v>
      </c>
      <c r="R2218" t="s">
        <v>6103</v>
      </c>
      <c r="S2218" t="s">
        <v>8160</v>
      </c>
    </row>
    <row r="2219" spans="1:19">
      <c r="A2219">
        <v>104151</v>
      </c>
      <c r="B2219" t="s">
        <v>5889</v>
      </c>
      <c r="C2219" t="s">
        <v>5890</v>
      </c>
      <c r="D2219" t="s">
        <v>157</v>
      </c>
      <c r="E2219" t="s">
        <v>2481</v>
      </c>
      <c r="F2219" s="10">
        <v>0.93400000000000005</v>
      </c>
      <c r="G2219">
        <v>1150</v>
      </c>
      <c r="H2219" s="2">
        <v>11822</v>
      </c>
      <c r="I2219" s="2">
        <v>38746</v>
      </c>
      <c r="J2219" s="2">
        <v>64510</v>
      </c>
      <c r="K2219" s="2">
        <v>49895</v>
      </c>
      <c r="L2219" s="2">
        <v>54245</v>
      </c>
      <c r="M2219" s="2">
        <v>58967</v>
      </c>
      <c r="N2219">
        <f t="shared" si="68"/>
        <v>0.53795183400363655</v>
      </c>
      <c r="O2219">
        <v>0.33066433554236208</v>
      </c>
      <c r="P2219">
        <f t="shared" si="69"/>
        <v>8</v>
      </c>
      <c r="Q2219">
        <v>31</v>
      </c>
      <c r="R2219" t="s">
        <v>6103</v>
      </c>
      <c r="S2219" t="s">
        <v>8160</v>
      </c>
    </row>
    <row r="2220" spans="1:19">
      <c r="A2220">
        <v>104151</v>
      </c>
      <c r="B2220" t="s">
        <v>5891</v>
      </c>
      <c r="C2220" t="s">
        <v>2486</v>
      </c>
      <c r="D2220" t="s">
        <v>157</v>
      </c>
      <c r="E2220" t="s">
        <v>2481</v>
      </c>
      <c r="F2220" s="10">
        <v>0.93400000000000005</v>
      </c>
      <c r="G2220">
        <v>1144</v>
      </c>
      <c r="H2220" s="2">
        <v>11822</v>
      </c>
      <c r="I2220" s="2">
        <v>38746</v>
      </c>
      <c r="J2220" s="2">
        <v>64510</v>
      </c>
      <c r="K2220" s="2">
        <v>49895</v>
      </c>
      <c r="L2220" s="2">
        <v>54245</v>
      </c>
      <c r="M2220" s="2">
        <v>58967</v>
      </c>
      <c r="N2220">
        <f t="shared" si="68"/>
        <v>0.53159140997536802</v>
      </c>
      <c r="O2220">
        <v>0.33066433554236208</v>
      </c>
      <c r="P2220">
        <f t="shared" si="69"/>
        <v>9</v>
      </c>
      <c r="Q2220">
        <v>31</v>
      </c>
      <c r="R2220" t="s">
        <v>6103</v>
      </c>
      <c r="S2220" t="s">
        <v>8160</v>
      </c>
    </row>
    <row r="2221" spans="1:19">
      <c r="A2221">
        <v>104151</v>
      </c>
      <c r="B2221" t="s">
        <v>5892</v>
      </c>
      <c r="C2221" t="s">
        <v>47</v>
      </c>
      <c r="D2221" t="s">
        <v>321</v>
      </c>
      <c r="E2221" t="s">
        <v>2481</v>
      </c>
      <c r="F2221" s="10">
        <v>0.93400000000000005</v>
      </c>
      <c r="G2221">
        <v>1186</v>
      </c>
      <c r="H2221" s="2">
        <v>11822</v>
      </c>
      <c r="I2221" s="2">
        <v>38746</v>
      </c>
      <c r="J2221" s="2">
        <v>64510</v>
      </c>
      <c r="K2221" s="2">
        <v>49895</v>
      </c>
      <c r="L2221" s="2">
        <v>54245</v>
      </c>
      <c r="M2221" s="2">
        <v>58967</v>
      </c>
      <c r="N2221">
        <f t="shared" si="68"/>
        <v>0.48488011843477219</v>
      </c>
      <c r="O2221">
        <v>0.33066433554236208</v>
      </c>
      <c r="P2221">
        <f t="shared" si="69"/>
        <v>5</v>
      </c>
      <c r="Q2221">
        <v>11</v>
      </c>
      <c r="R2221" t="s">
        <v>6103</v>
      </c>
      <c r="S2221" t="s">
        <v>8160</v>
      </c>
    </row>
    <row r="2222" spans="1:19">
      <c r="A2222">
        <v>104151</v>
      </c>
      <c r="B2222" t="s">
        <v>5893</v>
      </c>
      <c r="C2222" t="s">
        <v>5894</v>
      </c>
      <c r="D2222" t="s">
        <v>157</v>
      </c>
      <c r="E2222" t="s">
        <v>2481</v>
      </c>
      <c r="F2222" s="10">
        <v>0.93400000000000005</v>
      </c>
      <c r="G2222">
        <v>1142</v>
      </c>
      <c r="H2222" s="2">
        <v>11822</v>
      </c>
      <c r="I2222" s="2">
        <v>38746</v>
      </c>
      <c r="J2222" s="2">
        <v>64510</v>
      </c>
      <c r="K2222" s="2">
        <v>49895</v>
      </c>
      <c r="L2222" s="2">
        <v>54245</v>
      </c>
      <c r="M2222" s="2">
        <v>58967</v>
      </c>
      <c r="N2222">
        <f t="shared" si="68"/>
        <v>0.52947126863261185</v>
      </c>
      <c r="O2222">
        <v>0.33066433554236208</v>
      </c>
      <c r="P2222">
        <f t="shared" si="69"/>
        <v>11</v>
      </c>
      <c r="Q2222">
        <v>31</v>
      </c>
      <c r="R2222" t="s">
        <v>6103</v>
      </c>
      <c r="S2222" t="s">
        <v>8160</v>
      </c>
    </row>
    <row r="2223" spans="1:19">
      <c r="A2223">
        <v>104151</v>
      </c>
      <c r="B2223" t="s">
        <v>5895</v>
      </c>
      <c r="C2223" t="s">
        <v>2493</v>
      </c>
      <c r="D2223" t="s">
        <v>157</v>
      </c>
      <c r="E2223" t="s">
        <v>2481</v>
      </c>
      <c r="F2223" s="10">
        <v>0.93400000000000005</v>
      </c>
      <c r="G2223">
        <v>1126</v>
      </c>
      <c r="H2223" s="2">
        <v>11822</v>
      </c>
      <c r="I2223" s="2">
        <v>38746</v>
      </c>
      <c r="J2223" s="2">
        <v>64510</v>
      </c>
      <c r="K2223" s="2">
        <v>49895</v>
      </c>
      <c r="L2223" s="2">
        <v>54245</v>
      </c>
      <c r="M2223" s="2">
        <v>58967</v>
      </c>
      <c r="N2223">
        <f t="shared" si="68"/>
        <v>0.51251013789056232</v>
      </c>
      <c r="O2223">
        <v>0.33066433554236208</v>
      </c>
      <c r="P2223">
        <f t="shared" si="69"/>
        <v>13</v>
      </c>
      <c r="Q2223">
        <v>31</v>
      </c>
      <c r="R2223" t="s">
        <v>6103</v>
      </c>
      <c r="S2223" t="s">
        <v>8160</v>
      </c>
    </row>
    <row r="2224" spans="1:19">
      <c r="A2224">
        <v>115773</v>
      </c>
      <c r="B2224" t="s">
        <v>5896</v>
      </c>
      <c r="C2224" t="s">
        <v>5680</v>
      </c>
      <c r="D2224" t="s">
        <v>198</v>
      </c>
      <c r="E2224" t="s">
        <v>2797</v>
      </c>
      <c r="F2224" s="10">
        <v>0.93400000000000005</v>
      </c>
      <c r="G2224">
        <v>1081</v>
      </c>
      <c r="H2224" s="2">
        <v>14760</v>
      </c>
      <c r="I2224" s="2">
        <v>14760</v>
      </c>
      <c r="J2224" s="2">
        <v>44030</v>
      </c>
      <c r="K2224" s="2">
        <v>34790</v>
      </c>
      <c r="L2224" s="2">
        <v>34462</v>
      </c>
      <c r="M2224" s="2">
        <v>37815</v>
      </c>
      <c r="N2224">
        <f t="shared" si="68"/>
        <v>0.28759640393906355</v>
      </c>
      <c r="O2224">
        <v>0.39168055823565495</v>
      </c>
      <c r="P2224">
        <f t="shared" si="69"/>
        <v>203</v>
      </c>
      <c r="Q2224">
        <v>177</v>
      </c>
      <c r="R2224" t="s">
        <v>6237</v>
      </c>
      <c r="S2224" t="s">
        <v>8293</v>
      </c>
    </row>
    <row r="2225" spans="1:19">
      <c r="A2225">
        <v>116439</v>
      </c>
      <c r="B2225" t="s">
        <v>5897</v>
      </c>
      <c r="C2225" t="s">
        <v>5898</v>
      </c>
      <c r="D2225" t="s">
        <v>198</v>
      </c>
      <c r="E2225" t="s">
        <v>5899</v>
      </c>
      <c r="F2225" s="10">
        <v>0.93400000000000005</v>
      </c>
      <c r="G2225">
        <v>1125</v>
      </c>
      <c r="H2225" s="2">
        <v>1156</v>
      </c>
      <c r="I2225" s="2">
        <v>10996</v>
      </c>
      <c r="J2225" s="2">
        <v>49015</v>
      </c>
      <c r="K2225" s="2">
        <v>36687</v>
      </c>
      <c r="L2225" s="2">
        <v>42573</v>
      </c>
      <c r="M2225" s="2">
        <v>48288</v>
      </c>
      <c r="N2225">
        <f t="shared" si="68"/>
        <v>0.36937475663779551</v>
      </c>
      <c r="O2225">
        <v>0.41874223665164556</v>
      </c>
      <c r="P2225">
        <f t="shared" si="69"/>
        <v>103</v>
      </c>
      <c r="Q2225">
        <v>108</v>
      </c>
      <c r="R2225" t="s">
        <v>8116</v>
      </c>
      <c r="S2225" t="s">
        <v>10167</v>
      </c>
    </row>
    <row r="2226" spans="1:19">
      <c r="A2226">
        <v>117104</v>
      </c>
      <c r="B2226" t="s">
        <v>5900</v>
      </c>
      <c r="C2226" t="s">
        <v>5901</v>
      </c>
      <c r="D2226" t="s">
        <v>2124</v>
      </c>
      <c r="E2226" t="s">
        <v>5902</v>
      </c>
      <c r="F2226" s="10">
        <v>0.93400000000000005</v>
      </c>
      <c r="G2226">
        <v>1246</v>
      </c>
      <c r="H2226" s="2">
        <v>14890</v>
      </c>
      <c r="I2226" s="2">
        <v>14890</v>
      </c>
      <c r="J2226" s="2">
        <v>38895</v>
      </c>
      <c r="K2226" s="2">
        <v>32128</v>
      </c>
      <c r="L2226" s="2">
        <v>37932</v>
      </c>
      <c r="M2226" s="2">
        <v>40331</v>
      </c>
      <c r="N2226">
        <f t="shared" si="68"/>
        <v>0.45984194577901494</v>
      </c>
      <c r="O2226">
        <v>0.38016102386089712</v>
      </c>
      <c r="P2226">
        <f t="shared" si="69"/>
        <v>24</v>
      </c>
      <c r="Q2226">
        <v>51</v>
      </c>
      <c r="R2226" t="s">
        <v>8117</v>
      </c>
      <c r="S2226" t="s">
        <v>10168</v>
      </c>
    </row>
    <row r="2227" spans="1:19">
      <c r="A2227">
        <v>122658</v>
      </c>
      <c r="B2227" t="s">
        <v>5903</v>
      </c>
      <c r="C2227" t="s">
        <v>5904</v>
      </c>
      <c r="D2227" t="s">
        <v>198</v>
      </c>
      <c r="E2227" t="s">
        <v>2962</v>
      </c>
      <c r="F2227" s="10">
        <v>0.93400000000000005</v>
      </c>
      <c r="G2227">
        <v>1103</v>
      </c>
      <c r="H2227" s="2">
        <v>1288</v>
      </c>
      <c r="I2227" s="2">
        <v>9072</v>
      </c>
      <c r="J2227" s="2">
        <v>49800</v>
      </c>
      <c r="K2227" s="2">
        <v>32773</v>
      </c>
      <c r="L2227" s="2">
        <v>37233</v>
      </c>
      <c r="M2227" s="2">
        <v>37030</v>
      </c>
      <c r="N2227">
        <f t="shared" si="68"/>
        <v>0.3533671496396113</v>
      </c>
      <c r="O2227">
        <v>0.42881458986335941</v>
      </c>
      <c r="P2227">
        <f t="shared" si="69"/>
        <v>127</v>
      </c>
      <c r="Q2227">
        <v>80</v>
      </c>
      <c r="R2227" t="s">
        <v>6311</v>
      </c>
      <c r="S2227" t="s">
        <v>8367</v>
      </c>
    </row>
    <row r="2228" spans="1:19">
      <c r="A2228">
        <v>124292</v>
      </c>
      <c r="B2228" t="s">
        <v>5905</v>
      </c>
      <c r="C2228" t="s">
        <v>1002</v>
      </c>
      <c r="D2228" t="s">
        <v>835</v>
      </c>
      <c r="E2228" t="s">
        <v>3013</v>
      </c>
      <c r="F2228" s="10">
        <v>0.93400000000000005</v>
      </c>
      <c r="G2228">
        <v>1210</v>
      </c>
      <c r="H2228" s="2">
        <v>28700</v>
      </c>
      <c r="I2228" s="2">
        <v>28700</v>
      </c>
      <c r="J2228" s="2">
        <v>49062</v>
      </c>
      <c r="K2228" s="2">
        <v>42621</v>
      </c>
      <c r="L2228" s="2">
        <v>44212</v>
      </c>
      <c r="M2228" s="2">
        <v>47874</v>
      </c>
      <c r="N2228">
        <f t="shared" si="68"/>
        <v>0.31993740460429049</v>
      </c>
      <c r="O2228">
        <v>0.34156618123500704</v>
      </c>
      <c r="P2228">
        <f t="shared" si="69"/>
        <v>44</v>
      </c>
      <c r="Q2228">
        <v>60</v>
      </c>
      <c r="R2228" t="s">
        <v>6334</v>
      </c>
      <c r="S2228" t="s">
        <v>8390</v>
      </c>
    </row>
    <row r="2229" spans="1:19">
      <c r="A2229">
        <v>126827</v>
      </c>
      <c r="B2229" t="s">
        <v>5906</v>
      </c>
      <c r="C2229" t="s">
        <v>486</v>
      </c>
      <c r="D2229" t="s">
        <v>249</v>
      </c>
      <c r="E2229" t="s">
        <v>5907</v>
      </c>
      <c r="F2229" s="10">
        <v>0.93400000000000005</v>
      </c>
      <c r="G2229">
        <v>1232</v>
      </c>
      <c r="H2229" s="2">
        <v>12744</v>
      </c>
      <c r="I2229" s="2">
        <v>12744</v>
      </c>
      <c r="J2229" s="2">
        <v>52017</v>
      </c>
      <c r="K2229" s="2">
        <v>33370</v>
      </c>
      <c r="L2229" s="2">
        <v>32767</v>
      </c>
      <c r="M2229" s="2">
        <v>36791</v>
      </c>
      <c r="N2229">
        <f t="shared" si="68"/>
        <v>0.46509557513902405</v>
      </c>
      <c r="O2229">
        <v>0.41751514484489438</v>
      </c>
      <c r="P2229">
        <f t="shared" si="69"/>
        <v>9</v>
      </c>
      <c r="Q2229">
        <v>9</v>
      </c>
      <c r="R2229" t="s">
        <v>6354</v>
      </c>
      <c r="S2229" t="s">
        <v>8410</v>
      </c>
    </row>
    <row r="2230" spans="1:19">
      <c r="A2230">
        <v>127778</v>
      </c>
      <c r="B2230" t="s">
        <v>5908</v>
      </c>
      <c r="C2230" t="s">
        <v>3065</v>
      </c>
      <c r="D2230" t="s">
        <v>249</v>
      </c>
      <c r="E2230" t="s">
        <v>5909</v>
      </c>
      <c r="F2230" s="10">
        <v>0.93400000000000005</v>
      </c>
      <c r="G2230">
        <v>1200</v>
      </c>
      <c r="H2230" s="2">
        <v>4418</v>
      </c>
      <c r="I2230" s="2">
        <v>7048</v>
      </c>
      <c r="J2230" s="2">
        <v>39903</v>
      </c>
      <c r="K2230" s="2">
        <v>30948</v>
      </c>
      <c r="L2230" s="2">
        <v>32699</v>
      </c>
      <c r="M2230" s="2">
        <v>36661</v>
      </c>
      <c r="N2230">
        <f t="shared" si="68"/>
        <v>0.43921459498720339</v>
      </c>
      <c r="O2230">
        <v>0.41654051341581622</v>
      </c>
      <c r="P2230">
        <f t="shared" si="69"/>
        <v>11</v>
      </c>
      <c r="Q2230">
        <v>11</v>
      </c>
      <c r="R2230" t="s">
        <v>6362</v>
      </c>
      <c r="S2230" t="s">
        <v>8418</v>
      </c>
    </row>
    <row r="2231" spans="1:19">
      <c r="A2231">
        <v>130174</v>
      </c>
      <c r="B2231" t="s">
        <v>5910</v>
      </c>
      <c r="C2231" t="s">
        <v>5911</v>
      </c>
      <c r="D2231" t="s">
        <v>278</v>
      </c>
      <c r="E2231" t="s">
        <v>3083</v>
      </c>
      <c r="F2231" s="10">
        <v>0.93400000000000005</v>
      </c>
      <c r="G2231">
        <v>1145</v>
      </c>
      <c r="H2231" s="2">
        <v>18160</v>
      </c>
      <c r="I2231" s="2">
        <v>18160</v>
      </c>
      <c r="J2231" s="2">
        <v>42645</v>
      </c>
      <c r="K2231" s="2">
        <v>36524</v>
      </c>
      <c r="L2231" s="2">
        <v>36571</v>
      </c>
      <c r="M2231" s="2">
        <v>42787</v>
      </c>
      <c r="N2231">
        <f t="shared" si="68"/>
        <v>0.32146914581431257</v>
      </c>
      <c r="O2231">
        <v>0.37388590384273523</v>
      </c>
      <c r="P2231">
        <f t="shared" si="69"/>
        <v>22</v>
      </c>
      <c r="Q2231">
        <v>22</v>
      </c>
      <c r="R2231" t="s">
        <v>6375</v>
      </c>
      <c r="S2231" t="s">
        <v>8431</v>
      </c>
    </row>
    <row r="2232" spans="1:19">
      <c r="A2232">
        <v>130174</v>
      </c>
      <c r="B2232" t="s">
        <v>5912</v>
      </c>
      <c r="C2232" t="s">
        <v>2375</v>
      </c>
      <c r="D2232" t="s">
        <v>278</v>
      </c>
      <c r="E2232" t="s">
        <v>3083</v>
      </c>
      <c r="F2232" s="10">
        <v>0.93400000000000005</v>
      </c>
      <c r="G2232">
        <v>1118</v>
      </c>
      <c r="H2232" s="2">
        <v>15856</v>
      </c>
      <c r="I2232" s="2">
        <v>15856</v>
      </c>
      <c r="J2232" s="2">
        <v>42645</v>
      </c>
      <c r="K2232" s="2">
        <v>36524</v>
      </c>
      <c r="L2232" s="2">
        <v>36571</v>
      </c>
      <c r="M2232" s="2">
        <v>42787</v>
      </c>
      <c r="N2232">
        <f t="shared" si="68"/>
        <v>0.31649201048451536</v>
      </c>
      <c r="O2232">
        <v>0.38394264762274399</v>
      </c>
      <c r="P2232">
        <f t="shared" si="69"/>
        <v>23</v>
      </c>
      <c r="Q2232">
        <v>17</v>
      </c>
      <c r="R2232" t="s">
        <v>6375</v>
      </c>
      <c r="S2232" t="s">
        <v>8431</v>
      </c>
    </row>
    <row r="2233" spans="1:19">
      <c r="A2233">
        <v>130174</v>
      </c>
      <c r="B2233" t="s">
        <v>5913</v>
      </c>
      <c r="C2233" t="s">
        <v>853</v>
      </c>
      <c r="D2233" t="s">
        <v>835</v>
      </c>
      <c r="E2233" t="s">
        <v>3083</v>
      </c>
      <c r="F2233" s="10">
        <v>0.93400000000000005</v>
      </c>
      <c r="G2233">
        <v>1185</v>
      </c>
      <c r="H2233" s="2">
        <v>15856</v>
      </c>
      <c r="I2233" s="2">
        <v>15856</v>
      </c>
      <c r="J2233" s="2">
        <v>42645</v>
      </c>
      <c r="K2233" s="2">
        <v>36524</v>
      </c>
      <c r="L2233" s="2">
        <v>36571</v>
      </c>
      <c r="M2233" s="2">
        <v>42787</v>
      </c>
      <c r="N2233">
        <f t="shared" si="68"/>
        <v>0.34412925153288182</v>
      </c>
      <c r="O2233">
        <v>0.38394264762274399</v>
      </c>
      <c r="P2233">
        <f t="shared" si="69"/>
        <v>35</v>
      </c>
      <c r="Q2233">
        <v>46</v>
      </c>
      <c r="R2233" t="s">
        <v>6375</v>
      </c>
      <c r="S2233" t="s">
        <v>8431</v>
      </c>
    </row>
    <row r="2234" spans="1:19">
      <c r="A2234">
        <v>130174</v>
      </c>
      <c r="B2234" t="s">
        <v>5914</v>
      </c>
      <c r="C2234" t="s">
        <v>284</v>
      </c>
      <c r="D2234" t="s">
        <v>278</v>
      </c>
      <c r="E2234" t="s">
        <v>5915</v>
      </c>
      <c r="F2234" s="10">
        <v>0.93400000000000005</v>
      </c>
      <c r="G2234">
        <v>1088</v>
      </c>
      <c r="H2234" s="2">
        <v>15856</v>
      </c>
      <c r="I2234" s="2">
        <v>15856</v>
      </c>
      <c r="J2234" s="2">
        <v>42645</v>
      </c>
      <c r="K2234" s="2">
        <v>36524</v>
      </c>
      <c r="L2234" s="2">
        <v>36571</v>
      </c>
      <c r="M2234" s="2">
        <v>42787</v>
      </c>
      <c r="N2234">
        <f t="shared" si="68"/>
        <v>0.30009856786156452</v>
      </c>
      <c r="O2234">
        <v>0.38394264762274399</v>
      </c>
      <c r="P2234">
        <f t="shared" si="69"/>
        <v>25</v>
      </c>
      <c r="Q2234">
        <v>17</v>
      </c>
      <c r="R2234" t="s">
        <v>8118</v>
      </c>
      <c r="S2234" t="s">
        <v>10169</v>
      </c>
    </row>
    <row r="2235" spans="1:19">
      <c r="A2235">
        <v>130174</v>
      </c>
      <c r="B2235" t="s">
        <v>5916</v>
      </c>
      <c r="C2235" t="s">
        <v>3775</v>
      </c>
      <c r="D2235" t="s">
        <v>835</v>
      </c>
      <c r="E2235" t="s">
        <v>5917</v>
      </c>
      <c r="F2235" s="10">
        <v>0.93400000000000005</v>
      </c>
      <c r="G2235">
        <v>1049</v>
      </c>
      <c r="H2235" s="2">
        <v>15856</v>
      </c>
      <c r="I2235" s="2">
        <v>15856</v>
      </c>
      <c r="J2235" s="2">
        <v>42645</v>
      </c>
      <c r="K2235" s="2">
        <v>36524</v>
      </c>
      <c r="L2235" s="2">
        <v>36571</v>
      </c>
      <c r="M2235" s="2">
        <v>42787</v>
      </c>
      <c r="N2235">
        <f t="shared" si="68"/>
        <v>0.2675814091313809</v>
      </c>
      <c r="O2235">
        <v>0.38394264762274399</v>
      </c>
      <c r="P2235">
        <f t="shared" si="69"/>
        <v>54</v>
      </c>
      <c r="Q2235">
        <v>46</v>
      </c>
      <c r="R2235" t="s">
        <v>6375</v>
      </c>
      <c r="S2235" t="s">
        <v>8431</v>
      </c>
    </row>
    <row r="2236" spans="1:19">
      <c r="A2236">
        <v>130174</v>
      </c>
      <c r="B2236" t="s">
        <v>5918</v>
      </c>
      <c r="C2236" t="s">
        <v>897</v>
      </c>
      <c r="D2236" t="s">
        <v>835</v>
      </c>
      <c r="E2236" t="s">
        <v>5917</v>
      </c>
      <c r="F2236" s="10">
        <v>0.93400000000000005</v>
      </c>
      <c r="G2236">
        <v>1093</v>
      </c>
      <c r="H2236" s="2">
        <v>15856</v>
      </c>
      <c r="I2236" s="2">
        <v>15856</v>
      </c>
      <c r="J2236" s="2">
        <v>42645</v>
      </c>
      <c r="K2236" s="2">
        <v>36524</v>
      </c>
      <c r="L2236" s="2">
        <v>36571</v>
      </c>
      <c r="M2236" s="2">
        <v>42787</v>
      </c>
      <c r="N2236">
        <f t="shared" si="68"/>
        <v>0.2923468875553959</v>
      </c>
      <c r="O2236">
        <v>0.38394264762274399</v>
      </c>
      <c r="P2236">
        <f t="shared" si="69"/>
        <v>51</v>
      </c>
      <c r="Q2236">
        <v>46</v>
      </c>
      <c r="R2236" t="s">
        <v>6375</v>
      </c>
      <c r="S2236" t="s">
        <v>8431</v>
      </c>
    </row>
    <row r="2237" spans="1:19">
      <c r="A2237">
        <v>130174</v>
      </c>
      <c r="B2237" t="s">
        <v>5919</v>
      </c>
      <c r="C2237" t="s">
        <v>284</v>
      </c>
      <c r="D2237" t="s">
        <v>278</v>
      </c>
      <c r="E2237" t="s">
        <v>5917</v>
      </c>
      <c r="F2237" s="10">
        <v>0.93400000000000005</v>
      </c>
      <c r="G2237">
        <v>1077</v>
      </c>
      <c r="H2237" s="2">
        <v>15856</v>
      </c>
      <c r="I2237" s="2">
        <v>15856</v>
      </c>
      <c r="J2237" s="2">
        <v>42645</v>
      </c>
      <c r="K2237" s="2">
        <v>36524</v>
      </c>
      <c r="L2237" s="2">
        <v>36571</v>
      </c>
      <c r="M2237" s="2">
        <v>42787</v>
      </c>
      <c r="N2237">
        <f t="shared" si="68"/>
        <v>0.29408763889981593</v>
      </c>
      <c r="O2237">
        <v>0.38394264762274399</v>
      </c>
      <c r="P2237">
        <f t="shared" si="69"/>
        <v>27</v>
      </c>
      <c r="Q2237">
        <v>17</v>
      </c>
      <c r="R2237" t="s">
        <v>6375</v>
      </c>
      <c r="S2237" t="s">
        <v>8431</v>
      </c>
    </row>
    <row r="2238" spans="1:19">
      <c r="A2238">
        <v>135081</v>
      </c>
      <c r="B2238" t="s">
        <v>5920</v>
      </c>
      <c r="C2238" t="s">
        <v>350</v>
      </c>
      <c r="D2238" t="s">
        <v>329</v>
      </c>
      <c r="E2238" t="s">
        <v>5921</v>
      </c>
      <c r="F2238" s="10">
        <v>0.93400000000000005</v>
      </c>
      <c r="G2238">
        <v>1091</v>
      </c>
      <c r="H2238" s="2">
        <v>24136</v>
      </c>
      <c r="I2238" s="2">
        <v>24136</v>
      </c>
      <c r="J2238" s="2">
        <v>46468</v>
      </c>
      <c r="K2238" s="2">
        <v>35351</v>
      </c>
      <c r="L2238" s="2">
        <v>35012</v>
      </c>
      <c r="M2238" s="2">
        <v>37335</v>
      </c>
      <c r="N2238">
        <f t="shared" si="68"/>
        <v>0.34696651202240131</v>
      </c>
      <c r="O2238">
        <v>0.35595504456693361</v>
      </c>
      <c r="P2238">
        <f t="shared" si="69"/>
        <v>91</v>
      </c>
      <c r="Q2238">
        <v>116</v>
      </c>
      <c r="R2238" t="s">
        <v>6432</v>
      </c>
      <c r="S2238" t="s">
        <v>8485</v>
      </c>
    </row>
    <row r="2239" spans="1:19">
      <c r="A2239">
        <v>135081</v>
      </c>
      <c r="B2239" t="s">
        <v>5922</v>
      </c>
      <c r="C2239" t="s">
        <v>340</v>
      </c>
      <c r="D2239" t="s">
        <v>329</v>
      </c>
      <c r="E2239" t="s">
        <v>5923</v>
      </c>
      <c r="F2239" s="10">
        <v>0.93400000000000005</v>
      </c>
      <c r="G2239">
        <v>1226</v>
      </c>
      <c r="H2239" s="2">
        <v>24136</v>
      </c>
      <c r="I2239" s="2">
        <v>24136</v>
      </c>
      <c r="J2239" s="2">
        <v>46468</v>
      </c>
      <c r="K2239" s="2">
        <v>35351</v>
      </c>
      <c r="L2239" s="2">
        <v>35012</v>
      </c>
      <c r="M2239" s="2">
        <v>37335</v>
      </c>
      <c r="N2239">
        <f t="shared" si="68"/>
        <v>0.42622287210067916</v>
      </c>
      <c r="O2239">
        <v>0.35595504456693361</v>
      </c>
      <c r="P2239">
        <f t="shared" si="69"/>
        <v>48</v>
      </c>
      <c r="Q2239">
        <v>116</v>
      </c>
      <c r="R2239" t="s">
        <v>6432</v>
      </c>
      <c r="S2239" t="s">
        <v>8485</v>
      </c>
    </row>
    <row r="2240" spans="1:19">
      <c r="A2240">
        <v>135081</v>
      </c>
      <c r="B2240" t="s">
        <v>5924</v>
      </c>
      <c r="C2240" t="s">
        <v>3112</v>
      </c>
      <c r="D2240" t="s">
        <v>329</v>
      </c>
      <c r="E2240" t="s">
        <v>5925</v>
      </c>
      <c r="F2240" s="10">
        <v>0.93400000000000005</v>
      </c>
      <c r="G2240">
        <v>1159</v>
      </c>
      <c r="H2240" s="2">
        <v>24136</v>
      </c>
      <c r="I2240" s="2">
        <v>24136</v>
      </c>
      <c r="J2240" s="2">
        <v>46468</v>
      </c>
      <c r="K2240" s="2">
        <v>35351</v>
      </c>
      <c r="L2240" s="2">
        <v>35012</v>
      </c>
      <c r="M2240" s="2">
        <v>37335</v>
      </c>
      <c r="N2240">
        <f t="shared" si="68"/>
        <v>0.38688823413590429</v>
      </c>
      <c r="O2240">
        <v>0.35595504456693361</v>
      </c>
      <c r="P2240">
        <f t="shared" si="69"/>
        <v>76</v>
      </c>
      <c r="Q2240">
        <v>116</v>
      </c>
      <c r="R2240" t="s">
        <v>6432</v>
      </c>
      <c r="S2240" t="s">
        <v>8485</v>
      </c>
    </row>
    <row r="2241" spans="1:19">
      <c r="A2241">
        <v>135081</v>
      </c>
      <c r="B2241" t="s">
        <v>5926</v>
      </c>
      <c r="C2241" t="s">
        <v>353</v>
      </c>
      <c r="D2241" t="s">
        <v>329</v>
      </c>
      <c r="E2241" t="s">
        <v>5927</v>
      </c>
      <c r="F2241" s="10">
        <v>0.93400000000000005</v>
      </c>
      <c r="G2241">
        <v>1088</v>
      </c>
      <c r="H2241" s="2">
        <v>24136</v>
      </c>
      <c r="I2241" s="2">
        <v>24136</v>
      </c>
      <c r="J2241" s="2">
        <v>46468</v>
      </c>
      <c r="K2241" s="2">
        <v>35351</v>
      </c>
      <c r="L2241" s="2">
        <v>35012</v>
      </c>
      <c r="M2241" s="2">
        <v>37335</v>
      </c>
      <c r="N2241">
        <f t="shared" si="68"/>
        <v>0.34520525957621734</v>
      </c>
      <c r="O2241">
        <v>0.35595504456693361</v>
      </c>
      <c r="P2241">
        <f t="shared" si="69"/>
        <v>92</v>
      </c>
      <c r="Q2241">
        <v>116</v>
      </c>
      <c r="R2241" t="s">
        <v>6432</v>
      </c>
      <c r="S2241" t="s">
        <v>8485</v>
      </c>
    </row>
    <row r="2242" spans="1:19">
      <c r="A2242">
        <v>135081</v>
      </c>
      <c r="B2242" t="s">
        <v>5928</v>
      </c>
      <c r="C2242" t="s">
        <v>3109</v>
      </c>
      <c r="D2242" t="s">
        <v>329</v>
      </c>
      <c r="E2242" t="s">
        <v>5929</v>
      </c>
      <c r="F2242" s="10">
        <v>0.93400000000000005</v>
      </c>
      <c r="G2242">
        <v>1153</v>
      </c>
      <c r="H2242" s="2">
        <v>24136</v>
      </c>
      <c r="I2242" s="2">
        <v>24136</v>
      </c>
      <c r="J2242" s="2">
        <v>46468</v>
      </c>
      <c r="K2242" s="2">
        <v>35351</v>
      </c>
      <c r="L2242" s="2">
        <v>35012</v>
      </c>
      <c r="M2242" s="2">
        <v>37335</v>
      </c>
      <c r="N2242">
        <f t="shared" ref="N2242:N2303" si="70">IFERROR(
  0.25*(_xlfn.MAXIFS($H:$H,$D:$D,$D2242)-H2242)/(_xlfn.MAXIFS($H:$H,$D:$D,$D2242)-_xlfn.MINIFS($H:$H,$D:$D,$D2242)) +
  0.2*(_xlfn.MAXIFS($F:$F,$D:$D,$D2242)-F2242)/(_xlfn.MAXIFS($F:$F,$D:$D,$D2242)-_xlfn.MINIFS($F:$F,$D:$D,$D2242)) +
  0.3*(G2242-_xlfn.MINIFS($G:$G,$D:$D,$D2242))/(_xlfn.MAXIFS($G:$G,$D:$D,$D2242)-_xlfn.MINIFS($G:$G,$D:$D,$D2242)) +
  0.125*(J2242-_xlfn.MINIFS($J:$J,$D:$D,$D2242))/(_xlfn.MAXIFS($J:$J,$D:$D,$D2242)-_xlfn.MINIFS($J:$J,$D:$D,$D2242)) +
  0.125*(K2242-_xlfn.MINIFS($K:$K,$D:$D,$D2242))/(_xlfn.MAXIFS($K:$K,$D:$D,$D2242)-_xlfn.MINIFS($K:$K,$D:$D,$D2242)),
"")</f>
        <v>0.38336572924353635</v>
      </c>
      <c r="O2242">
        <v>0.35595504456693361</v>
      </c>
      <c r="P2242">
        <f t="shared" ref="P2242:P2303" si="71">1 + COUNTIFS($D$2:$D$2303, D2242, $N$2:$N$2303, "&gt;" &amp; N2242)</f>
        <v>77</v>
      </c>
      <c r="Q2242">
        <v>116</v>
      </c>
      <c r="R2242" t="s">
        <v>6432</v>
      </c>
      <c r="S2242" t="s">
        <v>8485</v>
      </c>
    </row>
    <row r="2243" spans="1:19">
      <c r="A2243">
        <v>135081</v>
      </c>
      <c r="B2243" t="s">
        <v>5930</v>
      </c>
      <c r="C2243" t="s">
        <v>336</v>
      </c>
      <c r="D2243" t="s">
        <v>329</v>
      </c>
      <c r="E2243" t="s">
        <v>5931</v>
      </c>
      <c r="F2243" s="10">
        <v>0.93400000000000005</v>
      </c>
      <c r="G2243">
        <v>1111</v>
      </c>
      <c r="H2243" s="2">
        <v>24136</v>
      </c>
      <c r="I2243" s="2">
        <v>24136</v>
      </c>
      <c r="J2243" s="2">
        <v>46468</v>
      </c>
      <c r="K2243" s="2">
        <v>35351</v>
      </c>
      <c r="L2243" s="2">
        <v>35012</v>
      </c>
      <c r="M2243" s="2">
        <v>37335</v>
      </c>
      <c r="N2243">
        <f t="shared" si="70"/>
        <v>0.35870819499696099</v>
      </c>
      <c r="O2243">
        <v>0.35595504456693361</v>
      </c>
      <c r="P2243">
        <f t="shared" si="71"/>
        <v>87</v>
      </c>
      <c r="Q2243">
        <v>116</v>
      </c>
      <c r="R2243" t="s">
        <v>6432</v>
      </c>
      <c r="S2243" t="s">
        <v>8485</v>
      </c>
    </row>
    <row r="2244" spans="1:19">
      <c r="A2244">
        <v>135081</v>
      </c>
      <c r="B2244" t="s">
        <v>5932</v>
      </c>
      <c r="C2244" t="s">
        <v>2364</v>
      </c>
      <c r="D2244" t="s">
        <v>329</v>
      </c>
      <c r="E2244" t="s">
        <v>5933</v>
      </c>
      <c r="F2244" s="10">
        <v>0.93400000000000005</v>
      </c>
      <c r="G2244">
        <v>1199</v>
      </c>
      <c r="H2244" s="2">
        <v>24136</v>
      </c>
      <c r="I2244" s="2">
        <v>24136</v>
      </c>
      <c r="J2244" s="2">
        <v>46468</v>
      </c>
      <c r="K2244" s="2">
        <v>35351</v>
      </c>
      <c r="L2244" s="2">
        <v>35012</v>
      </c>
      <c r="M2244" s="2">
        <v>37335</v>
      </c>
      <c r="N2244">
        <f t="shared" si="70"/>
        <v>0.41037160008502366</v>
      </c>
      <c r="O2244">
        <v>0.35595504456693361</v>
      </c>
      <c r="P2244">
        <f t="shared" si="71"/>
        <v>62</v>
      </c>
      <c r="Q2244">
        <v>116</v>
      </c>
      <c r="R2244" t="s">
        <v>6432</v>
      </c>
      <c r="S2244" t="s">
        <v>8485</v>
      </c>
    </row>
    <row r="2245" spans="1:19">
      <c r="A2245">
        <v>135081</v>
      </c>
      <c r="B2245" t="s">
        <v>5934</v>
      </c>
      <c r="C2245" t="s">
        <v>134</v>
      </c>
      <c r="D2245" t="s">
        <v>329</v>
      </c>
      <c r="E2245" t="s">
        <v>5935</v>
      </c>
      <c r="F2245" s="10">
        <v>0.93400000000000005</v>
      </c>
      <c r="G2245">
        <v>1086</v>
      </c>
      <c r="H2245" s="2">
        <v>24136</v>
      </c>
      <c r="I2245" s="2">
        <v>24136</v>
      </c>
      <c r="J2245" s="2">
        <v>46468</v>
      </c>
      <c r="K2245" s="2">
        <v>35351</v>
      </c>
      <c r="L2245" s="2">
        <v>35012</v>
      </c>
      <c r="M2245" s="2">
        <v>37335</v>
      </c>
      <c r="N2245">
        <f t="shared" si="70"/>
        <v>0.34403109127876136</v>
      </c>
      <c r="O2245">
        <v>0.35595504456693361</v>
      </c>
      <c r="P2245">
        <f t="shared" si="71"/>
        <v>93</v>
      </c>
      <c r="Q2245">
        <v>116</v>
      </c>
      <c r="R2245" t="s">
        <v>6432</v>
      </c>
      <c r="S2245" t="s">
        <v>8485</v>
      </c>
    </row>
    <row r="2246" spans="1:19">
      <c r="A2246">
        <v>135081</v>
      </c>
      <c r="B2246" t="s">
        <v>5936</v>
      </c>
      <c r="C2246" t="s">
        <v>373</v>
      </c>
      <c r="D2246" t="s">
        <v>329</v>
      </c>
      <c r="E2246" t="s">
        <v>5937</v>
      </c>
      <c r="F2246" s="10">
        <v>0.93400000000000005</v>
      </c>
      <c r="G2246">
        <v>1027</v>
      </c>
      <c r="H2246" s="2">
        <v>24136</v>
      </c>
      <c r="I2246" s="2">
        <v>24136</v>
      </c>
      <c r="J2246" s="2">
        <v>46468</v>
      </c>
      <c r="K2246" s="2">
        <v>35351</v>
      </c>
      <c r="L2246" s="2">
        <v>35012</v>
      </c>
      <c r="M2246" s="2">
        <v>37335</v>
      </c>
      <c r="N2246">
        <f t="shared" si="70"/>
        <v>0.30939312650381035</v>
      </c>
      <c r="O2246">
        <v>0.35595504456693361</v>
      </c>
      <c r="P2246">
        <f t="shared" si="71"/>
        <v>102</v>
      </c>
      <c r="Q2246">
        <v>116</v>
      </c>
      <c r="R2246" t="s">
        <v>6432</v>
      </c>
      <c r="S2246" t="s">
        <v>8485</v>
      </c>
    </row>
    <row r="2247" spans="1:19">
      <c r="A2247">
        <v>135081</v>
      </c>
      <c r="B2247" t="s">
        <v>5938</v>
      </c>
      <c r="C2247" t="s">
        <v>5847</v>
      </c>
      <c r="D2247" t="s">
        <v>329</v>
      </c>
      <c r="E2247" t="s">
        <v>5939</v>
      </c>
      <c r="F2247" s="10">
        <v>0.93400000000000005</v>
      </c>
      <c r="G2247">
        <v>1176</v>
      </c>
      <c r="H2247" s="2">
        <v>24136</v>
      </c>
      <c r="I2247" s="2">
        <v>24136</v>
      </c>
      <c r="J2247" s="2">
        <v>46468</v>
      </c>
      <c r="K2247" s="2">
        <v>35351</v>
      </c>
      <c r="L2247" s="2">
        <v>35012</v>
      </c>
      <c r="M2247" s="2">
        <v>37335</v>
      </c>
      <c r="N2247">
        <f t="shared" si="70"/>
        <v>0.39686866466428</v>
      </c>
      <c r="O2247">
        <v>0.35595504456693361</v>
      </c>
      <c r="P2247">
        <f t="shared" si="71"/>
        <v>70</v>
      </c>
      <c r="Q2247">
        <v>116</v>
      </c>
      <c r="R2247" t="s">
        <v>6432</v>
      </c>
      <c r="S2247" t="s">
        <v>8485</v>
      </c>
    </row>
    <row r="2248" spans="1:19">
      <c r="A2248">
        <v>135081</v>
      </c>
      <c r="B2248" t="s">
        <v>5940</v>
      </c>
      <c r="C2248" t="s">
        <v>5941</v>
      </c>
      <c r="D2248" t="s">
        <v>329</v>
      </c>
      <c r="E2248" t="s">
        <v>5942</v>
      </c>
      <c r="F2248" s="10">
        <v>0.93400000000000005</v>
      </c>
      <c r="G2248">
        <v>1031</v>
      </c>
      <c r="H2248" s="2">
        <v>24136</v>
      </c>
      <c r="I2248" s="2">
        <v>24136</v>
      </c>
      <c r="J2248" s="2">
        <v>46468</v>
      </c>
      <c r="K2248" s="2">
        <v>35351</v>
      </c>
      <c r="L2248" s="2">
        <v>35012</v>
      </c>
      <c r="M2248" s="2">
        <v>37335</v>
      </c>
      <c r="N2248">
        <f t="shared" si="70"/>
        <v>0.31174146309872225</v>
      </c>
      <c r="O2248">
        <v>0.35595504456693361</v>
      </c>
      <c r="P2248">
        <f t="shared" si="71"/>
        <v>100</v>
      </c>
      <c r="Q2248">
        <v>116</v>
      </c>
      <c r="R2248" t="s">
        <v>6432</v>
      </c>
      <c r="S2248" t="s">
        <v>8485</v>
      </c>
    </row>
    <row r="2249" spans="1:19">
      <c r="A2249">
        <v>135081</v>
      </c>
      <c r="B2249" t="s">
        <v>5943</v>
      </c>
      <c r="C2249" t="s">
        <v>368</v>
      </c>
      <c r="D2249" t="s">
        <v>329</v>
      </c>
      <c r="E2249" t="s">
        <v>5944</v>
      </c>
      <c r="F2249" s="10">
        <v>0.93400000000000005</v>
      </c>
      <c r="G2249">
        <v>1138</v>
      </c>
      <c r="H2249" s="2">
        <v>24136</v>
      </c>
      <c r="I2249" s="2">
        <v>24136</v>
      </c>
      <c r="J2249" s="2">
        <v>46468</v>
      </c>
      <c r="K2249" s="2">
        <v>35351</v>
      </c>
      <c r="L2249" s="2">
        <v>35012</v>
      </c>
      <c r="M2249" s="2">
        <v>37335</v>
      </c>
      <c r="N2249">
        <f t="shared" si="70"/>
        <v>0.37455946701261655</v>
      </c>
      <c r="O2249">
        <v>0.35595504456693361</v>
      </c>
      <c r="P2249">
        <f t="shared" si="71"/>
        <v>83</v>
      </c>
      <c r="Q2249">
        <v>116</v>
      </c>
      <c r="R2249" t="s">
        <v>6432</v>
      </c>
      <c r="S2249" t="s">
        <v>8485</v>
      </c>
    </row>
    <row r="2250" spans="1:19">
      <c r="A2250">
        <v>135081</v>
      </c>
      <c r="B2250" t="s">
        <v>5945</v>
      </c>
      <c r="C2250" t="s">
        <v>5946</v>
      </c>
      <c r="D2250" t="s">
        <v>329</v>
      </c>
      <c r="E2250" t="s">
        <v>5947</v>
      </c>
      <c r="F2250" s="10">
        <v>0.93400000000000005</v>
      </c>
      <c r="G2250">
        <v>1177</v>
      </c>
      <c r="H2250" s="2">
        <v>24136</v>
      </c>
      <c r="I2250" s="2">
        <v>24136</v>
      </c>
      <c r="J2250" s="2">
        <v>46468</v>
      </c>
      <c r="K2250" s="2">
        <v>35351</v>
      </c>
      <c r="L2250" s="2">
        <v>35012</v>
      </c>
      <c r="M2250" s="2">
        <v>37335</v>
      </c>
      <c r="N2250">
        <f t="shared" si="70"/>
        <v>0.39745574881300799</v>
      </c>
      <c r="O2250">
        <v>0.35595504456693361</v>
      </c>
      <c r="P2250">
        <f t="shared" si="71"/>
        <v>67</v>
      </c>
      <c r="Q2250">
        <v>116</v>
      </c>
      <c r="R2250" t="s">
        <v>6432</v>
      </c>
      <c r="S2250" t="s">
        <v>8485</v>
      </c>
    </row>
    <row r="2251" spans="1:19">
      <c r="A2251">
        <v>135081</v>
      </c>
      <c r="B2251" t="s">
        <v>5948</v>
      </c>
      <c r="C2251" t="s">
        <v>3188</v>
      </c>
      <c r="D2251" t="s">
        <v>329</v>
      </c>
      <c r="E2251" t="s">
        <v>5949</v>
      </c>
      <c r="F2251" s="10">
        <v>0.93400000000000005</v>
      </c>
      <c r="G2251">
        <v>1048</v>
      </c>
      <c r="H2251" s="2">
        <v>24136</v>
      </c>
      <c r="I2251" s="2">
        <v>24136</v>
      </c>
      <c r="J2251" s="2">
        <v>46468</v>
      </c>
      <c r="K2251" s="2">
        <v>35351</v>
      </c>
      <c r="L2251" s="2">
        <v>35012</v>
      </c>
      <c r="M2251" s="2">
        <v>37335</v>
      </c>
      <c r="N2251">
        <f t="shared" si="70"/>
        <v>0.32172189362709797</v>
      </c>
      <c r="O2251">
        <v>0.35595504456693361</v>
      </c>
      <c r="P2251">
        <f t="shared" si="71"/>
        <v>97</v>
      </c>
      <c r="Q2251">
        <v>116</v>
      </c>
      <c r="R2251" t="s">
        <v>6432</v>
      </c>
      <c r="S2251" t="s">
        <v>8485</v>
      </c>
    </row>
    <row r="2252" spans="1:19">
      <c r="A2252">
        <v>135081</v>
      </c>
      <c r="B2252" t="s">
        <v>5950</v>
      </c>
      <c r="C2252" t="s">
        <v>3184</v>
      </c>
      <c r="D2252" t="s">
        <v>329</v>
      </c>
      <c r="E2252" t="s">
        <v>5951</v>
      </c>
      <c r="F2252" s="10">
        <v>0.93400000000000005</v>
      </c>
      <c r="G2252">
        <v>1186</v>
      </c>
      <c r="H2252" s="2">
        <v>24136</v>
      </c>
      <c r="I2252" s="2">
        <v>24136</v>
      </c>
      <c r="J2252" s="2">
        <v>46468</v>
      </c>
      <c r="K2252" s="2">
        <v>35351</v>
      </c>
      <c r="L2252" s="2">
        <v>35012</v>
      </c>
      <c r="M2252" s="2">
        <v>37335</v>
      </c>
      <c r="N2252">
        <f t="shared" si="70"/>
        <v>0.40273950615155979</v>
      </c>
      <c r="O2252">
        <v>0.35595504456693361</v>
      </c>
      <c r="P2252">
        <f t="shared" si="71"/>
        <v>66</v>
      </c>
      <c r="Q2252">
        <v>116</v>
      </c>
      <c r="R2252" t="s">
        <v>6432</v>
      </c>
      <c r="S2252" t="s">
        <v>8485</v>
      </c>
    </row>
    <row r="2253" spans="1:19">
      <c r="A2253">
        <v>135081</v>
      </c>
      <c r="B2253" t="s">
        <v>5952</v>
      </c>
      <c r="C2253" t="s">
        <v>368</v>
      </c>
      <c r="D2253" t="s">
        <v>329</v>
      </c>
      <c r="E2253" t="s">
        <v>5953</v>
      </c>
      <c r="F2253" s="10">
        <v>0.93400000000000005</v>
      </c>
      <c r="G2253">
        <v>1200</v>
      </c>
      <c r="H2253" s="2">
        <v>37376</v>
      </c>
      <c r="I2253" s="2">
        <v>37376</v>
      </c>
      <c r="J2253" s="2">
        <v>46468</v>
      </c>
      <c r="K2253" s="2">
        <v>35351</v>
      </c>
      <c r="L2253" s="2">
        <v>35012</v>
      </c>
      <c r="M2253" s="2">
        <v>37335</v>
      </c>
      <c r="N2253">
        <f t="shared" si="70"/>
        <v>0.35347144952605075</v>
      </c>
      <c r="O2253">
        <v>0.29816368708111951</v>
      </c>
      <c r="P2253">
        <f t="shared" si="71"/>
        <v>88</v>
      </c>
      <c r="Q2253">
        <v>164</v>
      </c>
      <c r="R2253" t="s">
        <v>6432</v>
      </c>
      <c r="S2253" t="s">
        <v>8485</v>
      </c>
    </row>
    <row r="2254" spans="1:19">
      <c r="A2254">
        <v>138309</v>
      </c>
      <c r="B2254" t="s">
        <v>5954</v>
      </c>
      <c r="C2254" t="s">
        <v>2078</v>
      </c>
      <c r="D2254" t="s">
        <v>329</v>
      </c>
      <c r="E2254" t="s">
        <v>5955</v>
      </c>
      <c r="F2254" s="10">
        <v>0.93400000000000005</v>
      </c>
      <c r="G2254">
        <v>1106</v>
      </c>
      <c r="H2254" s="2">
        <v>15117</v>
      </c>
      <c r="I2254" s="2">
        <v>15117</v>
      </c>
      <c r="J2254" s="2">
        <v>51660</v>
      </c>
      <c r="K2254" s="2">
        <v>35866</v>
      </c>
      <c r="L2254" s="2">
        <v>34181</v>
      </c>
      <c r="M2254" s="2">
        <v>37168</v>
      </c>
      <c r="N2254">
        <f t="shared" si="70"/>
        <v>0.40342644401923028</v>
      </c>
      <c r="O2254">
        <v>0.40639580122042707</v>
      </c>
      <c r="P2254">
        <f t="shared" si="71"/>
        <v>65</v>
      </c>
      <c r="Q2254">
        <v>71</v>
      </c>
      <c r="R2254" t="s">
        <v>8119</v>
      </c>
      <c r="S2254" t="s">
        <v>10170</v>
      </c>
    </row>
    <row r="2255" spans="1:19">
      <c r="A2255">
        <v>138309</v>
      </c>
      <c r="B2255" t="s">
        <v>5956</v>
      </c>
      <c r="C2255" t="s">
        <v>2373</v>
      </c>
      <c r="D2255" t="s">
        <v>329</v>
      </c>
      <c r="E2255" t="s">
        <v>5955</v>
      </c>
      <c r="F2255" s="10">
        <v>0.93400000000000005</v>
      </c>
      <c r="G2255">
        <v>1141</v>
      </c>
      <c r="H2255" s="2">
        <v>15117</v>
      </c>
      <c r="I2255" s="2">
        <v>15117</v>
      </c>
      <c r="J2255" s="2">
        <v>51660</v>
      </c>
      <c r="K2255" s="2">
        <v>35866</v>
      </c>
      <c r="L2255" s="2">
        <v>34181</v>
      </c>
      <c r="M2255" s="2">
        <v>37168</v>
      </c>
      <c r="N2255">
        <f t="shared" si="70"/>
        <v>0.42397438922470976</v>
      </c>
      <c r="O2255">
        <v>0.40639580122042707</v>
      </c>
      <c r="P2255">
        <f t="shared" si="71"/>
        <v>51</v>
      </c>
      <c r="Q2255">
        <v>71</v>
      </c>
      <c r="R2255" t="s">
        <v>8119</v>
      </c>
      <c r="S2255" t="s">
        <v>10170</v>
      </c>
    </row>
    <row r="2256" spans="1:19">
      <c r="A2256">
        <v>138309</v>
      </c>
      <c r="B2256" t="s">
        <v>5957</v>
      </c>
      <c r="C2256" t="s">
        <v>5958</v>
      </c>
      <c r="D2256" t="s">
        <v>329</v>
      </c>
      <c r="E2256" t="s">
        <v>5955</v>
      </c>
      <c r="F2256" s="10">
        <v>0.93400000000000005</v>
      </c>
      <c r="G2256">
        <v>1047</v>
      </c>
      <c r="H2256" s="2">
        <v>15117</v>
      </c>
      <c r="I2256" s="2">
        <v>15117</v>
      </c>
      <c r="J2256" s="2">
        <v>51660</v>
      </c>
      <c r="K2256" s="2">
        <v>35866</v>
      </c>
      <c r="L2256" s="2">
        <v>34181</v>
      </c>
      <c r="M2256" s="2">
        <v>37168</v>
      </c>
      <c r="N2256">
        <f t="shared" si="70"/>
        <v>0.36878847924427921</v>
      </c>
      <c r="O2256">
        <v>0.40639580122042707</v>
      </c>
      <c r="P2256">
        <f t="shared" si="71"/>
        <v>84</v>
      </c>
      <c r="Q2256">
        <v>71</v>
      </c>
      <c r="R2256" t="s">
        <v>8119</v>
      </c>
      <c r="S2256" t="s">
        <v>10170</v>
      </c>
    </row>
    <row r="2257" spans="1:19">
      <c r="A2257">
        <v>138309</v>
      </c>
      <c r="B2257" t="s">
        <v>5959</v>
      </c>
      <c r="C2257" t="s">
        <v>5519</v>
      </c>
      <c r="D2257" t="s">
        <v>329</v>
      </c>
      <c r="E2257" t="s">
        <v>5955</v>
      </c>
      <c r="F2257" s="10">
        <v>0.93400000000000005</v>
      </c>
      <c r="G2257">
        <v>1250</v>
      </c>
      <c r="H2257" s="2">
        <v>15117</v>
      </c>
      <c r="I2257" s="2">
        <v>15117</v>
      </c>
      <c r="J2257" s="2">
        <v>51660</v>
      </c>
      <c r="K2257" s="2">
        <v>35866</v>
      </c>
      <c r="L2257" s="2">
        <v>34181</v>
      </c>
      <c r="M2257" s="2">
        <v>37168</v>
      </c>
      <c r="N2257">
        <f t="shared" si="70"/>
        <v>0.48796656143606004</v>
      </c>
      <c r="O2257">
        <v>0.40639580122042707</v>
      </c>
      <c r="P2257">
        <f t="shared" si="71"/>
        <v>26</v>
      </c>
      <c r="Q2257">
        <v>71</v>
      </c>
      <c r="R2257" t="s">
        <v>8119</v>
      </c>
      <c r="S2257" t="s">
        <v>10170</v>
      </c>
    </row>
    <row r="2258" spans="1:19">
      <c r="A2258">
        <v>139621</v>
      </c>
      <c r="B2258" t="s">
        <v>5960</v>
      </c>
      <c r="C2258" t="s">
        <v>421</v>
      </c>
      <c r="D2258" t="s">
        <v>388</v>
      </c>
      <c r="E2258" t="s">
        <v>5961</v>
      </c>
      <c r="F2258" s="10">
        <v>0.93400000000000005</v>
      </c>
      <c r="G2258">
        <v>1231</v>
      </c>
      <c r="H2258" s="2">
        <v>4114</v>
      </c>
      <c r="I2258" s="2">
        <v>10466</v>
      </c>
      <c r="J2258" s="2">
        <v>35763</v>
      </c>
      <c r="K2258" s="2">
        <v>28918</v>
      </c>
      <c r="L2258" s="2">
        <v>32022</v>
      </c>
      <c r="M2258" s="2">
        <v>35773</v>
      </c>
      <c r="N2258">
        <f t="shared" si="70"/>
        <v>0.44479814804672058</v>
      </c>
      <c r="O2258">
        <v>0.39279133626942431</v>
      </c>
      <c r="P2258">
        <f t="shared" si="71"/>
        <v>20</v>
      </c>
      <c r="Q2258">
        <v>80</v>
      </c>
      <c r="R2258" t="s">
        <v>6487</v>
      </c>
      <c r="S2258" t="s">
        <v>8540</v>
      </c>
    </row>
    <row r="2259" spans="1:19">
      <c r="A2259">
        <v>139621</v>
      </c>
      <c r="B2259" t="s">
        <v>5962</v>
      </c>
      <c r="C2259" t="s">
        <v>2401</v>
      </c>
      <c r="D2259" t="s">
        <v>388</v>
      </c>
      <c r="E2259" t="s">
        <v>5963</v>
      </c>
      <c r="F2259" s="10">
        <v>0.93400000000000005</v>
      </c>
      <c r="G2259">
        <v>1179</v>
      </c>
      <c r="H2259" s="2">
        <v>3810</v>
      </c>
      <c r="I2259" s="2">
        <v>10162</v>
      </c>
      <c r="J2259" s="2">
        <v>35763</v>
      </c>
      <c r="K2259" s="2">
        <v>28918</v>
      </c>
      <c r="L2259" s="2">
        <v>32022</v>
      </c>
      <c r="M2259" s="2">
        <v>35773</v>
      </c>
      <c r="N2259">
        <f t="shared" si="70"/>
        <v>0.42207065496543833</v>
      </c>
      <c r="O2259">
        <v>0.39411826774039771</v>
      </c>
      <c r="P2259">
        <f t="shared" si="71"/>
        <v>30</v>
      </c>
      <c r="Q2259">
        <v>77</v>
      </c>
      <c r="R2259" t="s">
        <v>6487</v>
      </c>
      <c r="S2259" t="s">
        <v>8540</v>
      </c>
    </row>
    <row r="2260" spans="1:19">
      <c r="A2260">
        <v>149532</v>
      </c>
      <c r="B2260" t="s">
        <v>5964</v>
      </c>
      <c r="C2260" t="s">
        <v>492</v>
      </c>
      <c r="D2260" t="s">
        <v>487</v>
      </c>
      <c r="E2260" t="s">
        <v>3471</v>
      </c>
      <c r="F2260" s="10">
        <v>0.93400000000000005</v>
      </c>
      <c r="G2260">
        <v>1116</v>
      </c>
      <c r="H2260" s="2">
        <v>2000</v>
      </c>
      <c r="I2260" s="2">
        <v>2000</v>
      </c>
      <c r="J2260" s="2">
        <v>49252</v>
      </c>
      <c r="K2260" s="2">
        <v>33229</v>
      </c>
      <c r="L2260" s="2">
        <v>36668</v>
      </c>
      <c r="M2260" s="2">
        <v>40896</v>
      </c>
      <c r="N2260">
        <f t="shared" si="70"/>
        <v>0.40904045983488702</v>
      </c>
      <c r="O2260">
        <v>0.45851441379805591</v>
      </c>
      <c r="P2260">
        <f t="shared" si="71"/>
        <v>35</v>
      </c>
      <c r="Q2260">
        <v>9</v>
      </c>
      <c r="R2260" t="s">
        <v>6621</v>
      </c>
      <c r="S2260" t="s">
        <v>8674</v>
      </c>
    </row>
    <row r="2261" spans="1:19">
      <c r="A2261">
        <v>153366</v>
      </c>
      <c r="B2261" t="s">
        <v>5965</v>
      </c>
      <c r="C2261" t="s">
        <v>3587</v>
      </c>
      <c r="D2261" t="s">
        <v>1078</v>
      </c>
      <c r="E2261" t="s">
        <v>3550</v>
      </c>
      <c r="F2261" s="10">
        <v>0.93400000000000005</v>
      </c>
      <c r="G2261">
        <v>1134</v>
      </c>
      <c r="H2261" s="2">
        <v>14400</v>
      </c>
      <c r="I2261" s="2">
        <v>14400</v>
      </c>
      <c r="J2261" s="2">
        <v>51838</v>
      </c>
      <c r="K2261" s="2">
        <v>40403</v>
      </c>
      <c r="L2261" s="2">
        <v>42453</v>
      </c>
      <c r="M2261" s="2">
        <v>45600</v>
      </c>
      <c r="N2261">
        <f t="shared" si="70"/>
        <v>0.39875160262928006</v>
      </c>
      <c r="O2261">
        <v>0.40990508317670038</v>
      </c>
      <c r="P2261">
        <f t="shared" si="71"/>
        <v>20</v>
      </c>
      <c r="Q2261">
        <v>34</v>
      </c>
      <c r="R2261" t="s">
        <v>6674</v>
      </c>
      <c r="S2261" t="s">
        <v>8727</v>
      </c>
    </row>
    <row r="2262" spans="1:19">
      <c r="A2262">
        <v>153366</v>
      </c>
      <c r="B2262" t="s">
        <v>5966</v>
      </c>
      <c r="C2262" t="s">
        <v>3990</v>
      </c>
      <c r="D2262" t="s">
        <v>1078</v>
      </c>
      <c r="E2262" t="s">
        <v>5967</v>
      </c>
      <c r="F2262" s="10">
        <v>0.93400000000000005</v>
      </c>
      <c r="G2262">
        <v>1225</v>
      </c>
      <c r="H2262" s="2">
        <v>17175</v>
      </c>
      <c r="I2262" s="2">
        <v>17175</v>
      </c>
      <c r="J2262" s="2">
        <v>51838</v>
      </c>
      <c r="K2262" s="2">
        <v>40403</v>
      </c>
      <c r="L2262" s="2">
        <v>42453</v>
      </c>
      <c r="M2262" s="2">
        <v>45600</v>
      </c>
      <c r="N2262">
        <f t="shared" si="70"/>
        <v>0.4334404035227718</v>
      </c>
      <c r="O2262">
        <v>0.39779246859791384</v>
      </c>
      <c r="P2262">
        <f t="shared" si="71"/>
        <v>12</v>
      </c>
      <c r="Q2262">
        <v>44</v>
      </c>
      <c r="R2262" t="s">
        <v>6674</v>
      </c>
      <c r="S2262" t="s">
        <v>8727</v>
      </c>
    </row>
    <row r="2263" spans="1:19">
      <c r="A2263">
        <v>161253</v>
      </c>
      <c r="B2263" t="s">
        <v>5968</v>
      </c>
      <c r="C2263" t="s">
        <v>5969</v>
      </c>
      <c r="D2263" t="s">
        <v>776</v>
      </c>
      <c r="E2263" t="s">
        <v>5970</v>
      </c>
      <c r="F2263" s="10">
        <v>0.93400000000000005</v>
      </c>
      <c r="G2263">
        <v>1041</v>
      </c>
      <c r="H2263" s="2">
        <v>9420</v>
      </c>
      <c r="I2263" s="2">
        <v>17670</v>
      </c>
      <c r="J2263" s="2">
        <v>57355</v>
      </c>
      <c r="K2263" s="2">
        <v>41321</v>
      </c>
      <c r="L2263" s="2">
        <v>44484</v>
      </c>
      <c r="M2263" s="2">
        <v>48550</v>
      </c>
      <c r="N2263">
        <f t="shared" si="70"/>
        <v>0.33234905936445003</v>
      </c>
      <c r="O2263">
        <v>0.40739867876660907</v>
      </c>
      <c r="P2263">
        <f t="shared" si="71"/>
        <v>12</v>
      </c>
      <c r="Q2263">
        <v>10</v>
      </c>
      <c r="R2263" t="s">
        <v>8120</v>
      </c>
      <c r="S2263" t="s">
        <v>10171</v>
      </c>
    </row>
    <row r="2264" spans="1:19">
      <c r="A2264">
        <v>161572</v>
      </c>
      <c r="B2264" t="s">
        <v>3693</v>
      </c>
      <c r="C2264" t="s">
        <v>3694</v>
      </c>
      <c r="D2264" t="s">
        <v>776</v>
      </c>
      <c r="E2264" t="s">
        <v>3695</v>
      </c>
      <c r="F2264" s="10">
        <v>0.93400000000000005</v>
      </c>
      <c r="G2264">
        <v>1152</v>
      </c>
      <c r="H2264" s="2">
        <v>11280</v>
      </c>
      <c r="I2264" s="2">
        <v>11280</v>
      </c>
      <c r="J2264" s="2">
        <v>43695</v>
      </c>
      <c r="K2264" s="2">
        <v>30590</v>
      </c>
      <c r="L2264" s="2">
        <v>37526</v>
      </c>
      <c r="M2264" s="2">
        <v>37988</v>
      </c>
      <c r="N2264">
        <f t="shared" si="70"/>
        <v>0.34888778355202954</v>
      </c>
      <c r="O2264">
        <v>0.40615593265580785</v>
      </c>
      <c r="P2264">
        <f t="shared" si="71"/>
        <v>11</v>
      </c>
      <c r="Q2264">
        <v>11</v>
      </c>
      <c r="R2264" t="s">
        <v>6782</v>
      </c>
      <c r="S2264" t="s">
        <v>8833</v>
      </c>
    </row>
    <row r="2265" spans="1:19">
      <c r="A2265">
        <v>161572</v>
      </c>
      <c r="B2265" t="s">
        <v>5971</v>
      </c>
      <c r="C2265" t="s">
        <v>5972</v>
      </c>
      <c r="D2265" t="s">
        <v>776</v>
      </c>
      <c r="E2265" t="s">
        <v>3695</v>
      </c>
      <c r="F2265" s="10">
        <v>0.93400000000000005</v>
      </c>
      <c r="G2265">
        <v>1197</v>
      </c>
      <c r="H2265" s="2">
        <v>17876</v>
      </c>
      <c r="I2265" s="2">
        <v>17876</v>
      </c>
      <c r="J2265" s="2">
        <v>43695</v>
      </c>
      <c r="K2265" s="2">
        <v>30590</v>
      </c>
      <c r="L2265" s="2">
        <v>37526</v>
      </c>
      <c r="M2265" s="2">
        <v>37988</v>
      </c>
      <c r="N2265">
        <f t="shared" si="70"/>
        <v>0.34892893556384991</v>
      </c>
      <c r="O2265">
        <v>0.37736501166060932</v>
      </c>
      <c r="P2265">
        <f t="shared" si="71"/>
        <v>10</v>
      </c>
      <c r="Q2265">
        <v>13</v>
      </c>
      <c r="R2265" t="s">
        <v>6782</v>
      </c>
      <c r="S2265" t="s">
        <v>8833</v>
      </c>
    </row>
    <row r="2266" spans="1:19">
      <c r="A2266">
        <v>168847</v>
      </c>
      <c r="B2266" t="s">
        <v>5973</v>
      </c>
      <c r="C2266" t="s">
        <v>5974</v>
      </c>
      <c r="D2266" t="s">
        <v>933</v>
      </c>
      <c r="E2266" t="s">
        <v>940</v>
      </c>
      <c r="F2266" s="10">
        <v>0.93400000000000005</v>
      </c>
      <c r="G2266">
        <v>1054</v>
      </c>
      <c r="H2266" s="2">
        <v>12810</v>
      </c>
      <c r="I2266" s="2">
        <v>12810</v>
      </c>
      <c r="J2266" s="2">
        <v>47144</v>
      </c>
      <c r="K2266" s="2">
        <v>30206</v>
      </c>
      <c r="L2266" s="2">
        <v>31639</v>
      </c>
      <c r="M2266" s="2">
        <v>33440</v>
      </c>
      <c r="N2266">
        <f t="shared" si="70"/>
        <v>0.30909681336350592</v>
      </c>
      <c r="O2266">
        <v>0.40683376666510929</v>
      </c>
      <c r="P2266">
        <f t="shared" si="71"/>
        <v>48</v>
      </c>
      <c r="Q2266">
        <v>27</v>
      </c>
      <c r="R2266" t="s">
        <v>6880</v>
      </c>
      <c r="S2266" t="s">
        <v>8931</v>
      </c>
    </row>
    <row r="2267" spans="1:19">
      <c r="A2267">
        <v>168847</v>
      </c>
      <c r="B2267" t="s">
        <v>5975</v>
      </c>
      <c r="C2267" t="s">
        <v>719</v>
      </c>
      <c r="D2267" t="s">
        <v>933</v>
      </c>
      <c r="E2267" t="s">
        <v>940</v>
      </c>
      <c r="F2267" s="10">
        <v>0.93400000000000005</v>
      </c>
      <c r="G2267">
        <v>1146</v>
      </c>
      <c r="H2267" s="2">
        <v>12810</v>
      </c>
      <c r="I2267" s="2">
        <v>12810</v>
      </c>
      <c r="J2267" s="2">
        <v>47144</v>
      </c>
      <c r="K2267" s="2">
        <v>30206</v>
      </c>
      <c r="L2267" s="2">
        <v>31639</v>
      </c>
      <c r="M2267" s="2">
        <v>33440</v>
      </c>
      <c r="N2267">
        <f t="shared" si="70"/>
        <v>0.36744776473771307</v>
      </c>
      <c r="O2267">
        <v>0.40683376666510929</v>
      </c>
      <c r="P2267">
        <f t="shared" si="71"/>
        <v>32</v>
      </c>
      <c r="Q2267">
        <v>27</v>
      </c>
      <c r="R2267" t="s">
        <v>6880</v>
      </c>
      <c r="S2267" t="s">
        <v>8931</v>
      </c>
    </row>
    <row r="2268" spans="1:19">
      <c r="A2268">
        <v>168847</v>
      </c>
      <c r="B2268" t="s">
        <v>5976</v>
      </c>
      <c r="C2268" t="s">
        <v>3847</v>
      </c>
      <c r="D2268" t="s">
        <v>933</v>
      </c>
      <c r="E2268" t="s">
        <v>940</v>
      </c>
      <c r="F2268" s="10">
        <v>0.93400000000000005</v>
      </c>
      <c r="G2268">
        <v>1225</v>
      </c>
      <c r="H2268" s="2">
        <v>12810</v>
      </c>
      <c r="I2268" s="2">
        <v>12810</v>
      </c>
      <c r="J2268" s="2">
        <v>47144</v>
      </c>
      <c r="K2268" s="2">
        <v>30206</v>
      </c>
      <c r="L2268" s="2">
        <v>31639</v>
      </c>
      <c r="M2268" s="2">
        <v>33440</v>
      </c>
      <c r="N2268">
        <f t="shared" si="70"/>
        <v>0.41755347298295625</v>
      </c>
      <c r="O2268">
        <v>0.40683376666510929</v>
      </c>
      <c r="P2268">
        <f t="shared" si="71"/>
        <v>17</v>
      </c>
      <c r="Q2268">
        <v>27</v>
      </c>
      <c r="R2268" t="s">
        <v>6880</v>
      </c>
      <c r="S2268" t="s">
        <v>8931</v>
      </c>
    </row>
    <row r="2269" spans="1:19">
      <c r="A2269">
        <v>169479</v>
      </c>
      <c r="B2269" t="s">
        <v>5977</v>
      </c>
      <c r="C2269" t="s">
        <v>3839</v>
      </c>
      <c r="D2269" t="s">
        <v>933</v>
      </c>
      <c r="E2269" t="s">
        <v>3813</v>
      </c>
      <c r="F2269" s="10">
        <v>0.93400000000000005</v>
      </c>
      <c r="G2269">
        <v>1121</v>
      </c>
      <c r="H2269" s="2">
        <v>23324</v>
      </c>
      <c r="I2269" s="2">
        <v>23324</v>
      </c>
      <c r="J2269" s="2">
        <v>60637</v>
      </c>
      <c r="K2269" s="2">
        <v>38927</v>
      </c>
      <c r="L2269" s="2">
        <v>39130</v>
      </c>
      <c r="M2269" s="2">
        <v>42432</v>
      </c>
      <c r="N2269">
        <f t="shared" si="70"/>
        <v>0.34615761851368237</v>
      </c>
      <c r="O2269">
        <v>0.38971945671230956</v>
      </c>
      <c r="P2269">
        <f t="shared" si="71"/>
        <v>39</v>
      </c>
      <c r="Q2269">
        <v>39</v>
      </c>
      <c r="R2269" t="s">
        <v>6887</v>
      </c>
      <c r="S2269" t="s">
        <v>8938</v>
      </c>
    </row>
    <row r="2270" spans="1:19">
      <c r="A2270">
        <v>169479</v>
      </c>
      <c r="B2270" t="s">
        <v>5978</v>
      </c>
      <c r="C2270" t="s">
        <v>3826</v>
      </c>
      <c r="D2270" t="s">
        <v>933</v>
      </c>
      <c r="E2270" t="s">
        <v>3813</v>
      </c>
      <c r="F2270" s="10">
        <v>0.93400000000000005</v>
      </c>
      <c r="G2270">
        <v>1112</v>
      </c>
      <c r="H2270" s="2">
        <v>23324</v>
      </c>
      <c r="I2270" s="2">
        <v>23324</v>
      </c>
      <c r="J2270" s="2">
        <v>60637</v>
      </c>
      <c r="K2270" s="2">
        <v>38927</v>
      </c>
      <c r="L2270" s="2">
        <v>39130</v>
      </c>
      <c r="M2270" s="2">
        <v>42432</v>
      </c>
      <c r="N2270">
        <f t="shared" si="70"/>
        <v>0.34044937327055341</v>
      </c>
      <c r="O2270">
        <v>0.38971945671230956</v>
      </c>
      <c r="P2270">
        <f t="shared" si="71"/>
        <v>41</v>
      </c>
      <c r="Q2270">
        <v>39</v>
      </c>
      <c r="R2270" t="s">
        <v>6887</v>
      </c>
      <c r="S2270" t="s">
        <v>8938</v>
      </c>
    </row>
    <row r="2271" spans="1:19">
      <c r="A2271">
        <v>169479</v>
      </c>
      <c r="B2271" t="s">
        <v>5979</v>
      </c>
      <c r="C2271" t="s">
        <v>3858</v>
      </c>
      <c r="D2271" t="s">
        <v>933</v>
      </c>
      <c r="E2271" t="s">
        <v>3813</v>
      </c>
      <c r="F2271" s="10">
        <v>0.93400000000000005</v>
      </c>
      <c r="G2271">
        <v>1049</v>
      </c>
      <c r="H2271" s="2">
        <v>22052</v>
      </c>
      <c r="I2271" s="2">
        <v>22052</v>
      </c>
      <c r="J2271" s="2">
        <v>60637</v>
      </c>
      <c r="K2271" s="2">
        <v>38927</v>
      </c>
      <c r="L2271" s="2">
        <v>39130</v>
      </c>
      <c r="M2271" s="2">
        <v>42432</v>
      </c>
      <c r="N2271">
        <f t="shared" si="70"/>
        <v>0.30624169273240009</v>
      </c>
      <c r="O2271">
        <v>0.39527161734085603</v>
      </c>
      <c r="P2271">
        <f t="shared" si="71"/>
        <v>49</v>
      </c>
      <c r="Q2271">
        <v>38</v>
      </c>
      <c r="R2271" t="s">
        <v>6887</v>
      </c>
      <c r="S2271" t="s">
        <v>8938</v>
      </c>
    </row>
    <row r="2272" spans="1:19">
      <c r="A2272">
        <v>169479</v>
      </c>
      <c r="B2272" t="s">
        <v>5980</v>
      </c>
      <c r="C2272" t="s">
        <v>951</v>
      </c>
      <c r="D2272" t="s">
        <v>933</v>
      </c>
      <c r="E2272" t="s">
        <v>3813</v>
      </c>
      <c r="F2272" s="10">
        <v>0.93400000000000005</v>
      </c>
      <c r="G2272">
        <v>1050</v>
      </c>
      <c r="H2272" s="2">
        <v>23324</v>
      </c>
      <c r="I2272" s="2">
        <v>23324</v>
      </c>
      <c r="J2272" s="2">
        <v>60637</v>
      </c>
      <c r="K2272" s="2">
        <v>38927</v>
      </c>
      <c r="L2272" s="2">
        <v>39130</v>
      </c>
      <c r="M2272" s="2">
        <v>42432</v>
      </c>
      <c r="N2272">
        <f t="shared" si="70"/>
        <v>0.30112590604010941</v>
      </c>
      <c r="O2272">
        <v>0.38971945671230956</v>
      </c>
      <c r="P2272">
        <f t="shared" si="71"/>
        <v>50</v>
      </c>
      <c r="Q2272">
        <v>39</v>
      </c>
      <c r="R2272" t="s">
        <v>6887</v>
      </c>
      <c r="S2272" t="s">
        <v>8938</v>
      </c>
    </row>
    <row r="2273" spans="1:19">
      <c r="A2273">
        <v>173735</v>
      </c>
      <c r="B2273" t="s">
        <v>5981</v>
      </c>
      <c r="C2273" t="s">
        <v>942</v>
      </c>
      <c r="D2273" t="s">
        <v>994</v>
      </c>
      <c r="E2273" t="s">
        <v>5982</v>
      </c>
      <c r="F2273" s="10">
        <v>0.93400000000000005</v>
      </c>
      <c r="G2273">
        <v>1079</v>
      </c>
      <c r="H2273" s="2">
        <v>6004</v>
      </c>
      <c r="I2273" s="2">
        <v>7302</v>
      </c>
      <c r="J2273" s="2">
        <v>47781</v>
      </c>
      <c r="K2273" s="2">
        <v>38041</v>
      </c>
      <c r="L2273" s="2">
        <v>40364</v>
      </c>
      <c r="M2273" s="2">
        <v>41990</v>
      </c>
      <c r="N2273">
        <f t="shared" si="70"/>
        <v>0.34706346445555047</v>
      </c>
      <c r="O2273">
        <v>0.4322342842759872</v>
      </c>
      <c r="P2273">
        <f t="shared" si="71"/>
        <v>42</v>
      </c>
      <c r="Q2273">
        <v>34</v>
      </c>
      <c r="R2273" t="s">
        <v>6941</v>
      </c>
      <c r="S2273" t="s">
        <v>8992</v>
      </c>
    </row>
    <row r="2274" spans="1:19">
      <c r="A2274">
        <v>173735</v>
      </c>
      <c r="B2274" t="s">
        <v>5983</v>
      </c>
      <c r="C2274" t="s">
        <v>46</v>
      </c>
      <c r="D2274" t="s">
        <v>994</v>
      </c>
      <c r="E2274" t="s">
        <v>5982</v>
      </c>
      <c r="F2274" s="10">
        <v>0.93400000000000005</v>
      </c>
      <c r="G2274">
        <v>1235</v>
      </c>
      <c r="H2274" s="2">
        <v>6004</v>
      </c>
      <c r="I2274" s="2">
        <v>7302</v>
      </c>
      <c r="J2274" s="2">
        <v>47781</v>
      </c>
      <c r="K2274" s="2">
        <v>38041</v>
      </c>
      <c r="L2274" s="2">
        <v>40364</v>
      </c>
      <c r="M2274" s="2">
        <v>41990</v>
      </c>
      <c r="N2274">
        <f t="shared" si="70"/>
        <v>0.44642652178039122</v>
      </c>
      <c r="O2274">
        <v>0.4322342842759872</v>
      </c>
      <c r="P2274">
        <f t="shared" si="71"/>
        <v>19</v>
      </c>
      <c r="Q2274">
        <v>34</v>
      </c>
      <c r="R2274" t="s">
        <v>6941</v>
      </c>
      <c r="S2274" t="s">
        <v>8992</v>
      </c>
    </row>
    <row r="2275" spans="1:19">
      <c r="A2275">
        <v>173735</v>
      </c>
      <c r="B2275" t="s">
        <v>5984</v>
      </c>
      <c r="C2275" t="s">
        <v>5985</v>
      </c>
      <c r="D2275" t="s">
        <v>994</v>
      </c>
      <c r="E2275" t="s">
        <v>5982</v>
      </c>
      <c r="F2275" s="10">
        <v>0.93400000000000005</v>
      </c>
      <c r="G2275">
        <v>1106</v>
      </c>
      <c r="H2275" s="2">
        <v>6004</v>
      </c>
      <c r="I2275" s="2">
        <v>7302</v>
      </c>
      <c r="J2275" s="2">
        <v>47781</v>
      </c>
      <c r="K2275" s="2">
        <v>38041</v>
      </c>
      <c r="L2275" s="2">
        <v>40364</v>
      </c>
      <c r="M2275" s="2">
        <v>41990</v>
      </c>
      <c r="N2275">
        <f t="shared" si="70"/>
        <v>0.36426091668484983</v>
      </c>
      <c r="O2275">
        <v>0.4322342842759872</v>
      </c>
      <c r="P2275">
        <f t="shared" si="71"/>
        <v>35</v>
      </c>
      <c r="Q2275">
        <v>34</v>
      </c>
      <c r="R2275" t="s">
        <v>6941</v>
      </c>
      <c r="S2275" t="s">
        <v>8992</v>
      </c>
    </row>
    <row r="2276" spans="1:19">
      <c r="A2276">
        <v>173735</v>
      </c>
      <c r="B2276" t="s">
        <v>5986</v>
      </c>
      <c r="C2276" t="s">
        <v>5987</v>
      </c>
      <c r="D2276" t="s">
        <v>994</v>
      </c>
      <c r="E2276" t="s">
        <v>5982</v>
      </c>
      <c r="F2276" s="10">
        <v>0.93400000000000005</v>
      </c>
      <c r="G2276">
        <v>1166</v>
      </c>
      <c r="H2276" s="2">
        <v>6004</v>
      </c>
      <c r="I2276" s="2">
        <v>7302</v>
      </c>
      <c r="J2276" s="2">
        <v>47781</v>
      </c>
      <c r="K2276" s="2">
        <v>38041</v>
      </c>
      <c r="L2276" s="2">
        <v>40364</v>
      </c>
      <c r="M2276" s="2">
        <v>41990</v>
      </c>
      <c r="N2276">
        <f t="shared" si="70"/>
        <v>0.40247747719440397</v>
      </c>
      <c r="O2276">
        <v>0.4322342842759872</v>
      </c>
      <c r="P2276">
        <f t="shared" si="71"/>
        <v>26</v>
      </c>
      <c r="Q2276">
        <v>34</v>
      </c>
      <c r="R2276" t="s">
        <v>6941</v>
      </c>
      <c r="S2276" t="s">
        <v>8992</v>
      </c>
    </row>
    <row r="2277" spans="1:19">
      <c r="A2277">
        <v>173911</v>
      </c>
      <c r="B2277" t="s">
        <v>5988</v>
      </c>
      <c r="C2277" t="s">
        <v>5989</v>
      </c>
      <c r="D2277" t="s">
        <v>994</v>
      </c>
      <c r="E2277" t="s">
        <v>3901</v>
      </c>
      <c r="F2277" s="10">
        <v>0.93400000000000005</v>
      </c>
      <c r="G2277">
        <v>1057</v>
      </c>
      <c r="H2277" s="2">
        <v>6146</v>
      </c>
      <c r="I2277" s="2">
        <v>6146</v>
      </c>
      <c r="J2277" s="2">
        <v>49648</v>
      </c>
      <c r="K2277" s="2">
        <v>39059</v>
      </c>
      <c r="L2277" s="2">
        <v>40237</v>
      </c>
      <c r="M2277" s="2">
        <v>41257</v>
      </c>
      <c r="N2277">
        <f t="shared" si="70"/>
        <v>0.34207606871015206</v>
      </c>
      <c r="O2277">
        <v>0.44126211468153653</v>
      </c>
      <c r="P2277">
        <f t="shared" si="71"/>
        <v>43</v>
      </c>
      <c r="Q2277">
        <v>27</v>
      </c>
      <c r="R2277" t="s">
        <v>6943</v>
      </c>
      <c r="S2277" t="s">
        <v>8994</v>
      </c>
    </row>
    <row r="2278" spans="1:19">
      <c r="A2278">
        <v>192004</v>
      </c>
      <c r="B2278" t="s">
        <v>5990</v>
      </c>
      <c r="C2278" t="s">
        <v>5991</v>
      </c>
      <c r="D2278" t="s">
        <v>1238</v>
      </c>
      <c r="E2278" t="s">
        <v>4220</v>
      </c>
      <c r="F2278" s="10">
        <v>0.93400000000000005</v>
      </c>
      <c r="G2278">
        <v>1233</v>
      </c>
      <c r="H2278" s="2">
        <v>12945</v>
      </c>
      <c r="I2278" s="2">
        <v>12945</v>
      </c>
      <c r="J2278" s="2">
        <v>36182</v>
      </c>
      <c r="K2278" s="2">
        <v>31654</v>
      </c>
      <c r="L2278" s="2">
        <v>31257</v>
      </c>
      <c r="M2278" s="2">
        <v>32847</v>
      </c>
      <c r="N2278">
        <f t="shared" si="70"/>
        <v>0.40735723996510326</v>
      </c>
      <c r="O2278">
        <v>0.38286439086754287</v>
      </c>
      <c r="P2278">
        <f t="shared" si="71"/>
        <v>48</v>
      </c>
      <c r="Q2278">
        <v>84</v>
      </c>
      <c r="R2278" t="s">
        <v>7153</v>
      </c>
      <c r="S2278" t="s">
        <v>9204</v>
      </c>
    </row>
    <row r="2279" spans="1:19">
      <c r="A2279">
        <v>194578</v>
      </c>
      <c r="B2279" t="s">
        <v>5992</v>
      </c>
      <c r="C2279" t="s">
        <v>32</v>
      </c>
      <c r="D2279" t="s">
        <v>1238</v>
      </c>
      <c r="E2279" t="s">
        <v>1324</v>
      </c>
      <c r="F2279" s="10">
        <v>0.93400000000000005</v>
      </c>
      <c r="G2279">
        <v>1100</v>
      </c>
      <c r="H2279" s="2">
        <v>59683</v>
      </c>
      <c r="I2279" s="2">
        <v>59683</v>
      </c>
      <c r="J2279" s="2">
        <v>57597</v>
      </c>
      <c r="K2279" s="2">
        <v>42375</v>
      </c>
      <c r="L2279" s="2">
        <v>49948</v>
      </c>
      <c r="M2279" s="2">
        <v>52718</v>
      </c>
      <c r="N2279">
        <f t="shared" si="70"/>
        <v>0.19218871588804792</v>
      </c>
      <c r="O2279">
        <v>0.2245320220413701</v>
      </c>
      <c r="P2279">
        <f t="shared" si="71"/>
        <v>111</v>
      </c>
      <c r="Q2279">
        <v>142</v>
      </c>
      <c r="R2279" t="s">
        <v>7178</v>
      </c>
      <c r="S2279" t="s">
        <v>9229</v>
      </c>
    </row>
    <row r="2280" spans="1:19">
      <c r="A2280">
        <v>198570</v>
      </c>
      <c r="B2280" t="s">
        <v>4299</v>
      </c>
      <c r="C2280" t="s">
        <v>1740</v>
      </c>
      <c r="D2280" t="s">
        <v>1383</v>
      </c>
      <c r="E2280" t="s">
        <v>4300</v>
      </c>
      <c r="F2280" s="10">
        <v>0.93400000000000005</v>
      </c>
      <c r="G2280">
        <v>1024</v>
      </c>
      <c r="H2280" s="2">
        <v>3186</v>
      </c>
      <c r="I2280" s="2">
        <v>9330</v>
      </c>
      <c r="J2280" s="2">
        <v>39593</v>
      </c>
      <c r="K2280" s="2">
        <v>29346</v>
      </c>
      <c r="L2280" s="2">
        <v>31134</v>
      </c>
      <c r="M2280" s="2">
        <v>32949</v>
      </c>
      <c r="N2280">
        <f t="shared" si="70"/>
        <v>0.34375581739702871</v>
      </c>
      <c r="O2280">
        <v>0.40591861939435236</v>
      </c>
      <c r="P2280">
        <f t="shared" si="71"/>
        <v>43</v>
      </c>
      <c r="Q2280">
        <v>35</v>
      </c>
      <c r="R2280" t="s">
        <v>7234</v>
      </c>
      <c r="S2280" t="s">
        <v>9285</v>
      </c>
    </row>
    <row r="2281" spans="1:19">
      <c r="A2281">
        <v>188517</v>
      </c>
      <c r="B2281" t="s">
        <v>5993</v>
      </c>
      <c r="C2281" t="s">
        <v>5994</v>
      </c>
      <c r="D2281" t="s">
        <v>1450</v>
      </c>
      <c r="E2281" t="s">
        <v>4176</v>
      </c>
      <c r="F2281" s="10">
        <v>0.93400000000000005</v>
      </c>
      <c r="G2281">
        <v>1244</v>
      </c>
      <c r="H2281" s="2">
        <v>20582</v>
      </c>
      <c r="I2281" s="2">
        <v>20582</v>
      </c>
      <c r="J2281" s="2">
        <v>39402</v>
      </c>
      <c r="K2281" s="2">
        <v>25965</v>
      </c>
      <c r="L2281" s="2">
        <v>28346</v>
      </c>
      <c r="M2281" s="2">
        <v>30181</v>
      </c>
      <c r="N2281">
        <f t="shared" si="70"/>
        <v>0.41861181707564471</v>
      </c>
      <c r="O2281">
        <v>0.35639732427346393</v>
      </c>
      <c r="P2281">
        <f t="shared" si="71"/>
        <v>62</v>
      </c>
      <c r="Q2281">
        <v>105</v>
      </c>
      <c r="R2281" t="s">
        <v>7121</v>
      </c>
      <c r="S2281" t="s">
        <v>9172</v>
      </c>
    </row>
    <row r="2282" spans="1:19">
      <c r="A2282">
        <v>188517</v>
      </c>
      <c r="B2282" t="s">
        <v>5995</v>
      </c>
      <c r="C2282" t="s">
        <v>5996</v>
      </c>
      <c r="D2282" t="s">
        <v>1450</v>
      </c>
      <c r="E2282" t="s">
        <v>4176</v>
      </c>
      <c r="F2282" s="10">
        <v>0.93400000000000005</v>
      </c>
      <c r="G2282">
        <v>1094</v>
      </c>
      <c r="H2282" s="2">
        <v>19854</v>
      </c>
      <c r="I2282" s="2">
        <v>19854</v>
      </c>
      <c r="J2282" s="2">
        <v>39402</v>
      </c>
      <c r="K2282" s="2">
        <v>25965</v>
      </c>
      <c r="L2282" s="2">
        <v>28346</v>
      </c>
      <c r="M2282" s="2">
        <v>30181</v>
      </c>
      <c r="N2282">
        <f t="shared" si="70"/>
        <v>0.33807289491995607</v>
      </c>
      <c r="O2282">
        <v>0.35957497595395282</v>
      </c>
      <c r="P2282">
        <f t="shared" si="71"/>
        <v>96</v>
      </c>
      <c r="Q2282">
        <v>102</v>
      </c>
      <c r="R2282" t="s">
        <v>7121</v>
      </c>
      <c r="S2282" t="s">
        <v>9172</v>
      </c>
    </row>
    <row r="2283" spans="1:19">
      <c r="A2283">
        <v>216083</v>
      </c>
      <c r="B2283" t="s">
        <v>5997</v>
      </c>
      <c r="C2283" t="s">
        <v>4669</v>
      </c>
      <c r="D2283" t="s">
        <v>1625</v>
      </c>
      <c r="E2283" t="s">
        <v>5998</v>
      </c>
      <c r="F2283" s="10">
        <v>0.93400000000000005</v>
      </c>
      <c r="G2283">
        <v>1226</v>
      </c>
      <c r="H2283" s="2">
        <v>18855</v>
      </c>
      <c r="I2283" s="2">
        <v>18855</v>
      </c>
      <c r="J2283" s="2">
        <v>39950</v>
      </c>
      <c r="K2283" s="2">
        <v>33231</v>
      </c>
      <c r="L2283" s="2">
        <v>33377</v>
      </c>
      <c r="M2283" s="2">
        <v>34540</v>
      </c>
      <c r="N2283">
        <f t="shared" si="70"/>
        <v>0.42958713589116465</v>
      </c>
      <c r="O2283">
        <v>0.36510430959236839</v>
      </c>
      <c r="P2283">
        <f t="shared" si="71"/>
        <v>70</v>
      </c>
      <c r="Q2283">
        <v>119</v>
      </c>
      <c r="R2283" t="s">
        <v>7522</v>
      </c>
      <c r="S2283" t="s">
        <v>9573</v>
      </c>
    </row>
    <row r="2284" spans="1:19">
      <c r="A2284">
        <v>220552</v>
      </c>
      <c r="B2284" t="s">
        <v>5999</v>
      </c>
      <c r="C2284" t="s">
        <v>4287</v>
      </c>
      <c r="D2284" t="s">
        <v>1383</v>
      </c>
      <c r="E2284" t="s">
        <v>6000</v>
      </c>
      <c r="F2284" s="10">
        <v>0.93400000000000005</v>
      </c>
      <c r="G2284">
        <v>1211</v>
      </c>
      <c r="H2284" s="2">
        <v>17935</v>
      </c>
      <c r="I2284" s="2">
        <v>17935</v>
      </c>
      <c r="J2284" s="2">
        <v>49367</v>
      </c>
      <c r="K2284" s="2">
        <v>32789</v>
      </c>
      <c r="L2284" s="2">
        <v>33252</v>
      </c>
      <c r="M2284" s="2">
        <v>34074</v>
      </c>
      <c r="N2284">
        <f t="shared" si="70"/>
        <v>0.39618196035174724</v>
      </c>
      <c r="O2284">
        <v>0.38920491000110147</v>
      </c>
      <c r="P2284">
        <f t="shared" si="71"/>
        <v>27</v>
      </c>
      <c r="Q2284">
        <v>43</v>
      </c>
      <c r="R2284" t="s">
        <v>7630</v>
      </c>
      <c r="S2284" t="s">
        <v>9681</v>
      </c>
    </row>
    <row r="2285" spans="1:19">
      <c r="A2285">
        <v>220552</v>
      </c>
      <c r="B2285" t="s">
        <v>6001</v>
      </c>
      <c r="C2285" t="s">
        <v>4845</v>
      </c>
      <c r="D2285" t="s">
        <v>1914</v>
      </c>
      <c r="E2285" t="s">
        <v>6002</v>
      </c>
      <c r="F2285" s="10">
        <v>0.93400000000000005</v>
      </c>
      <c r="G2285">
        <v>1093</v>
      </c>
      <c r="H2285" s="2">
        <v>17935</v>
      </c>
      <c r="I2285" s="2">
        <v>17935</v>
      </c>
      <c r="J2285" s="2">
        <v>49367</v>
      </c>
      <c r="K2285" s="2">
        <v>32789</v>
      </c>
      <c r="L2285" s="2">
        <v>33252</v>
      </c>
      <c r="M2285" s="2">
        <v>34074</v>
      </c>
      <c r="N2285">
        <f t="shared" si="70"/>
        <v>0.32359683123296706</v>
      </c>
      <c r="O2285">
        <v>0.38920491000110147</v>
      </c>
      <c r="P2285">
        <f t="shared" si="71"/>
        <v>38</v>
      </c>
      <c r="Q2285">
        <v>36</v>
      </c>
      <c r="R2285" t="s">
        <v>7630</v>
      </c>
      <c r="S2285" t="s">
        <v>9681</v>
      </c>
    </row>
    <row r="2286" spans="1:19">
      <c r="A2286">
        <v>220552</v>
      </c>
      <c r="B2286" t="s">
        <v>6003</v>
      </c>
      <c r="C2286" t="s">
        <v>407</v>
      </c>
      <c r="D2286" t="s">
        <v>388</v>
      </c>
      <c r="E2286" t="s">
        <v>6004</v>
      </c>
      <c r="F2286" s="10">
        <v>0.93400000000000005</v>
      </c>
      <c r="G2286">
        <v>1025</v>
      </c>
      <c r="H2286" s="2">
        <v>17935</v>
      </c>
      <c r="I2286" s="2">
        <v>17935</v>
      </c>
      <c r="J2286" s="2">
        <v>49367</v>
      </c>
      <c r="K2286" s="2">
        <v>32789</v>
      </c>
      <c r="L2286" s="2">
        <v>33252</v>
      </c>
      <c r="M2286" s="2">
        <v>34074</v>
      </c>
      <c r="N2286">
        <f t="shared" si="70"/>
        <v>0.32124049186147841</v>
      </c>
      <c r="O2286">
        <v>0.38920491000110147</v>
      </c>
      <c r="P2286">
        <f t="shared" si="71"/>
        <v>89</v>
      </c>
      <c r="Q2286">
        <v>83</v>
      </c>
      <c r="R2286" t="s">
        <v>7630</v>
      </c>
      <c r="S2286" t="s">
        <v>9681</v>
      </c>
    </row>
    <row r="2287" spans="1:19">
      <c r="A2287">
        <v>220552</v>
      </c>
      <c r="B2287" t="s">
        <v>6005</v>
      </c>
      <c r="C2287" t="s">
        <v>6006</v>
      </c>
      <c r="D2287" t="s">
        <v>565</v>
      </c>
      <c r="E2287" t="s">
        <v>6007</v>
      </c>
      <c r="F2287" s="10">
        <v>0.93400000000000005</v>
      </c>
      <c r="G2287">
        <v>1060</v>
      </c>
      <c r="H2287" s="2">
        <v>17935</v>
      </c>
      <c r="I2287" s="2">
        <v>17935</v>
      </c>
      <c r="J2287" s="2">
        <v>49367</v>
      </c>
      <c r="K2287" s="2">
        <v>32789</v>
      </c>
      <c r="L2287" s="2">
        <v>33252</v>
      </c>
      <c r="M2287" s="2">
        <v>34074</v>
      </c>
      <c r="N2287">
        <f t="shared" si="70"/>
        <v>0.28273659773402565</v>
      </c>
      <c r="O2287">
        <v>0.38920491000110147</v>
      </c>
      <c r="P2287">
        <f t="shared" si="71"/>
        <v>50</v>
      </c>
      <c r="Q2287">
        <v>38</v>
      </c>
      <c r="R2287" t="s">
        <v>7630</v>
      </c>
      <c r="S2287" t="s">
        <v>9681</v>
      </c>
    </row>
    <row r="2288" spans="1:19">
      <c r="A2288">
        <v>220552</v>
      </c>
      <c r="B2288" t="s">
        <v>6008</v>
      </c>
      <c r="C2288" t="s">
        <v>336</v>
      </c>
      <c r="D2288" t="s">
        <v>329</v>
      </c>
      <c r="E2288" t="s">
        <v>6009</v>
      </c>
      <c r="F2288" s="10">
        <v>0.93400000000000005</v>
      </c>
      <c r="G2288">
        <v>1068</v>
      </c>
      <c r="H2288" s="2">
        <v>17935</v>
      </c>
      <c r="I2288" s="2">
        <v>17935</v>
      </c>
      <c r="J2288" s="2">
        <v>49367</v>
      </c>
      <c r="K2288" s="2">
        <v>32789</v>
      </c>
      <c r="L2288" s="2">
        <v>33252</v>
      </c>
      <c r="M2288" s="2">
        <v>34074</v>
      </c>
      <c r="N2288">
        <f t="shared" si="70"/>
        <v>0.36013694098525062</v>
      </c>
      <c r="O2288">
        <v>0.38920491000110147</v>
      </c>
      <c r="P2288">
        <f t="shared" si="71"/>
        <v>86</v>
      </c>
      <c r="Q2288">
        <v>88</v>
      </c>
      <c r="R2288" t="s">
        <v>7630</v>
      </c>
      <c r="S2288" t="s">
        <v>9681</v>
      </c>
    </row>
    <row r="2289" spans="1:19">
      <c r="A2289">
        <v>188517</v>
      </c>
      <c r="B2289" t="s">
        <v>6010</v>
      </c>
      <c r="C2289" t="s">
        <v>5550</v>
      </c>
      <c r="D2289" t="s">
        <v>2124</v>
      </c>
      <c r="E2289" t="s">
        <v>4176</v>
      </c>
      <c r="F2289" s="10">
        <v>0.93400000000000005</v>
      </c>
      <c r="G2289">
        <v>1032</v>
      </c>
      <c r="H2289" s="2">
        <v>18607</v>
      </c>
      <c r="I2289" s="2">
        <v>18607</v>
      </c>
      <c r="J2289" s="2">
        <v>39402</v>
      </c>
      <c r="K2289" s="2">
        <v>25965</v>
      </c>
      <c r="L2289" s="2">
        <v>28346</v>
      </c>
      <c r="M2289" s="2">
        <v>30181</v>
      </c>
      <c r="N2289">
        <f t="shared" si="70"/>
        <v>0.32917426596906563</v>
      </c>
      <c r="O2289">
        <v>0.36501801392863631</v>
      </c>
      <c r="P2289">
        <f t="shared" si="71"/>
        <v>59</v>
      </c>
      <c r="Q2289">
        <v>61</v>
      </c>
      <c r="R2289" t="s">
        <v>7121</v>
      </c>
      <c r="S2289" t="s">
        <v>9172</v>
      </c>
    </row>
    <row r="2290" spans="1:19">
      <c r="A2290">
        <v>188517</v>
      </c>
      <c r="B2290" t="s">
        <v>6011</v>
      </c>
      <c r="C2290" t="s">
        <v>2150</v>
      </c>
      <c r="D2290" t="s">
        <v>2124</v>
      </c>
      <c r="E2290" t="s">
        <v>4176</v>
      </c>
      <c r="F2290" s="10">
        <v>0.93400000000000005</v>
      </c>
      <c r="G2290">
        <v>1205</v>
      </c>
      <c r="H2290" s="2">
        <v>18827</v>
      </c>
      <c r="I2290" s="2">
        <v>18827</v>
      </c>
      <c r="J2290" s="2">
        <v>39402</v>
      </c>
      <c r="K2290" s="2">
        <v>25965</v>
      </c>
      <c r="L2290" s="2">
        <v>28346</v>
      </c>
      <c r="M2290" s="2">
        <v>30181</v>
      </c>
      <c r="N2290">
        <f t="shared" si="70"/>
        <v>0.40877645201440976</v>
      </c>
      <c r="O2290">
        <v>0.36405773457464241</v>
      </c>
      <c r="P2290">
        <f t="shared" si="71"/>
        <v>37</v>
      </c>
      <c r="Q2290">
        <v>63</v>
      </c>
      <c r="R2290" t="s">
        <v>7121</v>
      </c>
      <c r="S2290" t="s">
        <v>9172</v>
      </c>
    </row>
    <row r="2291" spans="1:19">
      <c r="A2291">
        <v>232919</v>
      </c>
      <c r="B2291" t="s">
        <v>6012</v>
      </c>
      <c r="C2291" t="s">
        <v>5073</v>
      </c>
      <c r="D2291" t="s">
        <v>2124</v>
      </c>
      <c r="E2291" t="s">
        <v>6013</v>
      </c>
      <c r="F2291" s="10">
        <v>0.93400000000000005</v>
      </c>
      <c r="G2291">
        <v>1219</v>
      </c>
      <c r="H2291" s="2">
        <v>16337</v>
      </c>
      <c r="I2291" s="2">
        <v>16337</v>
      </c>
      <c r="J2291" s="2">
        <v>40808</v>
      </c>
      <c r="K2291" s="2">
        <v>33915</v>
      </c>
      <c r="L2291" s="2">
        <v>29472</v>
      </c>
      <c r="M2291" s="2">
        <v>31974</v>
      </c>
      <c r="N2291">
        <f t="shared" si="70"/>
        <v>0.44886940829320343</v>
      </c>
      <c r="O2291">
        <v>0.37792511385635097</v>
      </c>
      <c r="P2291">
        <f t="shared" si="71"/>
        <v>27</v>
      </c>
      <c r="Q2291">
        <v>54</v>
      </c>
      <c r="R2291" t="s">
        <v>8121</v>
      </c>
      <c r="S2291" t="s">
        <v>10172</v>
      </c>
    </row>
    <row r="2292" spans="1:19">
      <c r="A2292">
        <v>236939</v>
      </c>
      <c r="B2292" t="s">
        <v>6014</v>
      </c>
      <c r="C2292" t="s">
        <v>5102</v>
      </c>
      <c r="D2292" t="s">
        <v>2209</v>
      </c>
      <c r="E2292" t="s">
        <v>6015</v>
      </c>
      <c r="F2292" s="10">
        <v>0.93400000000000005</v>
      </c>
      <c r="G2292">
        <v>1058</v>
      </c>
      <c r="H2292" s="2">
        <v>11597</v>
      </c>
      <c r="I2292" s="2">
        <v>27673</v>
      </c>
      <c r="J2292" s="2">
        <v>70192</v>
      </c>
      <c r="K2292" s="2">
        <v>53297</v>
      </c>
      <c r="L2292" s="2">
        <v>59400</v>
      </c>
      <c r="M2292" s="2">
        <v>65331</v>
      </c>
      <c r="N2292">
        <f t="shared" si="70"/>
        <v>0.43164889416034047</v>
      </c>
      <c r="O2292">
        <v>0.39111569752323072</v>
      </c>
      <c r="P2292">
        <f t="shared" si="71"/>
        <v>30</v>
      </c>
      <c r="Q2292">
        <v>39</v>
      </c>
      <c r="R2292" t="s">
        <v>8122</v>
      </c>
      <c r="S2292" t="s">
        <v>10173</v>
      </c>
    </row>
    <row r="2293" spans="1:19">
      <c r="A2293">
        <v>236939</v>
      </c>
      <c r="B2293" t="s">
        <v>6016</v>
      </c>
      <c r="C2293" t="s">
        <v>6017</v>
      </c>
      <c r="D2293" t="s">
        <v>2209</v>
      </c>
      <c r="E2293" t="s">
        <v>6018</v>
      </c>
      <c r="F2293" s="10">
        <v>0.93400000000000005</v>
      </c>
      <c r="G2293">
        <v>1223</v>
      </c>
      <c r="H2293" s="2">
        <v>11932</v>
      </c>
      <c r="I2293" s="2">
        <v>28008</v>
      </c>
      <c r="J2293" s="2">
        <v>70192</v>
      </c>
      <c r="K2293" s="2">
        <v>53297</v>
      </c>
      <c r="L2293" s="2">
        <v>59400</v>
      </c>
      <c r="M2293" s="2">
        <v>65331</v>
      </c>
      <c r="N2293">
        <f t="shared" si="70"/>
        <v>0.57578119009107298</v>
      </c>
      <c r="O2293">
        <v>0.38965345396146722</v>
      </c>
      <c r="P2293">
        <f t="shared" si="71"/>
        <v>4</v>
      </c>
      <c r="Q2293">
        <v>42</v>
      </c>
      <c r="R2293" t="s">
        <v>8123</v>
      </c>
      <c r="S2293" t="s">
        <v>10174</v>
      </c>
    </row>
    <row r="2294" spans="1:19">
      <c r="A2294">
        <v>243665</v>
      </c>
      <c r="B2294" t="s">
        <v>6019</v>
      </c>
      <c r="C2294" t="s">
        <v>6020</v>
      </c>
      <c r="D2294" t="s">
        <v>2351</v>
      </c>
      <c r="E2294" t="s">
        <v>2352</v>
      </c>
      <c r="F2294" s="10">
        <v>0.93400000000000005</v>
      </c>
      <c r="G2294">
        <v>1190</v>
      </c>
      <c r="H2294" s="2">
        <v>5622</v>
      </c>
      <c r="I2294" s="2">
        <v>15521</v>
      </c>
      <c r="J2294" s="2">
        <v>49634</v>
      </c>
      <c r="K2294" s="2">
        <v>32082</v>
      </c>
      <c r="L2294" s="2">
        <v>34340</v>
      </c>
      <c r="M2294" s="2">
        <v>39307</v>
      </c>
      <c r="N2294" t="str">
        <f t="shared" si="70"/>
        <v/>
      </c>
      <c r="O2294">
        <v>0.40031125982333349</v>
      </c>
      <c r="P2294">
        <f t="shared" si="71"/>
        <v>1</v>
      </c>
      <c r="Q2294">
        <v>1</v>
      </c>
      <c r="R2294" t="s">
        <v>7974</v>
      </c>
      <c r="S2294" t="s">
        <v>10025</v>
      </c>
    </row>
    <row r="2295" spans="1:19">
      <c r="A2295">
        <v>243780</v>
      </c>
      <c r="B2295" t="s">
        <v>6021</v>
      </c>
      <c r="C2295" t="s">
        <v>564</v>
      </c>
      <c r="D2295" t="s">
        <v>565</v>
      </c>
      <c r="E2295" t="s">
        <v>6022</v>
      </c>
      <c r="F2295" s="10">
        <v>0.93400000000000005</v>
      </c>
      <c r="G2295">
        <v>1079</v>
      </c>
      <c r="H2295" s="2">
        <v>6518</v>
      </c>
      <c r="I2295" s="2">
        <v>15579</v>
      </c>
      <c r="J2295" s="2">
        <v>75853</v>
      </c>
      <c r="K2295" s="2">
        <v>57836</v>
      </c>
      <c r="L2295" s="2">
        <v>63112</v>
      </c>
      <c r="M2295" s="2">
        <v>68414</v>
      </c>
      <c r="N2295">
        <f t="shared" si="70"/>
        <v>0.44651542231010599</v>
      </c>
      <c r="O2295">
        <v>0.45597883919846205</v>
      </c>
      <c r="P2295">
        <f t="shared" si="71"/>
        <v>14</v>
      </c>
      <c r="Q2295">
        <v>8</v>
      </c>
      <c r="R2295" t="s">
        <v>8124</v>
      </c>
      <c r="S2295" t="s">
        <v>10175</v>
      </c>
    </row>
    <row r="2296" spans="1:19">
      <c r="A2296">
        <v>243780</v>
      </c>
      <c r="B2296" t="s">
        <v>6023</v>
      </c>
      <c r="C2296" t="s">
        <v>3481</v>
      </c>
      <c r="D2296" t="s">
        <v>565</v>
      </c>
      <c r="E2296" t="s">
        <v>6024</v>
      </c>
      <c r="F2296" s="10">
        <v>0.93400000000000005</v>
      </c>
      <c r="G2296">
        <v>1222</v>
      </c>
      <c r="H2296" s="2">
        <v>7400</v>
      </c>
      <c r="I2296" s="2">
        <v>7400</v>
      </c>
      <c r="J2296" s="2">
        <v>75853</v>
      </c>
      <c r="K2296" s="2">
        <v>57836</v>
      </c>
      <c r="L2296" s="2">
        <v>63112</v>
      </c>
      <c r="M2296" s="2">
        <v>68414</v>
      </c>
      <c r="N2296">
        <f t="shared" si="70"/>
        <v>0.53159433804283951</v>
      </c>
      <c r="O2296">
        <v>0.49167940663626208</v>
      </c>
      <c r="P2296">
        <f t="shared" si="71"/>
        <v>7</v>
      </c>
      <c r="Q2296">
        <v>3</v>
      </c>
      <c r="R2296" t="s">
        <v>8124</v>
      </c>
      <c r="S2296" t="s">
        <v>10175</v>
      </c>
    </row>
    <row r="2297" spans="1:19">
      <c r="A2297">
        <v>243780</v>
      </c>
      <c r="B2297" t="s">
        <v>6025</v>
      </c>
      <c r="C2297" t="s">
        <v>3506</v>
      </c>
      <c r="D2297" t="s">
        <v>565</v>
      </c>
      <c r="E2297" t="s">
        <v>6026</v>
      </c>
      <c r="F2297" s="10">
        <v>0.93400000000000005</v>
      </c>
      <c r="G2297">
        <v>1135</v>
      </c>
      <c r="H2297" s="2">
        <v>6518</v>
      </c>
      <c r="I2297" s="2">
        <v>15579</v>
      </c>
      <c r="J2297" s="2">
        <v>75853</v>
      </c>
      <c r="K2297" s="2">
        <v>57836</v>
      </c>
      <c r="L2297" s="2">
        <v>63112</v>
      </c>
      <c r="M2297" s="2">
        <v>68414</v>
      </c>
      <c r="N2297">
        <f t="shared" si="70"/>
        <v>0.48137019409433834</v>
      </c>
      <c r="O2297">
        <v>0.45597883919846205</v>
      </c>
      <c r="P2297">
        <f t="shared" si="71"/>
        <v>10</v>
      </c>
      <c r="Q2297">
        <v>8</v>
      </c>
      <c r="R2297" t="s">
        <v>8124</v>
      </c>
      <c r="S2297" t="s">
        <v>10175</v>
      </c>
    </row>
    <row r="2298" spans="1:19">
      <c r="A2298">
        <v>243780</v>
      </c>
      <c r="B2298" t="s">
        <v>6027</v>
      </c>
      <c r="C2298" t="s">
        <v>3514</v>
      </c>
      <c r="D2298" t="s">
        <v>565</v>
      </c>
      <c r="E2298" t="s">
        <v>6028</v>
      </c>
      <c r="F2298" s="10">
        <v>0.93400000000000005</v>
      </c>
      <c r="G2298">
        <v>1156</v>
      </c>
      <c r="H2298" s="2">
        <v>6518</v>
      </c>
      <c r="I2298" s="2">
        <v>15579</v>
      </c>
      <c r="J2298" s="2">
        <v>75853</v>
      </c>
      <c r="K2298" s="2">
        <v>57836</v>
      </c>
      <c r="L2298" s="2">
        <v>63112</v>
      </c>
      <c r="M2298" s="2">
        <v>68414</v>
      </c>
      <c r="N2298">
        <f t="shared" si="70"/>
        <v>0.49444073351342543</v>
      </c>
      <c r="O2298">
        <v>0.45597883919846205</v>
      </c>
      <c r="P2298">
        <f t="shared" si="71"/>
        <v>8</v>
      </c>
      <c r="Q2298">
        <v>8</v>
      </c>
      <c r="R2298" t="s">
        <v>8124</v>
      </c>
      <c r="S2298" t="s">
        <v>10175</v>
      </c>
    </row>
    <row r="2299" spans="1:19">
      <c r="A2299">
        <v>243780</v>
      </c>
      <c r="B2299" t="s">
        <v>6029</v>
      </c>
      <c r="C2299" t="s">
        <v>405</v>
      </c>
      <c r="D2299" t="s">
        <v>565</v>
      </c>
      <c r="E2299" t="s">
        <v>6030</v>
      </c>
      <c r="F2299" s="10">
        <v>0.93400000000000005</v>
      </c>
      <c r="G2299">
        <v>1077</v>
      </c>
      <c r="H2299" s="2">
        <v>6518</v>
      </c>
      <c r="I2299" s="2">
        <v>15579</v>
      </c>
      <c r="J2299" s="2">
        <v>75853</v>
      </c>
      <c r="K2299" s="2">
        <v>57836</v>
      </c>
      <c r="L2299" s="2">
        <v>63112</v>
      </c>
      <c r="M2299" s="2">
        <v>68414</v>
      </c>
      <c r="N2299">
        <f t="shared" si="70"/>
        <v>0.4452706090320977</v>
      </c>
      <c r="O2299">
        <v>0.45597883919846205</v>
      </c>
      <c r="P2299">
        <f t="shared" si="71"/>
        <v>16</v>
      </c>
      <c r="Q2299">
        <v>8</v>
      </c>
      <c r="R2299" t="s">
        <v>8124</v>
      </c>
      <c r="S2299" t="s">
        <v>10175</v>
      </c>
    </row>
    <row r="2300" spans="1:19">
      <c r="A2300">
        <v>243780</v>
      </c>
      <c r="B2300" t="s">
        <v>6031</v>
      </c>
      <c r="C2300" t="s">
        <v>3503</v>
      </c>
      <c r="D2300" t="s">
        <v>565</v>
      </c>
      <c r="E2300" t="s">
        <v>6032</v>
      </c>
      <c r="F2300" s="10">
        <v>0.93400000000000005</v>
      </c>
      <c r="G2300">
        <v>1242</v>
      </c>
      <c r="H2300" s="2">
        <v>6518</v>
      </c>
      <c r="I2300" s="2">
        <v>15579</v>
      </c>
      <c r="J2300" s="2">
        <v>75853</v>
      </c>
      <c r="K2300" s="2">
        <v>57836</v>
      </c>
      <c r="L2300" s="2">
        <v>63112</v>
      </c>
      <c r="M2300" s="2">
        <v>68414</v>
      </c>
      <c r="N2300">
        <f t="shared" si="70"/>
        <v>0.54796770446778231</v>
      </c>
      <c r="O2300">
        <v>0.45597883919846205</v>
      </c>
      <c r="P2300">
        <f t="shared" si="71"/>
        <v>5</v>
      </c>
      <c r="Q2300">
        <v>8</v>
      </c>
      <c r="R2300" t="s">
        <v>8124</v>
      </c>
      <c r="S2300" t="s">
        <v>10175</v>
      </c>
    </row>
    <row r="2301" spans="1:19">
      <c r="A2301">
        <v>243780</v>
      </c>
      <c r="B2301" t="s">
        <v>6033</v>
      </c>
      <c r="C2301" t="s">
        <v>577</v>
      </c>
      <c r="D2301" t="s">
        <v>565</v>
      </c>
      <c r="E2301" t="s">
        <v>6034</v>
      </c>
      <c r="F2301" s="10">
        <v>0.93400000000000005</v>
      </c>
      <c r="G2301">
        <v>1239</v>
      </c>
      <c r="H2301" s="2">
        <v>6518</v>
      </c>
      <c r="I2301" s="2">
        <v>15579</v>
      </c>
      <c r="J2301" s="2">
        <v>75853</v>
      </c>
      <c r="K2301" s="2">
        <v>57836</v>
      </c>
      <c r="L2301" s="2">
        <v>63112</v>
      </c>
      <c r="M2301" s="2">
        <v>68414</v>
      </c>
      <c r="N2301">
        <f t="shared" si="70"/>
        <v>0.54610048455076987</v>
      </c>
      <c r="O2301">
        <v>0.45597883919846205</v>
      </c>
      <c r="P2301">
        <f t="shared" si="71"/>
        <v>6</v>
      </c>
      <c r="Q2301">
        <v>8</v>
      </c>
      <c r="R2301" t="s">
        <v>8124</v>
      </c>
      <c r="S2301" t="s">
        <v>10175</v>
      </c>
    </row>
    <row r="2302" spans="1:19">
      <c r="A2302">
        <v>243780</v>
      </c>
      <c r="B2302" t="s">
        <v>6035</v>
      </c>
      <c r="C2302" t="s">
        <v>603</v>
      </c>
      <c r="D2302" t="s">
        <v>565</v>
      </c>
      <c r="E2302" t="s">
        <v>6036</v>
      </c>
      <c r="F2302" s="10">
        <v>0.93400000000000005</v>
      </c>
      <c r="G2302">
        <v>1096</v>
      </c>
      <c r="H2302" s="2">
        <v>6518</v>
      </c>
      <c r="I2302" s="2">
        <v>15579</v>
      </c>
      <c r="J2302" s="2">
        <v>75853</v>
      </c>
      <c r="K2302" s="2">
        <v>57836</v>
      </c>
      <c r="L2302" s="2">
        <v>63112</v>
      </c>
      <c r="M2302" s="2">
        <v>68414</v>
      </c>
      <c r="N2302">
        <f t="shared" si="70"/>
        <v>0.45709633517317649</v>
      </c>
      <c r="O2302">
        <v>0.45597883919846205</v>
      </c>
      <c r="P2302">
        <f t="shared" si="71"/>
        <v>13</v>
      </c>
      <c r="Q2302">
        <v>8</v>
      </c>
      <c r="R2302" t="s">
        <v>8124</v>
      </c>
      <c r="S2302" t="s">
        <v>10175</v>
      </c>
    </row>
    <row r="2303" spans="1:19">
      <c r="A2303">
        <v>243780</v>
      </c>
      <c r="B2303" t="s">
        <v>6037</v>
      </c>
      <c r="C2303" t="s">
        <v>3537</v>
      </c>
      <c r="D2303" t="s">
        <v>565</v>
      </c>
      <c r="E2303" t="s">
        <v>6038</v>
      </c>
      <c r="F2303" s="10">
        <v>0.93400000000000005</v>
      </c>
      <c r="G2303">
        <v>1155</v>
      </c>
      <c r="H2303" s="2">
        <v>7400</v>
      </c>
      <c r="I2303" s="2">
        <v>7400</v>
      </c>
      <c r="J2303" s="2">
        <v>75853</v>
      </c>
      <c r="K2303" s="2">
        <v>57836</v>
      </c>
      <c r="L2303" s="2">
        <v>63112</v>
      </c>
      <c r="M2303" s="2">
        <v>68414</v>
      </c>
      <c r="N2303">
        <f t="shared" si="70"/>
        <v>0.48989309322956154</v>
      </c>
      <c r="O2303">
        <v>0.49167940663626208</v>
      </c>
      <c r="P2303">
        <f t="shared" si="71"/>
        <v>9</v>
      </c>
      <c r="Q2303">
        <v>3</v>
      </c>
      <c r="R2303" t="s">
        <v>8124</v>
      </c>
      <c r="S2303" t="s">
        <v>10175</v>
      </c>
    </row>
  </sheetData>
  <sheetProtection algorithmName="SHA-512" hashValue="aK4xEeIfwP2oca0q4NxW7pfUNETSlEZy7vIr8p4Y9ewFYRizpxoZbI9hBv0CBdXutV7P20e/gNgLlXGLMe+NIA==" saltValue="n6ZXgAOfE++z1McuY1dFKA==" spinCount="100000" sheet="1" objects="1" scenarios="1" selectLockedCells="1" selectUnlockedCells="1"/>
  <dataConsolidate link="1"/>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2F589-0BB6-4684-935B-04F775F58B2C}">
  <sheetPr codeName="Sheet2">
    <tabColor theme="3"/>
  </sheetPr>
  <dimension ref="A2:G100"/>
  <sheetViews>
    <sheetView zoomScaleNormal="100" workbookViewId="0">
      <selection activeCell="D13" sqref="D13"/>
    </sheetView>
  </sheetViews>
  <sheetFormatPr defaultRowHeight="15"/>
  <cols>
    <col min="1" max="1" width="86.42578125" bestFit="1" customWidth="1"/>
    <col min="2" max="2" width="5.5703125" customWidth="1"/>
    <col min="3" max="3" width="9.42578125" customWidth="1"/>
    <col min="4" max="4" width="15.85546875" bestFit="1" customWidth="1"/>
    <col min="5" max="5" width="9.7109375" customWidth="1"/>
    <col min="6" max="6" width="48" bestFit="1" customWidth="1"/>
    <col min="7" max="7" width="8.140625" customWidth="1"/>
    <col min="9" max="9" width="9.85546875" customWidth="1"/>
    <col min="10" max="10" width="9.7109375" customWidth="1"/>
    <col min="14" max="14" width="8.7109375" customWidth="1"/>
    <col min="15" max="15" width="9.5703125" customWidth="1"/>
    <col min="17" max="17" width="10.5703125" customWidth="1"/>
  </cols>
  <sheetData>
    <row r="2" spans="1:7" ht="20.25" thickBot="1">
      <c r="A2" s="1" t="s">
        <v>6046</v>
      </c>
      <c r="C2" s="56" t="s">
        <v>10772</v>
      </c>
      <c r="D2" s="56"/>
      <c r="E2" s="30"/>
      <c r="F2" s="1" t="s">
        <v>10773</v>
      </c>
    </row>
    <row r="3" spans="1:7" ht="15.75" thickTop="1">
      <c r="A3" s="13"/>
      <c r="B3" s="11"/>
      <c r="C3" s="24"/>
      <c r="D3" s="13"/>
      <c r="E3" s="11"/>
      <c r="F3" s="24" t="str" cm="1">
        <f t="array" ref="F3:F7">_xlfn.LET(
    _xlpm.result, _xlfn._xlws.FILTER(TopMajors[CIPTitle], TopMajors[UNITID] = A7),
    IFERROR(_xlpm.result, _xlfn.MAKEARRAY(5,1,_xlfn.LAMBDA(_xlpm.r,_xlpm.c,"NA")))
)</f>
        <v>NA</v>
      </c>
      <c r="G3" s="46"/>
    </row>
    <row r="4" spans="1:7">
      <c r="A4" s="14" t="s">
        <v>6047</v>
      </c>
      <c r="B4" s="11"/>
      <c r="C4" s="27" t="s">
        <v>6061</v>
      </c>
      <c r="D4" s="28" t="s">
        <v>6060</v>
      </c>
      <c r="E4" s="11"/>
      <c r="F4" s="44" t="str">
        <v>NA</v>
      </c>
      <c r="G4" s="46"/>
    </row>
    <row r="5" spans="1:7" ht="18" customHeight="1">
      <c r="A5" s="15" t="e" cm="1">
        <f t="array" ref="A5">_xlfn.AGGREGATE(15, 6, SchoolRankings!$P$2:$P$2314 / ((SchoolRankings!$D$2:$D$2314 = Info!$G$3) * (SchoolRankings!$H$2:$H$2314 &gt; 0) * (SchoolRankings!$H$2:$H$2314 &lt;= Info!$C$3)),
  1
)</f>
        <v>#NUM!</v>
      </c>
      <c r="B5" s="11"/>
      <c r="C5" s="25">
        <v>2018</v>
      </c>
      <c r="D5" s="26" t="e">
        <f>_xlfn.XLOOKUP(A6,SchoolRankings!B:B,SchoolRankings!J:J)</f>
        <v>#N/A</v>
      </c>
      <c r="E5" s="11"/>
      <c r="F5" s="44" t="str">
        <v>NA</v>
      </c>
      <c r="G5" s="46"/>
    </row>
    <row r="6" spans="1:7">
      <c r="A6" s="15" t="e" cm="1">
        <f t="array" ref="A6">INDEX(
  SchoolRankings!$B$2:$B$2314,
  MATCH(
    1,
    (SchoolRankings!$P$2:$P$2314 = Data!$A$5) *
    (SchoolRankings!$D$2:$D$2314 = Info!$G$3),
    0
  )
)</f>
        <v>#N/A</v>
      </c>
      <c r="B6" s="11"/>
      <c r="C6" s="25">
        <v>2020</v>
      </c>
      <c r="D6" s="26" t="e">
        <f>_xlfn.XLOOKUP(A6,SchoolRankings!B:B,SchoolRankings!K:K)</f>
        <v>#N/A</v>
      </c>
      <c r="F6" s="44" t="str">
        <v>NA</v>
      </c>
      <c r="G6" s="46"/>
    </row>
    <row r="7" spans="1:7" ht="15.75" thickBot="1">
      <c r="A7" s="15" t="e">
        <f>_xlfn.XLOOKUP(A6,SchoolRankings!B:B,SchoolRankings!A:A)</f>
        <v>#N/A</v>
      </c>
      <c r="B7" s="11"/>
      <c r="C7" s="29">
        <v>2023</v>
      </c>
      <c r="D7" s="31" t="e">
        <f>_xlfn.XLOOKUP(A6,SchoolRankings!B:B,SchoolRankings!L:L)</f>
        <v>#N/A</v>
      </c>
      <c r="F7" s="45" t="str">
        <v>NA</v>
      </c>
      <c r="G7" s="46"/>
    </row>
    <row r="8" spans="1:7" ht="15.75" thickTop="1">
      <c r="A8" s="15" t="e">
        <f>"Rank # 1 " &amp; A6</f>
        <v>#N/A</v>
      </c>
      <c r="D8" s="12"/>
    </row>
    <row r="9" spans="1:7">
      <c r="A9" s="16" t="e">
        <f>_xlfn.XLOOKUP($A$6, SchoolRankings!$B$2:$B$2314, SchoolRankings!$R$2:$R$2314, "")</f>
        <v>#N/A</v>
      </c>
    </row>
    <row r="10" spans="1:7">
      <c r="A10" s="15"/>
    </row>
    <row r="11" spans="1:7">
      <c r="A11" s="14" t="s">
        <v>6058</v>
      </c>
    </row>
    <row r="12" spans="1:7">
      <c r="A12" s="21" t="e">
        <f>_xlfn.XLOOKUP(A6,SchoolRankings!B:B,SchoolRankings!F:F)</f>
        <v>#N/A</v>
      </c>
    </row>
    <row r="13" spans="1:7">
      <c r="A13" s="22" t="e">
        <f>_xlfn.XLOOKUP(A6,SchoolRankings!B:B,SchoolRankings!H:H)</f>
        <v>#N/A</v>
      </c>
    </row>
    <row r="14" spans="1:7">
      <c r="A14" s="23"/>
    </row>
    <row r="15" spans="1:7" ht="15.75" customHeight="1">
      <c r="A15" s="14" t="s">
        <v>6062</v>
      </c>
    </row>
    <row r="16" spans="1:7">
      <c r="A16" s="15">
        <v>1600</v>
      </c>
    </row>
    <row r="17" spans="1:6">
      <c r="A17" s="15" t="e">
        <f>_xlfn.XLOOKUP(A6,SchoolRankings!B:B,SchoolRankings!G:G)</f>
        <v>#N/A</v>
      </c>
    </row>
    <row r="18" spans="1:6">
      <c r="A18" s="15" t="e">
        <f>A16-A17</f>
        <v>#N/A</v>
      </c>
    </row>
    <row r="19" spans="1:6" ht="14.25" customHeight="1" thickBot="1">
      <c r="A19" s="17" t="s">
        <v>6059</v>
      </c>
    </row>
    <row r="20" spans="1:6" ht="15.75" thickTop="1"/>
    <row r="22" spans="1:6" ht="20.25" thickBot="1">
      <c r="A22" s="1" t="s">
        <v>6048</v>
      </c>
      <c r="C22" s="56" t="s">
        <v>6048</v>
      </c>
      <c r="D22" s="56"/>
      <c r="F22" s="1" t="s">
        <v>10774</v>
      </c>
    </row>
    <row r="23" spans="1:6" ht="15.75" thickTop="1">
      <c r="A23" s="13"/>
      <c r="C23" s="32"/>
      <c r="D23" s="13"/>
      <c r="F23" s="47" t="str" cm="1">
        <f t="array" ref="F23:F27">_xlfn.LET(
    _xlpm.result, _xlfn._xlws.FILTER(TopMajors[CIPTitle], TopMajors[UNITID] = A27),
    IFERROR(_xlpm.result, _xlfn.MAKEARRAY(5,1,_xlfn.LAMBDA(_xlpm.r,_xlpm.c,"NA")))
)</f>
        <v>NA</v>
      </c>
    </row>
    <row r="24" spans="1:6">
      <c r="A24" s="14" t="s">
        <v>6047</v>
      </c>
      <c r="C24" s="27" t="s">
        <v>6061</v>
      </c>
      <c r="D24" s="28" t="s">
        <v>6060</v>
      </c>
      <c r="F24" s="48" t="str">
        <v>NA</v>
      </c>
    </row>
    <row r="25" spans="1:6">
      <c r="A25" s="15" t="e" cm="1">
        <f t="array" ref="A25">_xlfn.AGGREGATE(15, 6, SchoolRankings!$P$2:$P$2314 / ((SchoolRankings!$D$2:$D$2314 = Info!$G$3) * (SchoolRankings!$H$2:$H$2314 &gt; 0) * (SchoolRankings!$H$2:$H$2314 &lt;= Info!$C$3)),
  2
)</f>
        <v>#NUM!</v>
      </c>
      <c r="C25" s="35">
        <v>2018</v>
      </c>
      <c r="D25" s="26" t="e">
        <f>_xlfn.XLOOKUP(A26,SchoolRankings!B:B,SchoolRankings!J:J)</f>
        <v>#N/A</v>
      </c>
      <c r="F25" s="48" t="str">
        <v>NA</v>
      </c>
    </row>
    <row r="26" spans="1:6">
      <c r="A26" s="15" t="e" cm="1">
        <f t="array" ref="A26">INDEX(
  SchoolRankings!$B$2:$B$2314,
  MATCH(
    1,
    (SchoolRankings!$P$2:$P$2314 = Data!A25) *
    (SchoolRankings!$D$2:$D$2314 = Info!$G$3),
    0
  )
)</f>
        <v>#N/A</v>
      </c>
      <c r="B26" s="11"/>
      <c r="C26" s="25">
        <v>2020</v>
      </c>
      <c r="D26" s="26" t="e">
        <f>_xlfn.XLOOKUP(A26,SchoolRankings!B:B,SchoolRankings!K:K)</f>
        <v>#N/A</v>
      </c>
      <c r="F26" s="48" t="str">
        <v>NA</v>
      </c>
    </row>
    <row r="27" spans="1:6" ht="15.75" thickBot="1">
      <c r="A27" s="15" t="e">
        <f>_xlfn.XLOOKUP(A26,SchoolRankings!B:B,SchoolRankings!A:A)</f>
        <v>#N/A</v>
      </c>
      <c r="C27" s="29">
        <v>2023</v>
      </c>
      <c r="D27" s="31" t="e">
        <f>_xlfn.XLOOKUP(A26,SchoolRankings!B:B,SchoolRankings!L:L)</f>
        <v>#N/A</v>
      </c>
      <c r="F27" s="49" t="str">
        <v>NA</v>
      </c>
    </row>
    <row r="28" spans="1:6" ht="15.75" thickTop="1">
      <c r="A28" s="15" t="e">
        <f>"Rank # 2 " &amp; A26</f>
        <v>#N/A</v>
      </c>
    </row>
    <row r="29" spans="1:6">
      <c r="A29" s="16" t="e">
        <f>_xlfn.XLOOKUP($A$26, SchoolRankings!$B$2:$B$2314, SchoolRankings!$R$2:$R$2314, "")</f>
        <v>#N/A</v>
      </c>
    </row>
    <row r="30" spans="1:6">
      <c r="A30" s="15"/>
    </row>
    <row r="31" spans="1:6">
      <c r="A31" s="14" t="s">
        <v>6058</v>
      </c>
    </row>
    <row r="32" spans="1:6">
      <c r="A32" s="21" t="e">
        <f>_xlfn.XLOOKUP(A26,SchoolRankings!B:B,SchoolRankings!F:F)</f>
        <v>#N/A</v>
      </c>
    </row>
    <row r="33" spans="1:6">
      <c r="A33" s="22" t="e">
        <f>_xlfn.XLOOKUP(A26,SchoolRankings!B:B,SchoolRankings!H:H)</f>
        <v>#N/A</v>
      </c>
    </row>
    <row r="34" spans="1:6">
      <c r="A34" s="23"/>
    </row>
    <row r="35" spans="1:6">
      <c r="A35" s="14" t="s">
        <v>6063</v>
      </c>
    </row>
    <row r="36" spans="1:6">
      <c r="A36" s="15">
        <v>1600</v>
      </c>
    </row>
    <row r="37" spans="1:6">
      <c r="A37" s="15" t="e">
        <f>_xlfn.XLOOKUP(A26,SchoolRankings!B:B,SchoolRankings!G:G)</f>
        <v>#N/A</v>
      </c>
    </row>
    <row r="38" spans="1:6">
      <c r="A38" s="15" t="e">
        <f>A36-A37</f>
        <v>#N/A</v>
      </c>
    </row>
    <row r="39" spans="1:6" ht="15.75" thickBot="1">
      <c r="A39" s="17" t="e">
        <f xml:space="preserve"> "SAT " &amp; A37</f>
        <v>#N/A</v>
      </c>
    </row>
    <row r="40" spans="1:6" ht="15.75" thickTop="1"/>
    <row r="42" spans="1:6" ht="20.25" thickBot="1">
      <c r="A42" s="1" t="s">
        <v>6049</v>
      </c>
      <c r="C42" s="56" t="s">
        <v>6049</v>
      </c>
      <c r="D42" s="56"/>
      <c r="F42" s="1" t="s">
        <v>10777</v>
      </c>
    </row>
    <row r="43" spans="1:6" ht="15.75" thickTop="1">
      <c r="A43" s="13"/>
      <c r="C43" s="32"/>
      <c r="D43" s="13"/>
      <c r="F43" s="47" t="str" cm="1">
        <f t="array" ref="F43:F47">_xlfn.LET(
    _xlpm.result, _xlfn._xlws.FILTER(TopMajors[CIPTitle], TopMajors[UNITID] = A47),
    IFERROR(_xlpm.result, _xlfn.MAKEARRAY(5,1,_xlfn.LAMBDA(_xlpm.r,_xlpm.c,"NA")))
)</f>
        <v>NA</v>
      </c>
    </row>
    <row r="44" spans="1:6">
      <c r="A44" s="14" t="s">
        <v>6047</v>
      </c>
      <c r="C44" s="27" t="s">
        <v>6061</v>
      </c>
      <c r="D44" s="28" t="s">
        <v>6060</v>
      </c>
      <c r="F44" s="48" t="str">
        <v>NA</v>
      </c>
    </row>
    <row r="45" spans="1:6">
      <c r="A45" s="15" t="e" cm="1">
        <f t="array" ref="A45">_xlfn.AGGREGATE(15, 6, SchoolRankings!$P$2:$P$2314 / ((SchoolRankings!$D$2:$D$2314 = Info!$G$3) * (SchoolRankings!$H$2:$H$2314 &gt; 0) * (SchoolRankings!$H$2:$H$2314 &lt;= Info!$C$3)),
  3
)</f>
        <v>#NUM!</v>
      </c>
      <c r="B45" s="11"/>
      <c r="C45" s="25">
        <v>2018</v>
      </c>
      <c r="D45" s="26" t="e">
        <f>_xlfn.XLOOKUP(A46,SchoolRankings!B:B,SchoolRankings!J:J)</f>
        <v>#N/A</v>
      </c>
      <c r="F45" s="48" t="str">
        <v>NA</v>
      </c>
    </row>
    <row r="46" spans="1:6">
      <c r="A46" s="15" t="e" cm="1">
        <f t="array" ref="A46">INDEX(
  SchoolRankings!$B$2:$B$2314,
  MATCH(
    1,
    (SchoolRankings!$P$2:$P$2314 = Data!A45) *
    (SchoolRankings!$D$2:$D$2314 = Info!$G$3),
    0
  )
)</f>
        <v>#N/A</v>
      </c>
      <c r="B46" s="11"/>
      <c r="C46" s="25">
        <v>2020</v>
      </c>
      <c r="D46" s="26" t="e">
        <f>_xlfn.XLOOKUP(A46,SchoolRankings!B:B,SchoolRankings!K:K)</f>
        <v>#N/A</v>
      </c>
      <c r="F46" s="48" t="str">
        <v>NA</v>
      </c>
    </row>
    <row r="47" spans="1:6" ht="15.75" thickBot="1">
      <c r="A47" s="15" t="e">
        <f>_xlfn.XLOOKUP(A46,SchoolRankings!B:B,SchoolRankings!A:A)</f>
        <v>#N/A</v>
      </c>
      <c r="C47" s="29">
        <v>2023</v>
      </c>
      <c r="D47" s="31" t="e">
        <f>_xlfn.XLOOKUP(A46,SchoolRankings!B:B,SchoolRankings!L:L)</f>
        <v>#N/A</v>
      </c>
      <c r="F47" s="49" t="str">
        <v>NA</v>
      </c>
    </row>
    <row r="48" spans="1:6" ht="15.75" thickTop="1">
      <c r="A48" s="15" t="e">
        <f>"Rank # 2 " &amp; A46</f>
        <v>#N/A</v>
      </c>
    </row>
    <row r="49" spans="1:6">
      <c r="A49" s="16" t="e">
        <f>_xlfn.XLOOKUP($A$46, SchoolRankings!$B$2:$B$2314, SchoolRankings!$R$2:$R$2314, "")</f>
        <v>#N/A</v>
      </c>
    </row>
    <row r="50" spans="1:6">
      <c r="A50" s="15"/>
    </row>
    <row r="51" spans="1:6" ht="15" customHeight="1">
      <c r="A51" s="14" t="s">
        <v>6058</v>
      </c>
    </row>
    <row r="52" spans="1:6">
      <c r="A52" s="21" t="e">
        <f>_xlfn.XLOOKUP(A46,SchoolRankings!B:B,SchoolRankings!F:F)</f>
        <v>#N/A</v>
      </c>
    </row>
    <row r="53" spans="1:6">
      <c r="A53" s="22" t="e">
        <f>_xlfn.XLOOKUP(A46,SchoolRankings!B:B,SchoolRankings!H:H)</f>
        <v>#N/A</v>
      </c>
    </row>
    <row r="54" spans="1:6">
      <c r="A54" s="23"/>
    </row>
    <row r="55" spans="1:6">
      <c r="A55" s="14" t="s">
        <v>6064</v>
      </c>
    </row>
    <row r="56" spans="1:6">
      <c r="A56" s="15">
        <v>1600</v>
      </c>
    </row>
    <row r="57" spans="1:6">
      <c r="A57" s="15" t="e">
        <f>_xlfn.XLOOKUP(A46,SchoolRankings!B:B,SchoolRankings!G:G)</f>
        <v>#N/A</v>
      </c>
    </row>
    <row r="58" spans="1:6">
      <c r="A58" s="15" t="e">
        <f>A56-A57</f>
        <v>#N/A</v>
      </c>
    </row>
    <row r="59" spans="1:6" ht="15.75" thickBot="1">
      <c r="A59" s="17" t="e">
        <f xml:space="preserve"> "SAT " &amp; A57</f>
        <v>#N/A</v>
      </c>
    </row>
    <row r="60" spans="1:6" ht="15.75" thickTop="1"/>
    <row r="62" spans="1:6" ht="20.25" thickBot="1">
      <c r="A62" s="1" t="s">
        <v>6050</v>
      </c>
      <c r="C62" s="56" t="s">
        <v>6050</v>
      </c>
      <c r="D62" s="56"/>
      <c r="F62" s="1" t="s">
        <v>10776</v>
      </c>
    </row>
    <row r="63" spans="1:6" ht="15.75" thickTop="1">
      <c r="A63" s="13"/>
      <c r="C63" s="32"/>
      <c r="D63" s="13"/>
      <c r="F63" s="47" t="str" cm="1">
        <f t="array" ref="F63:F67">_xlfn.LET(
    _xlpm.result, _xlfn._xlws.FILTER(TopMajors[CIPTitle], TopMajors[UNITID] = A67),
    IFERROR(_xlpm.result, _xlfn.MAKEARRAY(5,1,_xlfn.LAMBDA(_xlpm.r,_xlpm.c,"NA")))
)</f>
        <v>NA</v>
      </c>
    </row>
    <row r="64" spans="1:6">
      <c r="A64" s="14" t="s">
        <v>6047</v>
      </c>
      <c r="C64" s="27" t="s">
        <v>6061</v>
      </c>
      <c r="D64" s="28" t="s">
        <v>6060</v>
      </c>
      <c r="F64" s="48" t="str">
        <v>NA</v>
      </c>
    </row>
    <row r="65" spans="1:6">
      <c r="A65" s="15" t="e" cm="1">
        <f t="array" ref="A65">_xlfn.AGGREGATE(15, 6, SchoolRankings!$P$2:$P$2314 / ((SchoolRankings!$D$2:$D$2314 = Info!$G$3) * (SchoolRankings!$H$2:$H$2314 &gt; 0) * (SchoolRankings!$H$2:$H$2314 &lt;= Info!$C$3)),
  4
)</f>
        <v>#NUM!</v>
      </c>
      <c r="C65" s="35">
        <v>2018</v>
      </c>
      <c r="D65" s="26" t="e">
        <f>_xlfn.XLOOKUP(A66,SchoolRankings!B:B,SchoolRankings!J:J)</f>
        <v>#N/A</v>
      </c>
      <c r="F65" s="48" t="str">
        <v>NA</v>
      </c>
    </row>
    <row r="66" spans="1:6">
      <c r="A66" s="15" t="e" cm="1">
        <f t="array" ref="A66">INDEX(
  SchoolRankings!$B$2:$B$2314,
  MATCH(
    1,
    (SchoolRankings!$P$2:$P$2314 = Data!A65) *
    (SchoolRankings!$D$2:$D$2314 = Info!$G$3),
    0
  )
)</f>
        <v>#N/A</v>
      </c>
      <c r="C66" s="34">
        <v>2020</v>
      </c>
      <c r="D66" s="26" t="e">
        <f>_xlfn.XLOOKUP(A66,SchoolRankings!B:B,SchoolRankings!K:K)</f>
        <v>#N/A</v>
      </c>
      <c r="F66" s="48" t="str">
        <v>NA</v>
      </c>
    </row>
    <row r="67" spans="1:6" ht="15.75" thickBot="1">
      <c r="A67" s="15" t="e">
        <f>_xlfn.XLOOKUP(A66,SchoolRankings!B:B,SchoolRankings!A:A)</f>
        <v>#N/A</v>
      </c>
      <c r="C67" s="29">
        <v>2023</v>
      </c>
      <c r="D67" s="31" t="e">
        <f>_xlfn.XLOOKUP(A66,SchoolRankings!B:B,SchoolRankings!L:L)</f>
        <v>#N/A</v>
      </c>
      <c r="F67" s="49" t="str">
        <v>NA</v>
      </c>
    </row>
    <row r="68" spans="1:6" ht="15.75" thickTop="1">
      <c r="A68" s="15" t="e">
        <f>"Rank # 2 " &amp; A66</f>
        <v>#N/A</v>
      </c>
    </row>
    <row r="69" spans="1:6">
      <c r="A69" s="16" t="e">
        <f>_xlfn.XLOOKUP($A$66, SchoolRankings!$B$2:$B$2314, SchoolRankings!$R$2:$R$2314, "")</f>
        <v>#N/A</v>
      </c>
    </row>
    <row r="70" spans="1:6">
      <c r="A70" s="15"/>
    </row>
    <row r="71" spans="1:6">
      <c r="A71" s="14" t="s">
        <v>6058</v>
      </c>
    </row>
    <row r="72" spans="1:6">
      <c r="A72" s="21" t="e">
        <f>_xlfn.XLOOKUP(A66,SchoolRankings!B:B,SchoolRankings!F:F)</f>
        <v>#N/A</v>
      </c>
    </row>
    <row r="73" spans="1:6">
      <c r="A73" s="22" t="e">
        <f>_xlfn.XLOOKUP(A66,SchoolRankings!B:B,SchoolRankings!H:H)</f>
        <v>#N/A</v>
      </c>
    </row>
    <row r="74" spans="1:6">
      <c r="A74" s="23"/>
    </row>
    <row r="75" spans="1:6">
      <c r="A75" s="14" t="s">
        <v>6065</v>
      </c>
    </row>
    <row r="76" spans="1:6">
      <c r="A76" s="15">
        <v>1600</v>
      </c>
    </row>
    <row r="77" spans="1:6">
      <c r="A77" s="15" t="e">
        <f>_xlfn.XLOOKUP(A66,SchoolRankings!B:B,SchoolRankings!G:G)</f>
        <v>#N/A</v>
      </c>
    </row>
    <row r="78" spans="1:6">
      <c r="A78" s="15" t="e">
        <f>A76-A77</f>
        <v>#N/A</v>
      </c>
    </row>
    <row r="79" spans="1:6" ht="15.75" thickBot="1">
      <c r="A79" s="17" t="e">
        <f xml:space="preserve"> "SAT " &amp; A77</f>
        <v>#N/A</v>
      </c>
    </row>
    <row r="80" spans="1:6" ht="15.75" thickTop="1"/>
    <row r="82" spans="1:6" ht="20.25" thickBot="1">
      <c r="A82" s="1" t="s">
        <v>6051</v>
      </c>
      <c r="C82" s="56" t="s">
        <v>6051</v>
      </c>
      <c r="D82" s="56"/>
      <c r="F82" s="1" t="s">
        <v>10775</v>
      </c>
    </row>
    <row r="83" spans="1:6" ht="15.75" thickTop="1">
      <c r="A83" s="13"/>
      <c r="C83" s="32"/>
      <c r="D83" s="13"/>
      <c r="F83" s="47" t="str" cm="1">
        <f t="array" ref="F83:F87">_xlfn.LET(
    _xlpm.result, _xlfn._xlws.FILTER(TopMajors[CIPTitle], TopMajors[UNITID] = A87),
    IFERROR(_xlpm.result, _xlfn.MAKEARRAY(5,1,_xlfn.LAMBDA(_xlpm.r,_xlpm.c,"NA")))
)</f>
        <v>NA</v>
      </c>
    </row>
    <row r="84" spans="1:6">
      <c r="A84" s="14" t="s">
        <v>6047</v>
      </c>
      <c r="C84" s="27" t="s">
        <v>6061</v>
      </c>
      <c r="D84" s="28" t="s">
        <v>6060</v>
      </c>
      <c r="F84" s="48" t="str">
        <v>NA</v>
      </c>
    </row>
    <row r="85" spans="1:6">
      <c r="A85" s="18" t="e" cm="1">
        <f t="array" ref="A85">_xlfn.AGGREGATE(15, 6, SchoolRankings!$P$2:$P$2314 / ((SchoolRankings!$D$2:$D$2314 = Info!$G$3) * (SchoolRankings!$H$2:$H$2314 &gt; 0) * (SchoolRankings!$H$2:$H$2314 &lt;= Info!$C$3)),
  5
)</f>
        <v>#NUM!</v>
      </c>
      <c r="B85" s="11"/>
      <c r="C85" s="25">
        <v>2018</v>
      </c>
      <c r="D85" s="26" t="e">
        <f>_xlfn.XLOOKUP(A86,SchoolRankings!B:B,SchoolRankings!J:J)</f>
        <v>#N/A</v>
      </c>
      <c r="F85" s="48" t="str">
        <v>NA</v>
      </c>
    </row>
    <row r="86" spans="1:6">
      <c r="A86" s="19" t="e" cm="1">
        <f t="array" ref="A86">INDEX(
  SchoolRankings!$B$2:$B$2314,
  MATCH(
    1,
    (SchoolRankings!$P$2:$P$2314 = Data!A85) *
    (SchoolRankings!$D$2:$D$2314 = Info!$G$3),
    0
  )
)</f>
        <v>#N/A</v>
      </c>
      <c r="B86" s="11"/>
      <c r="C86" s="25">
        <v>2020</v>
      </c>
      <c r="D86" s="26" t="e">
        <f>_xlfn.XLOOKUP(A86,SchoolRankings!B:B,SchoolRankings!K:K)</f>
        <v>#N/A</v>
      </c>
      <c r="F86" s="48" t="str">
        <v>NA</v>
      </c>
    </row>
    <row r="87" spans="1:6" ht="15.75" thickBot="1">
      <c r="A87" s="19" t="e">
        <f>_xlfn.XLOOKUP(A86,SchoolRankings!B:B,SchoolRankings!A:A)</f>
        <v>#N/A</v>
      </c>
      <c r="B87" s="11"/>
      <c r="C87" s="33">
        <v>2023</v>
      </c>
      <c r="D87" s="31" t="e">
        <f>_xlfn.XLOOKUP(A86,SchoolRankings!B:B,SchoolRankings!L:L)</f>
        <v>#N/A</v>
      </c>
      <c r="F87" s="49" t="str">
        <v>NA</v>
      </c>
    </row>
    <row r="88" spans="1:6" ht="15.75" thickTop="1">
      <c r="A88" s="19" t="e">
        <f>"Rank # 2 " &amp; A86</f>
        <v>#N/A</v>
      </c>
    </row>
    <row r="89" spans="1:6">
      <c r="A89" s="20" t="e">
        <f>_xlfn.XLOOKUP($A$86, SchoolRankings!$B$2:$B$2314, SchoolRankings!$R$2:$R$2314, "")</f>
        <v>#N/A</v>
      </c>
    </row>
    <row r="90" spans="1:6">
      <c r="A90" s="15"/>
    </row>
    <row r="91" spans="1:6">
      <c r="A91" s="14" t="s">
        <v>6058</v>
      </c>
    </row>
    <row r="92" spans="1:6">
      <c r="A92" s="21" t="e">
        <f>_xlfn.XLOOKUP(A86,SchoolRankings!B:B,SchoolRankings!F:F)</f>
        <v>#N/A</v>
      </c>
    </row>
    <row r="93" spans="1:6">
      <c r="A93" s="22" t="e">
        <f>_xlfn.XLOOKUP(A86,SchoolRankings!B:B,SchoolRankings!H:H)</f>
        <v>#N/A</v>
      </c>
    </row>
    <row r="94" spans="1:6">
      <c r="A94" s="23"/>
    </row>
    <row r="95" spans="1:6">
      <c r="A95" s="14" t="s">
        <v>6066</v>
      </c>
    </row>
    <row r="96" spans="1:6">
      <c r="A96" s="18">
        <v>1600</v>
      </c>
    </row>
    <row r="97" spans="1:1">
      <c r="A97" s="18" t="e">
        <f>_xlfn.XLOOKUP(A86,SchoolRankings!B:B,SchoolRankings!G:G)</f>
        <v>#N/A</v>
      </c>
    </row>
    <row r="98" spans="1:1">
      <c r="A98" s="15" t="e">
        <f>A96-A97</f>
        <v>#N/A</v>
      </c>
    </row>
    <row r="99" spans="1:1" ht="15.75" thickBot="1">
      <c r="A99" s="17" t="e">
        <f xml:space="preserve"> "SAT " &amp; A97</f>
        <v>#N/A</v>
      </c>
    </row>
    <row r="100" spans="1:1" ht="15.75" thickTop="1"/>
  </sheetData>
  <sheetProtection algorithmName="SHA-512" hashValue="GgPZGhzsX+QbM64h1FvN9NFdnD0YvGSnYA41LdRni6IkmgL7ZOZimaNVKymGPbm4i4OGFZ4Zk7wBvGaaodt3rg==" saltValue="UzHv73iqQTuQwjY0vpuMlg==" spinCount="100000" sheet="1" objects="1" scenarios="1" selectLockedCells="1" selectUnlockedCells="1"/>
  <mergeCells count="5">
    <mergeCell ref="C62:D62"/>
    <mergeCell ref="C82:D82"/>
    <mergeCell ref="C2:D2"/>
    <mergeCell ref="C22:D22"/>
    <mergeCell ref="C42:D4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9F5B0-4E0E-4B7B-BE55-FC97C3AE57EA}">
  <sheetPr codeName="Sheet5">
    <tabColor rgb="FF002060"/>
  </sheetPr>
  <dimension ref="A1:U1"/>
  <sheetViews>
    <sheetView workbookViewId="0">
      <selection activeCell="U2" sqref="U2"/>
    </sheetView>
  </sheetViews>
  <sheetFormatPr defaultRowHeight="15"/>
  <cols>
    <col min="1" max="1" width="16.42578125" customWidth="1"/>
    <col min="6" max="6" width="16.42578125" customWidth="1"/>
    <col min="11" max="11" width="16.42578125" customWidth="1"/>
    <col min="16" max="16" width="16.42578125" customWidth="1"/>
    <col min="21" max="21" width="15.85546875" customWidth="1"/>
  </cols>
  <sheetData>
    <row r="1" spans="1:21" ht="86.25" customHeight="1">
      <c r="A1" t="e" vm="1">
        <f>IFERROR(
    _xlfn.IMAGE(
        _xlfn.XLOOKUP(Data!A6, SchoolRankings!B:B, SchoolRankings!R:R),
        "Logo",
        1
    ),
    _xlfn.IMAGE(
        "https://static.thenounproject.com/png/5034901-200.png",
        "Placeholder",
        1
    )
)</f>
        <v>#VALUE!</v>
      </c>
      <c r="F1" t="e" vm="1">
        <f>IFERROR(
    _xlfn.IMAGE(
        _xlfn.XLOOKUP(Data!A26, SchoolRankings!B:B, SchoolRankings!R:R),
        "Logo",
        1
    ),
    _xlfn.IMAGE(
        "https://static.thenounproject.com/png/5034901-200.png",
        "Placeholder",
        1
    )
)</f>
        <v>#VALUE!</v>
      </c>
      <c r="K1" t="e" vm="1">
        <f>IFERROR(
    _xlfn.IMAGE(
        _xlfn.XLOOKUP(Data!A46, SchoolRankings!B:B, SchoolRankings!R:R),
        "Logo",
        1
    ),
    _xlfn.IMAGE(
        "https://static.thenounproject.com/png/5034901-200.png",
        "Placeholder",
        1
    )
)</f>
        <v>#VALUE!</v>
      </c>
      <c r="P1" t="b">
        <f>IFERROR(
    _xlfn.IMAGE( _xlfn.XLOOKUP(Data!A66, SchoolRankings!B:B, SchoolRankings!R:R), 0, 1),
    _xlfn.IMAGE("https://static.thenounproject.com/png/5034901-200.png")=IFERROR(
    _xlfn.IMAGE(
        _xlfn.XLOOKUP(Data!A66, SchoolRankings!B:B, SchoolRankings!R:R),
        "Logo",
        1
    ),
    _xlfn.IMAGE(
        "https://static.thenounproject.com/png/5034901-200.png",
        "Placeholder",
        1
    )
)
)</f>
        <v>0</v>
      </c>
      <c r="U1" t="e" vm="1">
        <f>IFERROR(
    _xlfn.IMAGE(
        _xlfn.XLOOKUP(Data!A86, SchoolRankings!B:B, SchoolRankings!R:R),
        "Logo",
        1
    ),
    _xlfn.IMAGE(
        "https://static.thenounproject.com/png/5034901-200.png",
        "Placeholder",
        1
    )
)</f>
        <v>#VALUE!</v>
      </c>
    </row>
  </sheetData>
  <sheetProtection algorithmName="SHA-512" hashValue="+rJ2IgNJmXMQJIQJPKRDQsrZTC7UGPb7IezZON5BfXXC27pwVyNxa62eBTEe82qgMQFh1gyf7j1Gm72MWZkQ9w==" saltValue="EDiKuZkuawO2nhXaWt4gHQ==" spinCount="100000" sheet="1" objects="1" scenarios="1" selectLockedCells="1" selectUnlockedCells="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70558-BA08-4330-9EC9-ABF231E91EBD}">
  <sheetPr codeName="Sheet4">
    <tabColor rgb="FF336600"/>
  </sheetPr>
  <dimension ref="A1:R112"/>
  <sheetViews>
    <sheetView workbookViewId="0">
      <selection activeCell="B30" sqref="B30"/>
    </sheetView>
  </sheetViews>
  <sheetFormatPr defaultRowHeight="15"/>
  <cols>
    <col min="1" max="1" width="4" bestFit="1" customWidth="1"/>
    <col min="2" max="2" width="15.140625" bestFit="1" customWidth="1"/>
    <col min="3" max="3" width="9.5703125" customWidth="1"/>
    <col min="4" max="4" width="28.42578125" bestFit="1" customWidth="1"/>
    <col min="5" max="5" width="46" bestFit="1" customWidth="1"/>
    <col min="7" max="7" width="48.5703125" bestFit="1" customWidth="1"/>
    <col min="8" max="8" width="46" bestFit="1" customWidth="1"/>
    <col min="9" max="9" width="46.85546875" customWidth="1"/>
    <col min="10" max="10" width="48.5703125" bestFit="1" customWidth="1"/>
    <col min="11" max="11" width="9.140625" customWidth="1"/>
    <col min="12" max="12" width="46.85546875" bestFit="1" customWidth="1"/>
    <col min="13" max="13" width="9.140625" customWidth="1"/>
    <col min="14" max="14" width="11.42578125" bestFit="1" customWidth="1"/>
    <col min="15" max="15" width="15.140625" bestFit="1" customWidth="1"/>
    <col min="17" max="17" width="11.5703125" bestFit="1" customWidth="1"/>
    <col min="18" max="18" width="20" customWidth="1"/>
  </cols>
  <sheetData>
    <row r="1" spans="1:4" ht="20.25" thickBot="1">
      <c r="A1" s="57" t="s">
        <v>0</v>
      </c>
      <c r="B1" s="57"/>
      <c r="D1" s="42" t="s">
        <v>6042</v>
      </c>
    </row>
    <row r="2" spans="1:4" ht="15.75" thickTop="1">
      <c r="A2" t="s">
        <v>108</v>
      </c>
      <c r="B2" s="9" t="s">
        <v>1</v>
      </c>
      <c r="D2" t="s">
        <v>6043</v>
      </c>
    </row>
    <row r="3" spans="1:4">
      <c r="A3" t="s">
        <v>2430</v>
      </c>
      <c r="B3" s="9" t="s">
        <v>2</v>
      </c>
      <c r="D3" t="s">
        <v>6044</v>
      </c>
    </row>
    <row r="4" spans="1:4">
      <c r="A4" t="s">
        <v>157</v>
      </c>
      <c r="B4" s="9" t="s">
        <v>3</v>
      </c>
    </row>
    <row r="5" spans="1:4">
      <c r="A5" t="s">
        <v>161</v>
      </c>
      <c r="B5" s="9" t="s">
        <v>4</v>
      </c>
    </row>
    <row r="6" spans="1:4">
      <c r="A6" t="s">
        <v>198</v>
      </c>
      <c r="B6" s="9" t="s">
        <v>5</v>
      </c>
    </row>
    <row r="7" spans="1:4">
      <c r="A7" t="s">
        <v>249</v>
      </c>
      <c r="B7" s="9" t="s">
        <v>6</v>
      </c>
    </row>
    <row r="8" spans="1:4">
      <c r="A8" t="s">
        <v>278</v>
      </c>
      <c r="B8" s="9" t="s">
        <v>7</v>
      </c>
    </row>
    <row r="9" spans="1:4">
      <c r="A9" t="s">
        <v>317</v>
      </c>
      <c r="B9" s="9" t="s">
        <v>8</v>
      </c>
    </row>
    <row r="10" spans="1:4">
      <c r="A10" t="s">
        <v>329</v>
      </c>
      <c r="B10" s="9" t="s">
        <v>9</v>
      </c>
    </row>
    <row r="11" spans="1:4">
      <c r="A11" t="s">
        <v>388</v>
      </c>
      <c r="B11" s="9" t="s">
        <v>10</v>
      </c>
    </row>
    <row r="12" spans="1:4">
      <c r="A12" t="s">
        <v>464</v>
      </c>
      <c r="B12" s="9" t="s">
        <v>11</v>
      </c>
    </row>
    <row r="13" spans="1:4">
      <c r="A13" t="s">
        <v>475</v>
      </c>
      <c r="B13" s="9" t="s">
        <v>12</v>
      </c>
    </row>
    <row r="14" spans="1:4">
      <c r="A14" t="s">
        <v>487</v>
      </c>
      <c r="B14" s="9" t="s">
        <v>13</v>
      </c>
    </row>
    <row r="15" spans="1:4">
      <c r="A15" t="s">
        <v>565</v>
      </c>
      <c r="B15" s="9" t="s">
        <v>14</v>
      </c>
    </row>
    <row r="16" spans="1:4">
      <c r="A16" t="s">
        <v>615</v>
      </c>
      <c r="B16" s="9" t="s">
        <v>15</v>
      </c>
    </row>
    <row r="17" spans="1:2">
      <c r="A17" t="s">
        <v>668</v>
      </c>
      <c r="B17" s="9" t="s">
        <v>16</v>
      </c>
    </row>
    <row r="18" spans="1:2">
      <c r="A18" t="s">
        <v>704</v>
      </c>
      <c r="B18" s="9" t="s">
        <v>17</v>
      </c>
    </row>
    <row r="19" spans="1:2">
      <c r="A19" t="s">
        <v>756</v>
      </c>
      <c r="B19" s="9" t="s">
        <v>18</v>
      </c>
    </row>
    <row r="20" spans="1:2">
      <c r="A20" t="s">
        <v>776</v>
      </c>
      <c r="B20" s="9" t="s">
        <v>19</v>
      </c>
    </row>
    <row r="21" spans="1:2">
      <c r="A21" t="s">
        <v>796</v>
      </c>
      <c r="B21" s="9" t="s">
        <v>20</v>
      </c>
    </row>
    <row r="22" spans="1:2">
      <c r="A22" t="s">
        <v>835</v>
      </c>
      <c r="B22" s="9" t="s">
        <v>21</v>
      </c>
    </row>
    <row r="23" spans="1:2">
      <c r="A23" t="s">
        <v>933</v>
      </c>
      <c r="B23" s="9" t="s">
        <v>22</v>
      </c>
    </row>
    <row r="24" spans="1:2">
      <c r="A24" t="s">
        <v>994</v>
      </c>
      <c r="B24" s="9" t="s">
        <v>23</v>
      </c>
    </row>
    <row r="25" spans="1:2">
      <c r="A25" t="s">
        <v>1050</v>
      </c>
      <c r="B25" s="9" t="s">
        <v>24</v>
      </c>
    </row>
    <row r="26" spans="1:2">
      <c r="A26" t="s">
        <v>1078</v>
      </c>
      <c r="B26" s="9" t="s">
        <v>25</v>
      </c>
    </row>
    <row r="27" spans="1:2">
      <c r="A27" t="s">
        <v>1131</v>
      </c>
      <c r="B27" s="9" t="s">
        <v>26</v>
      </c>
    </row>
    <row r="28" spans="1:2">
      <c r="A28" t="s">
        <v>1138</v>
      </c>
      <c r="B28" s="9" t="s">
        <v>27</v>
      </c>
    </row>
    <row r="29" spans="1:2">
      <c r="A29" t="s">
        <v>1162</v>
      </c>
      <c r="B29" s="9" t="s">
        <v>28</v>
      </c>
    </row>
    <row r="30" spans="1:2">
      <c r="A30" t="s">
        <v>1164</v>
      </c>
      <c r="B30" s="9" t="s">
        <v>29</v>
      </c>
    </row>
    <row r="31" spans="1:2">
      <c r="A31" t="s">
        <v>1178</v>
      </c>
      <c r="B31" s="9" t="s">
        <v>30</v>
      </c>
    </row>
    <row r="32" spans="1:2">
      <c r="A32" t="s">
        <v>1225</v>
      </c>
      <c r="B32" s="9" t="s">
        <v>31</v>
      </c>
    </row>
    <row r="33" spans="1:2">
      <c r="A33" t="s">
        <v>1238</v>
      </c>
      <c r="B33" s="9" t="s">
        <v>32</v>
      </c>
    </row>
    <row r="34" spans="1:2">
      <c r="A34" t="s">
        <v>1383</v>
      </c>
      <c r="B34" s="9" t="s">
        <v>33</v>
      </c>
    </row>
    <row r="35" spans="1:2">
      <c r="A35" t="s">
        <v>1440</v>
      </c>
      <c r="B35" s="9" t="s">
        <v>34</v>
      </c>
    </row>
    <row r="36" spans="1:2">
      <c r="A36" t="s">
        <v>1450</v>
      </c>
      <c r="B36" s="9" t="s">
        <v>35</v>
      </c>
    </row>
    <row r="37" spans="1:2">
      <c r="A37" t="s">
        <v>1564</v>
      </c>
      <c r="B37" s="9" t="s">
        <v>36</v>
      </c>
    </row>
    <row r="38" spans="1:2">
      <c r="A38" t="s">
        <v>1601</v>
      </c>
      <c r="B38" s="9" t="s">
        <v>37</v>
      </c>
    </row>
    <row r="39" spans="1:2">
      <c r="A39" t="s">
        <v>1625</v>
      </c>
      <c r="B39" s="9" t="s">
        <v>38</v>
      </c>
    </row>
    <row r="40" spans="1:2">
      <c r="A40" t="s">
        <v>1835</v>
      </c>
      <c r="B40" s="9" t="s">
        <v>39</v>
      </c>
    </row>
    <row r="41" spans="1:2">
      <c r="A41" t="s">
        <v>1854</v>
      </c>
      <c r="B41" s="9" t="s">
        <v>40</v>
      </c>
    </row>
    <row r="42" spans="1:2">
      <c r="A42" t="s">
        <v>1894</v>
      </c>
      <c r="B42" s="9" t="s">
        <v>41</v>
      </c>
    </row>
    <row r="43" spans="1:2">
      <c r="A43" t="s">
        <v>1914</v>
      </c>
      <c r="B43" s="9" t="s">
        <v>42</v>
      </c>
    </row>
    <row r="44" spans="1:2">
      <c r="A44" t="s">
        <v>1970</v>
      </c>
      <c r="B44" s="9" t="s">
        <v>43</v>
      </c>
    </row>
    <row r="45" spans="1:2">
      <c r="A45" t="s">
        <v>2095</v>
      </c>
      <c r="B45" s="9" t="s">
        <v>44</v>
      </c>
    </row>
    <row r="46" spans="1:2">
      <c r="A46" t="s">
        <v>2110</v>
      </c>
      <c r="B46" s="9" t="s">
        <v>45</v>
      </c>
    </row>
    <row r="47" spans="1:2">
      <c r="A47" t="s">
        <v>2124</v>
      </c>
      <c r="B47" s="9" t="s">
        <v>46</v>
      </c>
    </row>
    <row r="48" spans="1:2">
      <c r="A48" t="s">
        <v>2209</v>
      </c>
      <c r="B48" s="9" t="s">
        <v>47</v>
      </c>
    </row>
    <row r="49" spans="1:18">
      <c r="A49" t="s">
        <v>2236</v>
      </c>
      <c r="B49" s="9" t="s">
        <v>48</v>
      </c>
    </row>
    <row r="50" spans="1:18">
      <c r="A50" t="s">
        <v>2270</v>
      </c>
      <c r="B50" s="9" t="s">
        <v>49</v>
      </c>
    </row>
    <row r="51" spans="1:18">
      <c r="A51" t="s">
        <v>2431</v>
      </c>
      <c r="B51" s="9" t="s">
        <v>50</v>
      </c>
    </row>
    <row r="52" spans="1:18">
      <c r="R52" s="3"/>
    </row>
    <row r="53" spans="1:18">
      <c r="R53" s="4"/>
    </row>
    <row r="54" spans="1:18">
      <c r="R54" s="3"/>
    </row>
    <row r="55" spans="1:18">
      <c r="R55" s="3"/>
    </row>
    <row r="56" spans="1:18">
      <c r="R56" s="3"/>
    </row>
    <row r="57" spans="1:18">
      <c r="R57" s="3"/>
    </row>
    <row r="58" spans="1:18">
      <c r="R58" s="5"/>
    </row>
    <row r="60" spans="1:18" ht="15.75">
      <c r="R60" s="6"/>
    </row>
    <row r="62" spans="1:18">
      <c r="R62" s="7"/>
    </row>
    <row r="63" spans="1:18">
      <c r="R63" s="7"/>
    </row>
    <row r="64" spans="1:18">
      <c r="R64" s="7"/>
    </row>
    <row r="65" spans="18:18">
      <c r="R65" s="7"/>
    </row>
    <row r="66" spans="18:18">
      <c r="R66" s="7"/>
    </row>
    <row r="67" spans="18:18">
      <c r="R67" s="7"/>
    </row>
    <row r="68" spans="18:18">
      <c r="R68" s="7"/>
    </row>
    <row r="69" spans="18:18">
      <c r="R69" s="7"/>
    </row>
    <row r="70" spans="18:18">
      <c r="R70" s="7"/>
    </row>
    <row r="71" spans="18:18">
      <c r="R71" s="7"/>
    </row>
    <row r="72" spans="18:18">
      <c r="R72" s="7"/>
    </row>
    <row r="73" spans="18:18">
      <c r="R73" s="7"/>
    </row>
    <row r="74" spans="18:18">
      <c r="R74" s="7"/>
    </row>
    <row r="75" spans="18:18">
      <c r="R75" s="7"/>
    </row>
    <row r="76" spans="18:18">
      <c r="R76" s="7"/>
    </row>
    <row r="77" spans="18:18">
      <c r="R77" s="7"/>
    </row>
    <row r="78" spans="18:18">
      <c r="R78" s="7"/>
    </row>
    <row r="79" spans="18:18">
      <c r="R79" s="7"/>
    </row>
    <row r="80" spans="18:18">
      <c r="R80" s="7"/>
    </row>
    <row r="81" spans="18:18">
      <c r="R81" s="7"/>
    </row>
    <row r="82" spans="18:18">
      <c r="R82" s="7"/>
    </row>
    <row r="83" spans="18:18">
      <c r="R83" s="7"/>
    </row>
    <row r="84" spans="18:18">
      <c r="R84" s="7"/>
    </row>
    <row r="85" spans="18:18">
      <c r="R85" s="7"/>
    </row>
    <row r="86" spans="18:18">
      <c r="R86" s="7"/>
    </row>
    <row r="87" spans="18:18">
      <c r="R87" s="7"/>
    </row>
    <row r="88" spans="18:18">
      <c r="R88" s="7"/>
    </row>
    <row r="89" spans="18:18">
      <c r="R89" s="7"/>
    </row>
    <row r="90" spans="18:18">
      <c r="R90" s="7"/>
    </row>
    <row r="91" spans="18:18">
      <c r="R91" s="7"/>
    </row>
    <row r="92" spans="18:18">
      <c r="R92" s="7"/>
    </row>
    <row r="93" spans="18:18">
      <c r="R93" s="7"/>
    </row>
    <row r="94" spans="18:18">
      <c r="R94" s="7"/>
    </row>
    <row r="95" spans="18:18">
      <c r="R95" s="7"/>
    </row>
    <row r="96" spans="18:18">
      <c r="R96" s="7"/>
    </row>
    <row r="97" spans="15:18">
      <c r="R97" s="7"/>
    </row>
    <row r="98" spans="15:18">
      <c r="R98" s="7"/>
    </row>
    <row r="99" spans="15:18">
      <c r="R99" s="7"/>
    </row>
    <row r="100" spans="15:18">
      <c r="R100" s="7"/>
    </row>
    <row r="101" spans="15:18">
      <c r="R101" s="7"/>
    </row>
    <row r="102" spans="15:18">
      <c r="R102" s="7"/>
    </row>
    <row r="103" spans="15:18">
      <c r="R103" s="7"/>
    </row>
    <row r="104" spans="15:18">
      <c r="R104" s="7"/>
    </row>
    <row r="105" spans="15:18">
      <c r="O105" s="7"/>
    </row>
    <row r="106" spans="15:18">
      <c r="O106" s="7"/>
    </row>
    <row r="107" spans="15:18">
      <c r="O107" s="7"/>
    </row>
    <row r="108" spans="15:18">
      <c r="O108" s="7"/>
    </row>
    <row r="109" spans="15:18">
      <c r="O109" s="7"/>
    </row>
    <row r="110" spans="15:18">
      <c r="O110" s="7"/>
    </row>
    <row r="111" spans="15:18">
      <c r="O111" s="7"/>
    </row>
    <row r="112" spans="15:18">
      <c r="O112" s="8"/>
    </row>
  </sheetData>
  <sheetProtection sheet="1" objects="1" scenarios="1" selectLockedCells="1" selectUnlockedCells="1"/>
  <mergeCells count="1">
    <mergeCell ref="A1:B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98CE4-F228-44E9-B659-34A3089C1BC0}">
  <sheetPr codeName="Sheet13"/>
  <dimension ref="A1:C10"/>
  <sheetViews>
    <sheetView workbookViewId="0">
      <selection activeCell="Q13" sqref="Q13"/>
    </sheetView>
  </sheetViews>
  <sheetFormatPr defaultRowHeight="15"/>
  <cols>
    <col min="1" max="1" width="9.42578125" customWidth="1"/>
    <col min="2" max="2" width="11.7109375" style="43" customWidth="1"/>
    <col min="3" max="3" width="11.140625" customWidth="1"/>
  </cols>
  <sheetData>
    <row r="1" spans="1:3">
      <c r="A1" t="s">
        <v>10176</v>
      </c>
      <c r="B1" t="s">
        <v>10177</v>
      </c>
      <c r="C1" t="s">
        <v>10178</v>
      </c>
    </row>
    <row r="2" spans="1:3">
      <c r="A2">
        <v>100654</v>
      </c>
      <c r="B2" s="43">
        <v>1.0999000000000001</v>
      </c>
      <c r="C2">
        <v>12</v>
      </c>
    </row>
    <row r="3" spans="1:3">
      <c r="A3">
        <v>100654</v>
      </c>
      <c r="B3" s="43">
        <v>1.1001000000000001</v>
      </c>
      <c r="C3">
        <v>10</v>
      </c>
    </row>
    <row r="4" spans="1:3">
      <c r="A4">
        <v>100654</v>
      </c>
      <c r="B4" s="43">
        <v>1.9999</v>
      </c>
      <c r="C4">
        <v>2</v>
      </c>
    </row>
    <row r="5" spans="1:3">
      <c r="A5">
        <v>100654</v>
      </c>
      <c r="B5" s="43">
        <v>3.0598999999999998</v>
      </c>
      <c r="C5">
        <v>0</v>
      </c>
    </row>
    <row r="6" spans="1:3">
      <c r="A6">
        <v>100654</v>
      </c>
      <c r="B6" s="43">
        <v>4.0301</v>
      </c>
      <c r="C6">
        <v>8</v>
      </c>
    </row>
    <row r="7" spans="1:3">
      <c r="A7">
        <v>100654</v>
      </c>
      <c r="B7" s="43">
        <v>10.020200000000001</v>
      </c>
      <c r="C7">
        <v>32</v>
      </c>
    </row>
    <row r="8" spans="1:3">
      <c r="A8">
        <v>100654</v>
      </c>
      <c r="B8" s="43">
        <v>11.0101</v>
      </c>
      <c r="C8">
        <v>25</v>
      </c>
    </row>
    <row r="9" spans="1:3">
      <c r="A9">
        <v>100654</v>
      </c>
      <c r="B9" s="43">
        <v>13.100099999999999</v>
      </c>
      <c r="C9">
        <v>0</v>
      </c>
    </row>
    <row r="10" spans="1:3">
      <c r="A10">
        <v>100654</v>
      </c>
      <c r="B10" s="43">
        <v>13.1012</v>
      </c>
      <c r="C10">
        <v>11</v>
      </c>
    </row>
  </sheetData>
  <sheetProtection algorithmName="SHA-512" hashValue="Sm69FsjbMPAFE3K4bwYhJ5+wGka3N73Knq/C6xw+yB2FCtner2z/RelO6K52bcLK857JUAG32ciADEw63gVMgg==" saltValue="/CIZeH8WXyJ6p0el30Y2NA==" spinCount="100000" sheet="1" objects="1" scenarios="1" selectLockedCells="1" selectUnlockedCells="1"/>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E42EA-C633-4758-8620-9E4A4EADF4DF}">
  <sheetPr codeName="Sheet14"/>
  <dimension ref="A1:C1048576"/>
  <sheetViews>
    <sheetView workbookViewId="0">
      <selection activeCell="O14" sqref="O14"/>
    </sheetView>
  </sheetViews>
  <sheetFormatPr defaultRowHeight="15"/>
  <cols>
    <col min="1" max="1" width="11.5703125" style="43" customWidth="1"/>
    <col min="2" max="2" width="95.42578125" bestFit="1" customWidth="1"/>
  </cols>
  <sheetData>
    <row r="1" spans="1:3">
      <c r="A1" s="43" t="s">
        <v>10179</v>
      </c>
      <c r="B1" t="s">
        <v>10180</v>
      </c>
    </row>
    <row r="2" spans="1:3">
      <c r="A2" s="43">
        <v>1</v>
      </c>
      <c r="B2" t="s">
        <v>10181</v>
      </c>
      <c r="C2" s="43"/>
    </row>
    <row r="3" spans="1:3">
      <c r="A3" s="43">
        <v>1.0101</v>
      </c>
      <c r="B3" t="s">
        <v>10182</v>
      </c>
    </row>
    <row r="4" spans="1:3">
      <c r="A4" s="43">
        <v>1.0102</v>
      </c>
      <c r="B4" t="s">
        <v>10183</v>
      </c>
    </row>
    <row r="5" spans="1:3">
      <c r="A5" s="43">
        <v>1.0103</v>
      </c>
      <c r="B5" t="s">
        <v>10184</v>
      </c>
    </row>
    <row r="6" spans="1:3">
      <c r="A6" s="43">
        <v>1.0104</v>
      </c>
      <c r="B6" t="s">
        <v>10185</v>
      </c>
    </row>
    <row r="7" spans="1:3">
      <c r="A7" s="43">
        <v>1.0105</v>
      </c>
      <c r="B7" t="s">
        <v>10186</v>
      </c>
    </row>
    <row r="8" spans="1:3">
      <c r="A8" s="43">
        <v>1.0105999999999999</v>
      </c>
      <c r="B8" t="s">
        <v>10187</v>
      </c>
    </row>
    <row r="9" spans="1:3">
      <c r="A9" s="43">
        <v>1.0199</v>
      </c>
      <c r="B9" t="s">
        <v>10188</v>
      </c>
    </row>
    <row r="10" spans="1:3">
      <c r="A10" s="43">
        <v>1.0201</v>
      </c>
      <c r="B10" t="s">
        <v>10189</v>
      </c>
    </row>
    <row r="1048576" spans="3:3">
      <c r="C1048576" s="43"/>
    </row>
  </sheetData>
  <sheetProtection algorithmName="SHA-512" hashValue="73MkKG7GGI8nmvtfqrw6r3dIDDWwueN2EiSUtBBxclNqDtxJ/t5l1jop7CuuJJz5S+x7IT1pZDjwyG36ksu2uw==" saltValue="dONfa/MeDfhHuxxVrEpIfg==" spinCount="100000" sheet="1" objects="1" scenarios="1" selectLockedCells="1" selectUnlockedCells="1"/>
  <phoneticPr fontId="12" type="noConversion"/>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1FE16-CF33-403B-A88C-5F033F9A8E98}">
  <sheetPr codeName="Sheet15"/>
  <dimension ref="A1:C10168"/>
  <sheetViews>
    <sheetView workbookViewId="0">
      <selection activeCell="J26" sqref="J26"/>
    </sheetView>
  </sheetViews>
  <sheetFormatPr defaultRowHeight="15"/>
  <cols>
    <col min="1" max="1" width="9.5703125" bestFit="1" customWidth="1"/>
    <col min="2" max="2" width="69.85546875" bestFit="1" customWidth="1"/>
    <col min="3" max="3" width="85.140625" bestFit="1" customWidth="1"/>
    <col min="4" max="4" width="11.28515625" bestFit="1" customWidth="1"/>
    <col min="5" max="5" width="16.5703125" customWidth="1"/>
    <col min="6" max="6" width="7.7109375" bestFit="1" customWidth="1"/>
  </cols>
  <sheetData>
    <row r="1" spans="1:3">
      <c r="A1" t="s">
        <v>10176</v>
      </c>
      <c r="B1" t="s">
        <v>98</v>
      </c>
      <c r="C1" t="s">
        <v>10180</v>
      </c>
    </row>
    <row r="2" spans="1:3">
      <c r="A2">
        <v>100654</v>
      </c>
      <c r="B2" t="s">
        <v>106</v>
      </c>
      <c r="C2" t="s">
        <v>10406</v>
      </c>
    </row>
    <row r="3" spans="1:3">
      <c r="A3">
        <v>100654</v>
      </c>
      <c r="B3" t="s">
        <v>106</v>
      </c>
      <c r="C3" t="s">
        <v>10714</v>
      </c>
    </row>
    <row r="4" spans="1:3">
      <c r="A4">
        <v>100654</v>
      </c>
      <c r="B4" t="s">
        <v>106</v>
      </c>
      <c r="C4" t="s">
        <v>10402</v>
      </c>
    </row>
    <row r="5" spans="1:3">
      <c r="A5">
        <v>100654</v>
      </c>
      <c r="B5" t="s">
        <v>106</v>
      </c>
      <c r="C5" t="s">
        <v>10524</v>
      </c>
    </row>
    <row r="6" spans="1:3">
      <c r="A6">
        <v>100654</v>
      </c>
      <c r="B6" t="s">
        <v>106</v>
      </c>
      <c r="C6" t="s">
        <v>10328</v>
      </c>
    </row>
    <row r="7" spans="1:3">
      <c r="A7">
        <v>100858</v>
      </c>
      <c r="B7" t="s">
        <v>124</v>
      </c>
      <c r="C7" t="s">
        <v>10714</v>
      </c>
    </row>
    <row r="8" spans="1:3">
      <c r="A8">
        <v>100858</v>
      </c>
      <c r="B8" t="s">
        <v>124</v>
      </c>
      <c r="C8" t="s">
        <v>10737</v>
      </c>
    </row>
    <row r="9" spans="1:3">
      <c r="A9">
        <v>100858</v>
      </c>
      <c r="B9" t="s">
        <v>124</v>
      </c>
      <c r="C9" t="s">
        <v>10756</v>
      </c>
    </row>
    <row r="10" spans="1:3">
      <c r="A10">
        <v>100858</v>
      </c>
      <c r="B10" t="s">
        <v>124</v>
      </c>
      <c r="C10" t="s">
        <v>10407</v>
      </c>
    </row>
    <row r="11" spans="1:3">
      <c r="A11">
        <v>100858</v>
      </c>
      <c r="B11" t="s">
        <v>124</v>
      </c>
      <c r="C11" t="s">
        <v>10703</v>
      </c>
    </row>
    <row r="12" spans="1:3">
      <c r="A12">
        <v>100663</v>
      </c>
      <c r="B12" t="s">
        <v>110</v>
      </c>
      <c r="C12" t="s">
        <v>10703</v>
      </c>
    </row>
    <row r="13" spans="1:3">
      <c r="A13">
        <v>100663</v>
      </c>
      <c r="B13" t="s">
        <v>110</v>
      </c>
      <c r="C13" t="s">
        <v>10508</v>
      </c>
    </row>
    <row r="14" spans="1:3">
      <c r="A14">
        <v>100663</v>
      </c>
      <c r="B14" t="s">
        <v>110</v>
      </c>
      <c r="C14" t="s">
        <v>10407</v>
      </c>
    </row>
    <row r="15" spans="1:3">
      <c r="A15">
        <v>100663</v>
      </c>
      <c r="B15" t="s">
        <v>110</v>
      </c>
      <c r="C15" t="s">
        <v>10406</v>
      </c>
    </row>
    <row r="16" spans="1:3">
      <c r="A16">
        <v>100663</v>
      </c>
      <c r="B16" t="s">
        <v>110</v>
      </c>
      <c r="C16" t="s">
        <v>10725</v>
      </c>
    </row>
    <row r="17" spans="1:3">
      <c r="A17">
        <v>100690</v>
      </c>
      <c r="B17" t="s">
        <v>2436</v>
      </c>
      <c r="C17" t="s">
        <v>10714</v>
      </c>
    </row>
    <row r="18" spans="1:3">
      <c r="A18">
        <v>100690</v>
      </c>
      <c r="B18" t="s">
        <v>2436</v>
      </c>
      <c r="C18" t="s">
        <v>10484</v>
      </c>
    </row>
    <row r="19" spans="1:3">
      <c r="A19">
        <v>100690</v>
      </c>
      <c r="B19" t="s">
        <v>2436</v>
      </c>
      <c r="C19" t="s">
        <v>10383</v>
      </c>
    </row>
    <row r="20" spans="1:3">
      <c r="A20">
        <v>100690</v>
      </c>
      <c r="B20" t="s">
        <v>2436</v>
      </c>
      <c r="C20" t="s">
        <v>10525</v>
      </c>
    </row>
    <row r="21" spans="1:3">
      <c r="A21">
        <v>100690</v>
      </c>
      <c r="B21" t="s">
        <v>2436</v>
      </c>
      <c r="C21" t="s">
        <v>10746</v>
      </c>
    </row>
    <row r="22" spans="1:3">
      <c r="A22">
        <v>100706</v>
      </c>
      <c r="B22" t="s">
        <v>113</v>
      </c>
      <c r="C22" t="s">
        <v>10703</v>
      </c>
    </row>
    <row r="23" spans="1:3">
      <c r="A23">
        <v>100706</v>
      </c>
      <c r="B23" t="s">
        <v>113</v>
      </c>
      <c r="C23" t="s">
        <v>10328</v>
      </c>
    </row>
    <row r="24" spans="1:3">
      <c r="A24">
        <v>100706</v>
      </c>
      <c r="B24" t="s">
        <v>113</v>
      </c>
      <c r="C24" t="s">
        <v>10316</v>
      </c>
    </row>
    <row r="25" spans="1:3">
      <c r="A25">
        <v>100706</v>
      </c>
      <c r="B25" t="s">
        <v>113</v>
      </c>
      <c r="C25" t="s">
        <v>10259</v>
      </c>
    </row>
    <row r="26" spans="1:3">
      <c r="A26">
        <v>100706</v>
      </c>
      <c r="B26" t="s">
        <v>113</v>
      </c>
      <c r="C26" t="s">
        <v>10406</v>
      </c>
    </row>
    <row r="27" spans="1:3">
      <c r="A27">
        <v>100724</v>
      </c>
      <c r="B27" t="s">
        <v>116</v>
      </c>
      <c r="C27" t="s">
        <v>10406</v>
      </c>
    </row>
    <row r="28" spans="1:3">
      <c r="A28">
        <v>100724</v>
      </c>
      <c r="B28" t="s">
        <v>116</v>
      </c>
      <c r="C28" t="s">
        <v>10461</v>
      </c>
    </row>
    <row r="29" spans="1:3">
      <c r="A29">
        <v>100724</v>
      </c>
      <c r="B29" t="s">
        <v>116</v>
      </c>
      <c r="C29" t="s">
        <v>10525</v>
      </c>
    </row>
    <row r="30" spans="1:3">
      <c r="A30">
        <v>100724</v>
      </c>
      <c r="B30" t="s">
        <v>116</v>
      </c>
      <c r="C30" t="s">
        <v>10508</v>
      </c>
    </row>
    <row r="31" spans="1:3">
      <c r="A31">
        <v>100724</v>
      </c>
      <c r="B31" t="s">
        <v>116</v>
      </c>
      <c r="C31" t="s">
        <v>10694</v>
      </c>
    </row>
    <row r="32" spans="1:3">
      <c r="A32">
        <v>100751</v>
      </c>
      <c r="B32" t="s">
        <v>119</v>
      </c>
      <c r="C32" t="s">
        <v>10756</v>
      </c>
    </row>
    <row r="33" spans="1:3">
      <c r="A33">
        <v>100751</v>
      </c>
      <c r="B33" t="s">
        <v>119</v>
      </c>
      <c r="C33" t="s">
        <v>10737</v>
      </c>
    </row>
    <row r="34" spans="1:3">
      <c r="A34">
        <v>100751</v>
      </c>
      <c r="B34" t="s">
        <v>119</v>
      </c>
      <c r="C34" t="s">
        <v>10703</v>
      </c>
    </row>
    <row r="35" spans="1:3">
      <c r="A35">
        <v>100751</v>
      </c>
      <c r="B35" t="s">
        <v>119</v>
      </c>
      <c r="C35" t="s">
        <v>10508</v>
      </c>
    </row>
    <row r="36" spans="1:3">
      <c r="A36">
        <v>100751</v>
      </c>
      <c r="B36" t="s">
        <v>119</v>
      </c>
      <c r="C36" t="s">
        <v>10713</v>
      </c>
    </row>
    <row r="37" spans="1:3">
      <c r="A37">
        <v>105297</v>
      </c>
      <c r="B37" t="s">
        <v>2501</v>
      </c>
      <c r="C37" t="s">
        <v>10714</v>
      </c>
    </row>
    <row r="38" spans="1:3">
      <c r="A38">
        <v>105297</v>
      </c>
      <c r="B38" t="s">
        <v>2501</v>
      </c>
      <c r="C38" t="s">
        <v>10508</v>
      </c>
    </row>
    <row r="39" spans="1:3">
      <c r="A39">
        <v>105297</v>
      </c>
      <c r="B39" t="s">
        <v>2501</v>
      </c>
      <c r="C39" t="s">
        <v>10683</v>
      </c>
    </row>
    <row r="40" spans="1:3">
      <c r="A40">
        <v>105297</v>
      </c>
      <c r="B40" t="s">
        <v>2501</v>
      </c>
      <c r="C40" t="s">
        <v>10292</v>
      </c>
    </row>
    <row r="41" spans="1:3">
      <c r="A41">
        <v>105297</v>
      </c>
      <c r="B41" t="s">
        <v>2501</v>
      </c>
      <c r="C41" t="s">
        <v>10282</v>
      </c>
    </row>
    <row r="42" spans="1:3">
      <c r="A42">
        <v>100812</v>
      </c>
      <c r="B42" t="s">
        <v>2438</v>
      </c>
      <c r="C42" t="s">
        <v>10292</v>
      </c>
    </row>
    <row r="43" spans="1:3">
      <c r="A43">
        <v>100812</v>
      </c>
      <c r="B43" t="s">
        <v>2438</v>
      </c>
      <c r="C43" t="s">
        <v>10714</v>
      </c>
    </row>
    <row r="44" spans="1:3">
      <c r="A44">
        <v>100812</v>
      </c>
      <c r="B44" t="s">
        <v>2438</v>
      </c>
      <c r="C44" t="s">
        <v>10401</v>
      </c>
    </row>
    <row r="45" spans="1:3">
      <c r="A45">
        <v>100812</v>
      </c>
      <c r="B45" t="s">
        <v>2438</v>
      </c>
      <c r="C45" t="s">
        <v>10725</v>
      </c>
    </row>
    <row r="46" spans="1:3">
      <c r="A46">
        <v>100812</v>
      </c>
      <c r="B46" t="s">
        <v>2438</v>
      </c>
      <c r="C46" t="s">
        <v>10296</v>
      </c>
    </row>
    <row r="47" spans="1:3">
      <c r="A47">
        <v>100830</v>
      </c>
      <c r="B47" t="s">
        <v>122</v>
      </c>
      <c r="C47" t="s">
        <v>10703</v>
      </c>
    </row>
    <row r="48" spans="1:3">
      <c r="A48">
        <v>100830</v>
      </c>
      <c r="B48" t="s">
        <v>122</v>
      </c>
      <c r="C48" t="s">
        <v>10438</v>
      </c>
    </row>
    <row r="49" spans="1:3">
      <c r="A49">
        <v>100830</v>
      </c>
      <c r="B49" t="s">
        <v>122</v>
      </c>
      <c r="C49" t="s">
        <v>10438</v>
      </c>
    </row>
    <row r="50" spans="1:3">
      <c r="A50">
        <v>100830</v>
      </c>
      <c r="B50" t="s">
        <v>122</v>
      </c>
      <c r="C50" t="s">
        <v>10778</v>
      </c>
    </row>
    <row r="51" spans="1:3">
      <c r="A51">
        <v>100830</v>
      </c>
      <c r="B51" t="s">
        <v>122</v>
      </c>
      <c r="C51" t="s">
        <v>10466</v>
      </c>
    </row>
    <row r="52" spans="1:3">
      <c r="A52">
        <v>106397</v>
      </c>
      <c r="B52" t="s">
        <v>163</v>
      </c>
      <c r="C52" t="s">
        <v>10737</v>
      </c>
    </row>
    <row r="53" spans="1:3">
      <c r="A53">
        <v>106397</v>
      </c>
      <c r="B53" t="s">
        <v>163</v>
      </c>
      <c r="C53" t="s">
        <v>10756</v>
      </c>
    </row>
    <row r="54" spans="1:3">
      <c r="A54">
        <v>106397</v>
      </c>
      <c r="B54" t="s">
        <v>163</v>
      </c>
      <c r="C54" t="s">
        <v>10703</v>
      </c>
    </row>
    <row r="55" spans="1:3">
      <c r="A55">
        <v>106397</v>
      </c>
      <c r="B55" t="s">
        <v>163</v>
      </c>
      <c r="C55" t="s">
        <v>10508</v>
      </c>
    </row>
    <row r="56" spans="1:3">
      <c r="A56">
        <v>106397</v>
      </c>
      <c r="B56" t="s">
        <v>163</v>
      </c>
      <c r="C56" t="s">
        <v>10716</v>
      </c>
    </row>
    <row r="57" spans="1:3">
      <c r="A57">
        <v>101116</v>
      </c>
      <c r="B57" t="s">
        <v>2440</v>
      </c>
      <c r="C57" t="s">
        <v>10703</v>
      </c>
    </row>
    <row r="58" spans="1:3">
      <c r="A58">
        <v>101116</v>
      </c>
      <c r="B58" t="s">
        <v>2440</v>
      </c>
      <c r="C58" t="s">
        <v>10635</v>
      </c>
    </row>
    <row r="59" spans="1:3">
      <c r="A59">
        <v>101116</v>
      </c>
      <c r="B59" t="s">
        <v>2440</v>
      </c>
      <c r="C59" t="s">
        <v>10714</v>
      </c>
    </row>
    <row r="60" spans="1:3">
      <c r="A60">
        <v>101116</v>
      </c>
      <c r="B60" t="s">
        <v>2440</v>
      </c>
      <c r="C60" t="s">
        <v>10508</v>
      </c>
    </row>
    <row r="61" spans="1:3">
      <c r="A61">
        <v>101116</v>
      </c>
      <c r="B61" t="s">
        <v>2440</v>
      </c>
      <c r="C61" t="s">
        <v>10683</v>
      </c>
    </row>
    <row r="62" spans="1:3">
      <c r="A62">
        <v>104179</v>
      </c>
      <c r="B62" t="s">
        <v>2485</v>
      </c>
      <c r="C62" t="s">
        <v>10508</v>
      </c>
    </row>
    <row r="63" spans="1:3">
      <c r="A63">
        <v>104179</v>
      </c>
      <c r="B63" t="s">
        <v>2485</v>
      </c>
      <c r="C63" t="s">
        <v>10418</v>
      </c>
    </row>
    <row r="64" spans="1:3">
      <c r="A64">
        <v>104179</v>
      </c>
      <c r="B64" t="s">
        <v>2485</v>
      </c>
      <c r="C64" t="s">
        <v>10746</v>
      </c>
    </row>
    <row r="65" spans="1:3">
      <c r="A65">
        <v>104179</v>
      </c>
      <c r="B65" t="s">
        <v>2485</v>
      </c>
      <c r="C65" t="s">
        <v>10703</v>
      </c>
    </row>
    <row r="66" spans="1:3">
      <c r="A66">
        <v>104179</v>
      </c>
      <c r="B66" t="s">
        <v>2485</v>
      </c>
      <c r="C66" t="s">
        <v>10259</v>
      </c>
    </row>
    <row r="67" spans="1:3">
      <c r="A67">
        <v>101189</v>
      </c>
      <c r="B67" t="s">
        <v>129</v>
      </c>
      <c r="C67" t="s">
        <v>10713</v>
      </c>
    </row>
    <row r="68" spans="1:3">
      <c r="A68">
        <v>101189</v>
      </c>
      <c r="B68" t="s">
        <v>129</v>
      </c>
      <c r="C68" t="s">
        <v>10525</v>
      </c>
    </row>
    <row r="69" spans="1:3">
      <c r="A69">
        <v>101189</v>
      </c>
      <c r="B69" t="s">
        <v>129</v>
      </c>
      <c r="C69" t="s">
        <v>10746</v>
      </c>
    </row>
    <row r="70" spans="1:3">
      <c r="A70">
        <v>101189</v>
      </c>
      <c r="B70" t="s">
        <v>129</v>
      </c>
      <c r="C70" t="s">
        <v>10714</v>
      </c>
    </row>
    <row r="71" spans="1:3">
      <c r="A71">
        <v>101189</v>
      </c>
      <c r="B71" t="s">
        <v>129</v>
      </c>
      <c r="C71" t="s">
        <v>10628</v>
      </c>
    </row>
    <row r="72" spans="1:3">
      <c r="A72">
        <v>104151</v>
      </c>
      <c r="B72" t="s">
        <v>2479</v>
      </c>
      <c r="C72" t="s">
        <v>10770</v>
      </c>
    </row>
    <row r="73" spans="1:3">
      <c r="A73">
        <v>104151</v>
      </c>
      <c r="B73" t="s">
        <v>2479</v>
      </c>
      <c r="C73" t="s">
        <v>10508</v>
      </c>
    </row>
    <row r="74" spans="1:3">
      <c r="A74">
        <v>104151</v>
      </c>
      <c r="B74" t="s">
        <v>2479</v>
      </c>
      <c r="C74" t="s">
        <v>10406</v>
      </c>
    </row>
    <row r="75" spans="1:3">
      <c r="A75">
        <v>104151</v>
      </c>
      <c r="B75" t="s">
        <v>2479</v>
      </c>
      <c r="C75" t="s">
        <v>10259</v>
      </c>
    </row>
    <row r="76" spans="1:3">
      <c r="A76">
        <v>104151</v>
      </c>
      <c r="B76" t="s">
        <v>2479</v>
      </c>
      <c r="C76" t="s">
        <v>10703</v>
      </c>
    </row>
    <row r="77" spans="1:3">
      <c r="A77">
        <v>101365</v>
      </c>
      <c r="B77" t="s">
        <v>2442</v>
      </c>
      <c r="C77" t="s">
        <v>10635</v>
      </c>
    </row>
    <row r="78" spans="1:3">
      <c r="A78">
        <v>101365</v>
      </c>
      <c r="B78" t="s">
        <v>2442</v>
      </c>
      <c r="C78" t="s">
        <v>10714</v>
      </c>
    </row>
    <row r="79" spans="1:3">
      <c r="A79">
        <v>101365</v>
      </c>
      <c r="B79" t="s">
        <v>2442</v>
      </c>
      <c r="C79" t="s">
        <v>10778</v>
      </c>
    </row>
    <row r="80" spans="1:3">
      <c r="A80">
        <v>101365</v>
      </c>
      <c r="B80" t="s">
        <v>2442</v>
      </c>
      <c r="C80" t="s">
        <v>10438</v>
      </c>
    </row>
    <row r="81" spans="1:3">
      <c r="A81">
        <v>101365</v>
      </c>
      <c r="B81" t="s">
        <v>2442</v>
      </c>
      <c r="C81" t="s">
        <v>10438</v>
      </c>
    </row>
    <row r="82" spans="1:3">
      <c r="A82">
        <v>101435</v>
      </c>
      <c r="B82" t="s">
        <v>131</v>
      </c>
      <c r="C82" t="s">
        <v>10713</v>
      </c>
    </row>
    <row r="83" spans="1:3">
      <c r="A83">
        <v>101435</v>
      </c>
      <c r="B83" t="s">
        <v>131</v>
      </c>
      <c r="C83" t="s">
        <v>10406</v>
      </c>
    </row>
    <row r="84" spans="1:3">
      <c r="A84">
        <v>101435</v>
      </c>
      <c r="B84" t="s">
        <v>131</v>
      </c>
      <c r="C84" t="s">
        <v>10465</v>
      </c>
    </row>
    <row r="85" spans="1:3">
      <c r="A85">
        <v>101435</v>
      </c>
      <c r="B85" t="s">
        <v>131</v>
      </c>
      <c r="C85" t="s">
        <v>10508</v>
      </c>
    </row>
    <row r="86" spans="1:3">
      <c r="A86">
        <v>101435</v>
      </c>
      <c r="B86" t="s">
        <v>131</v>
      </c>
      <c r="C86" t="s">
        <v>10466</v>
      </c>
    </row>
    <row r="87" spans="1:3">
      <c r="A87">
        <v>101453</v>
      </c>
      <c r="B87" t="s">
        <v>10779</v>
      </c>
      <c r="C87" t="s">
        <v>10484</v>
      </c>
    </row>
    <row r="88" spans="1:3">
      <c r="A88">
        <v>102377</v>
      </c>
      <c r="B88" t="s">
        <v>152</v>
      </c>
      <c r="C88" t="s">
        <v>10629</v>
      </c>
    </row>
    <row r="89" spans="1:3">
      <c r="A89">
        <v>102377</v>
      </c>
      <c r="B89" t="s">
        <v>152</v>
      </c>
      <c r="C89" t="s">
        <v>10197</v>
      </c>
    </row>
    <row r="90" spans="1:3">
      <c r="A90">
        <v>102377</v>
      </c>
      <c r="B90" t="s">
        <v>152</v>
      </c>
      <c r="C90" t="s">
        <v>10406</v>
      </c>
    </row>
    <row r="91" spans="1:3">
      <c r="A91">
        <v>102377</v>
      </c>
      <c r="B91" t="s">
        <v>152</v>
      </c>
      <c r="C91" t="s">
        <v>10328</v>
      </c>
    </row>
    <row r="92" spans="1:3">
      <c r="A92">
        <v>102377</v>
      </c>
      <c r="B92" t="s">
        <v>152</v>
      </c>
      <c r="C92" t="s">
        <v>10703</v>
      </c>
    </row>
    <row r="93" spans="1:3">
      <c r="A93">
        <v>101480</v>
      </c>
      <c r="B93" t="s">
        <v>133</v>
      </c>
      <c r="C93" t="s">
        <v>10703</v>
      </c>
    </row>
    <row r="94" spans="1:3">
      <c r="A94">
        <v>101480</v>
      </c>
      <c r="B94" t="s">
        <v>133</v>
      </c>
      <c r="C94" t="s">
        <v>10401</v>
      </c>
    </row>
    <row r="95" spans="1:3">
      <c r="A95">
        <v>101480</v>
      </c>
      <c r="B95" t="s">
        <v>133</v>
      </c>
      <c r="C95" t="s">
        <v>10292</v>
      </c>
    </row>
    <row r="96" spans="1:3">
      <c r="A96">
        <v>101480</v>
      </c>
      <c r="B96" t="s">
        <v>133</v>
      </c>
      <c r="C96" t="s">
        <v>10714</v>
      </c>
    </row>
    <row r="97" spans="1:3">
      <c r="A97">
        <v>101480</v>
      </c>
      <c r="B97" t="s">
        <v>133</v>
      </c>
      <c r="C97" t="s">
        <v>10629</v>
      </c>
    </row>
    <row r="98" spans="1:3">
      <c r="A98">
        <v>106458</v>
      </c>
      <c r="B98" t="s">
        <v>169</v>
      </c>
      <c r="C98" t="s">
        <v>10703</v>
      </c>
    </row>
    <row r="99" spans="1:3">
      <c r="A99">
        <v>106458</v>
      </c>
      <c r="B99" t="s">
        <v>169</v>
      </c>
      <c r="C99" t="s">
        <v>10402</v>
      </c>
    </row>
    <row r="100" spans="1:3">
      <c r="A100">
        <v>106458</v>
      </c>
      <c r="B100" t="s">
        <v>169</v>
      </c>
      <c r="C100" t="s">
        <v>10508</v>
      </c>
    </row>
    <row r="101" spans="1:3">
      <c r="A101">
        <v>106458</v>
      </c>
      <c r="B101" t="s">
        <v>169</v>
      </c>
      <c r="C101" t="s">
        <v>10714</v>
      </c>
    </row>
    <row r="102" spans="1:3">
      <c r="A102">
        <v>106458</v>
      </c>
      <c r="B102" t="s">
        <v>169</v>
      </c>
      <c r="C102" t="s">
        <v>10406</v>
      </c>
    </row>
    <row r="103" spans="1:3">
      <c r="A103">
        <v>106467</v>
      </c>
      <c r="B103" t="s">
        <v>172</v>
      </c>
      <c r="C103" t="s">
        <v>10703</v>
      </c>
    </row>
    <row r="104" spans="1:3">
      <c r="A104">
        <v>106467</v>
      </c>
      <c r="B104" t="s">
        <v>172</v>
      </c>
      <c r="C104" t="s">
        <v>10508</v>
      </c>
    </row>
    <row r="105" spans="1:3">
      <c r="A105">
        <v>106467</v>
      </c>
      <c r="B105" t="s">
        <v>172</v>
      </c>
      <c r="C105" t="s">
        <v>10714</v>
      </c>
    </row>
    <row r="106" spans="1:3">
      <c r="A106">
        <v>106467</v>
      </c>
      <c r="B106" t="s">
        <v>172</v>
      </c>
      <c r="C106" t="s">
        <v>10461</v>
      </c>
    </row>
    <row r="107" spans="1:3">
      <c r="A107">
        <v>106467</v>
      </c>
      <c r="B107" t="s">
        <v>172</v>
      </c>
      <c r="C107" t="s">
        <v>10292</v>
      </c>
    </row>
    <row r="108" spans="1:3">
      <c r="A108">
        <v>106485</v>
      </c>
      <c r="B108" t="s">
        <v>2527</v>
      </c>
      <c r="C108" t="s">
        <v>10714</v>
      </c>
    </row>
    <row r="109" spans="1:3">
      <c r="A109">
        <v>106485</v>
      </c>
      <c r="B109" t="s">
        <v>2527</v>
      </c>
      <c r="C109" t="s">
        <v>10281</v>
      </c>
    </row>
    <row r="110" spans="1:3">
      <c r="A110">
        <v>106485</v>
      </c>
      <c r="B110" t="s">
        <v>2527</v>
      </c>
      <c r="C110" t="s">
        <v>10402</v>
      </c>
    </row>
    <row r="111" spans="1:3">
      <c r="A111">
        <v>106485</v>
      </c>
      <c r="B111" t="s">
        <v>2527</v>
      </c>
      <c r="C111" t="s">
        <v>10183</v>
      </c>
    </row>
    <row r="112" spans="1:3">
      <c r="A112">
        <v>106485</v>
      </c>
      <c r="B112" t="s">
        <v>2527</v>
      </c>
      <c r="C112" t="s">
        <v>10703</v>
      </c>
    </row>
    <row r="113" spans="1:3">
      <c r="A113">
        <v>101587</v>
      </c>
      <c r="B113" t="s">
        <v>136</v>
      </c>
      <c r="C113" t="s">
        <v>10295</v>
      </c>
    </row>
    <row r="114" spans="1:3">
      <c r="A114">
        <v>101587</v>
      </c>
      <c r="B114" t="s">
        <v>136</v>
      </c>
      <c r="C114" t="s">
        <v>10461</v>
      </c>
    </row>
    <row r="115" spans="1:3">
      <c r="A115">
        <v>101587</v>
      </c>
      <c r="B115" t="s">
        <v>136</v>
      </c>
      <c r="C115" t="s">
        <v>10714</v>
      </c>
    </row>
    <row r="116" spans="1:3">
      <c r="A116">
        <v>101587</v>
      </c>
      <c r="B116" t="s">
        <v>136</v>
      </c>
      <c r="C116" t="s">
        <v>10508</v>
      </c>
    </row>
    <row r="117" spans="1:3">
      <c r="A117">
        <v>101587</v>
      </c>
      <c r="B117" t="s">
        <v>136</v>
      </c>
      <c r="C117" t="s">
        <v>10228</v>
      </c>
    </row>
    <row r="118" spans="1:3">
      <c r="A118">
        <v>101675</v>
      </c>
      <c r="B118" t="s">
        <v>2444</v>
      </c>
      <c r="C118" t="s">
        <v>10714</v>
      </c>
    </row>
    <row r="119" spans="1:3">
      <c r="A119">
        <v>101675</v>
      </c>
      <c r="B119" t="s">
        <v>2444</v>
      </c>
      <c r="C119" t="s">
        <v>10406</v>
      </c>
    </row>
    <row r="120" spans="1:3">
      <c r="A120">
        <v>101675</v>
      </c>
      <c r="B120" t="s">
        <v>2444</v>
      </c>
      <c r="C120" t="s">
        <v>10524</v>
      </c>
    </row>
    <row r="121" spans="1:3">
      <c r="A121">
        <v>101675</v>
      </c>
      <c r="B121" t="s">
        <v>2444</v>
      </c>
      <c r="C121" t="s">
        <v>10265</v>
      </c>
    </row>
    <row r="122" spans="1:3">
      <c r="A122">
        <v>101675</v>
      </c>
      <c r="B122" t="s">
        <v>2444</v>
      </c>
      <c r="C122" t="s">
        <v>10242</v>
      </c>
    </row>
    <row r="123" spans="1:3">
      <c r="A123">
        <v>101693</v>
      </c>
      <c r="B123" t="s">
        <v>142</v>
      </c>
      <c r="C123" t="s">
        <v>10703</v>
      </c>
    </row>
    <row r="124" spans="1:3">
      <c r="A124">
        <v>101693</v>
      </c>
      <c r="B124" t="s">
        <v>142</v>
      </c>
      <c r="C124" t="s">
        <v>10466</v>
      </c>
    </row>
    <row r="125" spans="1:3">
      <c r="A125">
        <v>101693</v>
      </c>
      <c r="B125" t="s">
        <v>142</v>
      </c>
      <c r="C125" t="s">
        <v>10714</v>
      </c>
    </row>
    <row r="126" spans="1:3">
      <c r="A126">
        <v>101693</v>
      </c>
      <c r="B126" t="s">
        <v>142</v>
      </c>
      <c r="C126" t="s">
        <v>10297</v>
      </c>
    </row>
    <row r="127" spans="1:3">
      <c r="A127">
        <v>101693</v>
      </c>
      <c r="B127" t="s">
        <v>142</v>
      </c>
      <c r="C127" t="s">
        <v>10226</v>
      </c>
    </row>
    <row r="128" spans="1:3">
      <c r="A128">
        <v>101709</v>
      </c>
      <c r="B128" t="s">
        <v>2446</v>
      </c>
      <c r="C128" t="s">
        <v>10292</v>
      </c>
    </row>
    <row r="129" spans="1:3">
      <c r="A129">
        <v>101709</v>
      </c>
      <c r="B129" t="s">
        <v>2446</v>
      </c>
      <c r="C129" t="s">
        <v>10600</v>
      </c>
    </row>
    <row r="130" spans="1:3">
      <c r="A130">
        <v>101709</v>
      </c>
      <c r="B130" t="s">
        <v>2446</v>
      </c>
      <c r="C130" t="s">
        <v>10466</v>
      </c>
    </row>
    <row r="131" spans="1:3">
      <c r="A131">
        <v>101709</v>
      </c>
      <c r="B131" t="s">
        <v>2446</v>
      </c>
      <c r="C131" t="s">
        <v>10508</v>
      </c>
    </row>
    <row r="132" spans="1:3">
      <c r="A132">
        <v>101709</v>
      </c>
      <c r="B132" t="s">
        <v>2446</v>
      </c>
      <c r="C132" t="s">
        <v>10591</v>
      </c>
    </row>
    <row r="133" spans="1:3">
      <c r="A133">
        <v>101879</v>
      </c>
      <c r="B133" t="s">
        <v>2449</v>
      </c>
      <c r="C133" t="s">
        <v>10703</v>
      </c>
    </row>
    <row r="134" spans="1:3">
      <c r="A134">
        <v>101879</v>
      </c>
      <c r="B134" t="s">
        <v>2449</v>
      </c>
      <c r="C134" t="s">
        <v>10714</v>
      </c>
    </row>
    <row r="135" spans="1:3">
      <c r="A135">
        <v>101879</v>
      </c>
      <c r="B135" t="s">
        <v>2449</v>
      </c>
      <c r="C135" t="s">
        <v>10461</v>
      </c>
    </row>
    <row r="136" spans="1:3">
      <c r="A136">
        <v>101879</v>
      </c>
      <c r="B136" t="s">
        <v>2449</v>
      </c>
      <c r="C136" t="s">
        <v>10292</v>
      </c>
    </row>
    <row r="137" spans="1:3">
      <c r="A137">
        <v>101879</v>
      </c>
      <c r="B137" t="s">
        <v>2449</v>
      </c>
      <c r="C137" t="s">
        <v>10756</v>
      </c>
    </row>
    <row r="138" spans="1:3">
      <c r="A138">
        <v>101912</v>
      </c>
      <c r="B138" t="s">
        <v>2451</v>
      </c>
      <c r="C138" t="s">
        <v>10508</v>
      </c>
    </row>
    <row r="139" spans="1:3">
      <c r="A139">
        <v>101912</v>
      </c>
      <c r="B139" t="s">
        <v>2451</v>
      </c>
      <c r="C139" t="s">
        <v>10402</v>
      </c>
    </row>
    <row r="140" spans="1:3">
      <c r="A140">
        <v>101912</v>
      </c>
      <c r="B140" t="s">
        <v>2451</v>
      </c>
      <c r="C140" t="s">
        <v>10407</v>
      </c>
    </row>
    <row r="141" spans="1:3">
      <c r="A141">
        <v>101912</v>
      </c>
      <c r="B141" t="s">
        <v>2451</v>
      </c>
      <c r="C141" t="s">
        <v>10628</v>
      </c>
    </row>
    <row r="142" spans="1:3">
      <c r="A142">
        <v>101912</v>
      </c>
      <c r="B142" t="s">
        <v>2451</v>
      </c>
      <c r="C142" t="s">
        <v>10628</v>
      </c>
    </row>
    <row r="143" spans="1:3">
      <c r="A143">
        <v>102049</v>
      </c>
      <c r="B143" t="s">
        <v>145</v>
      </c>
      <c r="C143" t="s">
        <v>10703</v>
      </c>
    </row>
    <row r="144" spans="1:3">
      <c r="A144">
        <v>102049</v>
      </c>
      <c r="B144" t="s">
        <v>145</v>
      </c>
      <c r="C144" t="s">
        <v>10681</v>
      </c>
    </row>
    <row r="145" spans="1:3">
      <c r="A145">
        <v>102049</v>
      </c>
      <c r="B145" t="s">
        <v>145</v>
      </c>
      <c r="C145" t="s">
        <v>10756</v>
      </c>
    </row>
    <row r="146" spans="1:3">
      <c r="A146">
        <v>102049</v>
      </c>
      <c r="B146" t="s">
        <v>145</v>
      </c>
      <c r="C146" t="s">
        <v>10628</v>
      </c>
    </row>
    <row r="147" spans="1:3">
      <c r="A147">
        <v>102049</v>
      </c>
      <c r="B147" t="s">
        <v>145</v>
      </c>
      <c r="C147" t="s">
        <v>10628</v>
      </c>
    </row>
    <row r="148" spans="1:3">
      <c r="A148">
        <v>102298</v>
      </c>
      <c r="B148" t="s">
        <v>2458</v>
      </c>
      <c r="C148" t="s">
        <v>10714</v>
      </c>
    </row>
    <row r="149" spans="1:3">
      <c r="A149">
        <v>102298</v>
      </c>
      <c r="B149" t="s">
        <v>2458</v>
      </c>
      <c r="C149" t="s">
        <v>10508</v>
      </c>
    </row>
    <row r="150" spans="1:3">
      <c r="A150">
        <v>102298</v>
      </c>
      <c r="B150" t="s">
        <v>2458</v>
      </c>
      <c r="C150" t="s">
        <v>10524</v>
      </c>
    </row>
    <row r="151" spans="1:3">
      <c r="A151">
        <v>102298</v>
      </c>
      <c r="B151" t="s">
        <v>2458</v>
      </c>
      <c r="C151" t="s">
        <v>10227</v>
      </c>
    </row>
    <row r="152" spans="1:3">
      <c r="A152">
        <v>102298</v>
      </c>
      <c r="B152" t="s">
        <v>2458</v>
      </c>
      <c r="C152" t="s">
        <v>10310</v>
      </c>
    </row>
    <row r="153" spans="1:3">
      <c r="A153">
        <v>102368</v>
      </c>
      <c r="B153" t="s">
        <v>149</v>
      </c>
      <c r="C153" t="s">
        <v>10714</v>
      </c>
    </row>
    <row r="154" spans="1:3">
      <c r="A154">
        <v>102368</v>
      </c>
      <c r="B154" t="s">
        <v>149</v>
      </c>
      <c r="C154" t="s">
        <v>10461</v>
      </c>
    </row>
    <row r="155" spans="1:3">
      <c r="A155">
        <v>102368</v>
      </c>
      <c r="B155" t="s">
        <v>149</v>
      </c>
      <c r="C155" t="s">
        <v>10508</v>
      </c>
    </row>
    <row r="156" spans="1:3">
      <c r="A156">
        <v>102368</v>
      </c>
      <c r="B156" t="s">
        <v>149</v>
      </c>
      <c r="C156" t="s">
        <v>10703</v>
      </c>
    </row>
    <row r="157" spans="1:3">
      <c r="A157">
        <v>102368</v>
      </c>
      <c r="B157" t="s">
        <v>149</v>
      </c>
      <c r="C157" t="s">
        <v>10525</v>
      </c>
    </row>
    <row r="158" spans="1:3">
      <c r="A158">
        <v>102058</v>
      </c>
      <c r="B158" t="s">
        <v>10780</v>
      </c>
      <c r="C158" t="s">
        <v>10477</v>
      </c>
    </row>
    <row r="159" spans="1:3">
      <c r="A159">
        <v>102058</v>
      </c>
      <c r="B159" t="s">
        <v>10780</v>
      </c>
      <c r="C159" t="s">
        <v>10401</v>
      </c>
    </row>
    <row r="160" spans="1:3">
      <c r="A160">
        <v>102058</v>
      </c>
      <c r="B160" t="s">
        <v>10780</v>
      </c>
      <c r="C160" t="s">
        <v>10464</v>
      </c>
    </row>
    <row r="161" spans="1:3">
      <c r="A161">
        <v>102058</v>
      </c>
      <c r="B161" t="s">
        <v>10780</v>
      </c>
      <c r="C161" t="s">
        <v>10628</v>
      </c>
    </row>
    <row r="162" spans="1:3">
      <c r="A162">
        <v>102058</v>
      </c>
      <c r="B162" t="s">
        <v>10780</v>
      </c>
      <c r="C162" t="s">
        <v>10628</v>
      </c>
    </row>
    <row r="163" spans="1:3">
      <c r="A163">
        <v>102845</v>
      </c>
      <c r="B163" t="s">
        <v>2474</v>
      </c>
      <c r="C163" t="s">
        <v>10635</v>
      </c>
    </row>
    <row r="164" spans="1:3">
      <c r="A164">
        <v>102845</v>
      </c>
      <c r="B164" t="s">
        <v>2474</v>
      </c>
      <c r="C164" t="s">
        <v>10714</v>
      </c>
    </row>
    <row r="165" spans="1:3">
      <c r="A165">
        <v>102845</v>
      </c>
      <c r="B165" t="s">
        <v>2474</v>
      </c>
      <c r="C165" t="s">
        <v>10249</v>
      </c>
    </row>
    <row r="166" spans="1:3">
      <c r="A166">
        <v>102094</v>
      </c>
      <c r="B166" t="s">
        <v>147</v>
      </c>
      <c r="C166" t="s">
        <v>10703</v>
      </c>
    </row>
    <row r="167" spans="1:3">
      <c r="A167">
        <v>102094</v>
      </c>
      <c r="B167" t="s">
        <v>147</v>
      </c>
      <c r="C167" t="s">
        <v>10778</v>
      </c>
    </row>
    <row r="168" spans="1:3">
      <c r="A168">
        <v>102094</v>
      </c>
      <c r="B168" t="s">
        <v>147</v>
      </c>
      <c r="C168" t="s">
        <v>10438</v>
      </c>
    </row>
    <row r="169" spans="1:3">
      <c r="A169">
        <v>102094</v>
      </c>
      <c r="B169" t="s">
        <v>147</v>
      </c>
      <c r="C169" t="s">
        <v>10438</v>
      </c>
    </row>
    <row r="170" spans="1:3">
      <c r="A170">
        <v>102094</v>
      </c>
      <c r="B170" t="s">
        <v>147</v>
      </c>
      <c r="C170" t="s">
        <v>10406</v>
      </c>
    </row>
    <row r="171" spans="1:3">
      <c r="A171">
        <v>102234</v>
      </c>
      <c r="B171" t="s">
        <v>10781</v>
      </c>
      <c r="C171" t="s">
        <v>10714</v>
      </c>
    </row>
    <row r="172" spans="1:3">
      <c r="A172">
        <v>102234</v>
      </c>
      <c r="B172" t="s">
        <v>10781</v>
      </c>
      <c r="C172" t="s">
        <v>10508</v>
      </c>
    </row>
    <row r="173" spans="1:3">
      <c r="A173">
        <v>102234</v>
      </c>
      <c r="B173" t="s">
        <v>10781</v>
      </c>
      <c r="C173" t="s">
        <v>10703</v>
      </c>
    </row>
    <row r="174" spans="1:3">
      <c r="A174">
        <v>102234</v>
      </c>
      <c r="B174" t="s">
        <v>10781</v>
      </c>
      <c r="C174" t="s">
        <v>10628</v>
      </c>
    </row>
    <row r="175" spans="1:3">
      <c r="A175">
        <v>102234</v>
      </c>
      <c r="B175" t="s">
        <v>10781</v>
      </c>
      <c r="C175" t="s">
        <v>10628</v>
      </c>
    </row>
    <row r="176" spans="1:3">
      <c r="A176">
        <v>102270</v>
      </c>
      <c r="B176" t="s">
        <v>2456</v>
      </c>
      <c r="C176" t="s">
        <v>10713</v>
      </c>
    </row>
    <row r="177" spans="1:3">
      <c r="A177">
        <v>102270</v>
      </c>
      <c r="B177" t="s">
        <v>2456</v>
      </c>
      <c r="C177" t="s">
        <v>10508</v>
      </c>
    </row>
    <row r="178" spans="1:3">
      <c r="A178">
        <v>102270</v>
      </c>
      <c r="B178" t="s">
        <v>2456</v>
      </c>
      <c r="C178" t="s">
        <v>10402</v>
      </c>
    </row>
    <row r="179" spans="1:3">
      <c r="A179">
        <v>102270</v>
      </c>
      <c r="B179" t="s">
        <v>2456</v>
      </c>
      <c r="C179" t="s">
        <v>10406</v>
      </c>
    </row>
    <row r="180" spans="1:3">
      <c r="A180">
        <v>102270</v>
      </c>
      <c r="B180" t="s">
        <v>2456</v>
      </c>
      <c r="C180" t="s">
        <v>10533</v>
      </c>
    </row>
    <row r="181" spans="1:3">
      <c r="A181">
        <v>104717</v>
      </c>
      <c r="B181" t="s">
        <v>155</v>
      </c>
      <c r="C181" t="s">
        <v>10703</v>
      </c>
    </row>
    <row r="182" spans="1:3">
      <c r="A182">
        <v>104717</v>
      </c>
      <c r="B182" t="s">
        <v>155</v>
      </c>
      <c r="C182" t="s">
        <v>10714</v>
      </c>
    </row>
    <row r="183" spans="1:3">
      <c r="A183">
        <v>104717</v>
      </c>
      <c r="B183" t="s">
        <v>155</v>
      </c>
      <c r="C183" t="s">
        <v>10782</v>
      </c>
    </row>
    <row r="184" spans="1:3">
      <c r="A184">
        <v>104717</v>
      </c>
      <c r="B184" t="s">
        <v>155</v>
      </c>
      <c r="C184" t="s">
        <v>10541</v>
      </c>
    </row>
    <row r="185" spans="1:3">
      <c r="A185">
        <v>104717</v>
      </c>
      <c r="B185" t="s">
        <v>155</v>
      </c>
      <c r="C185" t="s">
        <v>10541</v>
      </c>
    </row>
    <row r="186" spans="1:3">
      <c r="A186">
        <v>106245</v>
      </c>
      <c r="B186" t="s">
        <v>159</v>
      </c>
      <c r="C186" t="s">
        <v>10703</v>
      </c>
    </row>
    <row r="187" spans="1:3">
      <c r="A187">
        <v>106245</v>
      </c>
      <c r="B187" t="s">
        <v>159</v>
      </c>
      <c r="C187" t="s">
        <v>10714</v>
      </c>
    </row>
    <row r="188" spans="1:3">
      <c r="A188">
        <v>106245</v>
      </c>
      <c r="B188" t="s">
        <v>159</v>
      </c>
      <c r="C188" t="s">
        <v>10525</v>
      </c>
    </row>
    <row r="189" spans="1:3">
      <c r="A189">
        <v>106245</v>
      </c>
      <c r="B189" t="s">
        <v>159</v>
      </c>
      <c r="C189" t="s">
        <v>10508</v>
      </c>
    </row>
    <row r="190" spans="1:3">
      <c r="A190">
        <v>106245</v>
      </c>
      <c r="B190" t="s">
        <v>159</v>
      </c>
      <c r="C190" t="s">
        <v>10546</v>
      </c>
    </row>
    <row r="191" spans="1:3">
      <c r="A191">
        <v>106412</v>
      </c>
      <c r="B191" t="s">
        <v>166</v>
      </c>
      <c r="C191" t="s">
        <v>10402</v>
      </c>
    </row>
    <row r="192" spans="1:3">
      <c r="A192">
        <v>106412</v>
      </c>
      <c r="B192" t="s">
        <v>166</v>
      </c>
      <c r="C192" t="s">
        <v>10714</v>
      </c>
    </row>
    <row r="193" spans="1:3">
      <c r="A193">
        <v>106412</v>
      </c>
      <c r="B193" t="s">
        <v>166</v>
      </c>
      <c r="C193" t="s">
        <v>10406</v>
      </c>
    </row>
    <row r="194" spans="1:3">
      <c r="A194">
        <v>106412</v>
      </c>
      <c r="B194" t="s">
        <v>166</v>
      </c>
      <c r="C194" t="s">
        <v>10305</v>
      </c>
    </row>
    <row r="195" spans="1:3">
      <c r="A195">
        <v>106412</v>
      </c>
      <c r="B195" t="s">
        <v>166</v>
      </c>
      <c r="C195" t="s">
        <v>10525</v>
      </c>
    </row>
    <row r="196" spans="1:3">
      <c r="A196">
        <v>102395</v>
      </c>
      <c r="B196" t="s">
        <v>10783</v>
      </c>
      <c r="C196" t="s">
        <v>10305</v>
      </c>
    </row>
    <row r="197" spans="1:3">
      <c r="A197">
        <v>102395</v>
      </c>
      <c r="B197" t="s">
        <v>10783</v>
      </c>
      <c r="C197" t="s">
        <v>10466</v>
      </c>
    </row>
    <row r="198" spans="1:3">
      <c r="A198">
        <v>102395</v>
      </c>
      <c r="B198" t="s">
        <v>10783</v>
      </c>
      <c r="C198" t="s">
        <v>10465</v>
      </c>
    </row>
    <row r="199" spans="1:3">
      <c r="A199">
        <v>102395</v>
      </c>
      <c r="B199" t="s">
        <v>10783</v>
      </c>
      <c r="C199" t="s">
        <v>10468</v>
      </c>
    </row>
    <row r="200" spans="1:3">
      <c r="A200">
        <v>102553</v>
      </c>
      <c r="B200" t="s">
        <v>2461</v>
      </c>
      <c r="C200" t="s">
        <v>10703</v>
      </c>
    </row>
    <row r="201" spans="1:3">
      <c r="A201">
        <v>102553</v>
      </c>
      <c r="B201" t="s">
        <v>2461</v>
      </c>
      <c r="C201" t="s">
        <v>10508</v>
      </c>
    </row>
    <row r="202" spans="1:3">
      <c r="A202">
        <v>102553</v>
      </c>
      <c r="B202" t="s">
        <v>2461</v>
      </c>
      <c r="C202" t="s">
        <v>10714</v>
      </c>
    </row>
    <row r="203" spans="1:3">
      <c r="A203">
        <v>102553</v>
      </c>
      <c r="B203" t="s">
        <v>2461</v>
      </c>
      <c r="C203" t="s">
        <v>10683</v>
      </c>
    </row>
    <row r="204" spans="1:3">
      <c r="A204">
        <v>102553</v>
      </c>
      <c r="B204" t="s">
        <v>2461</v>
      </c>
      <c r="C204" t="s">
        <v>10725</v>
      </c>
    </row>
    <row r="205" spans="1:3">
      <c r="A205">
        <v>102580</v>
      </c>
      <c r="B205" t="s">
        <v>10784</v>
      </c>
      <c r="C205" t="s">
        <v>10484</v>
      </c>
    </row>
    <row r="206" spans="1:3">
      <c r="A206">
        <v>102580</v>
      </c>
      <c r="B206" t="s">
        <v>10784</v>
      </c>
      <c r="C206" t="s">
        <v>10292</v>
      </c>
    </row>
    <row r="207" spans="1:3">
      <c r="A207">
        <v>102614</v>
      </c>
      <c r="B207" t="s">
        <v>2464</v>
      </c>
      <c r="C207" t="s">
        <v>10714</v>
      </c>
    </row>
    <row r="208" spans="1:3">
      <c r="A208">
        <v>102614</v>
      </c>
      <c r="B208" t="s">
        <v>2464</v>
      </c>
      <c r="C208" t="s">
        <v>10461</v>
      </c>
    </row>
    <row r="209" spans="1:3">
      <c r="A209">
        <v>102614</v>
      </c>
      <c r="B209" t="s">
        <v>2464</v>
      </c>
      <c r="C209" t="s">
        <v>10508</v>
      </c>
    </row>
    <row r="210" spans="1:3">
      <c r="A210">
        <v>102614</v>
      </c>
      <c r="B210" t="s">
        <v>2464</v>
      </c>
      <c r="C210" t="s">
        <v>10406</v>
      </c>
    </row>
    <row r="211" spans="1:3">
      <c r="A211">
        <v>102614</v>
      </c>
      <c r="B211" t="s">
        <v>2464</v>
      </c>
      <c r="C211" t="s">
        <v>10537</v>
      </c>
    </row>
    <row r="212" spans="1:3">
      <c r="A212">
        <v>102632</v>
      </c>
      <c r="B212" t="s">
        <v>2467</v>
      </c>
      <c r="C212" t="s">
        <v>10714</v>
      </c>
    </row>
    <row r="213" spans="1:3">
      <c r="A213">
        <v>102632</v>
      </c>
      <c r="B213" t="s">
        <v>2467</v>
      </c>
      <c r="C213" t="s">
        <v>10292</v>
      </c>
    </row>
    <row r="214" spans="1:3">
      <c r="A214">
        <v>102632</v>
      </c>
      <c r="B214" t="s">
        <v>2467</v>
      </c>
      <c r="C214" t="s">
        <v>10423</v>
      </c>
    </row>
    <row r="215" spans="1:3">
      <c r="A215">
        <v>102632</v>
      </c>
      <c r="B215" t="s">
        <v>2467</v>
      </c>
      <c r="C215" t="s">
        <v>10550</v>
      </c>
    </row>
    <row r="216" spans="1:3">
      <c r="A216">
        <v>102632</v>
      </c>
      <c r="B216" t="s">
        <v>2467</v>
      </c>
      <c r="C216" t="s">
        <v>10286</v>
      </c>
    </row>
    <row r="217" spans="1:3">
      <c r="A217">
        <v>102669</v>
      </c>
      <c r="B217" t="s">
        <v>2470</v>
      </c>
      <c r="C217" t="s">
        <v>10439</v>
      </c>
    </row>
    <row r="218" spans="1:3">
      <c r="A218">
        <v>102669</v>
      </c>
      <c r="B218" t="s">
        <v>2470</v>
      </c>
      <c r="C218" t="s">
        <v>10714</v>
      </c>
    </row>
    <row r="219" spans="1:3">
      <c r="A219">
        <v>102669</v>
      </c>
      <c r="B219" t="s">
        <v>2470</v>
      </c>
      <c r="C219" t="s">
        <v>10515</v>
      </c>
    </row>
    <row r="220" spans="1:3">
      <c r="A220">
        <v>102669</v>
      </c>
      <c r="B220" t="s">
        <v>2470</v>
      </c>
      <c r="C220" t="s">
        <v>10462</v>
      </c>
    </row>
    <row r="221" spans="1:3">
      <c r="A221">
        <v>102669</v>
      </c>
      <c r="B221" t="s">
        <v>2470</v>
      </c>
      <c r="C221" t="s">
        <v>10703</v>
      </c>
    </row>
    <row r="222" spans="1:3">
      <c r="A222">
        <v>105330</v>
      </c>
      <c r="B222" t="s">
        <v>2504</v>
      </c>
      <c r="C222" t="s">
        <v>10508</v>
      </c>
    </row>
    <row r="223" spans="1:3">
      <c r="A223">
        <v>105330</v>
      </c>
      <c r="B223" t="s">
        <v>2504</v>
      </c>
      <c r="C223" t="s">
        <v>10703</v>
      </c>
    </row>
    <row r="224" spans="1:3">
      <c r="A224">
        <v>105330</v>
      </c>
      <c r="B224" t="s">
        <v>2504</v>
      </c>
      <c r="C224" t="s">
        <v>10401</v>
      </c>
    </row>
    <row r="225" spans="1:3">
      <c r="A225">
        <v>105330</v>
      </c>
      <c r="B225" t="s">
        <v>2504</v>
      </c>
      <c r="C225" t="s">
        <v>10292</v>
      </c>
    </row>
    <row r="226" spans="1:3">
      <c r="A226">
        <v>105330</v>
      </c>
      <c r="B226" t="s">
        <v>2504</v>
      </c>
      <c r="C226" t="s">
        <v>10407</v>
      </c>
    </row>
    <row r="227" spans="1:3">
      <c r="A227">
        <v>104090</v>
      </c>
      <c r="B227" t="s">
        <v>10785</v>
      </c>
      <c r="C227" t="s">
        <v>10703</v>
      </c>
    </row>
    <row r="228" spans="1:3">
      <c r="A228">
        <v>104090</v>
      </c>
      <c r="B228" t="s">
        <v>10785</v>
      </c>
      <c r="C228" t="s">
        <v>10663</v>
      </c>
    </row>
    <row r="229" spans="1:3">
      <c r="A229">
        <v>104090</v>
      </c>
      <c r="B229" t="s">
        <v>10785</v>
      </c>
      <c r="C229" t="s">
        <v>10635</v>
      </c>
    </row>
    <row r="230" spans="1:3">
      <c r="A230">
        <v>104090</v>
      </c>
      <c r="B230" t="s">
        <v>10785</v>
      </c>
      <c r="C230" t="s">
        <v>10629</v>
      </c>
    </row>
    <row r="231" spans="1:3">
      <c r="A231">
        <v>105589</v>
      </c>
      <c r="B231" t="s">
        <v>2509</v>
      </c>
      <c r="C231" t="s">
        <v>10207</v>
      </c>
    </row>
    <row r="232" spans="1:3">
      <c r="A232">
        <v>105589</v>
      </c>
      <c r="B232" t="s">
        <v>2509</v>
      </c>
      <c r="C232" t="s">
        <v>10508</v>
      </c>
    </row>
    <row r="233" spans="1:3">
      <c r="A233">
        <v>105589</v>
      </c>
      <c r="B233" t="s">
        <v>2509</v>
      </c>
      <c r="C233" t="s">
        <v>10470</v>
      </c>
    </row>
    <row r="234" spans="1:3">
      <c r="A234">
        <v>105589</v>
      </c>
      <c r="B234" t="s">
        <v>2509</v>
      </c>
      <c r="C234" t="s">
        <v>10461</v>
      </c>
    </row>
    <row r="235" spans="1:3">
      <c r="A235">
        <v>105589</v>
      </c>
      <c r="B235" t="s">
        <v>2509</v>
      </c>
      <c r="C235" t="s">
        <v>10193</v>
      </c>
    </row>
    <row r="236" spans="1:3">
      <c r="A236">
        <v>104586</v>
      </c>
      <c r="B236" t="s">
        <v>2498</v>
      </c>
      <c r="C236" t="s">
        <v>10573</v>
      </c>
    </row>
    <row r="237" spans="1:3">
      <c r="A237">
        <v>104586</v>
      </c>
      <c r="B237" t="s">
        <v>2498</v>
      </c>
      <c r="C237" t="s">
        <v>10316</v>
      </c>
    </row>
    <row r="238" spans="1:3">
      <c r="A238">
        <v>104586</v>
      </c>
      <c r="B238" t="s">
        <v>2498</v>
      </c>
      <c r="C238" t="s">
        <v>10561</v>
      </c>
    </row>
    <row r="239" spans="1:3">
      <c r="A239">
        <v>104586</v>
      </c>
      <c r="B239" t="s">
        <v>2498</v>
      </c>
      <c r="C239" t="s">
        <v>10328</v>
      </c>
    </row>
    <row r="240" spans="1:3">
      <c r="A240">
        <v>104586</v>
      </c>
      <c r="B240" t="s">
        <v>2498</v>
      </c>
      <c r="C240" t="s">
        <v>10268</v>
      </c>
    </row>
    <row r="241" spans="1:3">
      <c r="A241">
        <v>104708</v>
      </c>
      <c r="B241" t="s">
        <v>10786</v>
      </c>
      <c r="C241" t="s">
        <v>10290</v>
      </c>
    </row>
    <row r="242" spans="1:3">
      <c r="A242">
        <v>105145</v>
      </c>
      <c r="B242" t="s">
        <v>10787</v>
      </c>
      <c r="C242" t="s">
        <v>10651</v>
      </c>
    </row>
    <row r="243" spans="1:3">
      <c r="A243">
        <v>105154</v>
      </c>
      <c r="B243" t="s">
        <v>10788</v>
      </c>
      <c r="C243" t="s">
        <v>10458</v>
      </c>
    </row>
    <row r="244" spans="1:3">
      <c r="A244">
        <v>105154</v>
      </c>
      <c r="B244" t="s">
        <v>10788</v>
      </c>
      <c r="C244" t="s">
        <v>10297</v>
      </c>
    </row>
    <row r="245" spans="1:3">
      <c r="A245">
        <v>105349</v>
      </c>
      <c r="B245" t="s">
        <v>10789</v>
      </c>
      <c r="C245" t="s">
        <v>10713</v>
      </c>
    </row>
    <row r="246" spans="1:3">
      <c r="A246">
        <v>105349</v>
      </c>
      <c r="B246" t="s">
        <v>10789</v>
      </c>
      <c r="C246" t="s">
        <v>10297</v>
      </c>
    </row>
    <row r="247" spans="1:3">
      <c r="A247">
        <v>105349</v>
      </c>
      <c r="B247" t="s">
        <v>10789</v>
      </c>
      <c r="C247" t="s">
        <v>10292</v>
      </c>
    </row>
    <row r="248" spans="1:3">
      <c r="A248">
        <v>105534</v>
      </c>
      <c r="B248" t="s">
        <v>10790</v>
      </c>
      <c r="C248" t="s">
        <v>10635</v>
      </c>
    </row>
    <row r="249" spans="1:3">
      <c r="A249">
        <v>105534</v>
      </c>
      <c r="B249" t="s">
        <v>10790</v>
      </c>
      <c r="C249" t="s">
        <v>10656</v>
      </c>
    </row>
    <row r="250" spans="1:3">
      <c r="A250">
        <v>105534</v>
      </c>
      <c r="B250" t="s">
        <v>10790</v>
      </c>
      <c r="C250" t="s">
        <v>10653</v>
      </c>
    </row>
    <row r="251" spans="1:3">
      <c r="A251">
        <v>105534</v>
      </c>
      <c r="B251" t="s">
        <v>10790</v>
      </c>
      <c r="C251" t="s">
        <v>10644</v>
      </c>
    </row>
    <row r="252" spans="1:3">
      <c r="A252">
        <v>105534</v>
      </c>
      <c r="B252" t="s">
        <v>10790</v>
      </c>
      <c r="C252" t="s">
        <v>10703</v>
      </c>
    </row>
    <row r="253" spans="1:3">
      <c r="A253">
        <v>105668</v>
      </c>
      <c r="B253" t="s">
        <v>2511</v>
      </c>
      <c r="C253" t="s">
        <v>10543</v>
      </c>
    </row>
    <row r="254" spans="1:3">
      <c r="A254">
        <v>105668</v>
      </c>
      <c r="B254" t="s">
        <v>2511</v>
      </c>
      <c r="C254" t="s">
        <v>10290</v>
      </c>
    </row>
    <row r="255" spans="1:3">
      <c r="A255">
        <v>105899</v>
      </c>
      <c r="B255" t="s">
        <v>2513</v>
      </c>
      <c r="C255" t="s">
        <v>10714</v>
      </c>
    </row>
    <row r="256" spans="1:3">
      <c r="A256">
        <v>105899</v>
      </c>
      <c r="B256" t="s">
        <v>2513</v>
      </c>
      <c r="C256" t="s">
        <v>10515</v>
      </c>
    </row>
    <row r="257" spans="1:3">
      <c r="A257">
        <v>105899</v>
      </c>
      <c r="B257" t="s">
        <v>2513</v>
      </c>
      <c r="C257" t="s">
        <v>10484</v>
      </c>
    </row>
    <row r="258" spans="1:3">
      <c r="A258">
        <v>105899</v>
      </c>
      <c r="B258" t="s">
        <v>2513</v>
      </c>
      <c r="C258" t="s">
        <v>10292</v>
      </c>
    </row>
    <row r="259" spans="1:3">
      <c r="A259">
        <v>105899</v>
      </c>
      <c r="B259" t="s">
        <v>2513</v>
      </c>
      <c r="C259" t="s">
        <v>10563</v>
      </c>
    </row>
    <row r="260" spans="1:3">
      <c r="A260">
        <v>106148</v>
      </c>
      <c r="B260" t="s">
        <v>2514</v>
      </c>
      <c r="C260" t="s">
        <v>10713</v>
      </c>
    </row>
    <row r="261" spans="1:3">
      <c r="A261">
        <v>106148</v>
      </c>
      <c r="B261" t="s">
        <v>2514</v>
      </c>
      <c r="C261" t="s">
        <v>10703</v>
      </c>
    </row>
    <row r="262" spans="1:3">
      <c r="A262">
        <v>106263</v>
      </c>
      <c r="B262" t="s">
        <v>2516</v>
      </c>
      <c r="C262" t="s">
        <v>10663</v>
      </c>
    </row>
    <row r="263" spans="1:3">
      <c r="A263">
        <v>106263</v>
      </c>
      <c r="B263" t="s">
        <v>2516</v>
      </c>
      <c r="C263" t="s">
        <v>10703</v>
      </c>
    </row>
    <row r="264" spans="1:3">
      <c r="A264">
        <v>106263</v>
      </c>
      <c r="B264" t="s">
        <v>2516</v>
      </c>
      <c r="C264" t="s">
        <v>10652</v>
      </c>
    </row>
    <row r="265" spans="1:3">
      <c r="A265">
        <v>106263</v>
      </c>
      <c r="B265" t="s">
        <v>2516</v>
      </c>
      <c r="C265" t="s">
        <v>10634</v>
      </c>
    </row>
    <row r="266" spans="1:3">
      <c r="A266">
        <v>106263</v>
      </c>
      <c r="B266" t="s">
        <v>2516</v>
      </c>
      <c r="C266" t="s">
        <v>10655</v>
      </c>
    </row>
    <row r="267" spans="1:3">
      <c r="A267">
        <v>106306</v>
      </c>
      <c r="B267" t="s">
        <v>10791</v>
      </c>
      <c r="C267" t="s">
        <v>10724</v>
      </c>
    </row>
    <row r="268" spans="1:3">
      <c r="A268">
        <v>106306</v>
      </c>
      <c r="B268" t="s">
        <v>10791</v>
      </c>
      <c r="C268" t="s">
        <v>10714</v>
      </c>
    </row>
    <row r="269" spans="1:3">
      <c r="A269">
        <v>106306</v>
      </c>
      <c r="B269" t="s">
        <v>10791</v>
      </c>
      <c r="C269" t="s">
        <v>10782</v>
      </c>
    </row>
    <row r="270" spans="1:3">
      <c r="A270">
        <v>106306</v>
      </c>
      <c r="B270" t="s">
        <v>10791</v>
      </c>
      <c r="C270" t="s">
        <v>10541</v>
      </c>
    </row>
    <row r="271" spans="1:3">
      <c r="A271">
        <v>106306</v>
      </c>
      <c r="B271" t="s">
        <v>10791</v>
      </c>
      <c r="C271" t="s">
        <v>10541</v>
      </c>
    </row>
    <row r="272" spans="1:3">
      <c r="A272">
        <v>106342</v>
      </c>
      <c r="B272" t="s">
        <v>2518</v>
      </c>
      <c r="C272" t="s">
        <v>10406</v>
      </c>
    </row>
    <row r="273" spans="1:3">
      <c r="A273">
        <v>106342</v>
      </c>
      <c r="B273" t="s">
        <v>2518</v>
      </c>
      <c r="C273" t="s">
        <v>10714</v>
      </c>
    </row>
    <row r="274" spans="1:3">
      <c r="A274">
        <v>106342</v>
      </c>
      <c r="B274" t="s">
        <v>2518</v>
      </c>
      <c r="C274" t="s">
        <v>10466</v>
      </c>
    </row>
    <row r="275" spans="1:3">
      <c r="A275">
        <v>106342</v>
      </c>
      <c r="B275" t="s">
        <v>2518</v>
      </c>
      <c r="C275" t="s">
        <v>10259</v>
      </c>
    </row>
    <row r="276" spans="1:3">
      <c r="A276">
        <v>106342</v>
      </c>
      <c r="B276" t="s">
        <v>2518</v>
      </c>
      <c r="C276" t="s">
        <v>10714</v>
      </c>
    </row>
    <row r="277" spans="1:3">
      <c r="A277">
        <v>106704</v>
      </c>
      <c r="B277" t="s">
        <v>175</v>
      </c>
      <c r="C277" t="s">
        <v>10703</v>
      </c>
    </row>
    <row r="278" spans="1:3">
      <c r="A278">
        <v>106704</v>
      </c>
      <c r="B278" t="s">
        <v>175</v>
      </c>
      <c r="C278" t="s">
        <v>10508</v>
      </c>
    </row>
    <row r="279" spans="1:3">
      <c r="A279">
        <v>106704</v>
      </c>
      <c r="B279" t="s">
        <v>175</v>
      </c>
      <c r="C279" t="s">
        <v>10466</v>
      </c>
    </row>
    <row r="280" spans="1:3">
      <c r="A280">
        <v>106704</v>
      </c>
      <c r="B280" t="s">
        <v>175</v>
      </c>
      <c r="C280" t="s">
        <v>10713</v>
      </c>
    </row>
    <row r="281" spans="1:3">
      <c r="A281">
        <v>106704</v>
      </c>
      <c r="B281" t="s">
        <v>175</v>
      </c>
      <c r="C281" t="s">
        <v>10406</v>
      </c>
    </row>
    <row r="282" spans="1:3">
      <c r="A282">
        <v>106713</v>
      </c>
      <c r="B282" t="s">
        <v>10792</v>
      </c>
      <c r="C282" t="s">
        <v>10714</v>
      </c>
    </row>
    <row r="283" spans="1:3">
      <c r="A283">
        <v>106713</v>
      </c>
      <c r="B283" t="s">
        <v>10792</v>
      </c>
      <c r="C283" t="s">
        <v>10466</v>
      </c>
    </row>
    <row r="284" spans="1:3">
      <c r="A284">
        <v>106713</v>
      </c>
      <c r="B284" t="s">
        <v>10792</v>
      </c>
      <c r="C284" t="s">
        <v>10521</v>
      </c>
    </row>
    <row r="285" spans="1:3">
      <c r="A285">
        <v>106713</v>
      </c>
      <c r="B285" t="s">
        <v>10792</v>
      </c>
      <c r="C285" t="s">
        <v>10508</v>
      </c>
    </row>
    <row r="286" spans="1:3">
      <c r="A286">
        <v>106713</v>
      </c>
      <c r="B286" t="s">
        <v>10792</v>
      </c>
      <c r="C286" t="s">
        <v>10402</v>
      </c>
    </row>
    <row r="287" spans="1:3">
      <c r="A287">
        <v>106810</v>
      </c>
      <c r="B287" t="s">
        <v>2533</v>
      </c>
      <c r="C287" t="s">
        <v>10305</v>
      </c>
    </row>
    <row r="288" spans="1:3">
      <c r="A288">
        <v>106810</v>
      </c>
      <c r="B288" t="s">
        <v>2533</v>
      </c>
      <c r="C288" t="s">
        <v>10465</v>
      </c>
    </row>
    <row r="289" spans="1:3">
      <c r="A289">
        <v>106810</v>
      </c>
      <c r="B289" t="s">
        <v>2533</v>
      </c>
      <c r="C289" t="s">
        <v>10724</v>
      </c>
    </row>
    <row r="290" spans="1:3">
      <c r="A290">
        <v>106810</v>
      </c>
      <c r="B290" t="s">
        <v>2533</v>
      </c>
      <c r="C290" t="s">
        <v>10756</v>
      </c>
    </row>
    <row r="291" spans="1:3">
      <c r="A291">
        <v>106810</v>
      </c>
      <c r="B291" t="s">
        <v>2533</v>
      </c>
      <c r="C291" t="s">
        <v>10402</v>
      </c>
    </row>
    <row r="292" spans="1:3">
      <c r="A292">
        <v>107044</v>
      </c>
      <c r="B292" t="s">
        <v>178</v>
      </c>
      <c r="C292" t="s">
        <v>10292</v>
      </c>
    </row>
    <row r="293" spans="1:3">
      <c r="A293">
        <v>107044</v>
      </c>
      <c r="B293" t="s">
        <v>178</v>
      </c>
      <c r="C293" t="s">
        <v>10703</v>
      </c>
    </row>
    <row r="294" spans="1:3">
      <c r="A294">
        <v>107044</v>
      </c>
      <c r="B294" t="s">
        <v>178</v>
      </c>
      <c r="C294" t="s">
        <v>10725</v>
      </c>
    </row>
    <row r="295" spans="1:3">
      <c r="A295">
        <v>107044</v>
      </c>
      <c r="B295" t="s">
        <v>178</v>
      </c>
      <c r="C295" t="s">
        <v>10466</v>
      </c>
    </row>
    <row r="296" spans="1:3">
      <c r="A296">
        <v>107044</v>
      </c>
      <c r="B296" t="s">
        <v>178</v>
      </c>
      <c r="C296" t="s">
        <v>10259</v>
      </c>
    </row>
    <row r="297" spans="1:3">
      <c r="A297">
        <v>107071</v>
      </c>
      <c r="B297" t="s">
        <v>2539</v>
      </c>
      <c r="C297" t="s">
        <v>10713</v>
      </c>
    </row>
    <row r="298" spans="1:3">
      <c r="A298">
        <v>107071</v>
      </c>
      <c r="B298" t="s">
        <v>2539</v>
      </c>
      <c r="C298" t="s">
        <v>10703</v>
      </c>
    </row>
    <row r="299" spans="1:3">
      <c r="A299">
        <v>107071</v>
      </c>
      <c r="B299" t="s">
        <v>2539</v>
      </c>
      <c r="C299" t="s">
        <v>10508</v>
      </c>
    </row>
    <row r="300" spans="1:3">
      <c r="A300">
        <v>107071</v>
      </c>
      <c r="B300" t="s">
        <v>2539</v>
      </c>
      <c r="C300" t="s">
        <v>10689</v>
      </c>
    </row>
    <row r="301" spans="1:3">
      <c r="A301">
        <v>107071</v>
      </c>
      <c r="B301" t="s">
        <v>2539</v>
      </c>
      <c r="C301" t="s">
        <v>10402</v>
      </c>
    </row>
    <row r="302" spans="1:3">
      <c r="A302">
        <v>107080</v>
      </c>
      <c r="B302" t="s">
        <v>181</v>
      </c>
      <c r="C302" t="s">
        <v>10793</v>
      </c>
    </row>
    <row r="303" spans="1:3">
      <c r="A303">
        <v>107080</v>
      </c>
      <c r="B303" t="s">
        <v>181</v>
      </c>
      <c r="C303" t="s">
        <v>10628</v>
      </c>
    </row>
    <row r="304" spans="1:3">
      <c r="A304">
        <v>107080</v>
      </c>
      <c r="B304" t="s">
        <v>181</v>
      </c>
      <c r="C304" t="s">
        <v>10628</v>
      </c>
    </row>
    <row r="305" spans="1:3">
      <c r="A305">
        <v>107080</v>
      </c>
      <c r="B305" t="s">
        <v>181</v>
      </c>
      <c r="C305" t="s">
        <v>10508</v>
      </c>
    </row>
    <row r="306" spans="1:3">
      <c r="A306">
        <v>107080</v>
      </c>
      <c r="B306" t="s">
        <v>181</v>
      </c>
      <c r="C306" t="s">
        <v>10394</v>
      </c>
    </row>
    <row r="307" spans="1:3">
      <c r="A307">
        <v>107141</v>
      </c>
      <c r="B307" t="s">
        <v>183</v>
      </c>
      <c r="C307" t="s">
        <v>10508</v>
      </c>
    </row>
    <row r="308" spans="1:3">
      <c r="A308">
        <v>107141</v>
      </c>
      <c r="B308" t="s">
        <v>183</v>
      </c>
      <c r="C308" t="s">
        <v>10703</v>
      </c>
    </row>
    <row r="309" spans="1:3">
      <c r="A309">
        <v>107141</v>
      </c>
      <c r="B309" t="s">
        <v>183</v>
      </c>
      <c r="C309" t="s">
        <v>10385</v>
      </c>
    </row>
    <row r="310" spans="1:3">
      <c r="A310">
        <v>107141</v>
      </c>
      <c r="B310" t="s">
        <v>183</v>
      </c>
      <c r="C310" t="s">
        <v>10587</v>
      </c>
    </row>
    <row r="311" spans="1:3">
      <c r="A311">
        <v>107141</v>
      </c>
      <c r="B311" t="s">
        <v>183</v>
      </c>
      <c r="C311" t="s">
        <v>10466</v>
      </c>
    </row>
    <row r="312" spans="1:3">
      <c r="A312">
        <v>107512</v>
      </c>
      <c r="B312" t="s">
        <v>10794</v>
      </c>
      <c r="C312" t="s">
        <v>10705</v>
      </c>
    </row>
    <row r="313" spans="1:3">
      <c r="A313">
        <v>107512</v>
      </c>
      <c r="B313" t="s">
        <v>10794</v>
      </c>
      <c r="C313" t="s">
        <v>10406</v>
      </c>
    </row>
    <row r="314" spans="1:3">
      <c r="A314">
        <v>107512</v>
      </c>
      <c r="B314" t="s">
        <v>10794</v>
      </c>
      <c r="C314" t="s">
        <v>10225</v>
      </c>
    </row>
    <row r="315" spans="1:3">
      <c r="A315">
        <v>107512</v>
      </c>
      <c r="B315" t="s">
        <v>10794</v>
      </c>
      <c r="C315" t="s">
        <v>10795</v>
      </c>
    </row>
    <row r="316" spans="1:3">
      <c r="A316">
        <v>107512</v>
      </c>
      <c r="B316" t="s">
        <v>10794</v>
      </c>
      <c r="C316" t="s">
        <v>10737</v>
      </c>
    </row>
    <row r="317" spans="1:3">
      <c r="A317">
        <v>107558</v>
      </c>
      <c r="B317" t="s">
        <v>187</v>
      </c>
      <c r="C317" t="s">
        <v>10714</v>
      </c>
    </row>
    <row r="318" spans="1:3">
      <c r="A318">
        <v>107558</v>
      </c>
      <c r="B318" t="s">
        <v>187</v>
      </c>
      <c r="C318" t="s">
        <v>10686</v>
      </c>
    </row>
    <row r="319" spans="1:3">
      <c r="A319">
        <v>107558</v>
      </c>
      <c r="B319" t="s">
        <v>187</v>
      </c>
      <c r="C319" t="s">
        <v>10406</v>
      </c>
    </row>
    <row r="320" spans="1:3">
      <c r="A320">
        <v>107558</v>
      </c>
      <c r="B320" t="s">
        <v>187</v>
      </c>
      <c r="C320" t="s">
        <v>10508</v>
      </c>
    </row>
    <row r="321" spans="1:3">
      <c r="A321">
        <v>107558</v>
      </c>
      <c r="B321" t="s">
        <v>187</v>
      </c>
      <c r="C321" t="s">
        <v>10714</v>
      </c>
    </row>
    <row r="322" spans="1:3">
      <c r="A322">
        <v>107600</v>
      </c>
      <c r="B322" t="s">
        <v>2558</v>
      </c>
      <c r="C322" t="s">
        <v>10714</v>
      </c>
    </row>
    <row r="323" spans="1:3">
      <c r="A323">
        <v>107600</v>
      </c>
      <c r="B323" t="s">
        <v>2558</v>
      </c>
      <c r="C323" t="s">
        <v>10406</v>
      </c>
    </row>
    <row r="324" spans="1:3">
      <c r="A324">
        <v>107600</v>
      </c>
      <c r="B324" t="s">
        <v>2558</v>
      </c>
      <c r="C324" t="s">
        <v>10524</v>
      </c>
    </row>
    <row r="325" spans="1:3">
      <c r="A325">
        <v>107600</v>
      </c>
      <c r="B325" t="s">
        <v>2558</v>
      </c>
      <c r="C325" t="s">
        <v>10508</v>
      </c>
    </row>
    <row r="326" spans="1:3">
      <c r="A326">
        <v>107600</v>
      </c>
      <c r="B326" t="s">
        <v>2558</v>
      </c>
      <c r="C326" t="s">
        <v>10293</v>
      </c>
    </row>
    <row r="327" spans="1:3">
      <c r="A327">
        <v>107877</v>
      </c>
      <c r="B327" t="s">
        <v>10796</v>
      </c>
      <c r="C327" t="s">
        <v>10401</v>
      </c>
    </row>
    <row r="328" spans="1:3">
      <c r="A328">
        <v>107877</v>
      </c>
      <c r="B328" t="s">
        <v>10796</v>
      </c>
      <c r="C328" t="s">
        <v>10464</v>
      </c>
    </row>
    <row r="329" spans="1:3">
      <c r="A329">
        <v>107877</v>
      </c>
      <c r="B329" t="s">
        <v>10796</v>
      </c>
      <c r="C329" t="s">
        <v>10508</v>
      </c>
    </row>
    <row r="330" spans="1:3">
      <c r="A330">
        <v>107877</v>
      </c>
      <c r="B330" t="s">
        <v>10796</v>
      </c>
      <c r="C330" t="s">
        <v>10714</v>
      </c>
    </row>
    <row r="331" spans="1:3">
      <c r="A331">
        <v>107877</v>
      </c>
      <c r="B331" t="s">
        <v>10796</v>
      </c>
      <c r="C331" t="s">
        <v>10292</v>
      </c>
    </row>
    <row r="332" spans="1:3">
      <c r="A332">
        <v>107983</v>
      </c>
      <c r="B332" t="s">
        <v>190</v>
      </c>
      <c r="C332" t="s">
        <v>10713</v>
      </c>
    </row>
    <row r="333" spans="1:3">
      <c r="A333">
        <v>107983</v>
      </c>
      <c r="B333" t="s">
        <v>190</v>
      </c>
      <c r="C333" t="s">
        <v>10297</v>
      </c>
    </row>
    <row r="334" spans="1:3">
      <c r="A334">
        <v>107983</v>
      </c>
      <c r="B334" t="s">
        <v>190</v>
      </c>
      <c r="C334" t="s">
        <v>10182</v>
      </c>
    </row>
    <row r="335" spans="1:3">
      <c r="A335">
        <v>107983</v>
      </c>
      <c r="B335" t="s">
        <v>190</v>
      </c>
      <c r="C335" t="s">
        <v>10249</v>
      </c>
    </row>
    <row r="336" spans="1:3">
      <c r="A336">
        <v>107983</v>
      </c>
      <c r="B336" t="s">
        <v>190</v>
      </c>
      <c r="C336" t="s">
        <v>10703</v>
      </c>
    </row>
    <row r="337" spans="1:3">
      <c r="A337">
        <v>108092</v>
      </c>
      <c r="B337" t="s">
        <v>193</v>
      </c>
      <c r="C337" t="s">
        <v>10714</v>
      </c>
    </row>
    <row r="338" spans="1:3">
      <c r="A338">
        <v>108092</v>
      </c>
      <c r="B338" t="s">
        <v>193</v>
      </c>
      <c r="C338" t="s">
        <v>10722</v>
      </c>
    </row>
    <row r="339" spans="1:3">
      <c r="A339">
        <v>108092</v>
      </c>
      <c r="B339" t="s">
        <v>193</v>
      </c>
      <c r="C339" t="s">
        <v>10703</v>
      </c>
    </row>
    <row r="340" spans="1:3">
      <c r="A340">
        <v>108092</v>
      </c>
      <c r="B340" t="s">
        <v>193</v>
      </c>
      <c r="C340" t="s">
        <v>10406</v>
      </c>
    </row>
    <row r="341" spans="1:3">
      <c r="A341">
        <v>108092</v>
      </c>
      <c r="B341" t="s">
        <v>193</v>
      </c>
      <c r="C341" t="s">
        <v>10292</v>
      </c>
    </row>
    <row r="342" spans="1:3">
      <c r="A342">
        <v>108232</v>
      </c>
      <c r="B342" t="s">
        <v>2573</v>
      </c>
      <c r="C342" t="s">
        <v>10247</v>
      </c>
    </row>
    <row r="343" spans="1:3">
      <c r="A343">
        <v>108232</v>
      </c>
      <c r="B343" t="s">
        <v>2573</v>
      </c>
      <c r="C343" t="s">
        <v>10263</v>
      </c>
    </row>
    <row r="344" spans="1:3">
      <c r="A344">
        <v>108232</v>
      </c>
      <c r="B344" t="s">
        <v>2573</v>
      </c>
      <c r="C344" t="s">
        <v>10588</v>
      </c>
    </row>
    <row r="345" spans="1:3">
      <c r="A345">
        <v>108232</v>
      </c>
      <c r="B345" t="s">
        <v>2573</v>
      </c>
      <c r="C345" t="s">
        <v>10597</v>
      </c>
    </row>
    <row r="346" spans="1:3">
      <c r="A346">
        <v>108232</v>
      </c>
      <c r="B346" t="s">
        <v>2573</v>
      </c>
      <c r="C346" t="s">
        <v>10585</v>
      </c>
    </row>
    <row r="347" spans="1:3">
      <c r="A347">
        <v>109350</v>
      </c>
      <c r="B347" t="s">
        <v>10797</v>
      </c>
      <c r="C347" t="s">
        <v>10571</v>
      </c>
    </row>
    <row r="348" spans="1:3">
      <c r="A348">
        <v>109651</v>
      </c>
      <c r="B348" t="s">
        <v>2586</v>
      </c>
      <c r="C348" t="s">
        <v>10588</v>
      </c>
    </row>
    <row r="349" spans="1:3">
      <c r="A349">
        <v>109651</v>
      </c>
      <c r="B349" t="s">
        <v>2586</v>
      </c>
      <c r="C349" t="s">
        <v>10247</v>
      </c>
    </row>
    <row r="350" spans="1:3">
      <c r="A350">
        <v>109651</v>
      </c>
      <c r="B350" t="s">
        <v>2586</v>
      </c>
      <c r="C350" t="s">
        <v>10369</v>
      </c>
    </row>
    <row r="351" spans="1:3">
      <c r="A351">
        <v>109651</v>
      </c>
      <c r="B351" t="s">
        <v>2586</v>
      </c>
      <c r="C351" t="s">
        <v>10587</v>
      </c>
    </row>
    <row r="352" spans="1:3">
      <c r="A352">
        <v>109651</v>
      </c>
      <c r="B352" t="s">
        <v>2586</v>
      </c>
      <c r="C352" t="s">
        <v>10358</v>
      </c>
    </row>
    <row r="353" spans="1:3">
      <c r="A353">
        <v>109785</v>
      </c>
      <c r="B353" t="s">
        <v>196</v>
      </c>
      <c r="C353" t="s">
        <v>10703</v>
      </c>
    </row>
    <row r="354" spans="1:3">
      <c r="A354">
        <v>109785</v>
      </c>
      <c r="B354" t="s">
        <v>196</v>
      </c>
      <c r="C354" t="s">
        <v>10508</v>
      </c>
    </row>
    <row r="355" spans="1:3">
      <c r="A355">
        <v>109785</v>
      </c>
      <c r="B355" t="s">
        <v>196</v>
      </c>
      <c r="C355" t="s">
        <v>10714</v>
      </c>
    </row>
    <row r="356" spans="1:3">
      <c r="A356">
        <v>109785</v>
      </c>
      <c r="B356" t="s">
        <v>196</v>
      </c>
      <c r="C356" t="s">
        <v>10466</v>
      </c>
    </row>
    <row r="357" spans="1:3">
      <c r="A357">
        <v>109785</v>
      </c>
      <c r="B357" t="s">
        <v>196</v>
      </c>
      <c r="C357" t="s">
        <v>10403</v>
      </c>
    </row>
    <row r="358" spans="1:3">
      <c r="A358">
        <v>109819</v>
      </c>
      <c r="B358" t="s">
        <v>2594</v>
      </c>
      <c r="C358" t="s">
        <v>10345</v>
      </c>
    </row>
    <row r="359" spans="1:3">
      <c r="A359">
        <v>109819</v>
      </c>
      <c r="B359" t="s">
        <v>2594</v>
      </c>
      <c r="C359" t="s">
        <v>10349</v>
      </c>
    </row>
    <row r="360" spans="1:3">
      <c r="A360">
        <v>110060</v>
      </c>
      <c r="B360" t="s">
        <v>10798</v>
      </c>
      <c r="C360" t="s">
        <v>10714</v>
      </c>
    </row>
    <row r="361" spans="1:3">
      <c r="A361">
        <v>110060</v>
      </c>
      <c r="B361" t="s">
        <v>10798</v>
      </c>
      <c r="C361" t="s">
        <v>10484</v>
      </c>
    </row>
    <row r="362" spans="1:3">
      <c r="A362">
        <v>110060</v>
      </c>
      <c r="B362" t="s">
        <v>10798</v>
      </c>
      <c r="C362" t="s">
        <v>10297</v>
      </c>
    </row>
    <row r="363" spans="1:3">
      <c r="A363">
        <v>110060</v>
      </c>
      <c r="B363" t="s">
        <v>10798</v>
      </c>
      <c r="C363" t="s">
        <v>10251</v>
      </c>
    </row>
    <row r="364" spans="1:3">
      <c r="A364">
        <v>110060</v>
      </c>
      <c r="B364" t="s">
        <v>10798</v>
      </c>
      <c r="C364" t="s">
        <v>10610</v>
      </c>
    </row>
    <row r="365" spans="1:3">
      <c r="A365">
        <v>110097</v>
      </c>
      <c r="B365" t="s">
        <v>200</v>
      </c>
      <c r="C365" t="s">
        <v>10714</v>
      </c>
    </row>
    <row r="366" spans="1:3">
      <c r="A366">
        <v>110097</v>
      </c>
      <c r="B366" t="s">
        <v>200</v>
      </c>
      <c r="C366" t="s">
        <v>10508</v>
      </c>
    </row>
    <row r="367" spans="1:3">
      <c r="A367">
        <v>110097</v>
      </c>
      <c r="B367" t="s">
        <v>200</v>
      </c>
      <c r="C367" t="s">
        <v>10597</v>
      </c>
    </row>
    <row r="368" spans="1:3">
      <c r="A368">
        <v>110097</v>
      </c>
      <c r="B368" t="s">
        <v>200</v>
      </c>
      <c r="C368" t="s">
        <v>10703</v>
      </c>
    </row>
    <row r="369" spans="1:3">
      <c r="A369">
        <v>110097</v>
      </c>
      <c r="B369" t="s">
        <v>200</v>
      </c>
      <c r="C369" t="s">
        <v>10493</v>
      </c>
    </row>
    <row r="370" spans="1:3">
      <c r="A370">
        <v>110219</v>
      </c>
      <c r="B370" t="s">
        <v>2603</v>
      </c>
      <c r="C370" t="s">
        <v>10465</v>
      </c>
    </row>
    <row r="371" spans="1:3">
      <c r="A371">
        <v>110219</v>
      </c>
      <c r="B371" t="s">
        <v>2603</v>
      </c>
      <c r="C371" t="s">
        <v>10392</v>
      </c>
    </row>
    <row r="372" spans="1:3">
      <c r="A372">
        <v>110219</v>
      </c>
      <c r="B372" t="s">
        <v>2603</v>
      </c>
      <c r="C372" t="s">
        <v>10635</v>
      </c>
    </row>
    <row r="373" spans="1:3">
      <c r="A373">
        <v>110219</v>
      </c>
      <c r="B373" t="s">
        <v>2603</v>
      </c>
      <c r="C373" t="s">
        <v>10714</v>
      </c>
    </row>
    <row r="374" spans="1:3">
      <c r="A374">
        <v>110219</v>
      </c>
      <c r="B374" t="s">
        <v>2603</v>
      </c>
      <c r="C374" t="s">
        <v>10658</v>
      </c>
    </row>
    <row r="375" spans="1:3">
      <c r="A375">
        <v>110316</v>
      </c>
      <c r="B375" t="s">
        <v>2608</v>
      </c>
      <c r="C375" t="s">
        <v>10508</v>
      </c>
    </row>
    <row r="376" spans="1:3">
      <c r="A376">
        <v>110316</v>
      </c>
      <c r="B376" t="s">
        <v>2608</v>
      </c>
      <c r="C376" t="s">
        <v>10461</v>
      </c>
    </row>
    <row r="377" spans="1:3">
      <c r="A377">
        <v>110361</v>
      </c>
      <c r="B377" t="s">
        <v>10799</v>
      </c>
      <c r="C377" t="s">
        <v>10703</v>
      </c>
    </row>
    <row r="378" spans="1:3">
      <c r="A378">
        <v>110361</v>
      </c>
      <c r="B378" t="s">
        <v>10799</v>
      </c>
      <c r="C378" t="s">
        <v>10508</v>
      </c>
    </row>
    <row r="379" spans="1:3">
      <c r="A379">
        <v>110361</v>
      </c>
      <c r="B379" t="s">
        <v>10799</v>
      </c>
      <c r="C379" t="s">
        <v>10714</v>
      </c>
    </row>
    <row r="380" spans="1:3">
      <c r="A380">
        <v>110361</v>
      </c>
      <c r="B380" t="s">
        <v>10799</v>
      </c>
      <c r="C380" t="s">
        <v>10466</v>
      </c>
    </row>
    <row r="381" spans="1:3">
      <c r="A381">
        <v>110361</v>
      </c>
      <c r="B381" t="s">
        <v>10799</v>
      </c>
      <c r="C381" t="s">
        <v>10524</v>
      </c>
    </row>
    <row r="382" spans="1:3">
      <c r="A382">
        <v>110370</v>
      </c>
      <c r="B382" t="s">
        <v>2614</v>
      </c>
      <c r="C382" t="s">
        <v>10247</v>
      </c>
    </row>
    <row r="383" spans="1:3">
      <c r="A383">
        <v>110370</v>
      </c>
      <c r="B383" t="s">
        <v>2614</v>
      </c>
      <c r="C383" t="s">
        <v>10262</v>
      </c>
    </row>
    <row r="384" spans="1:3">
      <c r="A384">
        <v>110370</v>
      </c>
      <c r="B384" t="s">
        <v>2614</v>
      </c>
      <c r="C384" t="s">
        <v>10588</v>
      </c>
    </row>
    <row r="385" spans="1:3">
      <c r="A385">
        <v>110370</v>
      </c>
      <c r="B385" t="s">
        <v>2614</v>
      </c>
      <c r="C385" t="s">
        <v>10583</v>
      </c>
    </row>
    <row r="386" spans="1:3">
      <c r="A386">
        <v>110370</v>
      </c>
      <c r="B386" t="s">
        <v>2614</v>
      </c>
      <c r="C386" t="s">
        <v>10452</v>
      </c>
    </row>
    <row r="387" spans="1:3">
      <c r="A387">
        <v>110404</v>
      </c>
      <c r="B387" t="s">
        <v>2616</v>
      </c>
      <c r="C387" t="s">
        <v>10259</v>
      </c>
    </row>
    <row r="388" spans="1:3">
      <c r="A388">
        <v>110404</v>
      </c>
      <c r="B388" t="s">
        <v>2616</v>
      </c>
      <c r="C388" t="s">
        <v>10328</v>
      </c>
    </row>
    <row r="389" spans="1:3">
      <c r="A389">
        <v>110404</v>
      </c>
      <c r="B389" t="s">
        <v>2616</v>
      </c>
      <c r="C389" t="s">
        <v>10506</v>
      </c>
    </row>
    <row r="390" spans="1:3">
      <c r="A390">
        <v>110404</v>
      </c>
      <c r="B390" t="s">
        <v>2616</v>
      </c>
      <c r="C390" t="s">
        <v>10324</v>
      </c>
    </row>
    <row r="391" spans="1:3">
      <c r="A391">
        <v>110404</v>
      </c>
      <c r="B391" t="s">
        <v>2616</v>
      </c>
      <c r="C391" t="s">
        <v>10432</v>
      </c>
    </row>
    <row r="392" spans="1:3">
      <c r="A392">
        <v>110413</v>
      </c>
      <c r="B392" t="s">
        <v>203</v>
      </c>
      <c r="C392" t="s">
        <v>10714</v>
      </c>
    </row>
    <row r="393" spans="1:3">
      <c r="A393">
        <v>110413</v>
      </c>
      <c r="B393" t="s">
        <v>203</v>
      </c>
      <c r="C393" t="s">
        <v>10508</v>
      </c>
    </row>
    <row r="394" spans="1:3">
      <c r="A394">
        <v>110413</v>
      </c>
      <c r="B394" t="s">
        <v>203</v>
      </c>
      <c r="C394" t="s">
        <v>10406</v>
      </c>
    </row>
    <row r="395" spans="1:3">
      <c r="A395">
        <v>110413</v>
      </c>
      <c r="B395" t="s">
        <v>203</v>
      </c>
      <c r="C395" t="s">
        <v>10554</v>
      </c>
    </row>
    <row r="396" spans="1:3">
      <c r="A396">
        <v>110413</v>
      </c>
      <c r="B396" t="s">
        <v>203</v>
      </c>
      <c r="C396" t="s">
        <v>10226</v>
      </c>
    </row>
    <row r="397" spans="1:3">
      <c r="A397">
        <v>110422</v>
      </c>
      <c r="B397" t="s">
        <v>2618</v>
      </c>
      <c r="C397" t="s">
        <v>10714</v>
      </c>
    </row>
    <row r="398" spans="1:3">
      <c r="A398">
        <v>110422</v>
      </c>
      <c r="B398" t="s">
        <v>2618</v>
      </c>
      <c r="C398" t="s">
        <v>10328</v>
      </c>
    </row>
    <row r="399" spans="1:3">
      <c r="A399">
        <v>110422</v>
      </c>
      <c r="B399" t="s">
        <v>2618</v>
      </c>
      <c r="C399" t="s">
        <v>10259</v>
      </c>
    </row>
    <row r="400" spans="1:3">
      <c r="A400">
        <v>110422</v>
      </c>
      <c r="B400" t="s">
        <v>2618</v>
      </c>
      <c r="C400" t="s">
        <v>10197</v>
      </c>
    </row>
    <row r="401" spans="1:3">
      <c r="A401">
        <v>110422</v>
      </c>
      <c r="B401" t="s">
        <v>2618</v>
      </c>
      <c r="C401" t="s">
        <v>10220</v>
      </c>
    </row>
    <row r="402" spans="1:3">
      <c r="A402">
        <v>110468</v>
      </c>
      <c r="B402" t="s">
        <v>2621</v>
      </c>
      <c r="C402" t="s">
        <v>10714</v>
      </c>
    </row>
    <row r="403" spans="1:3">
      <c r="A403">
        <v>110468</v>
      </c>
      <c r="B403" t="s">
        <v>2621</v>
      </c>
      <c r="C403" t="s">
        <v>10508</v>
      </c>
    </row>
    <row r="404" spans="1:3">
      <c r="A404">
        <v>110468</v>
      </c>
      <c r="B404" t="s">
        <v>2621</v>
      </c>
      <c r="C404" t="s">
        <v>10251</v>
      </c>
    </row>
    <row r="405" spans="1:3">
      <c r="A405">
        <v>110486</v>
      </c>
      <c r="B405" t="s">
        <v>2622</v>
      </c>
      <c r="C405" t="s">
        <v>10401</v>
      </c>
    </row>
    <row r="406" spans="1:3">
      <c r="A406">
        <v>110486</v>
      </c>
      <c r="B406" t="s">
        <v>2622</v>
      </c>
      <c r="C406" t="s">
        <v>10508</v>
      </c>
    </row>
    <row r="407" spans="1:3">
      <c r="A407">
        <v>110486</v>
      </c>
      <c r="B407" t="s">
        <v>2622</v>
      </c>
      <c r="C407" t="s">
        <v>10714</v>
      </c>
    </row>
    <row r="408" spans="1:3">
      <c r="A408">
        <v>110486</v>
      </c>
      <c r="B408" t="s">
        <v>2622</v>
      </c>
      <c r="C408" t="s">
        <v>10297</v>
      </c>
    </row>
    <row r="409" spans="1:3">
      <c r="A409">
        <v>110486</v>
      </c>
      <c r="B409" t="s">
        <v>2622</v>
      </c>
      <c r="C409" t="s">
        <v>10525</v>
      </c>
    </row>
    <row r="410" spans="1:3">
      <c r="A410">
        <v>110495</v>
      </c>
      <c r="B410" t="s">
        <v>2624</v>
      </c>
      <c r="C410" t="s">
        <v>10508</v>
      </c>
    </row>
    <row r="411" spans="1:3">
      <c r="A411">
        <v>110495</v>
      </c>
      <c r="B411" t="s">
        <v>2624</v>
      </c>
      <c r="C411" t="s">
        <v>10714</v>
      </c>
    </row>
    <row r="412" spans="1:3">
      <c r="A412">
        <v>110495</v>
      </c>
      <c r="B412" t="s">
        <v>2624</v>
      </c>
      <c r="C412" t="s">
        <v>10401</v>
      </c>
    </row>
    <row r="413" spans="1:3">
      <c r="A413">
        <v>110495</v>
      </c>
      <c r="B413" t="s">
        <v>2624</v>
      </c>
      <c r="C413" t="s">
        <v>10525</v>
      </c>
    </row>
    <row r="414" spans="1:3">
      <c r="A414">
        <v>110495</v>
      </c>
      <c r="B414" t="s">
        <v>2624</v>
      </c>
      <c r="C414" t="s">
        <v>10565</v>
      </c>
    </row>
    <row r="415" spans="1:3">
      <c r="A415">
        <v>110510</v>
      </c>
      <c r="B415" t="s">
        <v>2627</v>
      </c>
      <c r="C415" t="s">
        <v>10714</v>
      </c>
    </row>
    <row r="416" spans="1:3">
      <c r="A416">
        <v>110510</v>
      </c>
      <c r="B416" t="s">
        <v>2627</v>
      </c>
      <c r="C416" t="s">
        <v>10508</v>
      </c>
    </row>
    <row r="417" spans="1:3">
      <c r="A417">
        <v>110510</v>
      </c>
      <c r="B417" t="s">
        <v>2627</v>
      </c>
      <c r="C417" t="s">
        <v>10565</v>
      </c>
    </row>
    <row r="418" spans="1:3">
      <c r="A418">
        <v>110510</v>
      </c>
      <c r="B418" t="s">
        <v>2627</v>
      </c>
      <c r="C418" t="s">
        <v>10401</v>
      </c>
    </row>
    <row r="419" spans="1:3">
      <c r="A419">
        <v>110510</v>
      </c>
      <c r="B419" t="s">
        <v>2627</v>
      </c>
      <c r="C419" t="s">
        <v>10464</v>
      </c>
    </row>
    <row r="420" spans="1:3">
      <c r="A420">
        <v>110529</v>
      </c>
      <c r="B420" t="s">
        <v>2630</v>
      </c>
      <c r="C420" t="s">
        <v>10714</v>
      </c>
    </row>
    <row r="421" spans="1:3">
      <c r="A421">
        <v>110529</v>
      </c>
      <c r="B421" t="s">
        <v>2630</v>
      </c>
      <c r="C421" t="s">
        <v>10508</v>
      </c>
    </row>
    <row r="422" spans="1:3">
      <c r="A422">
        <v>110529</v>
      </c>
      <c r="B422" t="s">
        <v>2630</v>
      </c>
      <c r="C422" t="s">
        <v>10259</v>
      </c>
    </row>
    <row r="423" spans="1:3">
      <c r="A423">
        <v>110529</v>
      </c>
      <c r="B423" t="s">
        <v>2630</v>
      </c>
      <c r="C423" t="s">
        <v>10320</v>
      </c>
    </row>
    <row r="424" spans="1:3">
      <c r="A424">
        <v>110529</v>
      </c>
      <c r="B424" t="s">
        <v>2630</v>
      </c>
      <c r="C424" t="s">
        <v>10328</v>
      </c>
    </row>
    <row r="425" spans="1:3">
      <c r="A425">
        <v>110538</v>
      </c>
      <c r="B425" t="s">
        <v>2633</v>
      </c>
      <c r="C425" t="s">
        <v>10714</v>
      </c>
    </row>
    <row r="426" spans="1:3">
      <c r="A426">
        <v>110538</v>
      </c>
      <c r="B426" t="s">
        <v>2633</v>
      </c>
      <c r="C426" t="s">
        <v>10508</v>
      </c>
    </row>
    <row r="427" spans="1:3">
      <c r="A427">
        <v>110538</v>
      </c>
      <c r="B427" t="s">
        <v>2633</v>
      </c>
      <c r="C427" t="s">
        <v>10401</v>
      </c>
    </row>
    <row r="428" spans="1:3">
      <c r="A428">
        <v>110538</v>
      </c>
      <c r="B428" t="s">
        <v>2633</v>
      </c>
      <c r="C428" t="s">
        <v>10565</v>
      </c>
    </row>
    <row r="429" spans="1:3">
      <c r="A429">
        <v>110538</v>
      </c>
      <c r="B429" t="s">
        <v>2633</v>
      </c>
      <c r="C429" t="s">
        <v>10525</v>
      </c>
    </row>
    <row r="430" spans="1:3">
      <c r="A430">
        <v>110547</v>
      </c>
      <c r="B430" t="s">
        <v>2636</v>
      </c>
      <c r="C430" t="s">
        <v>10714</v>
      </c>
    </row>
    <row r="431" spans="1:3">
      <c r="A431">
        <v>110547</v>
      </c>
      <c r="B431" t="s">
        <v>2636</v>
      </c>
      <c r="C431" t="s">
        <v>10508</v>
      </c>
    </row>
    <row r="432" spans="1:3">
      <c r="A432">
        <v>110547</v>
      </c>
      <c r="B432" t="s">
        <v>2636</v>
      </c>
      <c r="C432" t="s">
        <v>10297</v>
      </c>
    </row>
    <row r="433" spans="1:3">
      <c r="A433">
        <v>110547</v>
      </c>
      <c r="B433" t="s">
        <v>2636</v>
      </c>
      <c r="C433" t="s">
        <v>10525</v>
      </c>
    </row>
    <row r="434" spans="1:3">
      <c r="A434">
        <v>110547</v>
      </c>
      <c r="B434" t="s">
        <v>2636</v>
      </c>
      <c r="C434" t="s">
        <v>10565</v>
      </c>
    </row>
    <row r="435" spans="1:3">
      <c r="A435">
        <v>110556</v>
      </c>
      <c r="B435" t="s">
        <v>2639</v>
      </c>
      <c r="C435" t="s">
        <v>10714</v>
      </c>
    </row>
    <row r="436" spans="1:3">
      <c r="A436">
        <v>110556</v>
      </c>
      <c r="B436" t="s">
        <v>2639</v>
      </c>
      <c r="C436" t="s">
        <v>10508</v>
      </c>
    </row>
    <row r="437" spans="1:3">
      <c r="A437">
        <v>110556</v>
      </c>
      <c r="B437" t="s">
        <v>2639</v>
      </c>
      <c r="C437" t="s">
        <v>10401</v>
      </c>
    </row>
    <row r="438" spans="1:3">
      <c r="A438">
        <v>110556</v>
      </c>
      <c r="B438" t="s">
        <v>2639</v>
      </c>
      <c r="C438" t="s">
        <v>10554</v>
      </c>
    </row>
    <row r="439" spans="1:3">
      <c r="A439">
        <v>110556</v>
      </c>
      <c r="B439" t="s">
        <v>2639</v>
      </c>
      <c r="C439" t="s">
        <v>10464</v>
      </c>
    </row>
    <row r="440" spans="1:3">
      <c r="A440">
        <v>110565</v>
      </c>
      <c r="B440" t="s">
        <v>2642</v>
      </c>
      <c r="C440" t="s">
        <v>10714</v>
      </c>
    </row>
    <row r="441" spans="1:3">
      <c r="A441">
        <v>110565</v>
      </c>
      <c r="B441" t="s">
        <v>2642</v>
      </c>
      <c r="C441" t="s">
        <v>10508</v>
      </c>
    </row>
    <row r="442" spans="1:3">
      <c r="A442">
        <v>110565</v>
      </c>
      <c r="B442" t="s">
        <v>2642</v>
      </c>
      <c r="C442" t="s">
        <v>10464</v>
      </c>
    </row>
    <row r="443" spans="1:3">
      <c r="A443">
        <v>110565</v>
      </c>
      <c r="B443" t="s">
        <v>2642</v>
      </c>
      <c r="C443" t="s">
        <v>10226</v>
      </c>
    </row>
    <row r="444" spans="1:3">
      <c r="A444">
        <v>110565</v>
      </c>
      <c r="B444" t="s">
        <v>2642</v>
      </c>
      <c r="C444" t="s">
        <v>10297</v>
      </c>
    </row>
    <row r="445" spans="1:3">
      <c r="A445">
        <v>110574</v>
      </c>
      <c r="B445" t="s">
        <v>2645</v>
      </c>
      <c r="C445" t="s">
        <v>10714</v>
      </c>
    </row>
    <row r="446" spans="1:3">
      <c r="A446">
        <v>110574</v>
      </c>
      <c r="B446" t="s">
        <v>2645</v>
      </c>
      <c r="C446" t="s">
        <v>10508</v>
      </c>
    </row>
    <row r="447" spans="1:3">
      <c r="A447">
        <v>110574</v>
      </c>
      <c r="B447" t="s">
        <v>2645</v>
      </c>
      <c r="C447" t="s">
        <v>10383</v>
      </c>
    </row>
    <row r="448" spans="1:3">
      <c r="A448">
        <v>110574</v>
      </c>
      <c r="B448" t="s">
        <v>2645</v>
      </c>
      <c r="C448" t="s">
        <v>10259</v>
      </c>
    </row>
    <row r="449" spans="1:3">
      <c r="A449">
        <v>110574</v>
      </c>
      <c r="B449" t="s">
        <v>2645</v>
      </c>
      <c r="C449" t="s">
        <v>10565</v>
      </c>
    </row>
    <row r="450" spans="1:3">
      <c r="A450">
        <v>110583</v>
      </c>
      <c r="B450" t="s">
        <v>2648</v>
      </c>
      <c r="C450" t="s">
        <v>10714</v>
      </c>
    </row>
    <row r="451" spans="1:3">
      <c r="A451">
        <v>110583</v>
      </c>
      <c r="B451" t="s">
        <v>2648</v>
      </c>
      <c r="C451" t="s">
        <v>10508</v>
      </c>
    </row>
    <row r="452" spans="1:3">
      <c r="A452">
        <v>110583</v>
      </c>
      <c r="B452" t="s">
        <v>2648</v>
      </c>
      <c r="C452" t="s">
        <v>10226</v>
      </c>
    </row>
    <row r="453" spans="1:3">
      <c r="A453">
        <v>110583</v>
      </c>
      <c r="B453" t="s">
        <v>2648</v>
      </c>
      <c r="C453" t="s">
        <v>10259</v>
      </c>
    </row>
    <row r="454" spans="1:3">
      <c r="A454">
        <v>110583</v>
      </c>
      <c r="B454" t="s">
        <v>2648</v>
      </c>
      <c r="C454" t="s">
        <v>10406</v>
      </c>
    </row>
    <row r="455" spans="1:3">
      <c r="A455">
        <v>110592</v>
      </c>
      <c r="B455" t="s">
        <v>2651</v>
      </c>
      <c r="C455" t="s">
        <v>10714</v>
      </c>
    </row>
    <row r="456" spans="1:3">
      <c r="A456">
        <v>110592</v>
      </c>
      <c r="B456" t="s">
        <v>2651</v>
      </c>
      <c r="C456" t="s">
        <v>10508</v>
      </c>
    </row>
    <row r="457" spans="1:3">
      <c r="A457">
        <v>110592</v>
      </c>
      <c r="B457" t="s">
        <v>2651</v>
      </c>
      <c r="C457" t="s">
        <v>10525</v>
      </c>
    </row>
    <row r="458" spans="1:3">
      <c r="A458">
        <v>110592</v>
      </c>
      <c r="B458" t="s">
        <v>2651</v>
      </c>
      <c r="C458" t="s">
        <v>10297</v>
      </c>
    </row>
    <row r="459" spans="1:3">
      <c r="A459">
        <v>110592</v>
      </c>
      <c r="B459" t="s">
        <v>2651</v>
      </c>
      <c r="C459" t="s">
        <v>10565</v>
      </c>
    </row>
    <row r="460" spans="1:3">
      <c r="A460">
        <v>110608</v>
      </c>
      <c r="B460" t="s">
        <v>2653</v>
      </c>
      <c r="C460" t="s">
        <v>10714</v>
      </c>
    </row>
    <row r="461" spans="1:3">
      <c r="A461">
        <v>110608</v>
      </c>
      <c r="B461" t="s">
        <v>2653</v>
      </c>
      <c r="C461" t="s">
        <v>10508</v>
      </c>
    </row>
    <row r="462" spans="1:3">
      <c r="A462">
        <v>110608</v>
      </c>
      <c r="B462" t="s">
        <v>2653</v>
      </c>
      <c r="C462" t="s">
        <v>10231</v>
      </c>
    </row>
    <row r="463" spans="1:3">
      <c r="A463">
        <v>110608</v>
      </c>
      <c r="B463" t="s">
        <v>2653</v>
      </c>
      <c r="C463" t="s">
        <v>10525</v>
      </c>
    </row>
    <row r="464" spans="1:3">
      <c r="A464">
        <v>110608</v>
      </c>
      <c r="B464" t="s">
        <v>2653</v>
      </c>
      <c r="C464" t="s">
        <v>10565</v>
      </c>
    </row>
    <row r="465" spans="1:3">
      <c r="A465">
        <v>110617</v>
      </c>
      <c r="B465" t="s">
        <v>2656</v>
      </c>
      <c r="C465" t="s">
        <v>10714</v>
      </c>
    </row>
    <row r="466" spans="1:3">
      <c r="A466">
        <v>110617</v>
      </c>
      <c r="B466" t="s">
        <v>2656</v>
      </c>
      <c r="C466" t="s">
        <v>10508</v>
      </c>
    </row>
    <row r="467" spans="1:3">
      <c r="A467">
        <v>110617</v>
      </c>
      <c r="B467" t="s">
        <v>2656</v>
      </c>
      <c r="C467" t="s">
        <v>10628</v>
      </c>
    </row>
    <row r="468" spans="1:3">
      <c r="A468">
        <v>110617</v>
      </c>
      <c r="B468" t="s">
        <v>2656</v>
      </c>
      <c r="C468" t="s">
        <v>10628</v>
      </c>
    </row>
    <row r="469" spans="1:3">
      <c r="A469">
        <v>110617</v>
      </c>
      <c r="B469" t="s">
        <v>2656</v>
      </c>
      <c r="C469" t="s">
        <v>10793</v>
      </c>
    </row>
    <row r="470" spans="1:3">
      <c r="A470">
        <v>110635</v>
      </c>
      <c r="B470" t="s">
        <v>2658</v>
      </c>
      <c r="C470" t="s">
        <v>10259</v>
      </c>
    </row>
    <row r="471" spans="1:3">
      <c r="A471">
        <v>110635</v>
      </c>
      <c r="B471" t="s">
        <v>2658</v>
      </c>
      <c r="C471" t="s">
        <v>10253</v>
      </c>
    </row>
    <row r="472" spans="1:3">
      <c r="A472">
        <v>110635</v>
      </c>
      <c r="B472" t="s">
        <v>2658</v>
      </c>
      <c r="C472" t="s">
        <v>10412</v>
      </c>
    </row>
    <row r="473" spans="1:3">
      <c r="A473">
        <v>110635</v>
      </c>
      <c r="B473" t="s">
        <v>2658</v>
      </c>
      <c r="C473" t="s">
        <v>10557</v>
      </c>
    </row>
    <row r="474" spans="1:3">
      <c r="A474">
        <v>110635</v>
      </c>
      <c r="B474" t="s">
        <v>2658</v>
      </c>
      <c r="C474" t="s">
        <v>10324</v>
      </c>
    </row>
    <row r="475" spans="1:3">
      <c r="A475">
        <v>110644</v>
      </c>
      <c r="B475" t="s">
        <v>2661</v>
      </c>
      <c r="C475" t="s">
        <v>10512</v>
      </c>
    </row>
    <row r="476" spans="1:3">
      <c r="A476">
        <v>110644</v>
      </c>
      <c r="B476" t="s">
        <v>2661</v>
      </c>
      <c r="C476" t="s">
        <v>10755</v>
      </c>
    </row>
    <row r="477" spans="1:3">
      <c r="A477">
        <v>110644</v>
      </c>
      <c r="B477" t="s">
        <v>2661</v>
      </c>
      <c r="C477" t="s">
        <v>10557</v>
      </c>
    </row>
    <row r="478" spans="1:3">
      <c r="A478">
        <v>110644</v>
      </c>
      <c r="B478" t="s">
        <v>2661</v>
      </c>
      <c r="C478" t="s">
        <v>10406</v>
      </c>
    </row>
    <row r="479" spans="1:3">
      <c r="A479">
        <v>110644</v>
      </c>
      <c r="B479" t="s">
        <v>2661</v>
      </c>
      <c r="C479" t="s">
        <v>10428</v>
      </c>
    </row>
    <row r="480" spans="1:3">
      <c r="A480">
        <v>110653</v>
      </c>
      <c r="B480" t="s">
        <v>2664</v>
      </c>
      <c r="C480" t="s">
        <v>10406</v>
      </c>
    </row>
    <row r="481" spans="1:3">
      <c r="A481">
        <v>110653</v>
      </c>
      <c r="B481" t="s">
        <v>2664</v>
      </c>
      <c r="C481" t="s">
        <v>10259</v>
      </c>
    </row>
    <row r="482" spans="1:3">
      <c r="A482">
        <v>110653</v>
      </c>
      <c r="B482" t="s">
        <v>2664</v>
      </c>
      <c r="C482" t="s">
        <v>10512</v>
      </c>
    </row>
    <row r="483" spans="1:3">
      <c r="A483">
        <v>110653</v>
      </c>
      <c r="B483" t="s">
        <v>2664</v>
      </c>
      <c r="C483" t="s">
        <v>10733</v>
      </c>
    </row>
    <row r="484" spans="1:3">
      <c r="A484">
        <v>110653</v>
      </c>
      <c r="B484" t="s">
        <v>2664</v>
      </c>
      <c r="C484" t="s">
        <v>10508</v>
      </c>
    </row>
    <row r="485" spans="1:3">
      <c r="A485">
        <v>110662</v>
      </c>
      <c r="B485" t="s">
        <v>2667</v>
      </c>
      <c r="C485" t="s">
        <v>10557</v>
      </c>
    </row>
    <row r="486" spans="1:3">
      <c r="A486">
        <v>110662</v>
      </c>
      <c r="B486" t="s">
        <v>2667</v>
      </c>
      <c r="C486" t="s">
        <v>10562</v>
      </c>
    </row>
    <row r="487" spans="1:3">
      <c r="A487">
        <v>110662</v>
      </c>
      <c r="B487" t="s">
        <v>2667</v>
      </c>
      <c r="C487" t="s">
        <v>10508</v>
      </c>
    </row>
    <row r="488" spans="1:3">
      <c r="A488">
        <v>110662</v>
      </c>
      <c r="B488" t="s">
        <v>2667</v>
      </c>
      <c r="C488" t="s">
        <v>10565</v>
      </c>
    </row>
    <row r="489" spans="1:3">
      <c r="A489">
        <v>110662</v>
      </c>
      <c r="B489" t="s">
        <v>2667</v>
      </c>
      <c r="C489" t="s">
        <v>10406</v>
      </c>
    </row>
    <row r="490" spans="1:3">
      <c r="A490">
        <v>110671</v>
      </c>
      <c r="B490" t="s">
        <v>2669</v>
      </c>
      <c r="C490" t="s">
        <v>10714</v>
      </c>
    </row>
    <row r="491" spans="1:3">
      <c r="A491">
        <v>110671</v>
      </c>
      <c r="B491" t="s">
        <v>2669</v>
      </c>
      <c r="C491" t="s">
        <v>10512</v>
      </c>
    </row>
    <row r="492" spans="1:3">
      <c r="A492">
        <v>110671</v>
      </c>
      <c r="B492" t="s">
        <v>2669</v>
      </c>
      <c r="C492" t="s">
        <v>10406</v>
      </c>
    </row>
    <row r="493" spans="1:3">
      <c r="A493">
        <v>110671</v>
      </c>
      <c r="B493" t="s">
        <v>2669</v>
      </c>
      <c r="C493" t="s">
        <v>10557</v>
      </c>
    </row>
    <row r="494" spans="1:3">
      <c r="A494">
        <v>110671</v>
      </c>
      <c r="B494" t="s">
        <v>2669</v>
      </c>
      <c r="C494" t="s">
        <v>10259</v>
      </c>
    </row>
    <row r="495" spans="1:3">
      <c r="A495">
        <v>110680</v>
      </c>
      <c r="B495" t="s">
        <v>2671</v>
      </c>
      <c r="C495" t="s">
        <v>10450</v>
      </c>
    </row>
    <row r="496" spans="1:3">
      <c r="A496">
        <v>110680</v>
      </c>
      <c r="B496" t="s">
        <v>2671</v>
      </c>
      <c r="C496" t="s">
        <v>10411</v>
      </c>
    </row>
    <row r="497" spans="1:3">
      <c r="A497">
        <v>110680</v>
      </c>
      <c r="B497" t="s">
        <v>2671</v>
      </c>
      <c r="C497" t="s">
        <v>10259</v>
      </c>
    </row>
    <row r="498" spans="1:3">
      <c r="A498">
        <v>110680</v>
      </c>
      <c r="B498" t="s">
        <v>2671</v>
      </c>
      <c r="C498" t="s">
        <v>10755</v>
      </c>
    </row>
    <row r="499" spans="1:3">
      <c r="A499">
        <v>110680</v>
      </c>
      <c r="B499" t="s">
        <v>2671</v>
      </c>
      <c r="C499" t="s">
        <v>10448</v>
      </c>
    </row>
    <row r="500" spans="1:3">
      <c r="A500">
        <v>110705</v>
      </c>
      <c r="B500" t="s">
        <v>2674</v>
      </c>
      <c r="C500" t="s">
        <v>10557</v>
      </c>
    </row>
    <row r="501" spans="1:3">
      <c r="A501">
        <v>110705</v>
      </c>
      <c r="B501" t="s">
        <v>2674</v>
      </c>
      <c r="C501" t="s">
        <v>10565</v>
      </c>
    </row>
    <row r="502" spans="1:3">
      <c r="A502">
        <v>110705</v>
      </c>
      <c r="B502" t="s">
        <v>2674</v>
      </c>
      <c r="C502" t="s">
        <v>10225</v>
      </c>
    </row>
    <row r="503" spans="1:3">
      <c r="A503">
        <v>110705</v>
      </c>
      <c r="B503" t="s">
        <v>2674</v>
      </c>
      <c r="C503" t="s">
        <v>10795</v>
      </c>
    </row>
    <row r="504" spans="1:3">
      <c r="A504">
        <v>110705</v>
      </c>
      <c r="B504" t="s">
        <v>2674</v>
      </c>
      <c r="C504" t="s">
        <v>10509</v>
      </c>
    </row>
    <row r="505" spans="1:3">
      <c r="A505">
        <v>110714</v>
      </c>
      <c r="B505" t="s">
        <v>2676</v>
      </c>
      <c r="C505" t="s">
        <v>10259</v>
      </c>
    </row>
    <row r="506" spans="1:3">
      <c r="A506">
        <v>110714</v>
      </c>
      <c r="B506" t="s">
        <v>2676</v>
      </c>
      <c r="C506" t="s">
        <v>10508</v>
      </c>
    </row>
    <row r="507" spans="1:3">
      <c r="A507">
        <v>110714</v>
      </c>
      <c r="B507" t="s">
        <v>2676</v>
      </c>
      <c r="C507" t="s">
        <v>10733</v>
      </c>
    </row>
    <row r="508" spans="1:3">
      <c r="A508">
        <v>110714</v>
      </c>
      <c r="B508" t="s">
        <v>2676</v>
      </c>
      <c r="C508" t="s">
        <v>10412</v>
      </c>
    </row>
    <row r="509" spans="1:3">
      <c r="A509">
        <v>110714</v>
      </c>
      <c r="B509" t="s">
        <v>2676</v>
      </c>
      <c r="C509" t="s">
        <v>10599</v>
      </c>
    </row>
    <row r="510" spans="1:3">
      <c r="A510">
        <v>110778</v>
      </c>
      <c r="B510" t="s">
        <v>10800</v>
      </c>
      <c r="C510" t="s">
        <v>10521</v>
      </c>
    </row>
    <row r="511" spans="1:3">
      <c r="A511">
        <v>111045</v>
      </c>
      <c r="B511" t="s">
        <v>10801</v>
      </c>
      <c r="C511" t="s">
        <v>10714</v>
      </c>
    </row>
    <row r="512" spans="1:3">
      <c r="A512">
        <v>111045</v>
      </c>
      <c r="B512" t="s">
        <v>10801</v>
      </c>
      <c r="C512" t="s">
        <v>10477</v>
      </c>
    </row>
    <row r="513" spans="1:3">
      <c r="A513">
        <v>111081</v>
      </c>
      <c r="B513" t="s">
        <v>2679</v>
      </c>
      <c r="C513" t="s">
        <v>10247</v>
      </c>
    </row>
    <row r="514" spans="1:3">
      <c r="A514">
        <v>111081</v>
      </c>
      <c r="B514" t="s">
        <v>2679</v>
      </c>
      <c r="C514" t="s">
        <v>10594</v>
      </c>
    </row>
    <row r="515" spans="1:3">
      <c r="A515">
        <v>111081</v>
      </c>
      <c r="B515" t="s">
        <v>2679</v>
      </c>
      <c r="C515" t="s">
        <v>10601</v>
      </c>
    </row>
    <row r="516" spans="1:3">
      <c r="A516">
        <v>111081</v>
      </c>
      <c r="B516" t="s">
        <v>2679</v>
      </c>
      <c r="C516" t="s">
        <v>10592</v>
      </c>
    </row>
    <row r="517" spans="1:3">
      <c r="A517">
        <v>111081</v>
      </c>
      <c r="B517" t="s">
        <v>2679</v>
      </c>
      <c r="C517" t="s">
        <v>10597</v>
      </c>
    </row>
    <row r="518" spans="1:3">
      <c r="A518">
        <v>111188</v>
      </c>
      <c r="B518" t="s">
        <v>2682</v>
      </c>
      <c r="C518" t="s">
        <v>10576</v>
      </c>
    </row>
    <row r="519" spans="1:3">
      <c r="A519">
        <v>111188</v>
      </c>
      <c r="B519" t="s">
        <v>2682</v>
      </c>
      <c r="C519" t="s">
        <v>10328</v>
      </c>
    </row>
    <row r="520" spans="1:3">
      <c r="A520">
        <v>111188</v>
      </c>
      <c r="B520" t="s">
        <v>2682</v>
      </c>
      <c r="C520" t="s">
        <v>10714</v>
      </c>
    </row>
    <row r="521" spans="1:3">
      <c r="A521">
        <v>111188</v>
      </c>
      <c r="B521" t="s">
        <v>2682</v>
      </c>
      <c r="C521" t="s">
        <v>10360</v>
      </c>
    </row>
    <row r="522" spans="1:3">
      <c r="A522">
        <v>111188</v>
      </c>
      <c r="B522" t="s">
        <v>2682</v>
      </c>
      <c r="C522" t="s">
        <v>10448</v>
      </c>
    </row>
    <row r="523" spans="1:3">
      <c r="A523">
        <v>111638</v>
      </c>
      <c r="B523" t="s">
        <v>10802</v>
      </c>
      <c r="C523" t="s">
        <v>10635</v>
      </c>
    </row>
    <row r="524" spans="1:3">
      <c r="A524">
        <v>111948</v>
      </c>
      <c r="B524" t="s">
        <v>206</v>
      </c>
      <c r="C524" t="s">
        <v>10714</v>
      </c>
    </row>
    <row r="525" spans="1:3">
      <c r="A525">
        <v>111948</v>
      </c>
      <c r="B525" t="s">
        <v>206</v>
      </c>
      <c r="C525" t="s">
        <v>10597</v>
      </c>
    </row>
    <row r="526" spans="1:3">
      <c r="A526">
        <v>111948</v>
      </c>
      <c r="B526" t="s">
        <v>206</v>
      </c>
      <c r="C526" t="s">
        <v>10508</v>
      </c>
    </row>
    <row r="527" spans="1:3">
      <c r="A527">
        <v>111948</v>
      </c>
      <c r="B527" t="s">
        <v>206</v>
      </c>
      <c r="C527" t="s">
        <v>10226</v>
      </c>
    </row>
    <row r="528" spans="1:3">
      <c r="A528">
        <v>111948</v>
      </c>
      <c r="B528" t="s">
        <v>206</v>
      </c>
      <c r="C528" t="s">
        <v>10628</v>
      </c>
    </row>
    <row r="529" spans="1:3">
      <c r="A529">
        <v>111966</v>
      </c>
      <c r="B529" t="s">
        <v>2712</v>
      </c>
      <c r="C529" t="s">
        <v>10703</v>
      </c>
    </row>
    <row r="530" spans="1:3">
      <c r="A530">
        <v>111966</v>
      </c>
      <c r="B530" t="s">
        <v>2712</v>
      </c>
      <c r="C530" t="s">
        <v>10407</v>
      </c>
    </row>
    <row r="531" spans="1:3">
      <c r="A531">
        <v>111966</v>
      </c>
      <c r="B531" t="s">
        <v>2712</v>
      </c>
      <c r="C531" t="s">
        <v>10683</v>
      </c>
    </row>
    <row r="532" spans="1:3">
      <c r="A532">
        <v>111966</v>
      </c>
      <c r="B532" t="s">
        <v>2712</v>
      </c>
      <c r="C532" t="s">
        <v>10656</v>
      </c>
    </row>
    <row r="533" spans="1:3">
      <c r="A533">
        <v>112075</v>
      </c>
      <c r="B533" t="s">
        <v>2714</v>
      </c>
      <c r="C533" t="s">
        <v>10703</v>
      </c>
    </row>
    <row r="534" spans="1:3">
      <c r="A534">
        <v>112075</v>
      </c>
      <c r="B534" t="s">
        <v>2714</v>
      </c>
      <c r="C534" t="s">
        <v>10714</v>
      </c>
    </row>
    <row r="535" spans="1:3">
      <c r="A535">
        <v>112075</v>
      </c>
      <c r="B535" t="s">
        <v>2714</v>
      </c>
      <c r="C535" t="s">
        <v>10466</v>
      </c>
    </row>
    <row r="536" spans="1:3">
      <c r="A536">
        <v>112075</v>
      </c>
      <c r="B536" t="s">
        <v>2714</v>
      </c>
      <c r="C536" t="s">
        <v>10401</v>
      </c>
    </row>
    <row r="537" spans="1:3">
      <c r="A537">
        <v>112075</v>
      </c>
      <c r="B537" t="s">
        <v>2714</v>
      </c>
      <c r="C537" t="s">
        <v>10406</v>
      </c>
    </row>
    <row r="538" spans="1:3">
      <c r="A538">
        <v>112084</v>
      </c>
      <c r="B538" t="s">
        <v>2716</v>
      </c>
      <c r="C538" t="s">
        <v>10714</v>
      </c>
    </row>
    <row r="539" spans="1:3">
      <c r="A539">
        <v>112084</v>
      </c>
      <c r="B539" t="s">
        <v>2716</v>
      </c>
      <c r="C539" t="s">
        <v>10508</v>
      </c>
    </row>
    <row r="540" spans="1:3">
      <c r="A540">
        <v>112084</v>
      </c>
      <c r="B540" t="s">
        <v>2716</v>
      </c>
      <c r="C540" t="s">
        <v>10466</v>
      </c>
    </row>
    <row r="541" spans="1:3">
      <c r="A541">
        <v>112084</v>
      </c>
      <c r="B541" t="s">
        <v>2716</v>
      </c>
      <c r="C541" t="s">
        <v>10406</v>
      </c>
    </row>
    <row r="542" spans="1:3">
      <c r="A542">
        <v>112084</v>
      </c>
      <c r="B542" t="s">
        <v>2716</v>
      </c>
      <c r="C542" t="s">
        <v>10383</v>
      </c>
    </row>
    <row r="543" spans="1:3">
      <c r="A543">
        <v>112260</v>
      </c>
      <c r="B543" t="s">
        <v>2722</v>
      </c>
      <c r="C543" t="s">
        <v>10557</v>
      </c>
    </row>
    <row r="544" spans="1:3">
      <c r="A544">
        <v>112260</v>
      </c>
      <c r="B544" t="s">
        <v>2722</v>
      </c>
      <c r="C544" t="s">
        <v>10562</v>
      </c>
    </row>
    <row r="545" spans="1:3">
      <c r="A545">
        <v>112260</v>
      </c>
      <c r="B545" t="s">
        <v>2722</v>
      </c>
      <c r="C545" t="s">
        <v>10461</v>
      </c>
    </row>
    <row r="546" spans="1:3">
      <c r="A546">
        <v>112260</v>
      </c>
      <c r="B546" t="s">
        <v>2722</v>
      </c>
      <c r="C546" t="s">
        <v>10440</v>
      </c>
    </row>
    <row r="547" spans="1:3">
      <c r="A547">
        <v>112260</v>
      </c>
      <c r="B547" t="s">
        <v>2722</v>
      </c>
      <c r="C547" t="s">
        <v>10557</v>
      </c>
    </row>
    <row r="548" spans="1:3">
      <c r="A548">
        <v>112394</v>
      </c>
      <c r="B548" t="s">
        <v>2727</v>
      </c>
      <c r="C548" t="s">
        <v>10247</v>
      </c>
    </row>
    <row r="549" spans="1:3">
      <c r="A549">
        <v>112394</v>
      </c>
      <c r="B549" t="s">
        <v>2727</v>
      </c>
      <c r="C549" t="s">
        <v>10589</v>
      </c>
    </row>
    <row r="550" spans="1:3">
      <c r="A550">
        <v>112394</v>
      </c>
      <c r="B550" t="s">
        <v>2727</v>
      </c>
      <c r="C550" t="s">
        <v>10263</v>
      </c>
    </row>
    <row r="551" spans="1:3">
      <c r="A551">
        <v>112394</v>
      </c>
      <c r="B551" t="s">
        <v>2727</v>
      </c>
      <c r="C551" t="s">
        <v>10618</v>
      </c>
    </row>
    <row r="552" spans="1:3">
      <c r="A552">
        <v>112394</v>
      </c>
      <c r="B552" t="s">
        <v>2727</v>
      </c>
      <c r="C552" t="s">
        <v>10714</v>
      </c>
    </row>
    <row r="553" spans="1:3">
      <c r="A553">
        <v>112570</v>
      </c>
      <c r="B553" t="s">
        <v>2732</v>
      </c>
      <c r="C553" t="s">
        <v>10596</v>
      </c>
    </row>
    <row r="554" spans="1:3">
      <c r="A554">
        <v>112570</v>
      </c>
      <c r="B554" t="s">
        <v>2732</v>
      </c>
      <c r="C554" t="s">
        <v>10247</v>
      </c>
    </row>
    <row r="555" spans="1:3">
      <c r="A555">
        <v>112570</v>
      </c>
      <c r="B555" t="s">
        <v>2732</v>
      </c>
      <c r="C555" t="s">
        <v>10587</v>
      </c>
    </row>
    <row r="556" spans="1:3">
      <c r="A556">
        <v>113236</v>
      </c>
      <c r="B556" t="s">
        <v>2750</v>
      </c>
      <c r="C556" t="s">
        <v>10274</v>
      </c>
    </row>
    <row r="557" spans="1:3">
      <c r="A557">
        <v>113582</v>
      </c>
      <c r="B557" t="s">
        <v>2759</v>
      </c>
      <c r="C557" t="s">
        <v>10586</v>
      </c>
    </row>
    <row r="558" spans="1:3">
      <c r="A558">
        <v>113616</v>
      </c>
      <c r="B558" t="s">
        <v>10803</v>
      </c>
      <c r="C558" t="s">
        <v>10401</v>
      </c>
    </row>
    <row r="559" spans="1:3">
      <c r="A559">
        <v>113698</v>
      </c>
      <c r="B559" t="s">
        <v>209</v>
      </c>
      <c r="C559" t="s">
        <v>10703</v>
      </c>
    </row>
    <row r="560" spans="1:3">
      <c r="A560">
        <v>113698</v>
      </c>
      <c r="B560" t="s">
        <v>209</v>
      </c>
      <c r="C560" t="s">
        <v>10714</v>
      </c>
    </row>
    <row r="561" spans="1:3">
      <c r="A561">
        <v>113698</v>
      </c>
      <c r="B561" t="s">
        <v>209</v>
      </c>
      <c r="C561" t="s">
        <v>10254</v>
      </c>
    </row>
    <row r="562" spans="1:3">
      <c r="A562">
        <v>113698</v>
      </c>
      <c r="B562" t="s">
        <v>209</v>
      </c>
      <c r="C562" t="s">
        <v>10406</v>
      </c>
    </row>
    <row r="563" spans="1:3">
      <c r="A563">
        <v>113698</v>
      </c>
      <c r="B563" t="s">
        <v>209</v>
      </c>
      <c r="C563" t="s">
        <v>10508</v>
      </c>
    </row>
    <row r="564" spans="1:3">
      <c r="A564">
        <v>114354</v>
      </c>
      <c r="B564" t="s">
        <v>2769</v>
      </c>
      <c r="C564" t="s">
        <v>10770</v>
      </c>
    </row>
    <row r="565" spans="1:3">
      <c r="A565">
        <v>114354</v>
      </c>
      <c r="B565" t="s">
        <v>2769</v>
      </c>
      <c r="C565" t="s">
        <v>10583</v>
      </c>
    </row>
    <row r="566" spans="1:3">
      <c r="A566">
        <v>114354</v>
      </c>
      <c r="B566" t="s">
        <v>2769</v>
      </c>
      <c r="C566" t="s">
        <v>10756</v>
      </c>
    </row>
    <row r="567" spans="1:3">
      <c r="A567">
        <v>114354</v>
      </c>
      <c r="B567" t="s">
        <v>2769</v>
      </c>
      <c r="C567" t="s">
        <v>10389</v>
      </c>
    </row>
    <row r="568" spans="1:3">
      <c r="A568">
        <v>114354</v>
      </c>
      <c r="B568" t="s">
        <v>2769</v>
      </c>
      <c r="C568" t="s">
        <v>10597</v>
      </c>
    </row>
    <row r="569" spans="1:3">
      <c r="A569">
        <v>114433</v>
      </c>
      <c r="B569" t="s">
        <v>10804</v>
      </c>
      <c r="C569" t="s">
        <v>10191</v>
      </c>
    </row>
    <row r="570" spans="1:3">
      <c r="A570">
        <v>114716</v>
      </c>
      <c r="B570" t="s">
        <v>2771</v>
      </c>
      <c r="C570" t="s">
        <v>10634</v>
      </c>
    </row>
    <row r="571" spans="1:3">
      <c r="A571">
        <v>114813</v>
      </c>
      <c r="B571" t="s">
        <v>2776</v>
      </c>
      <c r="C571" t="s">
        <v>10401</v>
      </c>
    </row>
    <row r="572" spans="1:3">
      <c r="A572">
        <v>114813</v>
      </c>
      <c r="B572" t="s">
        <v>2776</v>
      </c>
      <c r="C572" t="s">
        <v>10714</v>
      </c>
    </row>
    <row r="573" spans="1:3">
      <c r="A573">
        <v>114813</v>
      </c>
      <c r="B573" t="s">
        <v>2776</v>
      </c>
      <c r="C573" t="s">
        <v>10546</v>
      </c>
    </row>
    <row r="574" spans="1:3">
      <c r="A574">
        <v>114813</v>
      </c>
      <c r="B574" t="s">
        <v>2776</v>
      </c>
      <c r="C574" t="s">
        <v>10384</v>
      </c>
    </row>
    <row r="575" spans="1:3">
      <c r="A575">
        <v>114813</v>
      </c>
      <c r="B575" t="s">
        <v>2776</v>
      </c>
      <c r="C575" t="s">
        <v>10508</v>
      </c>
    </row>
    <row r="576" spans="1:3">
      <c r="A576">
        <v>115010</v>
      </c>
      <c r="B576" t="s">
        <v>10805</v>
      </c>
      <c r="C576" t="s">
        <v>10703</v>
      </c>
    </row>
    <row r="577" spans="1:3">
      <c r="A577">
        <v>115083</v>
      </c>
      <c r="B577" t="s">
        <v>2784</v>
      </c>
      <c r="C577" t="s">
        <v>10714</v>
      </c>
    </row>
    <row r="578" spans="1:3">
      <c r="A578">
        <v>115083</v>
      </c>
      <c r="B578" t="s">
        <v>2784</v>
      </c>
      <c r="C578" t="s">
        <v>10508</v>
      </c>
    </row>
    <row r="579" spans="1:3">
      <c r="A579">
        <v>115083</v>
      </c>
      <c r="B579" t="s">
        <v>2784</v>
      </c>
      <c r="C579" t="s">
        <v>10722</v>
      </c>
    </row>
    <row r="580" spans="1:3">
      <c r="A580">
        <v>115083</v>
      </c>
      <c r="B580" t="s">
        <v>2784</v>
      </c>
      <c r="C580" t="s">
        <v>10725</v>
      </c>
    </row>
    <row r="581" spans="1:3">
      <c r="A581">
        <v>115083</v>
      </c>
      <c r="B581" t="s">
        <v>2784</v>
      </c>
      <c r="C581" t="s">
        <v>10754</v>
      </c>
    </row>
    <row r="582" spans="1:3">
      <c r="A582">
        <v>115409</v>
      </c>
      <c r="B582" t="s">
        <v>212</v>
      </c>
      <c r="C582" t="s">
        <v>10313</v>
      </c>
    </row>
    <row r="583" spans="1:3">
      <c r="A583">
        <v>115409</v>
      </c>
      <c r="B583" t="s">
        <v>212</v>
      </c>
      <c r="C583" t="s">
        <v>10441</v>
      </c>
    </row>
    <row r="584" spans="1:3">
      <c r="A584">
        <v>115409</v>
      </c>
      <c r="B584" t="s">
        <v>212</v>
      </c>
      <c r="C584" t="s">
        <v>10259</v>
      </c>
    </row>
    <row r="585" spans="1:3">
      <c r="A585">
        <v>115409</v>
      </c>
      <c r="B585" t="s">
        <v>212</v>
      </c>
      <c r="C585" t="s">
        <v>10506</v>
      </c>
    </row>
    <row r="586" spans="1:3">
      <c r="A586">
        <v>115409</v>
      </c>
      <c r="B586" t="s">
        <v>212</v>
      </c>
      <c r="C586" t="s">
        <v>10502</v>
      </c>
    </row>
    <row r="587" spans="1:3">
      <c r="A587">
        <v>115755</v>
      </c>
      <c r="B587" t="s">
        <v>2793</v>
      </c>
      <c r="C587" t="s">
        <v>10508</v>
      </c>
    </row>
    <row r="588" spans="1:3">
      <c r="A588">
        <v>115755</v>
      </c>
      <c r="B588" t="s">
        <v>2793</v>
      </c>
      <c r="C588" t="s">
        <v>10406</v>
      </c>
    </row>
    <row r="589" spans="1:3">
      <c r="A589">
        <v>115755</v>
      </c>
      <c r="B589" t="s">
        <v>2793</v>
      </c>
      <c r="C589" t="s">
        <v>10214</v>
      </c>
    </row>
    <row r="590" spans="1:3">
      <c r="A590">
        <v>115755</v>
      </c>
      <c r="B590" t="s">
        <v>2793</v>
      </c>
      <c r="C590" t="s">
        <v>10208</v>
      </c>
    </row>
    <row r="591" spans="1:3">
      <c r="A591">
        <v>115755</v>
      </c>
      <c r="B591" t="s">
        <v>2793</v>
      </c>
      <c r="C591" t="s">
        <v>10714</v>
      </c>
    </row>
    <row r="592" spans="1:3">
      <c r="A592">
        <v>115773</v>
      </c>
      <c r="B592" t="s">
        <v>2796</v>
      </c>
      <c r="C592" t="s">
        <v>10714</v>
      </c>
    </row>
    <row r="593" spans="1:3">
      <c r="A593">
        <v>115773</v>
      </c>
      <c r="B593" t="s">
        <v>2796</v>
      </c>
      <c r="C593" t="s">
        <v>10401</v>
      </c>
    </row>
    <row r="594" spans="1:3">
      <c r="A594">
        <v>115773</v>
      </c>
      <c r="B594" t="s">
        <v>2796</v>
      </c>
      <c r="C594" t="s">
        <v>10297</v>
      </c>
    </row>
    <row r="595" spans="1:3">
      <c r="A595">
        <v>115773</v>
      </c>
      <c r="B595" t="s">
        <v>2796</v>
      </c>
      <c r="C595" t="s">
        <v>10725</v>
      </c>
    </row>
    <row r="596" spans="1:3">
      <c r="A596">
        <v>115773</v>
      </c>
      <c r="B596" t="s">
        <v>2796</v>
      </c>
      <c r="C596" t="s">
        <v>10393</v>
      </c>
    </row>
    <row r="597" spans="1:3">
      <c r="A597">
        <v>116226</v>
      </c>
      <c r="B597" t="s">
        <v>2803</v>
      </c>
      <c r="C597" t="s">
        <v>10586</v>
      </c>
    </row>
    <row r="598" spans="1:3">
      <c r="A598">
        <v>116846</v>
      </c>
      <c r="B598" t="s">
        <v>10806</v>
      </c>
      <c r="C598" t="s">
        <v>10297</v>
      </c>
    </row>
    <row r="599" spans="1:3">
      <c r="A599">
        <v>117104</v>
      </c>
      <c r="B599" t="s">
        <v>2812</v>
      </c>
      <c r="C599" t="s">
        <v>10494</v>
      </c>
    </row>
    <row r="600" spans="1:3">
      <c r="A600">
        <v>117104</v>
      </c>
      <c r="B600" t="s">
        <v>2812</v>
      </c>
      <c r="C600" t="s">
        <v>10445</v>
      </c>
    </row>
    <row r="601" spans="1:3">
      <c r="A601">
        <v>117104</v>
      </c>
      <c r="B601" t="s">
        <v>2812</v>
      </c>
      <c r="C601" t="s">
        <v>10714</v>
      </c>
    </row>
    <row r="602" spans="1:3">
      <c r="A602">
        <v>117104</v>
      </c>
      <c r="B602" t="s">
        <v>2812</v>
      </c>
      <c r="C602" t="s">
        <v>10487</v>
      </c>
    </row>
    <row r="603" spans="1:3">
      <c r="A603">
        <v>117104</v>
      </c>
      <c r="B603" t="s">
        <v>2812</v>
      </c>
      <c r="C603" t="s">
        <v>10227</v>
      </c>
    </row>
    <row r="604" spans="1:3">
      <c r="A604">
        <v>117140</v>
      </c>
      <c r="B604" t="s">
        <v>215</v>
      </c>
      <c r="C604" t="s">
        <v>10714</v>
      </c>
    </row>
    <row r="605" spans="1:3">
      <c r="A605">
        <v>117140</v>
      </c>
      <c r="B605" t="s">
        <v>215</v>
      </c>
      <c r="C605" t="s">
        <v>10508</v>
      </c>
    </row>
    <row r="606" spans="1:3">
      <c r="A606">
        <v>117140</v>
      </c>
      <c r="B606" t="s">
        <v>215</v>
      </c>
      <c r="C606" t="s">
        <v>10722</v>
      </c>
    </row>
    <row r="607" spans="1:3">
      <c r="A607">
        <v>117140</v>
      </c>
      <c r="B607" t="s">
        <v>215</v>
      </c>
      <c r="C607" t="s">
        <v>10281</v>
      </c>
    </row>
    <row r="608" spans="1:3">
      <c r="A608">
        <v>117140</v>
      </c>
      <c r="B608" t="s">
        <v>215</v>
      </c>
      <c r="C608" t="s">
        <v>10469</v>
      </c>
    </row>
    <row r="609" spans="1:3">
      <c r="A609">
        <v>117168</v>
      </c>
      <c r="B609" t="s">
        <v>2815</v>
      </c>
      <c r="C609" t="s">
        <v>10247</v>
      </c>
    </row>
    <row r="610" spans="1:3">
      <c r="A610">
        <v>117168</v>
      </c>
      <c r="B610" t="s">
        <v>2815</v>
      </c>
      <c r="C610" t="s">
        <v>10588</v>
      </c>
    </row>
    <row r="611" spans="1:3">
      <c r="A611">
        <v>117168</v>
      </c>
      <c r="B611" t="s">
        <v>2815</v>
      </c>
      <c r="C611" t="s">
        <v>10589</v>
      </c>
    </row>
    <row r="612" spans="1:3">
      <c r="A612">
        <v>117168</v>
      </c>
      <c r="B612" t="s">
        <v>2815</v>
      </c>
      <c r="C612" t="s">
        <v>10601</v>
      </c>
    </row>
    <row r="613" spans="1:3">
      <c r="A613">
        <v>117168</v>
      </c>
      <c r="B613" t="s">
        <v>2815</v>
      </c>
      <c r="C613" t="s">
        <v>10587</v>
      </c>
    </row>
    <row r="614" spans="1:3">
      <c r="A614">
        <v>117283</v>
      </c>
      <c r="B614" t="s">
        <v>10807</v>
      </c>
      <c r="C614" t="s">
        <v>10489</v>
      </c>
    </row>
    <row r="615" spans="1:3">
      <c r="A615">
        <v>117283</v>
      </c>
      <c r="B615" t="s">
        <v>10807</v>
      </c>
      <c r="C615" t="s">
        <v>10714</v>
      </c>
    </row>
    <row r="616" spans="1:3">
      <c r="A616">
        <v>117283</v>
      </c>
      <c r="B616" t="s">
        <v>10807</v>
      </c>
      <c r="C616" t="s">
        <v>10508</v>
      </c>
    </row>
    <row r="617" spans="1:3">
      <c r="A617">
        <v>117557</v>
      </c>
      <c r="B617" t="s">
        <v>1708</v>
      </c>
      <c r="C617" t="s">
        <v>10655</v>
      </c>
    </row>
    <row r="618" spans="1:3">
      <c r="A618">
        <v>117557</v>
      </c>
      <c r="B618" t="s">
        <v>1708</v>
      </c>
      <c r="C618" t="s">
        <v>10714</v>
      </c>
    </row>
    <row r="619" spans="1:3">
      <c r="A619">
        <v>117575</v>
      </c>
      <c r="B619" t="s">
        <v>10808</v>
      </c>
      <c r="C619" t="s">
        <v>10484</v>
      </c>
    </row>
    <row r="620" spans="1:3">
      <c r="A620">
        <v>117627</v>
      </c>
      <c r="B620" t="s">
        <v>2820</v>
      </c>
      <c r="C620" t="s">
        <v>10525</v>
      </c>
    </row>
    <row r="621" spans="1:3">
      <c r="A621">
        <v>117627</v>
      </c>
      <c r="B621" t="s">
        <v>2820</v>
      </c>
      <c r="C621" t="s">
        <v>10407</v>
      </c>
    </row>
    <row r="622" spans="1:3">
      <c r="A622">
        <v>117627</v>
      </c>
      <c r="B622" t="s">
        <v>2820</v>
      </c>
      <c r="C622" t="s">
        <v>10714</v>
      </c>
    </row>
    <row r="623" spans="1:3">
      <c r="A623">
        <v>117627</v>
      </c>
      <c r="B623" t="s">
        <v>2820</v>
      </c>
      <c r="C623" t="s">
        <v>10666</v>
      </c>
    </row>
    <row r="624" spans="1:3">
      <c r="A624">
        <v>117627</v>
      </c>
      <c r="B624" t="s">
        <v>2820</v>
      </c>
      <c r="C624" t="s">
        <v>10466</v>
      </c>
    </row>
    <row r="625" spans="1:3">
      <c r="A625">
        <v>117636</v>
      </c>
      <c r="B625" t="s">
        <v>2822</v>
      </c>
      <c r="C625" t="s">
        <v>10703</v>
      </c>
    </row>
    <row r="626" spans="1:3">
      <c r="A626">
        <v>117636</v>
      </c>
      <c r="B626" t="s">
        <v>2822</v>
      </c>
      <c r="C626" t="s">
        <v>10634</v>
      </c>
    </row>
    <row r="627" spans="1:3">
      <c r="A627">
        <v>117636</v>
      </c>
      <c r="B627" t="s">
        <v>2822</v>
      </c>
      <c r="C627" t="s">
        <v>10663</v>
      </c>
    </row>
    <row r="628" spans="1:3">
      <c r="A628">
        <v>117636</v>
      </c>
      <c r="B628" t="s">
        <v>2822</v>
      </c>
      <c r="C628" t="s">
        <v>10655</v>
      </c>
    </row>
    <row r="629" spans="1:3">
      <c r="A629">
        <v>117636</v>
      </c>
      <c r="B629" t="s">
        <v>2822</v>
      </c>
      <c r="C629" t="s">
        <v>10653</v>
      </c>
    </row>
    <row r="630" spans="1:3">
      <c r="A630">
        <v>117672</v>
      </c>
      <c r="B630" t="s">
        <v>10809</v>
      </c>
      <c r="C630" t="s">
        <v>10628</v>
      </c>
    </row>
    <row r="631" spans="1:3">
      <c r="A631">
        <v>117672</v>
      </c>
      <c r="B631" t="s">
        <v>10809</v>
      </c>
      <c r="C631" t="s">
        <v>10628</v>
      </c>
    </row>
    <row r="632" spans="1:3">
      <c r="A632">
        <v>117672</v>
      </c>
      <c r="B632" t="s">
        <v>10809</v>
      </c>
      <c r="C632" t="s">
        <v>10793</v>
      </c>
    </row>
    <row r="633" spans="1:3">
      <c r="A633">
        <v>117751</v>
      </c>
      <c r="B633" t="s">
        <v>2839</v>
      </c>
      <c r="C633" t="s">
        <v>10489</v>
      </c>
    </row>
    <row r="634" spans="1:3">
      <c r="A634">
        <v>117751</v>
      </c>
      <c r="B634" t="s">
        <v>2839</v>
      </c>
      <c r="C634" t="s">
        <v>10714</v>
      </c>
    </row>
    <row r="635" spans="1:3">
      <c r="A635">
        <v>117751</v>
      </c>
      <c r="B635" t="s">
        <v>2839</v>
      </c>
      <c r="C635" t="s">
        <v>10466</v>
      </c>
    </row>
    <row r="636" spans="1:3">
      <c r="A636">
        <v>117751</v>
      </c>
      <c r="B636" t="s">
        <v>2839</v>
      </c>
      <c r="C636" t="s">
        <v>10714</v>
      </c>
    </row>
    <row r="637" spans="1:3">
      <c r="A637">
        <v>117751</v>
      </c>
      <c r="B637" t="s">
        <v>2839</v>
      </c>
      <c r="C637" t="s">
        <v>10406</v>
      </c>
    </row>
    <row r="638" spans="1:3">
      <c r="A638">
        <v>117946</v>
      </c>
      <c r="B638" t="s">
        <v>2848</v>
      </c>
      <c r="C638" t="s">
        <v>10756</v>
      </c>
    </row>
    <row r="639" spans="1:3">
      <c r="A639">
        <v>117946</v>
      </c>
      <c r="B639" t="s">
        <v>2848</v>
      </c>
      <c r="C639" t="s">
        <v>10508</v>
      </c>
    </row>
    <row r="640" spans="1:3">
      <c r="A640">
        <v>117946</v>
      </c>
      <c r="B640" t="s">
        <v>2848</v>
      </c>
      <c r="C640" t="s">
        <v>10737</v>
      </c>
    </row>
    <row r="641" spans="1:3">
      <c r="A641">
        <v>117946</v>
      </c>
      <c r="B641" t="s">
        <v>2848</v>
      </c>
      <c r="C641" t="s">
        <v>10226</v>
      </c>
    </row>
    <row r="642" spans="1:3">
      <c r="A642">
        <v>117946</v>
      </c>
      <c r="B642" t="s">
        <v>2848</v>
      </c>
      <c r="C642" t="s">
        <v>10597</v>
      </c>
    </row>
    <row r="643" spans="1:3">
      <c r="A643">
        <v>118693</v>
      </c>
      <c r="B643" t="s">
        <v>2861</v>
      </c>
      <c r="C643" t="s">
        <v>10714</v>
      </c>
    </row>
    <row r="644" spans="1:3">
      <c r="A644">
        <v>118693</v>
      </c>
      <c r="B644" t="s">
        <v>2861</v>
      </c>
      <c r="C644" t="s">
        <v>10508</v>
      </c>
    </row>
    <row r="645" spans="1:3">
      <c r="A645">
        <v>118693</v>
      </c>
      <c r="B645" t="s">
        <v>2861</v>
      </c>
      <c r="C645" t="s">
        <v>10756</v>
      </c>
    </row>
    <row r="646" spans="1:3">
      <c r="A646">
        <v>118693</v>
      </c>
      <c r="B646" t="s">
        <v>2861</v>
      </c>
      <c r="C646" t="s">
        <v>10737</v>
      </c>
    </row>
    <row r="647" spans="1:3">
      <c r="A647">
        <v>118693</v>
      </c>
      <c r="B647" t="s">
        <v>2861</v>
      </c>
      <c r="C647" t="s">
        <v>10465</v>
      </c>
    </row>
    <row r="648" spans="1:3">
      <c r="A648">
        <v>118888</v>
      </c>
      <c r="B648" t="s">
        <v>218</v>
      </c>
      <c r="C648" t="s">
        <v>10601</v>
      </c>
    </row>
    <row r="649" spans="1:3">
      <c r="A649">
        <v>118888</v>
      </c>
      <c r="B649" t="s">
        <v>218</v>
      </c>
      <c r="C649" t="s">
        <v>10390</v>
      </c>
    </row>
    <row r="650" spans="1:3">
      <c r="A650">
        <v>118888</v>
      </c>
      <c r="B650" t="s">
        <v>218</v>
      </c>
      <c r="C650" t="s">
        <v>10810</v>
      </c>
    </row>
    <row r="651" spans="1:3">
      <c r="A651">
        <v>118888</v>
      </c>
      <c r="B651" t="s">
        <v>218</v>
      </c>
      <c r="C651" t="s">
        <v>10811</v>
      </c>
    </row>
    <row r="652" spans="1:3">
      <c r="A652">
        <v>118888</v>
      </c>
      <c r="B652" t="s">
        <v>218</v>
      </c>
      <c r="C652" t="s">
        <v>10406</v>
      </c>
    </row>
    <row r="653" spans="1:3">
      <c r="A653">
        <v>118912</v>
      </c>
      <c r="B653" t="s">
        <v>2869</v>
      </c>
      <c r="C653" t="s">
        <v>10344</v>
      </c>
    </row>
    <row r="654" spans="1:3">
      <c r="A654">
        <v>118912</v>
      </c>
      <c r="B654" t="s">
        <v>2869</v>
      </c>
      <c r="C654" t="s">
        <v>10507</v>
      </c>
    </row>
    <row r="655" spans="1:3">
      <c r="A655">
        <v>118976</v>
      </c>
      <c r="B655" t="s">
        <v>2874</v>
      </c>
      <c r="C655" t="s">
        <v>10653</v>
      </c>
    </row>
    <row r="656" spans="1:3">
      <c r="A656">
        <v>119058</v>
      </c>
      <c r="B656" t="s">
        <v>2877</v>
      </c>
      <c r="C656" t="s">
        <v>10561</v>
      </c>
    </row>
    <row r="657" spans="1:3">
      <c r="A657">
        <v>119173</v>
      </c>
      <c r="B657" t="s">
        <v>2887</v>
      </c>
      <c r="C657" t="s">
        <v>10703</v>
      </c>
    </row>
    <row r="658" spans="1:3">
      <c r="A658">
        <v>119173</v>
      </c>
      <c r="B658" t="s">
        <v>2887</v>
      </c>
      <c r="C658" t="s">
        <v>10508</v>
      </c>
    </row>
    <row r="659" spans="1:3">
      <c r="A659">
        <v>119173</v>
      </c>
      <c r="B659" t="s">
        <v>2887</v>
      </c>
      <c r="C659" t="s">
        <v>10597</v>
      </c>
    </row>
    <row r="660" spans="1:3">
      <c r="A660">
        <v>119173</v>
      </c>
      <c r="B660" t="s">
        <v>2887</v>
      </c>
      <c r="C660" t="s">
        <v>10714</v>
      </c>
    </row>
    <row r="661" spans="1:3">
      <c r="A661">
        <v>119173</v>
      </c>
      <c r="B661" t="s">
        <v>2887</v>
      </c>
      <c r="C661" t="s">
        <v>10565</v>
      </c>
    </row>
    <row r="662" spans="1:3">
      <c r="A662">
        <v>119270</v>
      </c>
      <c r="B662" t="s">
        <v>10812</v>
      </c>
      <c r="C662" t="s">
        <v>10611</v>
      </c>
    </row>
    <row r="663" spans="1:3">
      <c r="A663">
        <v>119270</v>
      </c>
      <c r="B663" t="s">
        <v>10812</v>
      </c>
      <c r="C663" t="s">
        <v>10612</v>
      </c>
    </row>
    <row r="664" spans="1:3">
      <c r="A664">
        <v>119270</v>
      </c>
      <c r="B664" t="s">
        <v>10812</v>
      </c>
      <c r="C664" t="s">
        <v>10622</v>
      </c>
    </row>
    <row r="665" spans="1:3">
      <c r="A665">
        <v>119605</v>
      </c>
      <c r="B665" t="s">
        <v>2894</v>
      </c>
      <c r="C665" t="s">
        <v>10703</v>
      </c>
    </row>
    <row r="666" spans="1:3">
      <c r="A666">
        <v>119605</v>
      </c>
      <c r="B666" t="s">
        <v>2894</v>
      </c>
      <c r="C666" t="s">
        <v>10714</v>
      </c>
    </row>
    <row r="667" spans="1:3">
      <c r="A667">
        <v>119605</v>
      </c>
      <c r="B667" t="s">
        <v>2894</v>
      </c>
      <c r="C667" t="s">
        <v>10508</v>
      </c>
    </row>
    <row r="668" spans="1:3">
      <c r="A668">
        <v>119605</v>
      </c>
      <c r="B668" t="s">
        <v>2894</v>
      </c>
      <c r="C668" t="s">
        <v>10524</v>
      </c>
    </row>
    <row r="669" spans="1:3">
      <c r="A669">
        <v>119605</v>
      </c>
      <c r="B669" t="s">
        <v>2894</v>
      </c>
      <c r="C669" t="s">
        <v>10297</v>
      </c>
    </row>
    <row r="670" spans="1:3">
      <c r="A670">
        <v>119775</v>
      </c>
      <c r="B670" t="s">
        <v>2896</v>
      </c>
      <c r="C670" t="s">
        <v>10220</v>
      </c>
    </row>
    <row r="671" spans="1:3">
      <c r="A671">
        <v>119775</v>
      </c>
      <c r="B671" t="s">
        <v>2896</v>
      </c>
      <c r="C671" t="s">
        <v>10769</v>
      </c>
    </row>
    <row r="672" spans="1:3">
      <c r="A672">
        <v>119775</v>
      </c>
      <c r="B672" t="s">
        <v>2896</v>
      </c>
      <c r="C672" t="s">
        <v>10586</v>
      </c>
    </row>
    <row r="673" spans="1:3">
      <c r="A673">
        <v>119775</v>
      </c>
      <c r="B673" t="s">
        <v>2896</v>
      </c>
      <c r="C673" t="s">
        <v>10583</v>
      </c>
    </row>
    <row r="674" spans="1:3">
      <c r="A674">
        <v>119775</v>
      </c>
      <c r="B674" t="s">
        <v>2896</v>
      </c>
      <c r="C674" t="s">
        <v>10247</v>
      </c>
    </row>
    <row r="675" spans="1:3">
      <c r="A675">
        <v>120166</v>
      </c>
      <c r="B675" t="s">
        <v>10813</v>
      </c>
      <c r="C675" t="s">
        <v>10259</v>
      </c>
    </row>
    <row r="676" spans="1:3">
      <c r="A676">
        <v>120166</v>
      </c>
      <c r="B676" t="s">
        <v>10813</v>
      </c>
      <c r="C676" t="s">
        <v>10713</v>
      </c>
    </row>
    <row r="677" spans="1:3">
      <c r="A677">
        <v>120184</v>
      </c>
      <c r="B677" t="s">
        <v>10814</v>
      </c>
      <c r="C677" t="s">
        <v>10714</v>
      </c>
    </row>
    <row r="678" spans="1:3">
      <c r="A678">
        <v>120184</v>
      </c>
      <c r="B678" t="s">
        <v>10814</v>
      </c>
      <c r="C678" t="s">
        <v>10541</v>
      </c>
    </row>
    <row r="679" spans="1:3">
      <c r="A679">
        <v>120184</v>
      </c>
      <c r="B679" t="s">
        <v>10814</v>
      </c>
      <c r="C679" t="s">
        <v>10541</v>
      </c>
    </row>
    <row r="680" spans="1:3">
      <c r="A680">
        <v>120184</v>
      </c>
      <c r="B680" t="s">
        <v>10814</v>
      </c>
      <c r="C680" t="s">
        <v>10782</v>
      </c>
    </row>
    <row r="681" spans="1:3">
      <c r="A681">
        <v>120184</v>
      </c>
      <c r="B681" t="s">
        <v>10814</v>
      </c>
      <c r="C681" t="s">
        <v>10508</v>
      </c>
    </row>
    <row r="682" spans="1:3">
      <c r="A682">
        <v>120254</v>
      </c>
      <c r="B682" t="s">
        <v>221</v>
      </c>
      <c r="C682" t="s">
        <v>10406</v>
      </c>
    </row>
    <row r="683" spans="1:3">
      <c r="A683">
        <v>120254</v>
      </c>
      <c r="B683" t="s">
        <v>221</v>
      </c>
      <c r="C683" t="s">
        <v>10512</v>
      </c>
    </row>
    <row r="684" spans="1:3">
      <c r="A684">
        <v>120254</v>
      </c>
      <c r="B684" t="s">
        <v>221</v>
      </c>
      <c r="C684" t="s">
        <v>10561</v>
      </c>
    </row>
    <row r="685" spans="1:3">
      <c r="A685">
        <v>120254</v>
      </c>
      <c r="B685" t="s">
        <v>221</v>
      </c>
      <c r="C685" t="s">
        <v>10259</v>
      </c>
    </row>
    <row r="686" spans="1:3">
      <c r="A686">
        <v>120254</v>
      </c>
      <c r="B686" t="s">
        <v>221</v>
      </c>
      <c r="C686" t="s">
        <v>10557</v>
      </c>
    </row>
    <row r="687" spans="1:3">
      <c r="A687">
        <v>120403</v>
      </c>
      <c r="B687" t="s">
        <v>2910</v>
      </c>
      <c r="C687" t="s">
        <v>10578</v>
      </c>
    </row>
    <row r="688" spans="1:3">
      <c r="A688">
        <v>120403</v>
      </c>
      <c r="B688" t="s">
        <v>2910</v>
      </c>
      <c r="C688" t="s">
        <v>10581</v>
      </c>
    </row>
    <row r="689" spans="1:3">
      <c r="A689">
        <v>120403</v>
      </c>
      <c r="B689" t="s">
        <v>2910</v>
      </c>
      <c r="C689" t="s">
        <v>10585</v>
      </c>
    </row>
    <row r="690" spans="1:3">
      <c r="A690">
        <v>120403</v>
      </c>
      <c r="B690" t="s">
        <v>2910</v>
      </c>
      <c r="C690" t="s">
        <v>10601</v>
      </c>
    </row>
    <row r="691" spans="1:3">
      <c r="A691">
        <v>120403</v>
      </c>
      <c r="B691" t="s">
        <v>2910</v>
      </c>
      <c r="C691" t="s">
        <v>10590</v>
      </c>
    </row>
    <row r="692" spans="1:3">
      <c r="A692">
        <v>120537</v>
      </c>
      <c r="B692" t="s">
        <v>2915</v>
      </c>
      <c r="C692" t="s">
        <v>10714</v>
      </c>
    </row>
    <row r="693" spans="1:3">
      <c r="A693">
        <v>120537</v>
      </c>
      <c r="B693" t="s">
        <v>2915</v>
      </c>
      <c r="C693" t="s">
        <v>10508</v>
      </c>
    </row>
    <row r="694" spans="1:3">
      <c r="A694">
        <v>120537</v>
      </c>
      <c r="B694" t="s">
        <v>2915</v>
      </c>
      <c r="C694" t="s">
        <v>10466</v>
      </c>
    </row>
    <row r="695" spans="1:3">
      <c r="A695">
        <v>120537</v>
      </c>
      <c r="B695" t="s">
        <v>2915</v>
      </c>
      <c r="C695" t="s">
        <v>10281</v>
      </c>
    </row>
    <row r="696" spans="1:3">
      <c r="A696">
        <v>120537</v>
      </c>
      <c r="B696" t="s">
        <v>2915</v>
      </c>
      <c r="C696" t="s">
        <v>10525</v>
      </c>
    </row>
    <row r="697" spans="1:3">
      <c r="A697">
        <v>120698</v>
      </c>
      <c r="B697" t="s">
        <v>10815</v>
      </c>
      <c r="C697" t="s">
        <v>10508</v>
      </c>
    </row>
    <row r="698" spans="1:3">
      <c r="A698">
        <v>120698</v>
      </c>
      <c r="B698" t="s">
        <v>10815</v>
      </c>
      <c r="C698" t="s">
        <v>10516</v>
      </c>
    </row>
    <row r="699" spans="1:3">
      <c r="A699">
        <v>120768</v>
      </c>
      <c r="B699" t="s">
        <v>2916</v>
      </c>
      <c r="C699" t="s">
        <v>10383</v>
      </c>
    </row>
    <row r="700" spans="1:3">
      <c r="A700">
        <v>120768</v>
      </c>
      <c r="B700" t="s">
        <v>2916</v>
      </c>
      <c r="C700" t="s">
        <v>10297</v>
      </c>
    </row>
    <row r="701" spans="1:3">
      <c r="A701">
        <v>120768</v>
      </c>
      <c r="B701" t="s">
        <v>2916</v>
      </c>
      <c r="C701" t="s">
        <v>10546</v>
      </c>
    </row>
    <row r="702" spans="1:3">
      <c r="A702">
        <v>120768</v>
      </c>
      <c r="B702" t="s">
        <v>2916</v>
      </c>
      <c r="C702" t="s">
        <v>10514</v>
      </c>
    </row>
    <row r="703" spans="1:3">
      <c r="A703">
        <v>120768</v>
      </c>
      <c r="B703" t="s">
        <v>2916</v>
      </c>
      <c r="C703" t="s">
        <v>10714</v>
      </c>
    </row>
    <row r="704" spans="1:3">
      <c r="A704">
        <v>120838</v>
      </c>
      <c r="B704" t="s">
        <v>10816</v>
      </c>
      <c r="C704" t="s">
        <v>10714</v>
      </c>
    </row>
    <row r="705" spans="1:3">
      <c r="A705">
        <v>120865</v>
      </c>
      <c r="B705" t="s">
        <v>224</v>
      </c>
      <c r="C705" t="s">
        <v>10703</v>
      </c>
    </row>
    <row r="706" spans="1:3">
      <c r="A706">
        <v>120865</v>
      </c>
      <c r="B706" t="s">
        <v>224</v>
      </c>
      <c r="C706" t="s">
        <v>10713</v>
      </c>
    </row>
    <row r="707" spans="1:3">
      <c r="A707">
        <v>120865</v>
      </c>
      <c r="B707" t="s">
        <v>224</v>
      </c>
      <c r="C707" t="s">
        <v>10406</v>
      </c>
    </row>
    <row r="708" spans="1:3">
      <c r="A708">
        <v>120865</v>
      </c>
      <c r="B708" t="s">
        <v>224</v>
      </c>
      <c r="C708" t="s">
        <v>10508</v>
      </c>
    </row>
    <row r="709" spans="1:3">
      <c r="A709">
        <v>120865</v>
      </c>
      <c r="B709" t="s">
        <v>224</v>
      </c>
      <c r="C709" t="s">
        <v>10546</v>
      </c>
    </row>
    <row r="710" spans="1:3">
      <c r="A710">
        <v>120883</v>
      </c>
      <c r="B710" t="s">
        <v>227</v>
      </c>
      <c r="C710" t="s">
        <v>10406</v>
      </c>
    </row>
    <row r="711" spans="1:3">
      <c r="A711">
        <v>120883</v>
      </c>
      <c r="B711" t="s">
        <v>227</v>
      </c>
      <c r="C711" t="s">
        <v>10461</v>
      </c>
    </row>
    <row r="712" spans="1:3">
      <c r="A712">
        <v>120883</v>
      </c>
      <c r="B712" t="s">
        <v>227</v>
      </c>
      <c r="C712" t="s">
        <v>10714</v>
      </c>
    </row>
    <row r="713" spans="1:3">
      <c r="A713">
        <v>120883</v>
      </c>
      <c r="B713" t="s">
        <v>227</v>
      </c>
      <c r="C713" t="s">
        <v>10464</v>
      </c>
    </row>
    <row r="714" spans="1:3">
      <c r="A714">
        <v>120883</v>
      </c>
      <c r="B714" t="s">
        <v>227</v>
      </c>
      <c r="C714" t="s">
        <v>10508</v>
      </c>
    </row>
    <row r="715" spans="1:3">
      <c r="A715">
        <v>121150</v>
      </c>
      <c r="B715" t="s">
        <v>230</v>
      </c>
      <c r="C715" t="s">
        <v>10714</v>
      </c>
    </row>
    <row r="716" spans="1:3">
      <c r="A716">
        <v>121150</v>
      </c>
      <c r="B716" t="s">
        <v>230</v>
      </c>
      <c r="C716" t="s">
        <v>10508</v>
      </c>
    </row>
    <row r="717" spans="1:3">
      <c r="A717">
        <v>121150</v>
      </c>
      <c r="B717" t="s">
        <v>230</v>
      </c>
      <c r="C717" t="s">
        <v>10241</v>
      </c>
    </row>
    <row r="718" spans="1:3">
      <c r="A718">
        <v>121150</v>
      </c>
      <c r="B718" t="s">
        <v>230</v>
      </c>
      <c r="C718" t="s">
        <v>10466</v>
      </c>
    </row>
    <row r="719" spans="1:3">
      <c r="A719">
        <v>121150</v>
      </c>
      <c r="B719" t="s">
        <v>230</v>
      </c>
      <c r="C719" t="s">
        <v>10406</v>
      </c>
    </row>
    <row r="720" spans="1:3">
      <c r="A720">
        <v>121257</v>
      </c>
      <c r="B720" t="s">
        <v>2922</v>
      </c>
      <c r="C720" t="s">
        <v>10555</v>
      </c>
    </row>
    <row r="721" spans="1:3">
      <c r="A721">
        <v>121257</v>
      </c>
      <c r="B721" t="s">
        <v>2922</v>
      </c>
      <c r="C721" t="s">
        <v>10208</v>
      </c>
    </row>
    <row r="722" spans="1:3">
      <c r="A722">
        <v>121257</v>
      </c>
      <c r="B722" t="s">
        <v>2922</v>
      </c>
      <c r="C722" t="s">
        <v>10512</v>
      </c>
    </row>
    <row r="723" spans="1:3">
      <c r="A723">
        <v>121257</v>
      </c>
      <c r="B723" t="s">
        <v>2922</v>
      </c>
      <c r="C723" t="s">
        <v>10565</v>
      </c>
    </row>
    <row r="724" spans="1:3">
      <c r="A724">
        <v>121257</v>
      </c>
      <c r="B724" t="s">
        <v>2922</v>
      </c>
      <c r="C724" t="s">
        <v>10771</v>
      </c>
    </row>
    <row r="725" spans="1:3">
      <c r="A725">
        <v>121309</v>
      </c>
      <c r="B725" t="s">
        <v>2924</v>
      </c>
      <c r="C725" t="s">
        <v>10703</v>
      </c>
    </row>
    <row r="726" spans="1:3">
      <c r="A726">
        <v>121309</v>
      </c>
      <c r="B726" t="s">
        <v>2924</v>
      </c>
      <c r="C726" t="s">
        <v>10714</v>
      </c>
    </row>
    <row r="727" spans="1:3">
      <c r="A727">
        <v>121309</v>
      </c>
      <c r="B727" t="s">
        <v>2924</v>
      </c>
      <c r="C727" t="s">
        <v>10384</v>
      </c>
    </row>
    <row r="728" spans="1:3">
      <c r="A728">
        <v>121309</v>
      </c>
      <c r="B728" t="s">
        <v>2924</v>
      </c>
      <c r="C728" t="s">
        <v>10508</v>
      </c>
    </row>
    <row r="729" spans="1:3">
      <c r="A729">
        <v>121309</v>
      </c>
      <c r="B729" t="s">
        <v>2924</v>
      </c>
      <c r="C729" t="s">
        <v>10292</v>
      </c>
    </row>
    <row r="730" spans="1:3">
      <c r="A730">
        <v>121345</v>
      </c>
      <c r="B730" t="s">
        <v>2926</v>
      </c>
      <c r="C730" t="s">
        <v>10259</v>
      </c>
    </row>
    <row r="731" spans="1:3">
      <c r="A731">
        <v>121345</v>
      </c>
      <c r="B731" t="s">
        <v>2926</v>
      </c>
      <c r="C731" t="s">
        <v>10557</v>
      </c>
    </row>
    <row r="732" spans="1:3">
      <c r="A732">
        <v>121345</v>
      </c>
      <c r="B732" t="s">
        <v>2926</v>
      </c>
      <c r="C732" t="s">
        <v>10427</v>
      </c>
    </row>
    <row r="733" spans="1:3">
      <c r="A733">
        <v>121345</v>
      </c>
      <c r="B733" t="s">
        <v>2926</v>
      </c>
      <c r="C733" t="s">
        <v>10461</v>
      </c>
    </row>
    <row r="734" spans="1:3">
      <c r="A734">
        <v>121345</v>
      </c>
      <c r="B734" t="s">
        <v>2926</v>
      </c>
      <c r="C734" t="s">
        <v>10430</v>
      </c>
    </row>
    <row r="735" spans="1:3">
      <c r="A735">
        <v>121619</v>
      </c>
      <c r="B735" t="s">
        <v>2931</v>
      </c>
      <c r="C735" t="s">
        <v>10643</v>
      </c>
    </row>
    <row r="736" spans="1:3">
      <c r="A736">
        <v>121691</v>
      </c>
      <c r="B736" t="s">
        <v>233</v>
      </c>
      <c r="C736" t="s">
        <v>10713</v>
      </c>
    </row>
    <row r="737" spans="1:3">
      <c r="A737">
        <v>121691</v>
      </c>
      <c r="B737" t="s">
        <v>233</v>
      </c>
      <c r="C737" t="s">
        <v>10461</v>
      </c>
    </row>
    <row r="738" spans="1:3">
      <c r="A738">
        <v>121691</v>
      </c>
      <c r="B738" t="s">
        <v>233</v>
      </c>
      <c r="C738" t="s">
        <v>10714</v>
      </c>
    </row>
    <row r="739" spans="1:3">
      <c r="A739">
        <v>121691</v>
      </c>
      <c r="B739" t="s">
        <v>233</v>
      </c>
      <c r="C739" t="s">
        <v>10508</v>
      </c>
    </row>
    <row r="740" spans="1:3">
      <c r="A740">
        <v>121691</v>
      </c>
      <c r="B740" t="s">
        <v>233</v>
      </c>
      <c r="C740" t="s">
        <v>10208</v>
      </c>
    </row>
    <row r="741" spans="1:3">
      <c r="A741">
        <v>121886</v>
      </c>
      <c r="B741" t="s">
        <v>2937</v>
      </c>
      <c r="C741" t="s">
        <v>10569</v>
      </c>
    </row>
    <row r="742" spans="1:3">
      <c r="A742">
        <v>122296</v>
      </c>
      <c r="B742" t="s">
        <v>10817</v>
      </c>
      <c r="C742" t="s">
        <v>10703</v>
      </c>
    </row>
    <row r="743" spans="1:3">
      <c r="A743">
        <v>122375</v>
      </c>
      <c r="B743" t="s">
        <v>2949</v>
      </c>
      <c r="C743" t="s">
        <v>10639</v>
      </c>
    </row>
    <row r="744" spans="1:3">
      <c r="A744">
        <v>122375</v>
      </c>
      <c r="B744" t="s">
        <v>2949</v>
      </c>
      <c r="C744" t="s">
        <v>10638</v>
      </c>
    </row>
    <row r="745" spans="1:3">
      <c r="A745">
        <v>122409</v>
      </c>
      <c r="B745" t="s">
        <v>2953</v>
      </c>
      <c r="C745" t="s">
        <v>10714</v>
      </c>
    </row>
    <row r="746" spans="1:3">
      <c r="A746">
        <v>122409</v>
      </c>
      <c r="B746" t="s">
        <v>2953</v>
      </c>
      <c r="C746" t="s">
        <v>10508</v>
      </c>
    </row>
    <row r="747" spans="1:3">
      <c r="A747">
        <v>122409</v>
      </c>
      <c r="B747" t="s">
        <v>2953</v>
      </c>
      <c r="C747" t="s">
        <v>10525</v>
      </c>
    </row>
    <row r="748" spans="1:3">
      <c r="A748">
        <v>122409</v>
      </c>
      <c r="B748" t="s">
        <v>2953</v>
      </c>
      <c r="C748" t="s">
        <v>10464</v>
      </c>
    </row>
    <row r="749" spans="1:3">
      <c r="A749">
        <v>122409</v>
      </c>
      <c r="B749" t="s">
        <v>2953</v>
      </c>
      <c r="C749" t="s">
        <v>10226</v>
      </c>
    </row>
    <row r="750" spans="1:3">
      <c r="A750">
        <v>122436</v>
      </c>
      <c r="B750" t="s">
        <v>2955</v>
      </c>
      <c r="C750" t="s">
        <v>10737</v>
      </c>
    </row>
    <row r="751" spans="1:3">
      <c r="A751">
        <v>122436</v>
      </c>
      <c r="B751" t="s">
        <v>2955</v>
      </c>
      <c r="C751" t="s">
        <v>10714</v>
      </c>
    </row>
    <row r="752" spans="1:3">
      <c r="A752">
        <v>122436</v>
      </c>
      <c r="B752" t="s">
        <v>2955</v>
      </c>
      <c r="C752" t="s">
        <v>10508</v>
      </c>
    </row>
    <row r="753" spans="1:3">
      <c r="A753">
        <v>122436</v>
      </c>
      <c r="B753" t="s">
        <v>2955</v>
      </c>
      <c r="C753" t="s">
        <v>10756</v>
      </c>
    </row>
    <row r="754" spans="1:3">
      <c r="A754">
        <v>122436</v>
      </c>
      <c r="B754" t="s">
        <v>2955</v>
      </c>
      <c r="C754" t="s">
        <v>10760</v>
      </c>
    </row>
    <row r="755" spans="1:3">
      <c r="A755">
        <v>122506</v>
      </c>
      <c r="B755" t="s">
        <v>2957</v>
      </c>
      <c r="C755" t="s">
        <v>10616</v>
      </c>
    </row>
    <row r="756" spans="1:3">
      <c r="A756">
        <v>122506</v>
      </c>
      <c r="B756" t="s">
        <v>2957</v>
      </c>
      <c r="C756" t="s">
        <v>10618</v>
      </c>
    </row>
    <row r="757" spans="1:3">
      <c r="A757">
        <v>122506</v>
      </c>
      <c r="B757" t="s">
        <v>2957</v>
      </c>
      <c r="C757" t="s">
        <v>10615</v>
      </c>
    </row>
    <row r="758" spans="1:3">
      <c r="A758">
        <v>122506</v>
      </c>
      <c r="B758" t="s">
        <v>2957</v>
      </c>
      <c r="C758" t="s">
        <v>10613</v>
      </c>
    </row>
    <row r="759" spans="1:3">
      <c r="A759">
        <v>122506</v>
      </c>
      <c r="B759" t="s">
        <v>2957</v>
      </c>
      <c r="C759" t="s">
        <v>10614</v>
      </c>
    </row>
    <row r="760" spans="1:3">
      <c r="A760">
        <v>122597</v>
      </c>
      <c r="B760" t="s">
        <v>2959</v>
      </c>
      <c r="C760" t="s">
        <v>10714</v>
      </c>
    </row>
    <row r="761" spans="1:3">
      <c r="A761">
        <v>122597</v>
      </c>
      <c r="B761" t="s">
        <v>2959</v>
      </c>
      <c r="C761" t="s">
        <v>10508</v>
      </c>
    </row>
    <row r="762" spans="1:3">
      <c r="A762">
        <v>122597</v>
      </c>
      <c r="B762" t="s">
        <v>2959</v>
      </c>
      <c r="C762" t="s">
        <v>10259</v>
      </c>
    </row>
    <row r="763" spans="1:3">
      <c r="A763">
        <v>122597</v>
      </c>
      <c r="B763" t="s">
        <v>2959</v>
      </c>
      <c r="C763" t="s">
        <v>10406</v>
      </c>
    </row>
    <row r="764" spans="1:3">
      <c r="A764">
        <v>122597</v>
      </c>
      <c r="B764" t="s">
        <v>2959</v>
      </c>
      <c r="C764" t="s">
        <v>10297</v>
      </c>
    </row>
    <row r="765" spans="1:3">
      <c r="A765">
        <v>122612</v>
      </c>
      <c r="B765" t="s">
        <v>236</v>
      </c>
      <c r="C765" t="s">
        <v>10703</v>
      </c>
    </row>
    <row r="766" spans="1:3">
      <c r="A766">
        <v>122612</v>
      </c>
      <c r="B766" t="s">
        <v>236</v>
      </c>
      <c r="C766" t="s">
        <v>10508</v>
      </c>
    </row>
    <row r="767" spans="1:3">
      <c r="A767">
        <v>122612</v>
      </c>
      <c r="B767" t="s">
        <v>236</v>
      </c>
      <c r="C767" t="s">
        <v>10406</v>
      </c>
    </row>
    <row r="768" spans="1:3">
      <c r="A768">
        <v>122612</v>
      </c>
      <c r="B768" t="s">
        <v>236</v>
      </c>
      <c r="C768" t="s">
        <v>10737</v>
      </c>
    </row>
    <row r="769" spans="1:3">
      <c r="A769">
        <v>122612</v>
      </c>
      <c r="B769" t="s">
        <v>236</v>
      </c>
      <c r="C769" t="s">
        <v>10714</v>
      </c>
    </row>
    <row r="770" spans="1:3">
      <c r="A770">
        <v>122685</v>
      </c>
      <c r="B770" t="s">
        <v>10818</v>
      </c>
      <c r="C770" t="s">
        <v>10653</v>
      </c>
    </row>
    <row r="771" spans="1:3">
      <c r="A771">
        <v>122685</v>
      </c>
      <c r="B771" t="s">
        <v>10818</v>
      </c>
      <c r="C771" t="s">
        <v>10635</v>
      </c>
    </row>
    <row r="772" spans="1:3">
      <c r="A772">
        <v>122685</v>
      </c>
      <c r="B772" t="s">
        <v>10818</v>
      </c>
      <c r="C772" t="s">
        <v>10634</v>
      </c>
    </row>
    <row r="773" spans="1:3">
      <c r="A773">
        <v>122685</v>
      </c>
      <c r="B773" t="s">
        <v>10818</v>
      </c>
      <c r="C773" t="s">
        <v>10769</v>
      </c>
    </row>
    <row r="774" spans="1:3">
      <c r="A774">
        <v>122728</v>
      </c>
      <c r="B774" t="s">
        <v>2963</v>
      </c>
      <c r="C774" t="s">
        <v>10714</v>
      </c>
    </row>
    <row r="775" spans="1:3">
      <c r="A775">
        <v>122728</v>
      </c>
      <c r="B775" t="s">
        <v>2963</v>
      </c>
      <c r="C775" t="s">
        <v>10508</v>
      </c>
    </row>
    <row r="776" spans="1:3">
      <c r="A776">
        <v>122728</v>
      </c>
      <c r="B776" t="s">
        <v>2963</v>
      </c>
      <c r="C776" t="s">
        <v>10292</v>
      </c>
    </row>
    <row r="777" spans="1:3">
      <c r="A777">
        <v>122728</v>
      </c>
      <c r="B777" t="s">
        <v>2963</v>
      </c>
      <c r="C777" t="s">
        <v>10524</v>
      </c>
    </row>
    <row r="778" spans="1:3">
      <c r="A778">
        <v>122728</v>
      </c>
      <c r="B778" t="s">
        <v>2963</v>
      </c>
      <c r="C778" t="s">
        <v>10610</v>
      </c>
    </row>
    <row r="779" spans="1:3">
      <c r="A779">
        <v>122755</v>
      </c>
      <c r="B779" t="s">
        <v>2968</v>
      </c>
      <c r="C779" t="s">
        <v>10714</v>
      </c>
    </row>
    <row r="780" spans="1:3">
      <c r="A780">
        <v>122755</v>
      </c>
      <c r="B780" t="s">
        <v>2968</v>
      </c>
      <c r="C780" t="s">
        <v>10508</v>
      </c>
    </row>
    <row r="781" spans="1:3">
      <c r="A781">
        <v>122755</v>
      </c>
      <c r="B781" t="s">
        <v>2968</v>
      </c>
      <c r="C781" t="s">
        <v>10464</v>
      </c>
    </row>
    <row r="782" spans="1:3">
      <c r="A782">
        <v>122755</v>
      </c>
      <c r="B782" t="s">
        <v>2968</v>
      </c>
      <c r="C782" t="s">
        <v>10525</v>
      </c>
    </row>
    <row r="783" spans="1:3">
      <c r="A783">
        <v>122755</v>
      </c>
      <c r="B783" t="s">
        <v>2968</v>
      </c>
      <c r="C783" t="s">
        <v>10565</v>
      </c>
    </row>
    <row r="784" spans="1:3">
      <c r="A784">
        <v>122931</v>
      </c>
      <c r="B784" t="s">
        <v>239</v>
      </c>
      <c r="C784" t="s">
        <v>10737</v>
      </c>
    </row>
    <row r="785" spans="1:3">
      <c r="A785">
        <v>122931</v>
      </c>
      <c r="B785" t="s">
        <v>239</v>
      </c>
      <c r="C785" t="s">
        <v>10226</v>
      </c>
    </row>
    <row r="786" spans="1:3">
      <c r="A786">
        <v>122931</v>
      </c>
      <c r="B786" t="s">
        <v>239</v>
      </c>
      <c r="C786" t="s">
        <v>10508</v>
      </c>
    </row>
    <row r="787" spans="1:3">
      <c r="A787">
        <v>122931</v>
      </c>
      <c r="B787" t="s">
        <v>239</v>
      </c>
      <c r="C787" t="s">
        <v>10441</v>
      </c>
    </row>
    <row r="788" spans="1:3">
      <c r="A788">
        <v>122931</v>
      </c>
      <c r="B788" t="s">
        <v>239</v>
      </c>
      <c r="C788" t="s">
        <v>10321</v>
      </c>
    </row>
    <row r="789" spans="1:3">
      <c r="A789">
        <v>122977</v>
      </c>
      <c r="B789" t="s">
        <v>2975</v>
      </c>
      <c r="C789" t="s">
        <v>10627</v>
      </c>
    </row>
    <row r="790" spans="1:3">
      <c r="A790">
        <v>123165</v>
      </c>
      <c r="B790" t="s">
        <v>242</v>
      </c>
      <c r="C790" t="s">
        <v>10512</v>
      </c>
    </row>
    <row r="791" spans="1:3">
      <c r="A791">
        <v>123165</v>
      </c>
      <c r="B791" t="s">
        <v>242</v>
      </c>
      <c r="C791" t="s">
        <v>10406</v>
      </c>
    </row>
    <row r="792" spans="1:3">
      <c r="A792">
        <v>123165</v>
      </c>
      <c r="B792" t="s">
        <v>242</v>
      </c>
      <c r="C792" t="s">
        <v>10562</v>
      </c>
    </row>
    <row r="793" spans="1:3">
      <c r="A793">
        <v>123165</v>
      </c>
      <c r="B793" t="s">
        <v>242</v>
      </c>
      <c r="C793" t="s">
        <v>10394</v>
      </c>
    </row>
    <row r="794" spans="1:3">
      <c r="A794">
        <v>123165</v>
      </c>
      <c r="B794" t="s">
        <v>242</v>
      </c>
      <c r="C794" t="s">
        <v>10208</v>
      </c>
    </row>
    <row r="795" spans="1:3">
      <c r="A795">
        <v>123280</v>
      </c>
      <c r="B795" t="s">
        <v>10819</v>
      </c>
      <c r="C795" t="s">
        <v>10484</v>
      </c>
    </row>
    <row r="796" spans="1:3">
      <c r="A796">
        <v>123280</v>
      </c>
      <c r="B796" t="s">
        <v>10819</v>
      </c>
      <c r="C796" t="s">
        <v>10281</v>
      </c>
    </row>
    <row r="797" spans="1:3">
      <c r="A797">
        <v>123299</v>
      </c>
      <c r="B797" t="s">
        <v>2983</v>
      </c>
      <c r="C797" t="s">
        <v>10639</v>
      </c>
    </row>
    <row r="798" spans="1:3">
      <c r="A798">
        <v>123457</v>
      </c>
      <c r="B798" t="s">
        <v>2986</v>
      </c>
      <c r="C798" t="s">
        <v>10703</v>
      </c>
    </row>
    <row r="799" spans="1:3">
      <c r="A799">
        <v>123457</v>
      </c>
      <c r="B799" t="s">
        <v>2986</v>
      </c>
      <c r="C799" t="s">
        <v>10508</v>
      </c>
    </row>
    <row r="800" spans="1:3">
      <c r="A800">
        <v>123457</v>
      </c>
      <c r="B800" t="s">
        <v>2986</v>
      </c>
      <c r="C800" t="s">
        <v>10714</v>
      </c>
    </row>
    <row r="801" spans="1:3">
      <c r="A801">
        <v>123457</v>
      </c>
      <c r="B801" t="s">
        <v>2986</v>
      </c>
      <c r="C801" t="s">
        <v>10466</v>
      </c>
    </row>
    <row r="802" spans="1:3">
      <c r="A802">
        <v>123457</v>
      </c>
      <c r="B802" t="s">
        <v>2986</v>
      </c>
      <c r="C802" t="s">
        <v>10401</v>
      </c>
    </row>
    <row r="803" spans="1:3">
      <c r="A803">
        <v>123509</v>
      </c>
      <c r="B803" t="s">
        <v>2991</v>
      </c>
      <c r="C803" t="s">
        <v>10653</v>
      </c>
    </row>
    <row r="804" spans="1:3">
      <c r="A804">
        <v>123554</v>
      </c>
      <c r="B804" t="s">
        <v>2996</v>
      </c>
      <c r="C804" t="s">
        <v>10713</v>
      </c>
    </row>
    <row r="805" spans="1:3">
      <c r="A805">
        <v>123554</v>
      </c>
      <c r="B805" t="s">
        <v>2996</v>
      </c>
      <c r="C805" t="s">
        <v>10714</v>
      </c>
    </row>
    <row r="806" spans="1:3">
      <c r="A806">
        <v>123554</v>
      </c>
      <c r="B806" t="s">
        <v>2996</v>
      </c>
      <c r="C806" t="s">
        <v>10508</v>
      </c>
    </row>
    <row r="807" spans="1:3">
      <c r="A807">
        <v>123554</v>
      </c>
      <c r="B807" t="s">
        <v>2996</v>
      </c>
      <c r="C807" t="s">
        <v>10406</v>
      </c>
    </row>
    <row r="808" spans="1:3">
      <c r="A808">
        <v>123554</v>
      </c>
      <c r="B808" t="s">
        <v>2996</v>
      </c>
      <c r="C808" t="s">
        <v>10577</v>
      </c>
    </row>
    <row r="809" spans="1:3">
      <c r="A809">
        <v>123563</v>
      </c>
      <c r="B809" t="s">
        <v>10820</v>
      </c>
      <c r="C809" t="s">
        <v>10344</v>
      </c>
    </row>
    <row r="810" spans="1:3">
      <c r="A810">
        <v>123572</v>
      </c>
      <c r="B810" t="s">
        <v>2997</v>
      </c>
      <c r="C810" t="s">
        <v>10714</v>
      </c>
    </row>
    <row r="811" spans="1:3">
      <c r="A811">
        <v>123572</v>
      </c>
      <c r="B811" t="s">
        <v>2997</v>
      </c>
      <c r="C811" t="s">
        <v>10508</v>
      </c>
    </row>
    <row r="812" spans="1:3">
      <c r="A812">
        <v>123572</v>
      </c>
      <c r="B812" t="s">
        <v>2997</v>
      </c>
      <c r="C812" t="s">
        <v>10401</v>
      </c>
    </row>
    <row r="813" spans="1:3">
      <c r="A813">
        <v>123572</v>
      </c>
      <c r="B813" t="s">
        <v>2997</v>
      </c>
      <c r="C813" t="s">
        <v>10464</v>
      </c>
    </row>
    <row r="814" spans="1:3">
      <c r="A814">
        <v>123572</v>
      </c>
      <c r="B814" t="s">
        <v>2997</v>
      </c>
      <c r="C814" t="s">
        <v>10406</v>
      </c>
    </row>
    <row r="815" spans="1:3">
      <c r="A815">
        <v>123651</v>
      </c>
      <c r="B815" t="s">
        <v>3002</v>
      </c>
      <c r="C815" t="s">
        <v>10508</v>
      </c>
    </row>
    <row r="816" spans="1:3">
      <c r="A816">
        <v>123651</v>
      </c>
      <c r="B816" t="s">
        <v>3002</v>
      </c>
      <c r="C816" t="s">
        <v>10714</v>
      </c>
    </row>
    <row r="817" spans="1:3">
      <c r="A817">
        <v>123651</v>
      </c>
      <c r="B817" t="s">
        <v>3002</v>
      </c>
      <c r="C817" t="s">
        <v>10466</v>
      </c>
    </row>
    <row r="818" spans="1:3">
      <c r="A818">
        <v>123651</v>
      </c>
      <c r="B818" t="s">
        <v>3002</v>
      </c>
      <c r="C818" t="s">
        <v>10703</v>
      </c>
    </row>
    <row r="819" spans="1:3">
      <c r="A819">
        <v>123651</v>
      </c>
      <c r="B819" t="s">
        <v>3002</v>
      </c>
      <c r="C819" t="s">
        <v>10281</v>
      </c>
    </row>
    <row r="820" spans="1:3">
      <c r="A820">
        <v>123952</v>
      </c>
      <c r="B820" t="s">
        <v>3006</v>
      </c>
      <c r="C820" t="s">
        <v>10220</v>
      </c>
    </row>
    <row r="821" spans="1:3">
      <c r="A821">
        <v>123961</v>
      </c>
      <c r="B821" t="s">
        <v>67</v>
      </c>
      <c r="C821" t="s">
        <v>10753</v>
      </c>
    </row>
    <row r="822" spans="1:3">
      <c r="A822">
        <v>123961</v>
      </c>
      <c r="B822" t="s">
        <v>67</v>
      </c>
      <c r="C822" t="s">
        <v>10259</v>
      </c>
    </row>
    <row r="823" spans="1:3">
      <c r="A823">
        <v>123961</v>
      </c>
      <c r="B823" t="s">
        <v>67</v>
      </c>
      <c r="C823" t="s">
        <v>10451</v>
      </c>
    </row>
    <row r="824" spans="1:3">
      <c r="A824">
        <v>123961</v>
      </c>
      <c r="B824" t="s">
        <v>67</v>
      </c>
      <c r="C824" t="s">
        <v>10226</v>
      </c>
    </row>
    <row r="825" spans="1:3">
      <c r="A825">
        <v>123961</v>
      </c>
      <c r="B825" t="s">
        <v>67</v>
      </c>
      <c r="C825" t="s">
        <v>10508</v>
      </c>
    </row>
    <row r="826" spans="1:3">
      <c r="A826">
        <v>124292</v>
      </c>
      <c r="B826" t="s">
        <v>3011</v>
      </c>
      <c r="C826" t="s">
        <v>10401</v>
      </c>
    </row>
    <row r="827" spans="1:3">
      <c r="A827">
        <v>124487</v>
      </c>
      <c r="B827" t="s">
        <v>10821</v>
      </c>
      <c r="C827" t="s">
        <v>10494</v>
      </c>
    </row>
    <row r="828" spans="1:3">
      <c r="A828">
        <v>125231</v>
      </c>
      <c r="B828" t="s">
        <v>3021</v>
      </c>
      <c r="C828" t="s">
        <v>10703</v>
      </c>
    </row>
    <row r="829" spans="1:3">
      <c r="A829">
        <v>125231</v>
      </c>
      <c r="B829" t="s">
        <v>3021</v>
      </c>
      <c r="C829" t="s">
        <v>10546</v>
      </c>
    </row>
    <row r="830" spans="1:3">
      <c r="A830">
        <v>125231</v>
      </c>
      <c r="B830" t="s">
        <v>3021</v>
      </c>
      <c r="C830" t="s">
        <v>10714</v>
      </c>
    </row>
    <row r="831" spans="1:3">
      <c r="A831">
        <v>125231</v>
      </c>
      <c r="B831" t="s">
        <v>3021</v>
      </c>
      <c r="C831" t="s">
        <v>10297</v>
      </c>
    </row>
    <row r="832" spans="1:3">
      <c r="A832">
        <v>125231</v>
      </c>
      <c r="B832" t="s">
        <v>3021</v>
      </c>
      <c r="C832" t="s">
        <v>10508</v>
      </c>
    </row>
    <row r="833" spans="1:3">
      <c r="A833">
        <v>125471</v>
      </c>
      <c r="B833" t="s">
        <v>3026</v>
      </c>
      <c r="C833" t="s">
        <v>10634</v>
      </c>
    </row>
    <row r="834" spans="1:3">
      <c r="A834">
        <v>125532</v>
      </c>
      <c r="B834" t="s">
        <v>10822</v>
      </c>
      <c r="C834" t="s">
        <v>10703</v>
      </c>
    </row>
    <row r="835" spans="1:3">
      <c r="A835">
        <v>125532</v>
      </c>
      <c r="B835" t="s">
        <v>10822</v>
      </c>
      <c r="C835" t="s">
        <v>10635</v>
      </c>
    </row>
    <row r="836" spans="1:3">
      <c r="A836">
        <v>125727</v>
      </c>
      <c r="B836" t="s">
        <v>245</v>
      </c>
      <c r="C836" t="s">
        <v>10733</v>
      </c>
    </row>
    <row r="837" spans="1:3">
      <c r="A837">
        <v>125727</v>
      </c>
      <c r="B837" t="s">
        <v>245</v>
      </c>
      <c r="C837" t="s">
        <v>10466</v>
      </c>
    </row>
    <row r="838" spans="1:3">
      <c r="A838">
        <v>125727</v>
      </c>
      <c r="B838" t="s">
        <v>245</v>
      </c>
      <c r="C838" t="s">
        <v>10703</v>
      </c>
    </row>
    <row r="839" spans="1:3">
      <c r="A839">
        <v>125727</v>
      </c>
      <c r="B839" t="s">
        <v>245</v>
      </c>
      <c r="C839" t="s">
        <v>10508</v>
      </c>
    </row>
    <row r="840" spans="1:3">
      <c r="A840">
        <v>125727</v>
      </c>
      <c r="B840" t="s">
        <v>245</v>
      </c>
      <c r="C840" t="s">
        <v>10406</v>
      </c>
    </row>
    <row r="841" spans="1:3">
      <c r="A841">
        <v>125763</v>
      </c>
      <c r="B841" t="s">
        <v>3032</v>
      </c>
      <c r="C841" t="s">
        <v>10714</v>
      </c>
    </row>
    <row r="842" spans="1:3">
      <c r="A842">
        <v>125763</v>
      </c>
      <c r="B842" t="s">
        <v>3032</v>
      </c>
      <c r="C842" t="s">
        <v>10508</v>
      </c>
    </row>
    <row r="843" spans="1:3">
      <c r="A843">
        <v>125763</v>
      </c>
      <c r="B843" t="s">
        <v>3032</v>
      </c>
      <c r="C843" t="s">
        <v>10406</v>
      </c>
    </row>
    <row r="844" spans="1:3">
      <c r="A844">
        <v>125763</v>
      </c>
      <c r="B844" t="s">
        <v>3032</v>
      </c>
      <c r="C844" t="s">
        <v>10401</v>
      </c>
    </row>
    <row r="845" spans="1:3">
      <c r="A845">
        <v>125763</v>
      </c>
      <c r="B845" t="s">
        <v>3032</v>
      </c>
      <c r="C845" t="s">
        <v>10466</v>
      </c>
    </row>
    <row r="846" spans="1:3">
      <c r="A846">
        <v>125897</v>
      </c>
      <c r="B846" t="s">
        <v>3034</v>
      </c>
      <c r="C846" t="s">
        <v>10220</v>
      </c>
    </row>
    <row r="847" spans="1:3">
      <c r="A847">
        <v>125897</v>
      </c>
      <c r="B847" t="s">
        <v>3034</v>
      </c>
      <c r="C847" t="s">
        <v>10232</v>
      </c>
    </row>
    <row r="848" spans="1:3">
      <c r="A848">
        <v>125897</v>
      </c>
      <c r="B848" t="s">
        <v>3034</v>
      </c>
      <c r="C848" t="s">
        <v>10247</v>
      </c>
    </row>
    <row r="849" spans="1:3">
      <c r="A849">
        <v>125897</v>
      </c>
      <c r="B849" t="s">
        <v>3034</v>
      </c>
      <c r="C849" t="s">
        <v>10264</v>
      </c>
    </row>
    <row r="850" spans="1:3">
      <c r="A850">
        <v>125897</v>
      </c>
      <c r="B850" t="s">
        <v>3034</v>
      </c>
      <c r="C850" t="s">
        <v>10714</v>
      </c>
    </row>
    <row r="851" spans="1:3">
      <c r="A851">
        <v>126076</v>
      </c>
      <c r="B851" t="s">
        <v>10823</v>
      </c>
      <c r="C851" t="s">
        <v>10481</v>
      </c>
    </row>
    <row r="852" spans="1:3">
      <c r="A852">
        <v>126182</v>
      </c>
      <c r="B852" t="s">
        <v>3040</v>
      </c>
      <c r="C852" t="s">
        <v>10713</v>
      </c>
    </row>
    <row r="853" spans="1:3">
      <c r="A853">
        <v>126182</v>
      </c>
      <c r="B853" t="s">
        <v>3040</v>
      </c>
      <c r="C853" t="s">
        <v>10466</v>
      </c>
    </row>
    <row r="854" spans="1:3">
      <c r="A854">
        <v>126182</v>
      </c>
      <c r="B854" t="s">
        <v>3040</v>
      </c>
      <c r="C854" t="s">
        <v>10406</v>
      </c>
    </row>
    <row r="855" spans="1:3">
      <c r="A855">
        <v>126182</v>
      </c>
      <c r="B855" t="s">
        <v>3040</v>
      </c>
      <c r="C855" t="s">
        <v>10401</v>
      </c>
    </row>
    <row r="856" spans="1:3">
      <c r="A856">
        <v>126182</v>
      </c>
      <c r="B856" t="s">
        <v>3040</v>
      </c>
      <c r="C856" t="s">
        <v>10565</v>
      </c>
    </row>
    <row r="857" spans="1:3">
      <c r="A857">
        <v>126207</v>
      </c>
      <c r="B857" t="s">
        <v>10824</v>
      </c>
      <c r="C857" t="s">
        <v>10537</v>
      </c>
    </row>
    <row r="858" spans="1:3">
      <c r="A858">
        <v>126289</v>
      </c>
      <c r="B858" t="s">
        <v>10825</v>
      </c>
      <c r="C858" t="s">
        <v>10703</v>
      </c>
    </row>
    <row r="859" spans="1:3">
      <c r="A859">
        <v>126289</v>
      </c>
      <c r="B859" t="s">
        <v>10825</v>
      </c>
      <c r="C859" t="s">
        <v>10537</v>
      </c>
    </row>
    <row r="860" spans="1:3">
      <c r="A860">
        <v>126289</v>
      </c>
      <c r="B860" t="s">
        <v>10825</v>
      </c>
      <c r="C860" t="s">
        <v>10650</v>
      </c>
    </row>
    <row r="861" spans="1:3">
      <c r="A861">
        <v>126562</v>
      </c>
      <c r="B861" t="s">
        <v>10826</v>
      </c>
      <c r="C861" t="s">
        <v>10714</v>
      </c>
    </row>
    <row r="862" spans="1:3">
      <c r="A862">
        <v>126562</v>
      </c>
      <c r="B862" t="s">
        <v>10826</v>
      </c>
      <c r="C862" t="s">
        <v>10703</v>
      </c>
    </row>
    <row r="863" spans="1:3">
      <c r="A863">
        <v>126562</v>
      </c>
      <c r="B863" t="s">
        <v>10826</v>
      </c>
      <c r="C863" t="s">
        <v>10406</v>
      </c>
    </row>
    <row r="864" spans="1:3">
      <c r="A864">
        <v>126562</v>
      </c>
      <c r="B864" t="s">
        <v>10826</v>
      </c>
      <c r="C864" t="s">
        <v>10508</v>
      </c>
    </row>
    <row r="865" spans="1:3">
      <c r="A865">
        <v>126562</v>
      </c>
      <c r="B865" t="s">
        <v>10826</v>
      </c>
      <c r="C865" t="s">
        <v>10226</v>
      </c>
    </row>
    <row r="866" spans="1:3">
      <c r="A866">
        <v>126580</v>
      </c>
      <c r="B866" t="s">
        <v>250</v>
      </c>
      <c r="C866" t="s">
        <v>10714</v>
      </c>
    </row>
    <row r="867" spans="1:3">
      <c r="A867">
        <v>126580</v>
      </c>
      <c r="B867" t="s">
        <v>250</v>
      </c>
      <c r="C867" t="s">
        <v>10508</v>
      </c>
    </row>
    <row r="868" spans="1:3">
      <c r="A868">
        <v>126580</v>
      </c>
      <c r="B868" t="s">
        <v>250</v>
      </c>
      <c r="C868" t="s">
        <v>10703</v>
      </c>
    </row>
    <row r="869" spans="1:3">
      <c r="A869">
        <v>126580</v>
      </c>
      <c r="B869" t="s">
        <v>250</v>
      </c>
      <c r="C869" t="s">
        <v>10524</v>
      </c>
    </row>
    <row r="870" spans="1:3">
      <c r="A870">
        <v>126580</v>
      </c>
      <c r="B870" t="s">
        <v>250</v>
      </c>
      <c r="C870" t="s">
        <v>10795</v>
      </c>
    </row>
    <row r="871" spans="1:3">
      <c r="A871">
        <v>126614</v>
      </c>
      <c r="B871" t="s">
        <v>71</v>
      </c>
      <c r="C871" t="s">
        <v>10714</v>
      </c>
    </row>
    <row r="872" spans="1:3">
      <c r="A872">
        <v>126614</v>
      </c>
      <c r="B872" t="s">
        <v>71</v>
      </c>
      <c r="C872" t="s">
        <v>10508</v>
      </c>
    </row>
    <row r="873" spans="1:3">
      <c r="A873">
        <v>126614</v>
      </c>
      <c r="B873" t="s">
        <v>71</v>
      </c>
      <c r="C873" t="s">
        <v>10259</v>
      </c>
    </row>
    <row r="874" spans="1:3">
      <c r="A874">
        <v>126614</v>
      </c>
      <c r="B874" t="s">
        <v>71</v>
      </c>
      <c r="C874" t="s">
        <v>10234</v>
      </c>
    </row>
    <row r="875" spans="1:3">
      <c r="A875">
        <v>126614</v>
      </c>
      <c r="B875" t="s">
        <v>71</v>
      </c>
      <c r="C875" t="s">
        <v>10234</v>
      </c>
    </row>
    <row r="876" spans="1:3">
      <c r="A876">
        <v>126669</v>
      </c>
      <c r="B876" t="s">
        <v>3048</v>
      </c>
      <c r="C876" t="s">
        <v>10519</v>
      </c>
    </row>
    <row r="877" spans="1:3">
      <c r="A877">
        <v>126669</v>
      </c>
      <c r="B877" t="s">
        <v>3048</v>
      </c>
      <c r="C877" t="s">
        <v>10714</v>
      </c>
    </row>
    <row r="878" spans="1:3">
      <c r="A878">
        <v>126669</v>
      </c>
      <c r="B878" t="s">
        <v>3048</v>
      </c>
      <c r="C878" t="s">
        <v>10703</v>
      </c>
    </row>
    <row r="879" spans="1:3">
      <c r="A879">
        <v>126669</v>
      </c>
      <c r="B879" t="s">
        <v>3048</v>
      </c>
      <c r="C879" t="s">
        <v>10508</v>
      </c>
    </row>
    <row r="880" spans="1:3">
      <c r="A880">
        <v>126669</v>
      </c>
      <c r="B880" t="s">
        <v>3048</v>
      </c>
      <c r="C880" t="s">
        <v>10484</v>
      </c>
    </row>
    <row r="881" spans="1:3">
      <c r="A881">
        <v>126678</v>
      </c>
      <c r="B881" t="s">
        <v>255</v>
      </c>
      <c r="C881" t="s">
        <v>10562</v>
      </c>
    </row>
    <row r="882" spans="1:3">
      <c r="A882">
        <v>126678</v>
      </c>
      <c r="B882" t="s">
        <v>255</v>
      </c>
      <c r="C882" t="s">
        <v>10559</v>
      </c>
    </row>
    <row r="883" spans="1:3">
      <c r="A883">
        <v>126678</v>
      </c>
      <c r="B883" t="s">
        <v>255</v>
      </c>
      <c r="C883" t="s">
        <v>10508</v>
      </c>
    </row>
    <row r="884" spans="1:3">
      <c r="A884">
        <v>126678</v>
      </c>
      <c r="B884" t="s">
        <v>255</v>
      </c>
      <c r="C884" t="s">
        <v>10208</v>
      </c>
    </row>
    <row r="885" spans="1:3">
      <c r="A885">
        <v>126678</v>
      </c>
      <c r="B885" t="s">
        <v>255</v>
      </c>
      <c r="C885" t="s">
        <v>10426</v>
      </c>
    </row>
    <row r="886" spans="1:3">
      <c r="A886">
        <v>126687</v>
      </c>
      <c r="B886" t="s">
        <v>10827</v>
      </c>
      <c r="C886" t="s">
        <v>10703</v>
      </c>
    </row>
    <row r="887" spans="1:3">
      <c r="A887">
        <v>126711</v>
      </c>
      <c r="B887" t="s">
        <v>3050</v>
      </c>
      <c r="C887" t="s">
        <v>10714</v>
      </c>
    </row>
    <row r="888" spans="1:3">
      <c r="A888">
        <v>126711</v>
      </c>
      <c r="B888" t="s">
        <v>3050</v>
      </c>
      <c r="C888" t="s">
        <v>10722</v>
      </c>
    </row>
    <row r="889" spans="1:3">
      <c r="A889">
        <v>126711</v>
      </c>
      <c r="B889" t="s">
        <v>3050</v>
      </c>
      <c r="C889" t="s">
        <v>10454</v>
      </c>
    </row>
    <row r="890" spans="1:3">
      <c r="A890">
        <v>126711</v>
      </c>
      <c r="B890" t="s">
        <v>3050</v>
      </c>
      <c r="C890" t="s">
        <v>10703</v>
      </c>
    </row>
    <row r="891" spans="1:3">
      <c r="A891">
        <v>126711</v>
      </c>
      <c r="B891" t="s">
        <v>3050</v>
      </c>
      <c r="C891" t="s">
        <v>10281</v>
      </c>
    </row>
    <row r="892" spans="1:3">
      <c r="A892">
        <v>126775</v>
      </c>
      <c r="B892" t="s">
        <v>10828</v>
      </c>
      <c r="C892" t="s">
        <v>10328</v>
      </c>
    </row>
    <row r="893" spans="1:3">
      <c r="A893">
        <v>126775</v>
      </c>
      <c r="B893" t="s">
        <v>10828</v>
      </c>
      <c r="C893" t="s">
        <v>10259</v>
      </c>
    </row>
    <row r="894" spans="1:3">
      <c r="A894">
        <v>126775</v>
      </c>
      <c r="B894" t="s">
        <v>10828</v>
      </c>
      <c r="C894" t="s">
        <v>10319</v>
      </c>
    </row>
    <row r="895" spans="1:3">
      <c r="A895">
        <v>126775</v>
      </c>
      <c r="B895" t="s">
        <v>10828</v>
      </c>
      <c r="C895" t="s">
        <v>10324</v>
      </c>
    </row>
    <row r="896" spans="1:3">
      <c r="A896">
        <v>126775</v>
      </c>
      <c r="B896" t="s">
        <v>10828</v>
      </c>
      <c r="C896" t="s">
        <v>10326</v>
      </c>
    </row>
    <row r="897" spans="1:3">
      <c r="A897">
        <v>126818</v>
      </c>
      <c r="B897" t="s">
        <v>3053</v>
      </c>
      <c r="C897" t="s">
        <v>10714</v>
      </c>
    </row>
    <row r="898" spans="1:3">
      <c r="A898">
        <v>126818</v>
      </c>
      <c r="B898" t="s">
        <v>3053</v>
      </c>
      <c r="C898" t="s">
        <v>10508</v>
      </c>
    </row>
    <row r="899" spans="1:3">
      <c r="A899">
        <v>126818</v>
      </c>
      <c r="B899" t="s">
        <v>3053</v>
      </c>
      <c r="C899" t="s">
        <v>10249</v>
      </c>
    </row>
    <row r="900" spans="1:3">
      <c r="A900">
        <v>126818</v>
      </c>
      <c r="B900" t="s">
        <v>3053</v>
      </c>
      <c r="C900" t="s">
        <v>10378</v>
      </c>
    </row>
    <row r="901" spans="1:3">
      <c r="A901">
        <v>126818</v>
      </c>
      <c r="B901" t="s">
        <v>3053</v>
      </c>
      <c r="C901" t="s">
        <v>10406</v>
      </c>
    </row>
    <row r="902" spans="1:3">
      <c r="A902">
        <v>126827</v>
      </c>
      <c r="B902" t="s">
        <v>3056</v>
      </c>
      <c r="C902" t="s">
        <v>10714</v>
      </c>
    </row>
    <row r="903" spans="1:3">
      <c r="A903">
        <v>126827</v>
      </c>
      <c r="B903" t="s">
        <v>3056</v>
      </c>
      <c r="C903" t="s">
        <v>10525</v>
      </c>
    </row>
    <row r="904" spans="1:3">
      <c r="A904">
        <v>126827</v>
      </c>
      <c r="B904" t="s">
        <v>3056</v>
      </c>
      <c r="C904" t="s">
        <v>10259</v>
      </c>
    </row>
    <row r="905" spans="1:3">
      <c r="A905">
        <v>126827</v>
      </c>
      <c r="B905" t="s">
        <v>3056</v>
      </c>
      <c r="C905" t="s">
        <v>10635</v>
      </c>
    </row>
    <row r="906" spans="1:3">
      <c r="A906">
        <v>126827</v>
      </c>
      <c r="B906" t="s">
        <v>3056</v>
      </c>
      <c r="C906" t="s">
        <v>10251</v>
      </c>
    </row>
    <row r="907" spans="1:3">
      <c r="A907">
        <v>126942</v>
      </c>
      <c r="B907" t="s">
        <v>10829</v>
      </c>
      <c r="C907" t="s">
        <v>10634</v>
      </c>
    </row>
    <row r="908" spans="1:3">
      <c r="A908">
        <v>126942</v>
      </c>
      <c r="B908" t="s">
        <v>10829</v>
      </c>
      <c r="C908" t="s">
        <v>10696</v>
      </c>
    </row>
    <row r="909" spans="1:3">
      <c r="A909">
        <v>127060</v>
      </c>
      <c r="B909" t="s">
        <v>257</v>
      </c>
      <c r="C909" t="s">
        <v>10508</v>
      </c>
    </row>
    <row r="910" spans="1:3">
      <c r="A910">
        <v>127060</v>
      </c>
      <c r="B910" t="s">
        <v>257</v>
      </c>
      <c r="C910" t="s">
        <v>10561</v>
      </c>
    </row>
    <row r="911" spans="1:3">
      <c r="A911">
        <v>127060</v>
      </c>
      <c r="B911" t="s">
        <v>257</v>
      </c>
      <c r="C911" t="s">
        <v>10737</v>
      </c>
    </row>
    <row r="912" spans="1:3">
      <c r="A912">
        <v>127060</v>
      </c>
      <c r="B912" t="s">
        <v>257</v>
      </c>
      <c r="C912" t="s">
        <v>10756</v>
      </c>
    </row>
    <row r="913" spans="1:3">
      <c r="A913">
        <v>127060</v>
      </c>
      <c r="B913" t="s">
        <v>257</v>
      </c>
      <c r="C913" t="s">
        <v>10406</v>
      </c>
    </row>
    <row r="914" spans="1:3">
      <c r="A914">
        <v>127185</v>
      </c>
      <c r="B914" t="s">
        <v>259</v>
      </c>
      <c r="C914" t="s">
        <v>10508</v>
      </c>
    </row>
    <row r="915" spans="1:3">
      <c r="A915">
        <v>127185</v>
      </c>
      <c r="B915" t="s">
        <v>259</v>
      </c>
      <c r="C915" t="s">
        <v>10713</v>
      </c>
    </row>
    <row r="916" spans="1:3">
      <c r="A916">
        <v>127185</v>
      </c>
      <c r="B916" t="s">
        <v>259</v>
      </c>
      <c r="C916" t="s">
        <v>10207</v>
      </c>
    </row>
    <row r="917" spans="1:3">
      <c r="A917">
        <v>127185</v>
      </c>
      <c r="B917" t="s">
        <v>259</v>
      </c>
      <c r="C917" t="s">
        <v>10406</v>
      </c>
    </row>
    <row r="918" spans="1:3">
      <c r="A918">
        <v>127185</v>
      </c>
      <c r="B918" t="s">
        <v>259</v>
      </c>
      <c r="C918" t="s">
        <v>10466</v>
      </c>
    </row>
    <row r="919" spans="1:3">
      <c r="A919">
        <v>127200</v>
      </c>
      <c r="B919" t="s">
        <v>10830</v>
      </c>
      <c r="C919" t="s">
        <v>10703</v>
      </c>
    </row>
    <row r="920" spans="1:3">
      <c r="A920">
        <v>127200</v>
      </c>
      <c r="B920" t="s">
        <v>10830</v>
      </c>
      <c r="C920" t="s">
        <v>10560</v>
      </c>
    </row>
    <row r="921" spans="1:3">
      <c r="A921">
        <v>127200</v>
      </c>
      <c r="B921" t="s">
        <v>10830</v>
      </c>
      <c r="C921" t="s">
        <v>10714</v>
      </c>
    </row>
    <row r="922" spans="1:3">
      <c r="A922">
        <v>127200</v>
      </c>
      <c r="B922" t="s">
        <v>10830</v>
      </c>
      <c r="C922" t="s">
        <v>10623</v>
      </c>
    </row>
    <row r="923" spans="1:3">
      <c r="A923">
        <v>127556</v>
      </c>
      <c r="B923" t="s">
        <v>262</v>
      </c>
      <c r="C923" t="s">
        <v>10714</v>
      </c>
    </row>
    <row r="924" spans="1:3">
      <c r="A924">
        <v>127556</v>
      </c>
      <c r="B924" t="s">
        <v>262</v>
      </c>
      <c r="C924" t="s">
        <v>10703</v>
      </c>
    </row>
    <row r="925" spans="1:3">
      <c r="A925">
        <v>127556</v>
      </c>
      <c r="B925" t="s">
        <v>262</v>
      </c>
      <c r="C925" t="s">
        <v>10466</v>
      </c>
    </row>
    <row r="926" spans="1:3">
      <c r="A926">
        <v>127556</v>
      </c>
      <c r="B926" t="s">
        <v>262</v>
      </c>
      <c r="C926" t="s">
        <v>10508</v>
      </c>
    </row>
    <row r="927" spans="1:3">
      <c r="A927">
        <v>127556</v>
      </c>
      <c r="B927" t="s">
        <v>262</v>
      </c>
      <c r="C927" t="s">
        <v>10406</v>
      </c>
    </row>
    <row r="928" spans="1:3">
      <c r="A928">
        <v>127565</v>
      </c>
      <c r="B928" t="s">
        <v>265</v>
      </c>
      <c r="C928" t="s">
        <v>10512</v>
      </c>
    </row>
    <row r="929" spans="1:3">
      <c r="A929">
        <v>127565</v>
      </c>
      <c r="B929" t="s">
        <v>265</v>
      </c>
      <c r="C929" t="s">
        <v>10406</v>
      </c>
    </row>
    <row r="930" spans="1:3">
      <c r="A930">
        <v>127565</v>
      </c>
      <c r="B930" t="s">
        <v>265</v>
      </c>
      <c r="C930" t="s">
        <v>10714</v>
      </c>
    </row>
    <row r="931" spans="1:3">
      <c r="A931">
        <v>127565</v>
      </c>
      <c r="B931" t="s">
        <v>265</v>
      </c>
      <c r="C931" t="s">
        <v>10525</v>
      </c>
    </row>
    <row r="932" spans="1:3">
      <c r="A932">
        <v>127565</v>
      </c>
      <c r="B932" t="s">
        <v>265</v>
      </c>
      <c r="C932" t="s">
        <v>10725</v>
      </c>
    </row>
    <row r="933" spans="1:3">
      <c r="A933">
        <v>127617</v>
      </c>
      <c r="B933" t="s">
        <v>10831</v>
      </c>
      <c r="C933" t="s">
        <v>10703</v>
      </c>
    </row>
    <row r="934" spans="1:3">
      <c r="A934">
        <v>127653</v>
      </c>
      <c r="B934" t="s">
        <v>3059</v>
      </c>
      <c r="C934" t="s">
        <v>10508</v>
      </c>
    </row>
    <row r="935" spans="1:3">
      <c r="A935">
        <v>127653</v>
      </c>
      <c r="B935" t="s">
        <v>3059</v>
      </c>
      <c r="C935" t="s">
        <v>10461</v>
      </c>
    </row>
    <row r="936" spans="1:3">
      <c r="A936">
        <v>127653</v>
      </c>
      <c r="B936" t="s">
        <v>3059</v>
      </c>
      <c r="C936" t="s">
        <v>10690</v>
      </c>
    </row>
    <row r="937" spans="1:3">
      <c r="A937">
        <v>127653</v>
      </c>
      <c r="B937" t="s">
        <v>3059</v>
      </c>
      <c r="C937" t="s">
        <v>10701</v>
      </c>
    </row>
    <row r="938" spans="1:3">
      <c r="A938">
        <v>127653</v>
      </c>
      <c r="B938" t="s">
        <v>3059</v>
      </c>
      <c r="C938" t="s">
        <v>10207</v>
      </c>
    </row>
    <row r="939" spans="1:3">
      <c r="A939">
        <v>127714</v>
      </c>
      <c r="B939" t="s">
        <v>10832</v>
      </c>
      <c r="C939" t="s">
        <v>10490</v>
      </c>
    </row>
    <row r="940" spans="1:3">
      <c r="A940">
        <v>127714</v>
      </c>
      <c r="B940" t="s">
        <v>10832</v>
      </c>
      <c r="C940" t="s">
        <v>10499</v>
      </c>
    </row>
    <row r="941" spans="1:3">
      <c r="A941">
        <v>127714</v>
      </c>
      <c r="B941" t="s">
        <v>10832</v>
      </c>
      <c r="C941" t="s">
        <v>10475</v>
      </c>
    </row>
    <row r="942" spans="1:3">
      <c r="A942">
        <v>127714</v>
      </c>
      <c r="B942" t="s">
        <v>10832</v>
      </c>
      <c r="C942" t="s">
        <v>10484</v>
      </c>
    </row>
    <row r="943" spans="1:3">
      <c r="A943">
        <v>127714</v>
      </c>
      <c r="B943" t="s">
        <v>10832</v>
      </c>
      <c r="C943" t="s">
        <v>10486</v>
      </c>
    </row>
    <row r="944" spans="1:3">
      <c r="A944">
        <v>127741</v>
      </c>
      <c r="B944" t="s">
        <v>267</v>
      </c>
      <c r="C944" t="s">
        <v>10508</v>
      </c>
    </row>
    <row r="945" spans="1:3">
      <c r="A945">
        <v>127741</v>
      </c>
      <c r="B945" t="s">
        <v>267</v>
      </c>
      <c r="C945" t="s">
        <v>10714</v>
      </c>
    </row>
    <row r="946" spans="1:3">
      <c r="A946">
        <v>127741</v>
      </c>
      <c r="B946" t="s">
        <v>267</v>
      </c>
      <c r="C946" t="s">
        <v>10703</v>
      </c>
    </row>
    <row r="947" spans="1:3">
      <c r="A947">
        <v>127741</v>
      </c>
      <c r="B947" t="s">
        <v>267</v>
      </c>
      <c r="C947" t="s">
        <v>10292</v>
      </c>
    </row>
    <row r="948" spans="1:3">
      <c r="A948">
        <v>127741</v>
      </c>
      <c r="B948" t="s">
        <v>267</v>
      </c>
      <c r="C948" t="s">
        <v>10406</v>
      </c>
    </row>
    <row r="949" spans="1:3">
      <c r="A949">
        <v>127820</v>
      </c>
      <c r="B949" t="s">
        <v>3067</v>
      </c>
      <c r="C949" t="s">
        <v>10703</v>
      </c>
    </row>
    <row r="950" spans="1:3">
      <c r="A950">
        <v>127820</v>
      </c>
      <c r="B950" t="s">
        <v>3067</v>
      </c>
      <c r="C950" t="s">
        <v>10537</v>
      </c>
    </row>
    <row r="951" spans="1:3">
      <c r="A951">
        <v>127820</v>
      </c>
      <c r="B951" t="s">
        <v>3067</v>
      </c>
      <c r="C951" t="s">
        <v>10650</v>
      </c>
    </row>
    <row r="952" spans="1:3">
      <c r="A952">
        <v>127884</v>
      </c>
      <c r="B952" t="s">
        <v>10833</v>
      </c>
      <c r="C952" t="s">
        <v>10634</v>
      </c>
    </row>
    <row r="953" spans="1:3">
      <c r="A953">
        <v>127884</v>
      </c>
      <c r="B953" t="s">
        <v>10833</v>
      </c>
      <c r="C953" t="s">
        <v>10656</v>
      </c>
    </row>
    <row r="954" spans="1:3">
      <c r="A954">
        <v>127884</v>
      </c>
      <c r="B954" t="s">
        <v>10833</v>
      </c>
      <c r="C954" t="s">
        <v>10650</v>
      </c>
    </row>
    <row r="955" spans="1:3">
      <c r="A955">
        <v>127884</v>
      </c>
      <c r="B955" t="s">
        <v>10833</v>
      </c>
      <c r="C955" t="s">
        <v>10653</v>
      </c>
    </row>
    <row r="956" spans="1:3">
      <c r="A956">
        <v>127884</v>
      </c>
      <c r="B956" t="s">
        <v>10833</v>
      </c>
      <c r="C956" t="s">
        <v>10268</v>
      </c>
    </row>
    <row r="957" spans="1:3">
      <c r="A957">
        <v>127909</v>
      </c>
      <c r="B957" t="s">
        <v>10834</v>
      </c>
      <c r="C957" t="s">
        <v>10350</v>
      </c>
    </row>
    <row r="958" spans="1:3">
      <c r="A958">
        <v>127909</v>
      </c>
      <c r="B958" t="s">
        <v>10834</v>
      </c>
      <c r="C958" t="s">
        <v>10268</v>
      </c>
    </row>
    <row r="959" spans="1:3">
      <c r="A959">
        <v>127918</v>
      </c>
      <c r="B959" t="s">
        <v>3069</v>
      </c>
      <c r="C959" t="s">
        <v>10703</v>
      </c>
    </row>
    <row r="960" spans="1:3">
      <c r="A960">
        <v>127918</v>
      </c>
      <c r="B960" t="s">
        <v>3069</v>
      </c>
      <c r="C960" t="s">
        <v>10714</v>
      </c>
    </row>
    <row r="961" spans="1:3">
      <c r="A961">
        <v>127918</v>
      </c>
      <c r="B961" t="s">
        <v>3069</v>
      </c>
      <c r="C961" t="s">
        <v>10406</v>
      </c>
    </row>
    <row r="962" spans="1:3">
      <c r="A962">
        <v>127918</v>
      </c>
      <c r="B962" t="s">
        <v>3069</v>
      </c>
      <c r="C962" t="s">
        <v>10259</v>
      </c>
    </row>
    <row r="963" spans="1:3">
      <c r="A963">
        <v>127918</v>
      </c>
      <c r="B963" t="s">
        <v>3069</v>
      </c>
      <c r="C963" t="s">
        <v>10466</v>
      </c>
    </row>
    <row r="964" spans="1:3">
      <c r="A964">
        <v>127945</v>
      </c>
      <c r="B964" t="s">
        <v>3071</v>
      </c>
      <c r="C964" t="s">
        <v>10586</v>
      </c>
    </row>
    <row r="965" spans="1:3">
      <c r="A965">
        <v>127945</v>
      </c>
      <c r="B965" t="s">
        <v>3071</v>
      </c>
      <c r="C965" t="s">
        <v>10588</v>
      </c>
    </row>
    <row r="966" spans="1:3">
      <c r="A966">
        <v>127945</v>
      </c>
      <c r="B966" t="s">
        <v>3071</v>
      </c>
      <c r="C966" t="s">
        <v>10247</v>
      </c>
    </row>
    <row r="967" spans="1:3">
      <c r="A967">
        <v>127945</v>
      </c>
      <c r="B967" t="s">
        <v>3071</v>
      </c>
      <c r="C967" t="s">
        <v>10262</v>
      </c>
    </row>
    <row r="968" spans="1:3">
      <c r="A968">
        <v>127945</v>
      </c>
      <c r="B968" t="s">
        <v>3071</v>
      </c>
      <c r="C968" t="s">
        <v>10589</v>
      </c>
    </row>
    <row r="969" spans="1:3">
      <c r="A969">
        <v>128106</v>
      </c>
      <c r="B969" t="s">
        <v>270</v>
      </c>
      <c r="C969" t="s">
        <v>10703</v>
      </c>
    </row>
    <row r="970" spans="1:3">
      <c r="A970">
        <v>128106</v>
      </c>
      <c r="B970" t="s">
        <v>270</v>
      </c>
      <c r="C970" t="s">
        <v>10712</v>
      </c>
    </row>
    <row r="971" spans="1:3">
      <c r="A971">
        <v>128106</v>
      </c>
      <c r="B971" t="s">
        <v>270</v>
      </c>
      <c r="C971" t="s">
        <v>10713</v>
      </c>
    </row>
    <row r="972" spans="1:3">
      <c r="A972">
        <v>128106</v>
      </c>
      <c r="B972" t="s">
        <v>270</v>
      </c>
      <c r="C972" t="s">
        <v>10508</v>
      </c>
    </row>
    <row r="973" spans="1:3">
      <c r="A973">
        <v>128106</v>
      </c>
      <c r="B973" t="s">
        <v>270</v>
      </c>
      <c r="C973" t="s">
        <v>10257</v>
      </c>
    </row>
    <row r="974" spans="1:3">
      <c r="A974">
        <v>128258</v>
      </c>
      <c r="B974" t="s">
        <v>3075</v>
      </c>
      <c r="C974" t="s">
        <v>10703</v>
      </c>
    </row>
    <row r="975" spans="1:3">
      <c r="A975">
        <v>128328</v>
      </c>
      <c r="B975" t="s">
        <v>10835</v>
      </c>
      <c r="C975" t="s">
        <v>10714</v>
      </c>
    </row>
    <row r="976" spans="1:3">
      <c r="A976">
        <v>128328</v>
      </c>
      <c r="B976" t="s">
        <v>10835</v>
      </c>
      <c r="C976" t="s">
        <v>10316</v>
      </c>
    </row>
    <row r="977" spans="1:3">
      <c r="A977">
        <v>128328</v>
      </c>
      <c r="B977" t="s">
        <v>10835</v>
      </c>
      <c r="C977" t="s">
        <v>10406</v>
      </c>
    </row>
    <row r="978" spans="1:3">
      <c r="A978">
        <v>128328</v>
      </c>
      <c r="B978" t="s">
        <v>10835</v>
      </c>
      <c r="C978" t="s">
        <v>10332</v>
      </c>
    </row>
    <row r="979" spans="1:3">
      <c r="A979">
        <v>128328</v>
      </c>
      <c r="B979" t="s">
        <v>10835</v>
      </c>
      <c r="C979" t="s">
        <v>10437</v>
      </c>
    </row>
    <row r="980" spans="1:3">
      <c r="A980">
        <v>128391</v>
      </c>
      <c r="B980" t="s">
        <v>273</v>
      </c>
      <c r="C980" t="s">
        <v>10406</v>
      </c>
    </row>
    <row r="981" spans="1:3">
      <c r="A981">
        <v>128391</v>
      </c>
      <c r="B981" t="s">
        <v>273</v>
      </c>
      <c r="C981" t="s">
        <v>10714</v>
      </c>
    </row>
    <row r="982" spans="1:3">
      <c r="A982">
        <v>128391</v>
      </c>
      <c r="B982" t="s">
        <v>273</v>
      </c>
      <c r="C982" t="s">
        <v>10466</v>
      </c>
    </row>
    <row r="983" spans="1:3">
      <c r="A983">
        <v>128391</v>
      </c>
      <c r="B983" t="s">
        <v>273</v>
      </c>
      <c r="C983" t="s">
        <v>10508</v>
      </c>
    </row>
    <row r="984" spans="1:3">
      <c r="A984">
        <v>128391</v>
      </c>
      <c r="B984" t="s">
        <v>273</v>
      </c>
      <c r="C984" t="s">
        <v>10462</v>
      </c>
    </row>
    <row r="985" spans="1:3">
      <c r="A985">
        <v>128498</v>
      </c>
      <c r="B985" t="s">
        <v>3078</v>
      </c>
      <c r="C985" t="s">
        <v>10714</v>
      </c>
    </row>
    <row r="986" spans="1:3">
      <c r="A986">
        <v>128498</v>
      </c>
      <c r="B986" t="s">
        <v>3078</v>
      </c>
      <c r="C986" t="s">
        <v>10525</v>
      </c>
    </row>
    <row r="987" spans="1:3">
      <c r="A987">
        <v>128498</v>
      </c>
      <c r="B987" t="s">
        <v>3078</v>
      </c>
      <c r="C987" t="s">
        <v>10508</v>
      </c>
    </row>
    <row r="988" spans="1:3">
      <c r="A988">
        <v>128498</v>
      </c>
      <c r="B988" t="s">
        <v>3078</v>
      </c>
      <c r="C988" t="s">
        <v>10635</v>
      </c>
    </row>
    <row r="989" spans="1:3">
      <c r="A989">
        <v>128498</v>
      </c>
      <c r="B989" t="s">
        <v>3078</v>
      </c>
      <c r="C989" t="s">
        <v>10600</v>
      </c>
    </row>
    <row r="990" spans="1:3">
      <c r="A990">
        <v>128586</v>
      </c>
      <c r="B990" t="s">
        <v>10836</v>
      </c>
      <c r="C990" t="s">
        <v>10481</v>
      </c>
    </row>
    <row r="991" spans="1:3">
      <c r="A991">
        <v>128744</v>
      </c>
      <c r="B991" t="s">
        <v>276</v>
      </c>
      <c r="C991" t="s">
        <v>10703</v>
      </c>
    </row>
    <row r="992" spans="1:3">
      <c r="A992">
        <v>128744</v>
      </c>
      <c r="B992" t="s">
        <v>276</v>
      </c>
      <c r="C992" t="s">
        <v>10712</v>
      </c>
    </row>
    <row r="993" spans="1:3">
      <c r="A993">
        <v>128744</v>
      </c>
      <c r="B993" t="s">
        <v>276</v>
      </c>
      <c r="C993" t="s">
        <v>10634</v>
      </c>
    </row>
    <row r="994" spans="1:3">
      <c r="A994">
        <v>128744</v>
      </c>
      <c r="B994" t="s">
        <v>276</v>
      </c>
      <c r="C994" t="s">
        <v>10508</v>
      </c>
    </row>
    <row r="995" spans="1:3">
      <c r="A995">
        <v>128744</v>
      </c>
      <c r="B995" t="s">
        <v>276</v>
      </c>
      <c r="C995" t="s">
        <v>10402</v>
      </c>
    </row>
    <row r="996" spans="1:3">
      <c r="A996">
        <v>128771</v>
      </c>
      <c r="B996" t="s">
        <v>280</v>
      </c>
      <c r="C996" t="s">
        <v>10508</v>
      </c>
    </row>
    <row r="997" spans="1:3">
      <c r="A997">
        <v>128771</v>
      </c>
      <c r="B997" t="s">
        <v>280</v>
      </c>
      <c r="C997" t="s">
        <v>10554</v>
      </c>
    </row>
    <row r="998" spans="1:3">
      <c r="A998">
        <v>128771</v>
      </c>
      <c r="B998" t="s">
        <v>280</v>
      </c>
      <c r="C998" t="s">
        <v>10249</v>
      </c>
    </row>
    <row r="999" spans="1:3">
      <c r="A999">
        <v>128771</v>
      </c>
      <c r="B999" t="s">
        <v>280</v>
      </c>
      <c r="C999" t="s">
        <v>10737</v>
      </c>
    </row>
    <row r="1000" spans="1:3">
      <c r="A1000">
        <v>128771</v>
      </c>
      <c r="B1000" t="s">
        <v>280</v>
      </c>
      <c r="C1000" t="s">
        <v>10725</v>
      </c>
    </row>
    <row r="1001" spans="1:3">
      <c r="A1001">
        <v>128780</v>
      </c>
      <c r="B1001" t="s">
        <v>3080</v>
      </c>
      <c r="C1001" t="s">
        <v>10401</v>
      </c>
    </row>
    <row r="1002" spans="1:3">
      <c r="A1002">
        <v>128780</v>
      </c>
      <c r="B1002" t="s">
        <v>3080</v>
      </c>
      <c r="C1002" t="s">
        <v>10508</v>
      </c>
    </row>
    <row r="1003" spans="1:3">
      <c r="A1003">
        <v>128780</v>
      </c>
      <c r="B1003" t="s">
        <v>3080</v>
      </c>
      <c r="C1003" t="s">
        <v>10714</v>
      </c>
    </row>
    <row r="1004" spans="1:3">
      <c r="A1004">
        <v>128780</v>
      </c>
      <c r="B1004" t="s">
        <v>3080</v>
      </c>
      <c r="C1004" t="s">
        <v>10635</v>
      </c>
    </row>
    <row r="1005" spans="1:3">
      <c r="A1005">
        <v>128780</v>
      </c>
      <c r="B1005" t="s">
        <v>3080</v>
      </c>
      <c r="C1005" t="s">
        <v>10297</v>
      </c>
    </row>
    <row r="1006" spans="1:3">
      <c r="A1006">
        <v>128902</v>
      </c>
      <c r="B1006" t="s">
        <v>283</v>
      </c>
      <c r="C1006" t="s">
        <v>10508</v>
      </c>
    </row>
    <row r="1007" spans="1:3">
      <c r="A1007">
        <v>128902</v>
      </c>
      <c r="B1007" t="s">
        <v>283</v>
      </c>
      <c r="C1007" t="s">
        <v>10555</v>
      </c>
    </row>
    <row r="1008" spans="1:3">
      <c r="A1008">
        <v>128902</v>
      </c>
      <c r="B1008" t="s">
        <v>283</v>
      </c>
      <c r="C1008" t="s">
        <v>10259</v>
      </c>
    </row>
    <row r="1009" spans="1:3">
      <c r="A1009">
        <v>128902</v>
      </c>
      <c r="B1009" t="s">
        <v>283</v>
      </c>
      <c r="C1009" t="s">
        <v>10406</v>
      </c>
    </row>
    <row r="1010" spans="1:3">
      <c r="A1010">
        <v>128902</v>
      </c>
      <c r="B1010" t="s">
        <v>283</v>
      </c>
      <c r="C1010" t="s">
        <v>10562</v>
      </c>
    </row>
    <row r="1011" spans="1:3">
      <c r="A1011">
        <v>129020</v>
      </c>
      <c r="B1011" t="s">
        <v>88</v>
      </c>
      <c r="C1011" t="s">
        <v>10508</v>
      </c>
    </row>
    <row r="1012" spans="1:3">
      <c r="A1012">
        <v>129020</v>
      </c>
      <c r="B1012" t="s">
        <v>88</v>
      </c>
      <c r="C1012" t="s">
        <v>10555</v>
      </c>
    </row>
    <row r="1013" spans="1:3">
      <c r="A1013">
        <v>129020</v>
      </c>
      <c r="B1013" t="s">
        <v>88</v>
      </c>
      <c r="C1013" t="s">
        <v>10226</v>
      </c>
    </row>
    <row r="1014" spans="1:3">
      <c r="A1014">
        <v>129020</v>
      </c>
      <c r="B1014" t="s">
        <v>88</v>
      </c>
      <c r="C1014" t="s">
        <v>10737</v>
      </c>
    </row>
    <row r="1015" spans="1:3">
      <c r="A1015">
        <v>129020</v>
      </c>
      <c r="B1015" t="s">
        <v>88</v>
      </c>
      <c r="C1015" t="s">
        <v>10647</v>
      </c>
    </row>
    <row r="1016" spans="1:3">
      <c r="A1016">
        <v>129154</v>
      </c>
      <c r="B1016" t="s">
        <v>3084</v>
      </c>
      <c r="C1016" t="s">
        <v>10703</v>
      </c>
    </row>
    <row r="1017" spans="1:3">
      <c r="A1017">
        <v>129154</v>
      </c>
      <c r="B1017" t="s">
        <v>3084</v>
      </c>
      <c r="C1017" t="s">
        <v>10712</v>
      </c>
    </row>
    <row r="1018" spans="1:3">
      <c r="A1018">
        <v>129154</v>
      </c>
      <c r="B1018" t="s">
        <v>3084</v>
      </c>
      <c r="C1018" t="s">
        <v>10713</v>
      </c>
    </row>
    <row r="1019" spans="1:3">
      <c r="A1019">
        <v>129154</v>
      </c>
      <c r="B1019" t="s">
        <v>3084</v>
      </c>
      <c r="C1019" t="s">
        <v>10541</v>
      </c>
    </row>
    <row r="1020" spans="1:3">
      <c r="A1020">
        <v>129154</v>
      </c>
      <c r="B1020" t="s">
        <v>3084</v>
      </c>
      <c r="C1020" t="s">
        <v>10541</v>
      </c>
    </row>
    <row r="1021" spans="1:3">
      <c r="A1021">
        <v>129215</v>
      </c>
      <c r="B1021" t="s">
        <v>288</v>
      </c>
      <c r="C1021" t="s">
        <v>10714</v>
      </c>
    </row>
    <row r="1022" spans="1:3">
      <c r="A1022">
        <v>129215</v>
      </c>
      <c r="B1022" t="s">
        <v>288</v>
      </c>
      <c r="C1022" t="s">
        <v>10508</v>
      </c>
    </row>
    <row r="1023" spans="1:3">
      <c r="A1023">
        <v>129215</v>
      </c>
      <c r="B1023" t="s">
        <v>288</v>
      </c>
      <c r="C1023" t="s">
        <v>10793</v>
      </c>
    </row>
    <row r="1024" spans="1:3">
      <c r="A1024">
        <v>129215</v>
      </c>
      <c r="B1024" t="s">
        <v>288</v>
      </c>
      <c r="C1024" t="s">
        <v>10628</v>
      </c>
    </row>
    <row r="1025" spans="1:3">
      <c r="A1025">
        <v>129215</v>
      </c>
      <c r="B1025" t="s">
        <v>288</v>
      </c>
      <c r="C1025" t="s">
        <v>10628</v>
      </c>
    </row>
    <row r="1026" spans="1:3">
      <c r="A1026">
        <v>129242</v>
      </c>
      <c r="B1026" t="s">
        <v>291</v>
      </c>
      <c r="C1026" t="s">
        <v>10737</v>
      </c>
    </row>
    <row r="1027" spans="1:3">
      <c r="A1027">
        <v>129242</v>
      </c>
      <c r="B1027" t="s">
        <v>291</v>
      </c>
      <c r="C1027" t="s">
        <v>10703</v>
      </c>
    </row>
    <row r="1028" spans="1:3">
      <c r="A1028">
        <v>129242</v>
      </c>
      <c r="B1028" t="s">
        <v>291</v>
      </c>
      <c r="C1028" t="s">
        <v>10756</v>
      </c>
    </row>
    <row r="1029" spans="1:3">
      <c r="A1029">
        <v>129242</v>
      </c>
      <c r="B1029" t="s">
        <v>291</v>
      </c>
      <c r="C1029" t="s">
        <v>10725</v>
      </c>
    </row>
    <row r="1030" spans="1:3">
      <c r="A1030">
        <v>129242</v>
      </c>
      <c r="B1030" t="s">
        <v>291</v>
      </c>
      <c r="C1030" t="s">
        <v>10226</v>
      </c>
    </row>
    <row r="1031" spans="1:3">
      <c r="A1031">
        <v>129525</v>
      </c>
      <c r="B1031" t="s">
        <v>294</v>
      </c>
      <c r="C1031" t="s">
        <v>10703</v>
      </c>
    </row>
    <row r="1032" spans="1:3">
      <c r="A1032">
        <v>129525</v>
      </c>
      <c r="B1032" t="s">
        <v>294</v>
      </c>
      <c r="C1032" t="s">
        <v>10508</v>
      </c>
    </row>
    <row r="1033" spans="1:3">
      <c r="A1033">
        <v>129525</v>
      </c>
      <c r="B1033" t="s">
        <v>294</v>
      </c>
      <c r="C1033" t="s">
        <v>10628</v>
      </c>
    </row>
    <row r="1034" spans="1:3">
      <c r="A1034">
        <v>129525</v>
      </c>
      <c r="B1034" t="s">
        <v>294</v>
      </c>
      <c r="C1034" t="s">
        <v>10628</v>
      </c>
    </row>
    <row r="1035" spans="1:3">
      <c r="A1035">
        <v>129525</v>
      </c>
      <c r="B1035" t="s">
        <v>294</v>
      </c>
      <c r="C1035" t="s">
        <v>10793</v>
      </c>
    </row>
    <row r="1036" spans="1:3">
      <c r="A1036">
        <v>129534</v>
      </c>
      <c r="B1036" t="s">
        <v>10837</v>
      </c>
      <c r="C1036" t="s">
        <v>10489</v>
      </c>
    </row>
    <row r="1037" spans="1:3">
      <c r="A1037">
        <v>129534</v>
      </c>
      <c r="B1037" t="s">
        <v>10837</v>
      </c>
      <c r="C1037" t="s">
        <v>10473</v>
      </c>
    </row>
    <row r="1038" spans="1:3">
      <c r="A1038">
        <v>129534</v>
      </c>
      <c r="B1038" t="s">
        <v>10837</v>
      </c>
      <c r="C1038" t="s">
        <v>10489</v>
      </c>
    </row>
    <row r="1039" spans="1:3">
      <c r="A1039">
        <v>129534</v>
      </c>
      <c r="B1039" t="s">
        <v>10837</v>
      </c>
      <c r="C1039" t="s">
        <v>10403</v>
      </c>
    </row>
    <row r="1040" spans="1:3">
      <c r="A1040">
        <v>129534</v>
      </c>
      <c r="B1040" t="s">
        <v>10837</v>
      </c>
      <c r="C1040" t="s">
        <v>10550</v>
      </c>
    </row>
    <row r="1041" spans="1:3">
      <c r="A1041">
        <v>129774</v>
      </c>
      <c r="B1041" t="s">
        <v>3087</v>
      </c>
      <c r="C1041" t="s">
        <v>10228</v>
      </c>
    </row>
    <row r="1042" spans="1:3">
      <c r="A1042">
        <v>129774</v>
      </c>
      <c r="B1042" t="s">
        <v>3087</v>
      </c>
      <c r="C1042" t="s">
        <v>10465</v>
      </c>
    </row>
    <row r="1043" spans="1:3">
      <c r="A1043">
        <v>129774</v>
      </c>
      <c r="B1043" t="s">
        <v>3087</v>
      </c>
      <c r="C1043" t="s">
        <v>10508</v>
      </c>
    </row>
    <row r="1044" spans="1:3">
      <c r="A1044">
        <v>129774</v>
      </c>
      <c r="B1044" t="s">
        <v>3087</v>
      </c>
      <c r="C1044" t="s">
        <v>10628</v>
      </c>
    </row>
    <row r="1045" spans="1:3">
      <c r="A1045">
        <v>129774</v>
      </c>
      <c r="B1045" t="s">
        <v>3087</v>
      </c>
      <c r="C1045" t="s">
        <v>10628</v>
      </c>
    </row>
    <row r="1046" spans="1:3">
      <c r="A1046">
        <v>129941</v>
      </c>
      <c r="B1046" t="s">
        <v>297</v>
      </c>
      <c r="C1046" t="s">
        <v>10524</v>
      </c>
    </row>
    <row r="1047" spans="1:3">
      <c r="A1047">
        <v>129941</v>
      </c>
      <c r="B1047" t="s">
        <v>297</v>
      </c>
      <c r="C1047" t="s">
        <v>10526</v>
      </c>
    </row>
    <row r="1048" spans="1:3">
      <c r="A1048">
        <v>129941</v>
      </c>
      <c r="B1048" t="s">
        <v>297</v>
      </c>
      <c r="C1048" t="s">
        <v>10508</v>
      </c>
    </row>
    <row r="1049" spans="1:3">
      <c r="A1049">
        <v>129941</v>
      </c>
      <c r="B1049" t="s">
        <v>297</v>
      </c>
      <c r="C1049" t="s">
        <v>10714</v>
      </c>
    </row>
    <row r="1050" spans="1:3">
      <c r="A1050">
        <v>129941</v>
      </c>
      <c r="B1050" t="s">
        <v>297</v>
      </c>
      <c r="C1050" t="s">
        <v>10650</v>
      </c>
    </row>
    <row r="1051" spans="1:3">
      <c r="A1051">
        <v>130183</v>
      </c>
      <c r="B1051" t="s">
        <v>3090</v>
      </c>
      <c r="C1051" t="s">
        <v>10704</v>
      </c>
    </row>
    <row r="1052" spans="1:3">
      <c r="A1052">
        <v>130183</v>
      </c>
      <c r="B1052" t="s">
        <v>3090</v>
      </c>
      <c r="C1052" t="s">
        <v>10714</v>
      </c>
    </row>
    <row r="1053" spans="1:3">
      <c r="A1053">
        <v>130183</v>
      </c>
      <c r="B1053" t="s">
        <v>3090</v>
      </c>
      <c r="C1053" t="s">
        <v>10508</v>
      </c>
    </row>
    <row r="1054" spans="1:3">
      <c r="A1054">
        <v>130183</v>
      </c>
      <c r="B1054" t="s">
        <v>3090</v>
      </c>
      <c r="C1054" t="s">
        <v>10384</v>
      </c>
    </row>
    <row r="1055" spans="1:3">
      <c r="A1055">
        <v>130183</v>
      </c>
      <c r="B1055" t="s">
        <v>3090</v>
      </c>
      <c r="C1055" t="s">
        <v>10525</v>
      </c>
    </row>
    <row r="1056" spans="1:3">
      <c r="A1056">
        <v>130226</v>
      </c>
      <c r="B1056" t="s">
        <v>300</v>
      </c>
      <c r="C1056" t="s">
        <v>10712</v>
      </c>
    </row>
    <row r="1057" spans="1:3">
      <c r="A1057">
        <v>130226</v>
      </c>
      <c r="B1057" t="s">
        <v>300</v>
      </c>
      <c r="C1057" t="s">
        <v>10703</v>
      </c>
    </row>
    <row r="1058" spans="1:3">
      <c r="A1058">
        <v>130226</v>
      </c>
      <c r="B1058" t="s">
        <v>300</v>
      </c>
      <c r="C1058" t="s">
        <v>10737</v>
      </c>
    </row>
    <row r="1059" spans="1:3">
      <c r="A1059">
        <v>130226</v>
      </c>
      <c r="B1059" t="s">
        <v>300</v>
      </c>
      <c r="C1059" t="s">
        <v>10756</v>
      </c>
    </row>
    <row r="1060" spans="1:3">
      <c r="A1060">
        <v>130226</v>
      </c>
      <c r="B1060" t="s">
        <v>300</v>
      </c>
      <c r="C1060" t="s">
        <v>10508</v>
      </c>
    </row>
    <row r="1061" spans="1:3">
      <c r="A1061">
        <v>130253</v>
      </c>
      <c r="B1061" t="s">
        <v>3092</v>
      </c>
      <c r="C1061" t="s">
        <v>10703</v>
      </c>
    </row>
    <row r="1062" spans="1:3">
      <c r="A1062">
        <v>130253</v>
      </c>
      <c r="B1062" t="s">
        <v>3092</v>
      </c>
      <c r="C1062" t="s">
        <v>10512</v>
      </c>
    </row>
    <row r="1063" spans="1:3">
      <c r="A1063">
        <v>130253</v>
      </c>
      <c r="B1063" t="s">
        <v>3092</v>
      </c>
      <c r="C1063" t="s">
        <v>10714</v>
      </c>
    </row>
    <row r="1064" spans="1:3">
      <c r="A1064">
        <v>130253</v>
      </c>
      <c r="B1064" t="s">
        <v>3092</v>
      </c>
      <c r="C1064" t="s">
        <v>10419</v>
      </c>
    </row>
    <row r="1065" spans="1:3">
      <c r="A1065">
        <v>130253</v>
      </c>
      <c r="B1065" t="s">
        <v>3092</v>
      </c>
      <c r="C1065" t="s">
        <v>10756</v>
      </c>
    </row>
    <row r="1066" spans="1:3">
      <c r="A1066">
        <v>130314</v>
      </c>
      <c r="B1066" t="s">
        <v>303</v>
      </c>
      <c r="C1066" t="s">
        <v>10703</v>
      </c>
    </row>
    <row r="1067" spans="1:3">
      <c r="A1067">
        <v>130314</v>
      </c>
      <c r="B1067" t="s">
        <v>303</v>
      </c>
      <c r="C1067" t="s">
        <v>10628</v>
      </c>
    </row>
    <row r="1068" spans="1:3">
      <c r="A1068">
        <v>130314</v>
      </c>
      <c r="B1068" t="s">
        <v>303</v>
      </c>
      <c r="C1068" t="s">
        <v>10793</v>
      </c>
    </row>
    <row r="1069" spans="1:3">
      <c r="A1069">
        <v>130314</v>
      </c>
      <c r="B1069" t="s">
        <v>303</v>
      </c>
      <c r="C1069" t="s">
        <v>10628</v>
      </c>
    </row>
    <row r="1070" spans="1:3">
      <c r="A1070">
        <v>130314</v>
      </c>
      <c r="B1070" t="s">
        <v>303</v>
      </c>
      <c r="C1070" t="s">
        <v>10725</v>
      </c>
    </row>
    <row r="1071" spans="1:3">
      <c r="A1071">
        <v>130493</v>
      </c>
      <c r="B1071" t="s">
        <v>3094</v>
      </c>
      <c r="C1071" t="s">
        <v>10703</v>
      </c>
    </row>
    <row r="1072" spans="1:3">
      <c r="A1072">
        <v>130493</v>
      </c>
      <c r="B1072" t="s">
        <v>3094</v>
      </c>
      <c r="C1072" t="s">
        <v>10401</v>
      </c>
    </row>
    <row r="1073" spans="1:3">
      <c r="A1073">
        <v>130493</v>
      </c>
      <c r="B1073" t="s">
        <v>3094</v>
      </c>
      <c r="C1073" t="s">
        <v>10508</v>
      </c>
    </row>
    <row r="1074" spans="1:3">
      <c r="A1074">
        <v>130493</v>
      </c>
      <c r="B1074" t="s">
        <v>3094</v>
      </c>
      <c r="C1074" t="s">
        <v>10629</v>
      </c>
    </row>
    <row r="1075" spans="1:3">
      <c r="A1075">
        <v>130493</v>
      </c>
      <c r="B1075" t="s">
        <v>3094</v>
      </c>
      <c r="C1075" t="s">
        <v>10724</v>
      </c>
    </row>
    <row r="1076" spans="1:3">
      <c r="A1076">
        <v>130590</v>
      </c>
      <c r="B1076" t="s">
        <v>304</v>
      </c>
      <c r="C1076" t="s">
        <v>10562</v>
      </c>
    </row>
    <row r="1077" spans="1:3">
      <c r="A1077">
        <v>130590</v>
      </c>
      <c r="B1077" t="s">
        <v>304</v>
      </c>
      <c r="C1077" t="s">
        <v>10555</v>
      </c>
    </row>
    <row r="1078" spans="1:3">
      <c r="A1078">
        <v>130590</v>
      </c>
      <c r="B1078" t="s">
        <v>304</v>
      </c>
      <c r="C1078" t="s">
        <v>10512</v>
      </c>
    </row>
    <row r="1079" spans="1:3">
      <c r="A1079">
        <v>130590</v>
      </c>
      <c r="B1079" t="s">
        <v>304</v>
      </c>
      <c r="C1079" t="s">
        <v>10544</v>
      </c>
    </row>
    <row r="1080" spans="1:3">
      <c r="A1080">
        <v>130590</v>
      </c>
      <c r="B1080" t="s">
        <v>304</v>
      </c>
      <c r="C1080" t="s">
        <v>10406</v>
      </c>
    </row>
    <row r="1081" spans="1:3">
      <c r="A1081">
        <v>130624</v>
      </c>
      <c r="B1081" t="s">
        <v>10838</v>
      </c>
      <c r="C1081" t="s">
        <v>10562</v>
      </c>
    </row>
    <row r="1082" spans="1:3">
      <c r="A1082">
        <v>130624</v>
      </c>
      <c r="B1082" t="s">
        <v>10838</v>
      </c>
      <c r="C1082" t="s">
        <v>10714</v>
      </c>
    </row>
    <row r="1083" spans="1:3">
      <c r="A1083">
        <v>130624</v>
      </c>
      <c r="B1083" t="s">
        <v>10838</v>
      </c>
      <c r="C1083" t="s">
        <v>10505</v>
      </c>
    </row>
    <row r="1084" spans="1:3">
      <c r="A1084">
        <v>130624</v>
      </c>
      <c r="B1084" t="s">
        <v>10838</v>
      </c>
      <c r="C1084" t="s">
        <v>10328</v>
      </c>
    </row>
    <row r="1085" spans="1:3">
      <c r="A1085">
        <v>130624</v>
      </c>
      <c r="B1085" t="s">
        <v>10838</v>
      </c>
      <c r="C1085" t="s">
        <v>10320</v>
      </c>
    </row>
    <row r="1086" spans="1:3">
      <c r="A1086">
        <v>130697</v>
      </c>
      <c r="B1086" t="s">
        <v>307</v>
      </c>
      <c r="C1086" t="s">
        <v>10557</v>
      </c>
    </row>
    <row r="1087" spans="1:3">
      <c r="A1087">
        <v>130697</v>
      </c>
      <c r="B1087" t="s">
        <v>307</v>
      </c>
      <c r="C1087" t="s">
        <v>10508</v>
      </c>
    </row>
    <row r="1088" spans="1:3">
      <c r="A1088">
        <v>130697</v>
      </c>
      <c r="B1088" t="s">
        <v>307</v>
      </c>
      <c r="C1088" t="s">
        <v>10562</v>
      </c>
    </row>
    <row r="1089" spans="1:3">
      <c r="A1089">
        <v>130697</v>
      </c>
      <c r="B1089" t="s">
        <v>307</v>
      </c>
      <c r="C1089" t="s">
        <v>10508</v>
      </c>
    </row>
    <row r="1090" spans="1:3">
      <c r="A1090">
        <v>130697</v>
      </c>
      <c r="B1090" t="s">
        <v>307</v>
      </c>
      <c r="C1090" t="s">
        <v>10394</v>
      </c>
    </row>
    <row r="1091" spans="1:3">
      <c r="A1091">
        <v>130776</v>
      </c>
      <c r="B1091" t="s">
        <v>310</v>
      </c>
      <c r="C1091" t="s">
        <v>10508</v>
      </c>
    </row>
    <row r="1092" spans="1:3">
      <c r="A1092">
        <v>130776</v>
      </c>
      <c r="B1092" t="s">
        <v>310</v>
      </c>
      <c r="C1092" t="s">
        <v>10703</v>
      </c>
    </row>
    <row r="1093" spans="1:3">
      <c r="A1093">
        <v>130776</v>
      </c>
      <c r="B1093" t="s">
        <v>310</v>
      </c>
      <c r="C1093" t="s">
        <v>10527</v>
      </c>
    </row>
    <row r="1094" spans="1:3">
      <c r="A1094">
        <v>130776</v>
      </c>
      <c r="B1094" t="s">
        <v>310</v>
      </c>
      <c r="C1094" t="s">
        <v>10714</v>
      </c>
    </row>
    <row r="1095" spans="1:3">
      <c r="A1095">
        <v>130776</v>
      </c>
      <c r="B1095" t="s">
        <v>310</v>
      </c>
      <c r="C1095" t="s">
        <v>10756</v>
      </c>
    </row>
    <row r="1096" spans="1:3">
      <c r="A1096">
        <v>130794</v>
      </c>
      <c r="B1096" t="s">
        <v>57</v>
      </c>
      <c r="C1096" t="s">
        <v>10557</v>
      </c>
    </row>
    <row r="1097" spans="1:3">
      <c r="A1097">
        <v>130794</v>
      </c>
      <c r="B1097" t="s">
        <v>57</v>
      </c>
      <c r="C1097" t="s">
        <v>10249</v>
      </c>
    </row>
    <row r="1098" spans="1:3">
      <c r="A1098">
        <v>130794</v>
      </c>
      <c r="B1098" t="s">
        <v>57</v>
      </c>
      <c r="C1098" t="s">
        <v>10562</v>
      </c>
    </row>
    <row r="1099" spans="1:3">
      <c r="A1099">
        <v>130794</v>
      </c>
      <c r="B1099" t="s">
        <v>57</v>
      </c>
      <c r="C1099" t="s">
        <v>10771</v>
      </c>
    </row>
    <row r="1100" spans="1:3">
      <c r="A1100">
        <v>130794</v>
      </c>
      <c r="B1100" t="s">
        <v>57</v>
      </c>
      <c r="C1100" t="s">
        <v>10461</v>
      </c>
    </row>
    <row r="1101" spans="1:3">
      <c r="A1101">
        <v>130907</v>
      </c>
      <c r="B1101" t="s">
        <v>10839</v>
      </c>
      <c r="C1101" t="s">
        <v>10703</v>
      </c>
    </row>
    <row r="1102" spans="1:3">
      <c r="A1102">
        <v>130907</v>
      </c>
      <c r="B1102" t="s">
        <v>10839</v>
      </c>
      <c r="C1102" t="s">
        <v>10292</v>
      </c>
    </row>
    <row r="1103" spans="1:3">
      <c r="A1103">
        <v>130934</v>
      </c>
      <c r="B1103" t="s">
        <v>315</v>
      </c>
      <c r="C1103" t="s">
        <v>10404</v>
      </c>
    </row>
    <row r="1104" spans="1:3">
      <c r="A1104">
        <v>130934</v>
      </c>
      <c r="B1104" t="s">
        <v>315</v>
      </c>
      <c r="C1104" t="s">
        <v>10714</v>
      </c>
    </row>
    <row r="1105" spans="1:3">
      <c r="A1105">
        <v>130934</v>
      </c>
      <c r="B1105" t="s">
        <v>315</v>
      </c>
      <c r="C1105" t="s">
        <v>10406</v>
      </c>
    </row>
    <row r="1106" spans="1:3">
      <c r="A1106">
        <v>130934</v>
      </c>
      <c r="B1106" t="s">
        <v>315</v>
      </c>
      <c r="C1106" t="s">
        <v>10508</v>
      </c>
    </row>
    <row r="1107" spans="1:3">
      <c r="A1107">
        <v>130934</v>
      </c>
      <c r="B1107" t="s">
        <v>315</v>
      </c>
      <c r="C1107" t="s">
        <v>10703</v>
      </c>
    </row>
    <row r="1108" spans="1:3">
      <c r="A1108">
        <v>130943</v>
      </c>
      <c r="B1108" t="s">
        <v>79</v>
      </c>
      <c r="C1108" t="s">
        <v>10737</v>
      </c>
    </row>
    <row r="1109" spans="1:3">
      <c r="A1109">
        <v>130943</v>
      </c>
      <c r="B1109" t="s">
        <v>79</v>
      </c>
      <c r="C1109" t="s">
        <v>10512</v>
      </c>
    </row>
    <row r="1110" spans="1:3">
      <c r="A1110">
        <v>130943</v>
      </c>
      <c r="B1110" t="s">
        <v>79</v>
      </c>
      <c r="C1110" t="s">
        <v>10226</v>
      </c>
    </row>
    <row r="1111" spans="1:3">
      <c r="A1111">
        <v>130943</v>
      </c>
      <c r="B1111" t="s">
        <v>79</v>
      </c>
      <c r="C1111" t="s">
        <v>10756</v>
      </c>
    </row>
    <row r="1112" spans="1:3">
      <c r="A1112">
        <v>130943</v>
      </c>
      <c r="B1112" t="s">
        <v>79</v>
      </c>
      <c r="C1112" t="s">
        <v>10406</v>
      </c>
    </row>
    <row r="1113" spans="1:3">
      <c r="A1113">
        <v>130989</v>
      </c>
      <c r="B1113" t="s">
        <v>3096</v>
      </c>
      <c r="C1113" t="s">
        <v>10714</v>
      </c>
    </row>
    <row r="1114" spans="1:3">
      <c r="A1114">
        <v>130989</v>
      </c>
      <c r="B1114" t="s">
        <v>3096</v>
      </c>
      <c r="C1114" t="s">
        <v>10725</v>
      </c>
    </row>
    <row r="1115" spans="1:3">
      <c r="A1115">
        <v>130989</v>
      </c>
      <c r="B1115" t="s">
        <v>3096</v>
      </c>
      <c r="C1115" t="s">
        <v>10508</v>
      </c>
    </row>
    <row r="1116" spans="1:3">
      <c r="A1116">
        <v>130989</v>
      </c>
      <c r="B1116" t="s">
        <v>3096</v>
      </c>
      <c r="C1116" t="s">
        <v>10465</v>
      </c>
    </row>
    <row r="1117" spans="1:3">
      <c r="A1117">
        <v>130989</v>
      </c>
      <c r="B1117" t="s">
        <v>3096</v>
      </c>
      <c r="C1117" t="s">
        <v>10737</v>
      </c>
    </row>
    <row r="1118" spans="1:3">
      <c r="A1118">
        <v>131113</v>
      </c>
      <c r="B1118" t="s">
        <v>3098</v>
      </c>
      <c r="C1118" t="s">
        <v>10259</v>
      </c>
    </row>
    <row r="1119" spans="1:3">
      <c r="A1119">
        <v>131113</v>
      </c>
      <c r="B1119" t="s">
        <v>3098</v>
      </c>
      <c r="C1119" t="s">
        <v>10268</v>
      </c>
    </row>
    <row r="1120" spans="1:3">
      <c r="A1120">
        <v>131113</v>
      </c>
      <c r="B1120" t="s">
        <v>3098</v>
      </c>
      <c r="C1120" t="s">
        <v>10793</v>
      </c>
    </row>
    <row r="1121" spans="1:3">
      <c r="A1121">
        <v>131113</v>
      </c>
      <c r="B1121" t="s">
        <v>3098</v>
      </c>
      <c r="C1121" t="s">
        <v>10628</v>
      </c>
    </row>
    <row r="1122" spans="1:3">
      <c r="A1122">
        <v>131113</v>
      </c>
      <c r="B1122" t="s">
        <v>3098</v>
      </c>
      <c r="C1122" t="s">
        <v>10628</v>
      </c>
    </row>
    <row r="1123" spans="1:3">
      <c r="A1123">
        <v>131159</v>
      </c>
      <c r="B1123" t="s">
        <v>90</v>
      </c>
      <c r="C1123" t="s">
        <v>10561</v>
      </c>
    </row>
    <row r="1124" spans="1:3">
      <c r="A1124">
        <v>131159</v>
      </c>
      <c r="B1124" t="s">
        <v>90</v>
      </c>
      <c r="C1124" t="s">
        <v>10562</v>
      </c>
    </row>
    <row r="1125" spans="1:3">
      <c r="A1125">
        <v>131159</v>
      </c>
      <c r="B1125" t="s">
        <v>90</v>
      </c>
      <c r="C1125" t="s">
        <v>10714</v>
      </c>
    </row>
    <row r="1126" spans="1:3">
      <c r="A1126">
        <v>131159</v>
      </c>
      <c r="B1126" t="s">
        <v>90</v>
      </c>
      <c r="C1126" t="s">
        <v>10461</v>
      </c>
    </row>
    <row r="1127" spans="1:3">
      <c r="A1127">
        <v>131159</v>
      </c>
      <c r="B1127" t="s">
        <v>90</v>
      </c>
      <c r="C1127" t="s">
        <v>10525</v>
      </c>
    </row>
    <row r="1128" spans="1:3">
      <c r="A1128">
        <v>131283</v>
      </c>
      <c r="B1128" t="s">
        <v>3101</v>
      </c>
      <c r="C1128" t="s">
        <v>10714</v>
      </c>
    </row>
    <row r="1129" spans="1:3">
      <c r="A1129">
        <v>131283</v>
      </c>
      <c r="B1129" t="s">
        <v>3101</v>
      </c>
      <c r="C1129" t="s">
        <v>10703</v>
      </c>
    </row>
    <row r="1130" spans="1:3">
      <c r="A1130">
        <v>131283</v>
      </c>
      <c r="B1130" t="s">
        <v>3101</v>
      </c>
      <c r="C1130" t="s">
        <v>10508</v>
      </c>
    </row>
    <row r="1131" spans="1:3">
      <c r="A1131">
        <v>131283</v>
      </c>
      <c r="B1131" t="s">
        <v>3101</v>
      </c>
      <c r="C1131" t="s">
        <v>10216</v>
      </c>
    </row>
    <row r="1132" spans="1:3">
      <c r="A1132">
        <v>131283</v>
      </c>
      <c r="B1132" t="s">
        <v>3101</v>
      </c>
      <c r="C1132" t="s">
        <v>10562</v>
      </c>
    </row>
    <row r="1133" spans="1:3">
      <c r="A1133">
        <v>131399</v>
      </c>
      <c r="B1133" t="s">
        <v>3103</v>
      </c>
      <c r="C1133" t="s">
        <v>10724</v>
      </c>
    </row>
    <row r="1134" spans="1:3">
      <c r="A1134">
        <v>131399</v>
      </c>
      <c r="B1134" t="s">
        <v>3103</v>
      </c>
      <c r="C1134" t="s">
        <v>10259</v>
      </c>
    </row>
    <row r="1135" spans="1:3">
      <c r="A1135">
        <v>131399</v>
      </c>
      <c r="B1135" t="s">
        <v>3103</v>
      </c>
      <c r="C1135" t="s">
        <v>10562</v>
      </c>
    </row>
    <row r="1136" spans="1:3">
      <c r="A1136">
        <v>131399</v>
      </c>
      <c r="B1136" t="s">
        <v>3103</v>
      </c>
      <c r="C1136" t="s">
        <v>10811</v>
      </c>
    </row>
    <row r="1137" spans="1:3">
      <c r="A1137">
        <v>131399</v>
      </c>
      <c r="B1137" t="s">
        <v>3103</v>
      </c>
      <c r="C1137" t="s">
        <v>10810</v>
      </c>
    </row>
    <row r="1138" spans="1:3">
      <c r="A1138">
        <v>131450</v>
      </c>
      <c r="B1138" t="s">
        <v>323</v>
      </c>
      <c r="C1138" t="s">
        <v>10464</v>
      </c>
    </row>
    <row r="1139" spans="1:3">
      <c r="A1139">
        <v>131450</v>
      </c>
      <c r="B1139" t="s">
        <v>323</v>
      </c>
      <c r="C1139" t="s">
        <v>10508</v>
      </c>
    </row>
    <row r="1140" spans="1:3">
      <c r="A1140">
        <v>131450</v>
      </c>
      <c r="B1140" t="s">
        <v>323</v>
      </c>
      <c r="C1140" t="s">
        <v>10224</v>
      </c>
    </row>
    <row r="1141" spans="1:3">
      <c r="A1141">
        <v>131450</v>
      </c>
      <c r="B1141" t="s">
        <v>323</v>
      </c>
      <c r="C1141" t="s">
        <v>10548</v>
      </c>
    </row>
    <row r="1142" spans="1:3">
      <c r="A1142">
        <v>131450</v>
      </c>
      <c r="B1142" t="s">
        <v>323</v>
      </c>
      <c r="C1142" t="s">
        <v>10376</v>
      </c>
    </row>
    <row r="1143" spans="1:3">
      <c r="A1143">
        <v>131469</v>
      </c>
      <c r="B1143" t="s">
        <v>81</v>
      </c>
      <c r="C1143" t="s">
        <v>10561</v>
      </c>
    </row>
    <row r="1144" spans="1:3">
      <c r="A1144">
        <v>131469</v>
      </c>
      <c r="B1144" t="s">
        <v>81</v>
      </c>
      <c r="C1144" t="s">
        <v>10562</v>
      </c>
    </row>
    <row r="1145" spans="1:3">
      <c r="A1145">
        <v>131469</v>
      </c>
      <c r="B1145" t="s">
        <v>81</v>
      </c>
      <c r="C1145" t="s">
        <v>10703</v>
      </c>
    </row>
    <row r="1146" spans="1:3">
      <c r="A1146">
        <v>131469</v>
      </c>
      <c r="B1146" t="s">
        <v>81</v>
      </c>
      <c r="C1146" t="s">
        <v>10714</v>
      </c>
    </row>
    <row r="1147" spans="1:3">
      <c r="A1147">
        <v>131469</v>
      </c>
      <c r="B1147" t="s">
        <v>81</v>
      </c>
      <c r="C1147" t="s">
        <v>10689</v>
      </c>
    </row>
    <row r="1148" spans="1:3">
      <c r="A1148">
        <v>131496</v>
      </c>
      <c r="B1148" t="s">
        <v>85</v>
      </c>
      <c r="C1148" t="s">
        <v>10561</v>
      </c>
    </row>
    <row r="1149" spans="1:3">
      <c r="A1149">
        <v>131496</v>
      </c>
      <c r="B1149" t="s">
        <v>85</v>
      </c>
      <c r="C1149" t="s">
        <v>10737</v>
      </c>
    </row>
    <row r="1150" spans="1:3">
      <c r="A1150">
        <v>131496</v>
      </c>
      <c r="B1150" t="s">
        <v>85</v>
      </c>
      <c r="C1150" t="s">
        <v>10562</v>
      </c>
    </row>
    <row r="1151" spans="1:3">
      <c r="A1151">
        <v>131496</v>
      </c>
      <c r="B1151" t="s">
        <v>85</v>
      </c>
      <c r="C1151" t="s">
        <v>10557</v>
      </c>
    </row>
    <row r="1152" spans="1:3">
      <c r="A1152">
        <v>131496</v>
      </c>
      <c r="B1152" t="s">
        <v>85</v>
      </c>
      <c r="C1152" t="s">
        <v>10508</v>
      </c>
    </row>
    <row r="1153" spans="1:3">
      <c r="A1153">
        <v>131520</v>
      </c>
      <c r="B1153" t="s">
        <v>327</v>
      </c>
      <c r="C1153" t="s">
        <v>10406</v>
      </c>
    </row>
    <row r="1154" spans="1:3">
      <c r="A1154">
        <v>131520</v>
      </c>
      <c r="B1154" t="s">
        <v>327</v>
      </c>
      <c r="C1154" t="s">
        <v>10562</v>
      </c>
    </row>
    <row r="1155" spans="1:3">
      <c r="A1155">
        <v>131520</v>
      </c>
      <c r="B1155" t="s">
        <v>327</v>
      </c>
      <c r="C1155" t="s">
        <v>10508</v>
      </c>
    </row>
    <row r="1156" spans="1:3">
      <c r="A1156">
        <v>131520</v>
      </c>
      <c r="B1156" t="s">
        <v>327</v>
      </c>
      <c r="C1156" t="s">
        <v>10242</v>
      </c>
    </row>
    <row r="1157" spans="1:3">
      <c r="A1157">
        <v>131520</v>
      </c>
      <c r="B1157" t="s">
        <v>327</v>
      </c>
      <c r="C1157" t="s">
        <v>10628</v>
      </c>
    </row>
    <row r="1158" spans="1:3">
      <c r="A1158">
        <v>131803</v>
      </c>
      <c r="B1158" t="s">
        <v>3105</v>
      </c>
      <c r="C1158" t="s">
        <v>10713</v>
      </c>
    </row>
    <row r="1159" spans="1:3">
      <c r="A1159">
        <v>131803</v>
      </c>
      <c r="B1159" t="s">
        <v>3105</v>
      </c>
      <c r="C1159" t="s">
        <v>10524</v>
      </c>
    </row>
    <row r="1160" spans="1:3">
      <c r="A1160">
        <v>131803</v>
      </c>
      <c r="B1160" t="s">
        <v>3105</v>
      </c>
      <c r="C1160" t="s">
        <v>10728</v>
      </c>
    </row>
    <row r="1161" spans="1:3">
      <c r="A1161">
        <v>131803</v>
      </c>
      <c r="B1161" t="s">
        <v>3105</v>
      </c>
      <c r="C1161" t="s">
        <v>10251</v>
      </c>
    </row>
    <row r="1162" spans="1:3">
      <c r="A1162">
        <v>131803</v>
      </c>
      <c r="B1162" t="s">
        <v>3105</v>
      </c>
      <c r="C1162" t="s">
        <v>10257</v>
      </c>
    </row>
    <row r="1163" spans="1:3">
      <c r="A1163">
        <v>131876</v>
      </c>
      <c r="B1163" t="s">
        <v>3106</v>
      </c>
      <c r="C1163" t="s">
        <v>10703</v>
      </c>
    </row>
    <row r="1164" spans="1:3">
      <c r="A1164">
        <v>131876</v>
      </c>
      <c r="B1164" t="s">
        <v>3106</v>
      </c>
      <c r="C1164" t="s">
        <v>10714</v>
      </c>
    </row>
    <row r="1165" spans="1:3">
      <c r="A1165">
        <v>131876</v>
      </c>
      <c r="B1165" t="s">
        <v>3106</v>
      </c>
      <c r="C1165" t="s">
        <v>10629</v>
      </c>
    </row>
    <row r="1166" spans="1:3">
      <c r="A1166">
        <v>131876</v>
      </c>
      <c r="B1166" t="s">
        <v>3106</v>
      </c>
      <c r="C1166" t="s">
        <v>10281</v>
      </c>
    </row>
    <row r="1167" spans="1:3">
      <c r="A1167">
        <v>131876</v>
      </c>
      <c r="B1167" t="s">
        <v>3106</v>
      </c>
      <c r="C1167" t="s">
        <v>10508</v>
      </c>
    </row>
    <row r="1168" spans="1:3">
      <c r="A1168">
        <v>132408</v>
      </c>
      <c r="B1168" t="s">
        <v>10840</v>
      </c>
      <c r="C1168" t="s">
        <v>10489</v>
      </c>
    </row>
    <row r="1169" spans="1:3">
      <c r="A1169">
        <v>132408</v>
      </c>
      <c r="B1169" t="s">
        <v>10840</v>
      </c>
      <c r="C1169" t="s">
        <v>10508</v>
      </c>
    </row>
    <row r="1170" spans="1:3">
      <c r="A1170">
        <v>132408</v>
      </c>
      <c r="B1170" t="s">
        <v>10840</v>
      </c>
      <c r="C1170" t="s">
        <v>10611</v>
      </c>
    </row>
    <row r="1171" spans="1:3">
      <c r="A1171">
        <v>132408</v>
      </c>
      <c r="B1171" t="s">
        <v>10840</v>
      </c>
      <c r="C1171" t="s">
        <v>10292</v>
      </c>
    </row>
    <row r="1172" spans="1:3">
      <c r="A1172">
        <v>132408</v>
      </c>
      <c r="B1172" t="s">
        <v>10840</v>
      </c>
      <c r="C1172" t="s">
        <v>10394</v>
      </c>
    </row>
    <row r="1173" spans="1:3">
      <c r="A1173">
        <v>132471</v>
      </c>
      <c r="B1173" t="s">
        <v>3108</v>
      </c>
      <c r="C1173" t="s">
        <v>10703</v>
      </c>
    </row>
    <row r="1174" spans="1:3">
      <c r="A1174">
        <v>132471</v>
      </c>
      <c r="B1174" t="s">
        <v>3108</v>
      </c>
      <c r="C1174" t="s">
        <v>10714</v>
      </c>
    </row>
    <row r="1175" spans="1:3">
      <c r="A1175">
        <v>132471</v>
      </c>
      <c r="B1175" t="s">
        <v>3108</v>
      </c>
      <c r="C1175" t="s">
        <v>10406</v>
      </c>
    </row>
    <row r="1176" spans="1:3">
      <c r="A1176">
        <v>132471</v>
      </c>
      <c r="B1176" t="s">
        <v>3108</v>
      </c>
      <c r="C1176" t="s">
        <v>10508</v>
      </c>
    </row>
    <row r="1177" spans="1:3">
      <c r="A1177">
        <v>132471</v>
      </c>
      <c r="B1177" t="s">
        <v>3108</v>
      </c>
      <c r="C1177" t="s">
        <v>10543</v>
      </c>
    </row>
    <row r="1178" spans="1:3">
      <c r="A1178">
        <v>132602</v>
      </c>
      <c r="B1178" t="s">
        <v>3111</v>
      </c>
      <c r="C1178" t="s">
        <v>10401</v>
      </c>
    </row>
    <row r="1179" spans="1:3">
      <c r="A1179">
        <v>132602</v>
      </c>
      <c r="B1179" t="s">
        <v>3111</v>
      </c>
      <c r="C1179" t="s">
        <v>10508</v>
      </c>
    </row>
    <row r="1180" spans="1:3">
      <c r="A1180">
        <v>132602</v>
      </c>
      <c r="B1180" t="s">
        <v>3111</v>
      </c>
      <c r="C1180" t="s">
        <v>10714</v>
      </c>
    </row>
    <row r="1181" spans="1:3">
      <c r="A1181">
        <v>132602</v>
      </c>
      <c r="B1181" t="s">
        <v>3111</v>
      </c>
      <c r="C1181" t="s">
        <v>10466</v>
      </c>
    </row>
    <row r="1182" spans="1:3">
      <c r="A1182">
        <v>132602</v>
      </c>
      <c r="B1182" t="s">
        <v>3111</v>
      </c>
      <c r="C1182" t="s">
        <v>10227</v>
      </c>
    </row>
    <row r="1183" spans="1:3">
      <c r="A1183">
        <v>132657</v>
      </c>
      <c r="B1183" t="s">
        <v>330</v>
      </c>
      <c r="C1183" t="s">
        <v>10750</v>
      </c>
    </row>
    <row r="1184" spans="1:3">
      <c r="A1184">
        <v>132657</v>
      </c>
      <c r="B1184" t="s">
        <v>330</v>
      </c>
      <c r="C1184" t="s">
        <v>10734</v>
      </c>
    </row>
    <row r="1185" spans="1:3">
      <c r="A1185">
        <v>132657</v>
      </c>
      <c r="B1185" t="s">
        <v>330</v>
      </c>
      <c r="C1185" t="s">
        <v>10508</v>
      </c>
    </row>
    <row r="1186" spans="1:3">
      <c r="A1186">
        <v>132657</v>
      </c>
      <c r="B1186" t="s">
        <v>330</v>
      </c>
      <c r="C1186" t="s">
        <v>10465</v>
      </c>
    </row>
    <row r="1187" spans="1:3">
      <c r="A1187">
        <v>132657</v>
      </c>
      <c r="B1187" t="s">
        <v>330</v>
      </c>
      <c r="C1187" t="s">
        <v>10406</v>
      </c>
    </row>
    <row r="1188" spans="1:3">
      <c r="A1188">
        <v>132693</v>
      </c>
      <c r="B1188" t="s">
        <v>3114</v>
      </c>
      <c r="C1188" t="s">
        <v>10724</v>
      </c>
    </row>
    <row r="1189" spans="1:3">
      <c r="A1189">
        <v>132693</v>
      </c>
      <c r="B1189" t="s">
        <v>3114</v>
      </c>
      <c r="C1189" t="s">
        <v>10257</v>
      </c>
    </row>
    <row r="1190" spans="1:3">
      <c r="A1190">
        <v>132693</v>
      </c>
      <c r="B1190" t="s">
        <v>3114</v>
      </c>
      <c r="C1190" t="s">
        <v>10703</v>
      </c>
    </row>
    <row r="1191" spans="1:3">
      <c r="A1191">
        <v>132693</v>
      </c>
      <c r="B1191" t="s">
        <v>3114</v>
      </c>
      <c r="C1191" t="s">
        <v>10688</v>
      </c>
    </row>
    <row r="1192" spans="1:3">
      <c r="A1192">
        <v>132693</v>
      </c>
      <c r="B1192" t="s">
        <v>3114</v>
      </c>
      <c r="C1192" t="s">
        <v>10306</v>
      </c>
    </row>
    <row r="1193" spans="1:3">
      <c r="A1193">
        <v>132709</v>
      </c>
      <c r="B1193" t="s">
        <v>3116</v>
      </c>
      <c r="C1193" t="s">
        <v>10724</v>
      </c>
    </row>
    <row r="1194" spans="1:3">
      <c r="A1194">
        <v>132709</v>
      </c>
      <c r="B1194" t="s">
        <v>3116</v>
      </c>
      <c r="C1194" t="s">
        <v>10251</v>
      </c>
    </row>
    <row r="1195" spans="1:3">
      <c r="A1195">
        <v>132709</v>
      </c>
      <c r="B1195" t="s">
        <v>3116</v>
      </c>
      <c r="C1195" t="s">
        <v>10703</v>
      </c>
    </row>
    <row r="1196" spans="1:3">
      <c r="A1196">
        <v>132709</v>
      </c>
      <c r="B1196" t="s">
        <v>3116</v>
      </c>
      <c r="C1196" t="s">
        <v>10286</v>
      </c>
    </row>
    <row r="1197" spans="1:3">
      <c r="A1197">
        <v>132709</v>
      </c>
      <c r="B1197" t="s">
        <v>3116</v>
      </c>
      <c r="C1197" t="s">
        <v>10716</v>
      </c>
    </row>
    <row r="1198" spans="1:3">
      <c r="A1198">
        <v>132842</v>
      </c>
      <c r="B1198" t="s">
        <v>3118</v>
      </c>
      <c r="C1198" t="s">
        <v>10508</v>
      </c>
    </row>
    <row r="1199" spans="1:3">
      <c r="A1199">
        <v>132842</v>
      </c>
      <c r="B1199" t="s">
        <v>3118</v>
      </c>
      <c r="C1199" t="s">
        <v>10292</v>
      </c>
    </row>
    <row r="1200" spans="1:3">
      <c r="A1200">
        <v>132842</v>
      </c>
      <c r="B1200" t="s">
        <v>3118</v>
      </c>
      <c r="C1200" t="s">
        <v>10291</v>
      </c>
    </row>
    <row r="1201" spans="1:3">
      <c r="A1201">
        <v>132842</v>
      </c>
      <c r="B1201" t="s">
        <v>3118</v>
      </c>
      <c r="C1201" t="s">
        <v>10525</v>
      </c>
    </row>
    <row r="1202" spans="1:3">
      <c r="A1202">
        <v>132851</v>
      </c>
      <c r="B1202" t="s">
        <v>3120</v>
      </c>
      <c r="C1202" t="s">
        <v>10724</v>
      </c>
    </row>
    <row r="1203" spans="1:3">
      <c r="A1203">
        <v>132851</v>
      </c>
      <c r="B1203" t="s">
        <v>3120</v>
      </c>
      <c r="C1203" t="s">
        <v>10703</v>
      </c>
    </row>
    <row r="1204" spans="1:3">
      <c r="A1204">
        <v>132851</v>
      </c>
      <c r="B1204" t="s">
        <v>3120</v>
      </c>
      <c r="C1204" t="s">
        <v>10297</v>
      </c>
    </row>
    <row r="1205" spans="1:3">
      <c r="A1205">
        <v>132903</v>
      </c>
      <c r="B1205" t="s">
        <v>78</v>
      </c>
      <c r="C1205" t="s">
        <v>10508</v>
      </c>
    </row>
    <row r="1206" spans="1:3">
      <c r="A1206">
        <v>132903</v>
      </c>
      <c r="B1206" t="s">
        <v>78</v>
      </c>
      <c r="C1206" t="s">
        <v>10628</v>
      </c>
    </row>
    <row r="1207" spans="1:3">
      <c r="A1207">
        <v>132903</v>
      </c>
      <c r="B1207" t="s">
        <v>78</v>
      </c>
      <c r="C1207" t="s">
        <v>10628</v>
      </c>
    </row>
    <row r="1208" spans="1:3">
      <c r="A1208">
        <v>132903</v>
      </c>
      <c r="B1208" t="s">
        <v>78</v>
      </c>
      <c r="C1208" t="s">
        <v>10793</v>
      </c>
    </row>
    <row r="1209" spans="1:3">
      <c r="A1209">
        <v>132903</v>
      </c>
      <c r="B1209" t="s">
        <v>78</v>
      </c>
      <c r="C1209" t="s">
        <v>10778</v>
      </c>
    </row>
    <row r="1210" spans="1:3">
      <c r="A1210">
        <v>133021</v>
      </c>
      <c r="B1210" t="s">
        <v>3126</v>
      </c>
      <c r="C1210" t="s">
        <v>10714</v>
      </c>
    </row>
    <row r="1211" spans="1:3">
      <c r="A1211">
        <v>133021</v>
      </c>
      <c r="B1211" t="s">
        <v>3126</v>
      </c>
      <c r="C1211" t="s">
        <v>10703</v>
      </c>
    </row>
    <row r="1212" spans="1:3">
      <c r="A1212">
        <v>133021</v>
      </c>
      <c r="B1212" t="s">
        <v>3126</v>
      </c>
      <c r="C1212" t="s">
        <v>10292</v>
      </c>
    </row>
    <row r="1213" spans="1:3">
      <c r="A1213">
        <v>133021</v>
      </c>
      <c r="B1213" t="s">
        <v>3126</v>
      </c>
      <c r="C1213" t="s">
        <v>10301</v>
      </c>
    </row>
    <row r="1214" spans="1:3">
      <c r="A1214">
        <v>133021</v>
      </c>
      <c r="B1214" t="s">
        <v>3126</v>
      </c>
      <c r="C1214" t="s">
        <v>10286</v>
      </c>
    </row>
    <row r="1215" spans="1:3">
      <c r="A1215">
        <v>133386</v>
      </c>
      <c r="B1215" t="s">
        <v>3129</v>
      </c>
      <c r="C1215" t="s">
        <v>10724</v>
      </c>
    </row>
    <row r="1216" spans="1:3">
      <c r="A1216">
        <v>133386</v>
      </c>
      <c r="B1216" t="s">
        <v>3129</v>
      </c>
      <c r="C1216" t="s">
        <v>10703</v>
      </c>
    </row>
    <row r="1217" spans="1:3">
      <c r="A1217">
        <v>133386</v>
      </c>
      <c r="B1217" t="s">
        <v>3129</v>
      </c>
      <c r="C1217" t="s">
        <v>10315</v>
      </c>
    </row>
    <row r="1218" spans="1:3">
      <c r="A1218">
        <v>133386</v>
      </c>
      <c r="B1218" t="s">
        <v>3129</v>
      </c>
      <c r="C1218" t="s">
        <v>10251</v>
      </c>
    </row>
    <row r="1219" spans="1:3">
      <c r="A1219">
        <v>133386</v>
      </c>
      <c r="B1219" t="s">
        <v>3129</v>
      </c>
      <c r="C1219" t="s">
        <v>10725</v>
      </c>
    </row>
    <row r="1220" spans="1:3">
      <c r="A1220">
        <v>133465</v>
      </c>
      <c r="B1220" t="s">
        <v>3131</v>
      </c>
      <c r="C1220" t="s">
        <v>10703</v>
      </c>
    </row>
    <row r="1221" spans="1:3">
      <c r="A1221">
        <v>133465</v>
      </c>
      <c r="B1221" t="s">
        <v>3131</v>
      </c>
      <c r="C1221" t="s">
        <v>10635</v>
      </c>
    </row>
    <row r="1222" spans="1:3">
      <c r="A1222">
        <v>133465</v>
      </c>
      <c r="B1222" t="s">
        <v>3131</v>
      </c>
      <c r="C1222" t="s">
        <v>10714</v>
      </c>
    </row>
    <row r="1223" spans="1:3">
      <c r="A1223">
        <v>133465</v>
      </c>
      <c r="B1223" t="s">
        <v>3131</v>
      </c>
      <c r="C1223" t="s">
        <v>10683</v>
      </c>
    </row>
    <row r="1224" spans="1:3">
      <c r="A1224">
        <v>133465</v>
      </c>
      <c r="B1224" t="s">
        <v>3131</v>
      </c>
      <c r="C1224" t="s">
        <v>10508</v>
      </c>
    </row>
    <row r="1225" spans="1:3">
      <c r="A1225">
        <v>133492</v>
      </c>
      <c r="B1225" t="s">
        <v>338</v>
      </c>
      <c r="C1225" t="s">
        <v>10423</v>
      </c>
    </row>
    <row r="1226" spans="1:3">
      <c r="A1226">
        <v>133492</v>
      </c>
      <c r="B1226" t="s">
        <v>338</v>
      </c>
      <c r="C1226" t="s">
        <v>10416</v>
      </c>
    </row>
    <row r="1227" spans="1:3">
      <c r="A1227">
        <v>133492</v>
      </c>
      <c r="B1227" t="s">
        <v>338</v>
      </c>
      <c r="C1227" t="s">
        <v>10207</v>
      </c>
    </row>
    <row r="1228" spans="1:3">
      <c r="A1228">
        <v>133492</v>
      </c>
      <c r="B1228" t="s">
        <v>338</v>
      </c>
      <c r="C1228" t="s">
        <v>10406</v>
      </c>
    </row>
    <row r="1229" spans="1:3">
      <c r="A1229">
        <v>133492</v>
      </c>
      <c r="B1229" t="s">
        <v>338</v>
      </c>
      <c r="C1229" t="s">
        <v>10416</v>
      </c>
    </row>
    <row r="1230" spans="1:3">
      <c r="A1230">
        <v>133508</v>
      </c>
      <c r="B1230" t="s">
        <v>3134</v>
      </c>
      <c r="C1230" t="s">
        <v>10703</v>
      </c>
    </row>
    <row r="1231" spans="1:3">
      <c r="A1231">
        <v>133508</v>
      </c>
      <c r="B1231" t="s">
        <v>3134</v>
      </c>
      <c r="C1231" t="s">
        <v>10724</v>
      </c>
    </row>
    <row r="1232" spans="1:3">
      <c r="A1232">
        <v>133508</v>
      </c>
      <c r="B1232" t="s">
        <v>3134</v>
      </c>
      <c r="C1232" t="s">
        <v>10292</v>
      </c>
    </row>
    <row r="1233" spans="1:3">
      <c r="A1233">
        <v>133508</v>
      </c>
      <c r="B1233" t="s">
        <v>3134</v>
      </c>
      <c r="C1233" t="s">
        <v>10540</v>
      </c>
    </row>
    <row r="1234" spans="1:3">
      <c r="A1234">
        <v>133508</v>
      </c>
      <c r="B1234" t="s">
        <v>3134</v>
      </c>
      <c r="C1234" t="s">
        <v>10659</v>
      </c>
    </row>
    <row r="1235" spans="1:3">
      <c r="A1235">
        <v>133526</v>
      </c>
      <c r="B1235" t="s">
        <v>3136</v>
      </c>
      <c r="C1235" t="s">
        <v>10714</v>
      </c>
    </row>
    <row r="1236" spans="1:3">
      <c r="A1236">
        <v>133526</v>
      </c>
      <c r="B1236" t="s">
        <v>3136</v>
      </c>
      <c r="C1236" t="s">
        <v>10525</v>
      </c>
    </row>
    <row r="1237" spans="1:3">
      <c r="A1237">
        <v>133526</v>
      </c>
      <c r="B1237" t="s">
        <v>3136</v>
      </c>
      <c r="C1237" t="s">
        <v>10406</v>
      </c>
    </row>
    <row r="1238" spans="1:3">
      <c r="A1238">
        <v>133526</v>
      </c>
      <c r="B1238" t="s">
        <v>3136</v>
      </c>
      <c r="C1238" t="s">
        <v>10508</v>
      </c>
    </row>
    <row r="1239" spans="1:3">
      <c r="A1239">
        <v>133526</v>
      </c>
      <c r="B1239" t="s">
        <v>3136</v>
      </c>
      <c r="C1239" t="s">
        <v>10225</v>
      </c>
    </row>
    <row r="1240" spans="1:3">
      <c r="A1240">
        <v>133553</v>
      </c>
      <c r="B1240" t="s">
        <v>3138</v>
      </c>
      <c r="C1240" t="s">
        <v>10573</v>
      </c>
    </row>
    <row r="1241" spans="1:3">
      <c r="A1241">
        <v>133553</v>
      </c>
      <c r="B1241" t="s">
        <v>3138</v>
      </c>
      <c r="C1241" t="s">
        <v>10316</v>
      </c>
    </row>
    <row r="1242" spans="1:3">
      <c r="A1242">
        <v>133553</v>
      </c>
      <c r="B1242" t="s">
        <v>3138</v>
      </c>
      <c r="C1242" t="s">
        <v>10328</v>
      </c>
    </row>
    <row r="1243" spans="1:3">
      <c r="A1243">
        <v>133553</v>
      </c>
      <c r="B1243" t="s">
        <v>3138</v>
      </c>
      <c r="C1243" t="s">
        <v>10724</v>
      </c>
    </row>
    <row r="1244" spans="1:3">
      <c r="A1244">
        <v>133553</v>
      </c>
      <c r="B1244" t="s">
        <v>3138</v>
      </c>
      <c r="C1244" t="s">
        <v>10536</v>
      </c>
    </row>
    <row r="1245" spans="1:3">
      <c r="A1245">
        <v>133650</v>
      </c>
      <c r="B1245" t="s">
        <v>339</v>
      </c>
      <c r="C1245" t="s">
        <v>10628</v>
      </c>
    </row>
    <row r="1246" spans="1:3">
      <c r="A1246">
        <v>133650</v>
      </c>
      <c r="B1246" t="s">
        <v>339</v>
      </c>
      <c r="C1246" t="s">
        <v>10793</v>
      </c>
    </row>
    <row r="1247" spans="1:3">
      <c r="A1247">
        <v>133650</v>
      </c>
      <c r="B1247" t="s">
        <v>339</v>
      </c>
      <c r="C1247" t="s">
        <v>10628</v>
      </c>
    </row>
    <row r="1248" spans="1:3">
      <c r="A1248">
        <v>133650</v>
      </c>
      <c r="B1248" t="s">
        <v>339</v>
      </c>
      <c r="C1248" t="s">
        <v>10508</v>
      </c>
    </row>
    <row r="1249" spans="1:3">
      <c r="A1249">
        <v>133650</v>
      </c>
      <c r="B1249" t="s">
        <v>339</v>
      </c>
      <c r="C1249" t="s">
        <v>10714</v>
      </c>
    </row>
    <row r="1250" spans="1:3">
      <c r="A1250">
        <v>133669</v>
      </c>
      <c r="B1250" t="s">
        <v>341</v>
      </c>
      <c r="C1250" t="s">
        <v>10406</v>
      </c>
    </row>
    <row r="1251" spans="1:3">
      <c r="A1251">
        <v>133669</v>
      </c>
      <c r="B1251" t="s">
        <v>341</v>
      </c>
      <c r="C1251" t="s">
        <v>10778</v>
      </c>
    </row>
    <row r="1252" spans="1:3">
      <c r="A1252">
        <v>133669</v>
      </c>
      <c r="B1252" t="s">
        <v>341</v>
      </c>
      <c r="C1252" t="s">
        <v>10438</v>
      </c>
    </row>
    <row r="1253" spans="1:3">
      <c r="A1253">
        <v>133669</v>
      </c>
      <c r="B1253" t="s">
        <v>341</v>
      </c>
      <c r="C1253" t="s">
        <v>10438</v>
      </c>
    </row>
    <row r="1254" spans="1:3">
      <c r="A1254">
        <v>133669</v>
      </c>
      <c r="B1254" t="s">
        <v>341</v>
      </c>
      <c r="C1254" t="s">
        <v>10714</v>
      </c>
    </row>
    <row r="1255" spans="1:3">
      <c r="A1255">
        <v>133702</v>
      </c>
      <c r="B1255" t="s">
        <v>3140</v>
      </c>
      <c r="C1255" t="s">
        <v>10714</v>
      </c>
    </row>
    <row r="1256" spans="1:3">
      <c r="A1256">
        <v>133702</v>
      </c>
      <c r="B1256" t="s">
        <v>3140</v>
      </c>
      <c r="C1256" t="s">
        <v>10703</v>
      </c>
    </row>
    <row r="1257" spans="1:3">
      <c r="A1257">
        <v>133702</v>
      </c>
      <c r="B1257" t="s">
        <v>3140</v>
      </c>
      <c r="C1257" t="s">
        <v>10713</v>
      </c>
    </row>
    <row r="1258" spans="1:3">
      <c r="A1258">
        <v>133702</v>
      </c>
      <c r="B1258" t="s">
        <v>3140</v>
      </c>
      <c r="C1258" t="s">
        <v>10541</v>
      </c>
    </row>
    <row r="1259" spans="1:3">
      <c r="A1259">
        <v>133702</v>
      </c>
      <c r="B1259" t="s">
        <v>3140</v>
      </c>
      <c r="C1259" t="s">
        <v>10782</v>
      </c>
    </row>
    <row r="1260" spans="1:3">
      <c r="A1260">
        <v>133711</v>
      </c>
      <c r="B1260" t="s">
        <v>343</v>
      </c>
      <c r="C1260" t="s">
        <v>10508</v>
      </c>
    </row>
    <row r="1261" spans="1:3">
      <c r="A1261">
        <v>133711</v>
      </c>
      <c r="B1261" t="s">
        <v>343</v>
      </c>
      <c r="C1261" t="s">
        <v>10714</v>
      </c>
    </row>
    <row r="1262" spans="1:3">
      <c r="A1262">
        <v>133711</v>
      </c>
      <c r="B1262" t="s">
        <v>343</v>
      </c>
      <c r="C1262" t="s">
        <v>10554</v>
      </c>
    </row>
    <row r="1263" spans="1:3">
      <c r="A1263">
        <v>133711</v>
      </c>
      <c r="B1263" t="s">
        <v>343</v>
      </c>
      <c r="C1263" t="s">
        <v>10587</v>
      </c>
    </row>
    <row r="1264" spans="1:3">
      <c r="A1264">
        <v>133711</v>
      </c>
      <c r="B1264" t="s">
        <v>343</v>
      </c>
      <c r="C1264" t="s">
        <v>10292</v>
      </c>
    </row>
    <row r="1265" spans="1:3">
      <c r="A1265">
        <v>133809</v>
      </c>
      <c r="B1265" t="s">
        <v>346</v>
      </c>
      <c r="C1265" t="s">
        <v>10714</v>
      </c>
    </row>
    <row r="1266" spans="1:3">
      <c r="A1266">
        <v>133809</v>
      </c>
      <c r="B1266" t="s">
        <v>346</v>
      </c>
      <c r="C1266" t="s">
        <v>10401</v>
      </c>
    </row>
    <row r="1267" spans="1:3">
      <c r="A1267">
        <v>133809</v>
      </c>
      <c r="B1267" t="s">
        <v>346</v>
      </c>
      <c r="C1267" t="s">
        <v>10703</v>
      </c>
    </row>
    <row r="1268" spans="1:3">
      <c r="A1268">
        <v>133809</v>
      </c>
      <c r="B1268" t="s">
        <v>346</v>
      </c>
      <c r="C1268" t="s">
        <v>10465</v>
      </c>
    </row>
    <row r="1269" spans="1:3">
      <c r="A1269">
        <v>133809</v>
      </c>
      <c r="B1269" t="s">
        <v>346</v>
      </c>
      <c r="C1269" t="s">
        <v>10670</v>
      </c>
    </row>
    <row r="1270" spans="1:3">
      <c r="A1270">
        <v>133872</v>
      </c>
      <c r="B1270" t="s">
        <v>3142</v>
      </c>
      <c r="C1270" t="s">
        <v>10703</v>
      </c>
    </row>
    <row r="1271" spans="1:3">
      <c r="A1271">
        <v>133872</v>
      </c>
      <c r="B1271" t="s">
        <v>3142</v>
      </c>
      <c r="C1271" t="s">
        <v>10712</v>
      </c>
    </row>
    <row r="1272" spans="1:3">
      <c r="A1272">
        <v>133872</v>
      </c>
      <c r="B1272" t="s">
        <v>3142</v>
      </c>
      <c r="C1272" t="s">
        <v>10628</v>
      </c>
    </row>
    <row r="1273" spans="1:3">
      <c r="A1273">
        <v>133872</v>
      </c>
      <c r="B1273" t="s">
        <v>3142</v>
      </c>
      <c r="C1273" t="s">
        <v>10793</v>
      </c>
    </row>
    <row r="1274" spans="1:3">
      <c r="A1274">
        <v>133872</v>
      </c>
      <c r="B1274" t="s">
        <v>3142</v>
      </c>
      <c r="C1274" t="s">
        <v>10628</v>
      </c>
    </row>
    <row r="1275" spans="1:3">
      <c r="A1275">
        <v>133881</v>
      </c>
      <c r="B1275" t="s">
        <v>349</v>
      </c>
      <c r="C1275" t="s">
        <v>10573</v>
      </c>
    </row>
    <row r="1276" spans="1:3">
      <c r="A1276">
        <v>133881</v>
      </c>
      <c r="B1276" t="s">
        <v>349</v>
      </c>
      <c r="C1276" t="s">
        <v>10316</v>
      </c>
    </row>
    <row r="1277" spans="1:3">
      <c r="A1277">
        <v>133881</v>
      </c>
      <c r="B1277" t="s">
        <v>349</v>
      </c>
      <c r="C1277" t="s">
        <v>10328</v>
      </c>
    </row>
    <row r="1278" spans="1:3">
      <c r="A1278">
        <v>133881</v>
      </c>
      <c r="B1278" t="s">
        <v>349</v>
      </c>
      <c r="C1278" t="s">
        <v>10259</v>
      </c>
    </row>
    <row r="1279" spans="1:3">
      <c r="A1279">
        <v>133881</v>
      </c>
      <c r="B1279" t="s">
        <v>349</v>
      </c>
      <c r="C1279" t="s">
        <v>10501</v>
      </c>
    </row>
    <row r="1280" spans="1:3">
      <c r="A1280">
        <v>133951</v>
      </c>
      <c r="B1280" t="s">
        <v>3143</v>
      </c>
      <c r="C1280" t="s">
        <v>10508</v>
      </c>
    </row>
    <row r="1281" spans="1:3">
      <c r="A1281">
        <v>133951</v>
      </c>
      <c r="B1281" t="s">
        <v>3143</v>
      </c>
      <c r="C1281" t="s">
        <v>10406</v>
      </c>
    </row>
    <row r="1282" spans="1:3">
      <c r="A1282">
        <v>133951</v>
      </c>
      <c r="B1282" t="s">
        <v>3143</v>
      </c>
      <c r="C1282" t="s">
        <v>10740</v>
      </c>
    </row>
    <row r="1283" spans="1:3">
      <c r="A1283">
        <v>133951</v>
      </c>
      <c r="B1283" t="s">
        <v>3143</v>
      </c>
      <c r="C1283" t="s">
        <v>10249</v>
      </c>
    </row>
    <row r="1284" spans="1:3">
      <c r="A1284">
        <v>133951</v>
      </c>
      <c r="B1284" t="s">
        <v>3143</v>
      </c>
      <c r="C1284" t="s">
        <v>10737</v>
      </c>
    </row>
    <row r="1285" spans="1:3">
      <c r="A1285">
        <v>133960</v>
      </c>
      <c r="B1285" t="s">
        <v>3144</v>
      </c>
      <c r="C1285" t="s">
        <v>10714</v>
      </c>
    </row>
    <row r="1286" spans="1:3">
      <c r="A1286">
        <v>133960</v>
      </c>
      <c r="B1286" t="s">
        <v>3144</v>
      </c>
      <c r="C1286" t="s">
        <v>10703</v>
      </c>
    </row>
    <row r="1287" spans="1:3">
      <c r="A1287">
        <v>133960</v>
      </c>
      <c r="B1287" t="s">
        <v>3144</v>
      </c>
      <c r="C1287" t="s">
        <v>10453</v>
      </c>
    </row>
    <row r="1288" spans="1:3">
      <c r="A1288">
        <v>133960</v>
      </c>
      <c r="B1288" t="s">
        <v>3144</v>
      </c>
      <c r="C1288" t="s">
        <v>10286</v>
      </c>
    </row>
    <row r="1289" spans="1:3">
      <c r="A1289">
        <v>133979</v>
      </c>
      <c r="B1289" t="s">
        <v>3147</v>
      </c>
      <c r="C1289" t="s">
        <v>10714</v>
      </c>
    </row>
    <row r="1290" spans="1:3">
      <c r="A1290">
        <v>133979</v>
      </c>
      <c r="B1290" t="s">
        <v>3147</v>
      </c>
      <c r="C1290" t="s">
        <v>10508</v>
      </c>
    </row>
    <row r="1291" spans="1:3">
      <c r="A1291">
        <v>133979</v>
      </c>
      <c r="B1291" t="s">
        <v>3147</v>
      </c>
      <c r="C1291" t="s">
        <v>10573</v>
      </c>
    </row>
    <row r="1292" spans="1:3">
      <c r="A1292">
        <v>133979</v>
      </c>
      <c r="B1292" t="s">
        <v>3147</v>
      </c>
      <c r="C1292" t="s">
        <v>10524</v>
      </c>
    </row>
    <row r="1293" spans="1:3">
      <c r="A1293">
        <v>133979</v>
      </c>
      <c r="B1293" t="s">
        <v>3147</v>
      </c>
      <c r="C1293" t="s">
        <v>10635</v>
      </c>
    </row>
    <row r="1294" spans="1:3">
      <c r="A1294">
        <v>134079</v>
      </c>
      <c r="B1294" t="s">
        <v>352</v>
      </c>
      <c r="C1294" t="s">
        <v>10714</v>
      </c>
    </row>
    <row r="1295" spans="1:3">
      <c r="A1295">
        <v>134079</v>
      </c>
      <c r="B1295" t="s">
        <v>352</v>
      </c>
      <c r="C1295" t="s">
        <v>10508</v>
      </c>
    </row>
    <row r="1296" spans="1:3">
      <c r="A1296">
        <v>134079</v>
      </c>
      <c r="B1296" t="s">
        <v>352</v>
      </c>
      <c r="C1296" t="s">
        <v>10419</v>
      </c>
    </row>
    <row r="1297" spans="1:3">
      <c r="A1297">
        <v>134079</v>
      </c>
      <c r="B1297" t="s">
        <v>352</v>
      </c>
      <c r="C1297" t="s">
        <v>10703</v>
      </c>
    </row>
    <row r="1298" spans="1:3">
      <c r="A1298">
        <v>134079</v>
      </c>
      <c r="B1298" t="s">
        <v>352</v>
      </c>
      <c r="C1298" t="s">
        <v>10406</v>
      </c>
    </row>
    <row r="1299" spans="1:3">
      <c r="A1299">
        <v>134097</v>
      </c>
      <c r="B1299" t="s">
        <v>77</v>
      </c>
      <c r="C1299" t="s">
        <v>10508</v>
      </c>
    </row>
    <row r="1300" spans="1:3">
      <c r="A1300">
        <v>134097</v>
      </c>
      <c r="B1300" t="s">
        <v>77</v>
      </c>
      <c r="C1300" t="s">
        <v>10737</v>
      </c>
    </row>
    <row r="1301" spans="1:3">
      <c r="A1301">
        <v>134097</v>
      </c>
      <c r="B1301" t="s">
        <v>77</v>
      </c>
      <c r="C1301" t="s">
        <v>10756</v>
      </c>
    </row>
    <row r="1302" spans="1:3">
      <c r="A1302">
        <v>134097</v>
      </c>
      <c r="B1302" t="s">
        <v>77</v>
      </c>
      <c r="C1302" t="s">
        <v>10562</v>
      </c>
    </row>
    <row r="1303" spans="1:3">
      <c r="A1303">
        <v>134097</v>
      </c>
      <c r="B1303" t="s">
        <v>77</v>
      </c>
      <c r="C1303" t="s">
        <v>10525</v>
      </c>
    </row>
    <row r="1304" spans="1:3">
      <c r="A1304">
        <v>134130</v>
      </c>
      <c r="B1304" t="s">
        <v>66</v>
      </c>
      <c r="C1304" t="s">
        <v>10508</v>
      </c>
    </row>
    <row r="1305" spans="1:3">
      <c r="A1305">
        <v>134130</v>
      </c>
      <c r="B1305" t="s">
        <v>66</v>
      </c>
      <c r="C1305" t="s">
        <v>10406</v>
      </c>
    </row>
    <row r="1306" spans="1:3">
      <c r="A1306">
        <v>134130</v>
      </c>
      <c r="B1306" t="s">
        <v>66</v>
      </c>
      <c r="C1306" t="s">
        <v>10714</v>
      </c>
    </row>
    <row r="1307" spans="1:3">
      <c r="A1307">
        <v>134130</v>
      </c>
      <c r="B1307" t="s">
        <v>66</v>
      </c>
      <c r="C1307" t="s">
        <v>10249</v>
      </c>
    </row>
    <row r="1308" spans="1:3">
      <c r="A1308">
        <v>134130</v>
      </c>
      <c r="B1308" t="s">
        <v>66</v>
      </c>
      <c r="C1308" t="s">
        <v>10562</v>
      </c>
    </row>
    <row r="1309" spans="1:3">
      <c r="A1309">
        <v>134237</v>
      </c>
      <c r="B1309" t="s">
        <v>3150</v>
      </c>
      <c r="C1309" t="s">
        <v>10452</v>
      </c>
    </row>
    <row r="1310" spans="1:3">
      <c r="A1310">
        <v>134237</v>
      </c>
      <c r="B1310" t="s">
        <v>3150</v>
      </c>
      <c r="C1310" t="s">
        <v>10246</v>
      </c>
    </row>
    <row r="1311" spans="1:3">
      <c r="A1311">
        <v>134237</v>
      </c>
      <c r="B1311" t="s">
        <v>3150</v>
      </c>
      <c r="C1311" t="s">
        <v>10578</v>
      </c>
    </row>
    <row r="1312" spans="1:3">
      <c r="A1312">
        <v>134237</v>
      </c>
      <c r="B1312" t="s">
        <v>3150</v>
      </c>
      <c r="C1312" t="s">
        <v>10590</v>
      </c>
    </row>
    <row r="1313" spans="1:3">
      <c r="A1313">
        <v>134237</v>
      </c>
      <c r="B1313" t="s">
        <v>3150</v>
      </c>
      <c r="C1313" t="s">
        <v>10618</v>
      </c>
    </row>
    <row r="1314" spans="1:3">
      <c r="A1314">
        <v>134343</v>
      </c>
      <c r="B1314" t="s">
        <v>3152</v>
      </c>
      <c r="C1314" t="s">
        <v>10703</v>
      </c>
    </row>
    <row r="1315" spans="1:3">
      <c r="A1315">
        <v>134343</v>
      </c>
      <c r="B1315" t="s">
        <v>3152</v>
      </c>
      <c r="C1315" t="s">
        <v>10714</v>
      </c>
    </row>
    <row r="1316" spans="1:3">
      <c r="A1316">
        <v>134343</v>
      </c>
      <c r="B1316" t="s">
        <v>3152</v>
      </c>
      <c r="C1316" t="s">
        <v>10232</v>
      </c>
    </row>
    <row r="1317" spans="1:3">
      <c r="A1317">
        <v>134343</v>
      </c>
      <c r="B1317" t="s">
        <v>3152</v>
      </c>
      <c r="C1317" t="s">
        <v>10272</v>
      </c>
    </row>
    <row r="1318" spans="1:3">
      <c r="A1318">
        <v>134343</v>
      </c>
      <c r="B1318" t="s">
        <v>3152</v>
      </c>
      <c r="C1318" t="s">
        <v>10724</v>
      </c>
    </row>
    <row r="1319" spans="1:3">
      <c r="A1319">
        <v>134495</v>
      </c>
      <c r="B1319" t="s">
        <v>10841</v>
      </c>
      <c r="C1319" t="s">
        <v>10703</v>
      </c>
    </row>
    <row r="1320" spans="1:3">
      <c r="A1320">
        <v>134510</v>
      </c>
      <c r="B1320" t="s">
        <v>10842</v>
      </c>
      <c r="C1320" t="s">
        <v>10500</v>
      </c>
    </row>
    <row r="1321" spans="1:3">
      <c r="A1321">
        <v>134510</v>
      </c>
      <c r="B1321" t="s">
        <v>10842</v>
      </c>
      <c r="C1321" t="s">
        <v>10292</v>
      </c>
    </row>
    <row r="1322" spans="1:3">
      <c r="A1322">
        <v>134510</v>
      </c>
      <c r="B1322" t="s">
        <v>10842</v>
      </c>
      <c r="C1322" t="s">
        <v>10515</v>
      </c>
    </row>
    <row r="1323" spans="1:3">
      <c r="A1323">
        <v>134510</v>
      </c>
      <c r="B1323" t="s">
        <v>10842</v>
      </c>
      <c r="C1323" t="s">
        <v>10311</v>
      </c>
    </row>
    <row r="1324" spans="1:3">
      <c r="A1324">
        <v>134510</v>
      </c>
      <c r="B1324" t="s">
        <v>10842</v>
      </c>
      <c r="C1324" t="s">
        <v>10404</v>
      </c>
    </row>
    <row r="1325" spans="1:3">
      <c r="A1325">
        <v>134608</v>
      </c>
      <c r="B1325" t="s">
        <v>3156</v>
      </c>
      <c r="C1325" t="s">
        <v>10719</v>
      </c>
    </row>
    <row r="1326" spans="1:3">
      <c r="A1326">
        <v>134608</v>
      </c>
      <c r="B1326" t="s">
        <v>3156</v>
      </c>
      <c r="C1326" t="s">
        <v>10703</v>
      </c>
    </row>
    <row r="1327" spans="1:3">
      <c r="A1327">
        <v>134608</v>
      </c>
      <c r="B1327" t="s">
        <v>3156</v>
      </c>
      <c r="C1327" t="s">
        <v>10541</v>
      </c>
    </row>
    <row r="1328" spans="1:3">
      <c r="A1328">
        <v>134608</v>
      </c>
      <c r="B1328" t="s">
        <v>3156</v>
      </c>
      <c r="C1328" t="s">
        <v>10541</v>
      </c>
    </row>
    <row r="1329" spans="1:3">
      <c r="A1329">
        <v>134608</v>
      </c>
      <c r="B1329" t="s">
        <v>3156</v>
      </c>
      <c r="C1329" t="s">
        <v>10782</v>
      </c>
    </row>
    <row r="1330" spans="1:3">
      <c r="A1330">
        <v>134945</v>
      </c>
      <c r="B1330" t="s">
        <v>358</v>
      </c>
      <c r="C1330" t="s">
        <v>10703</v>
      </c>
    </row>
    <row r="1331" spans="1:3">
      <c r="A1331">
        <v>134945</v>
      </c>
      <c r="B1331" t="s">
        <v>358</v>
      </c>
      <c r="C1331" t="s">
        <v>10574</v>
      </c>
    </row>
    <row r="1332" spans="1:3">
      <c r="A1332">
        <v>134945</v>
      </c>
      <c r="B1332" t="s">
        <v>358</v>
      </c>
      <c r="C1332" t="s">
        <v>10508</v>
      </c>
    </row>
    <row r="1333" spans="1:3">
      <c r="A1333">
        <v>134945</v>
      </c>
      <c r="B1333" t="s">
        <v>358</v>
      </c>
      <c r="C1333" t="s">
        <v>10464</v>
      </c>
    </row>
    <row r="1334" spans="1:3">
      <c r="A1334">
        <v>134945</v>
      </c>
      <c r="B1334" t="s">
        <v>358</v>
      </c>
      <c r="C1334" t="s">
        <v>10714</v>
      </c>
    </row>
    <row r="1335" spans="1:3">
      <c r="A1335">
        <v>135081</v>
      </c>
      <c r="B1335" t="s">
        <v>3159</v>
      </c>
      <c r="C1335" t="s">
        <v>10703</v>
      </c>
    </row>
    <row r="1336" spans="1:3">
      <c r="A1336">
        <v>135081</v>
      </c>
      <c r="B1336" t="s">
        <v>3159</v>
      </c>
      <c r="C1336" t="s">
        <v>10714</v>
      </c>
    </row>
    <row r="1337" spans="1:3">
      <c r="A1337">
        <v>135081</v>
      </c>
      <c r="B1337" t="s">
        <v>3159</v>
      </c>
      <c r="C1337" t="s">
        <v>10508</v>
      </c>
    </row>
    <row r="1338" spans="1:3">
      <c r="A1338">
        <v>135081</v>
      </c>
      <c r="B1338" t="s">
        <v>3159</v>
      </c>
      <c r="C1338" t="s">
        <v>10778</v>
      </c>
    </row>
    <row r="1339" spans="1:3">
      <c r="A1339">
        <v>135081</v>
      </c>
      <c r="B1339" t="s">
        <v>3159</v>
      </c>
      <c r="C1339" t="s">
        <v>10438</v>
      </c>
    </row>
    <row r="1340" spans="1:3">
      <c r="A1340">
        <v>135160</v>
      </c>
      <c r="B1340" t="s">
        <v>3161</v>
      </c>
      <c r="C1340" t="s">
        <v>10703</v>
      </c>
    </row>
    <row r="1341" spans="1:3">
      <c r="A1341">
        <v>135160</v>
      </c>
      <c r="B1341" t="s">
        <v>3161</v>
      </c>
      <c r="C1341" t="s">
        <v>10297</v>
      </c>
    </row>
    <row r="1342" spans="1:3">
      <c r="A1342">
        <v>135160</v>
      </c>
      <c r="B1342" t="s">
        <v>3161</v>
      </c>
      <c r="C1342" t="s">
        <v>10292</v>
      </c>
    </row>
    <row r="1343" spans="1:3">
      <c r="A1343">
        <v>135160</v>
      </c>
      <c r="B1343" t="s">
        <v>3161</v>
      </c>
      <c r="C1343" t="s">
        <v>10211</v>
      </c>
    </row>
    <row r="1344" spans="1:3">
      <c r="A1344">
        <v>135188</v>
      </c>
      <c r="B1344" t="s">
        <v>3164</v>
      </c>
      <c r="C1344" t="s">
        <v>10724</v>
      </c>
    </row>
    <row r="1345" spans="1:3">
      <c r="A1345">
        <v>135188</v>
      </c>
      <c r="B1345" t="s">
        <v>3164</v>
      </c>
      <c r="C1345" t="s">
        <v>10703</v>
      </c>
    </row>
    <row r="1346" spans="1:3">
      <c r="A1346">
        <v>135188</v>
      </c>
      <c r="B1346" t="s">
        <v>3164</v>
      </c>
      <c r="C1346" t="s">
        <v>10286</v>
      </c>
    </row>
    <row r="1347" spans="1:3">
      <c r="A1347">
        <v>135364</v>
      </c>
      <c r="B1347" t="s">
        <v>3167</v>
      </c>
      <c r="C1347" t="s">
        <v>10484</v>
      </c>
    </row>
    <row r="1348" spans="1:3">
      <c r="A1348">
        <v>135364</v>
      </c>
      <c r="B1348" t="s">
        <v>3167</v>
      </c>
      <c r="C1348" t="s">
        <v>10508</v>
      </c>
    </row>
    <row r="1349" spans="1:3">
      <c r="A1349">
        <v>135391</v>
      </c>
      <c r="B1349" t="s">
        <v>3170</v>
      </c>
      <c r="C1349" t="s">
        <v>10703</v>
      </c>
    </row>
    <row r="1350" spans="1:3">
      <c r="A1350">
        <v>135391</v>
      </c>
      <c r="B1350" t="s">
        <v>3170</v>
      </c>
      <c r="C1350" t="s">
        <v>10635</v>
      </c>
    </row>
    <row r="1351" spans="1:3">
      <c r="A1351">
        <v>135391</v>
      </c>
      <c r="B1351" t="s">
        <v>3170</v>
      </c>
      <c r="C1351" t="s">
        <v>10714</v>
      </c>
    </row>
    <row r="1352" spans="1:3">
      <c r="A1352">
        <v>135391</v>
      </c>
      <c r="B1352" t="s">
        <v>3170</v>
      </c>
      <c r="C1352" t="s">
        <v>10297</v>
      </c>
    </row>
    <row r="1353" spans="1:3">
      <c r="A1353">
        <v>135391</v>
      </c>
      <c r="B1353" t="s">
        <v>3170</v>
      </c>
      <c r="C1353" t="s">
        <v>10540</v>
      </c>
    </row>
    <row r="1354" spans="1:3">
      <c r="A1354">
        <v>135717</v>
      </c>
      <c r="B1354" t="s">
        <v>3173</v>
      </c>
      <c r="C1354" t="s">
        <v>10724</v>
      </c>
    </row>
    <row r="1355" spans="1:3">
      <c r="A1355">
        <v>135717</v>
      </c>
      <c r="B1355" t="s">
        <v>3173</v>
      </c>
      <c r="C1355" t="s">
        <v>10703</v>
      </c>
    </row>
    <row r="1356" spans="1:3">
      <c r="A1356">
        <v>135717</v>
      </c>
      <c r="B1356" t="s">
        <v>3173</v>
      </c>
      <c r="C1356" t="s">
        <v>10540</v>
      </c>
    </row>
    <row r="1357" spans="1:3">
      <c r="A1357">
        <v>135717</v>
      </c>
      <c r="B1357" t="s">
        <v>3173</v>
      </c>
      <c r="C1357" t="s">
        <v>10268</v>
      </c>
    </row>
    <row r="1358" spans="1:3">
      <c r="A1358">
        <v>135717</v>
      </c>
      <c r="B1358" t="s">
        <v>3173</v>
      </c>
      <c r="C1358" t="s">
        <v>10628</v>
      </c>
    </row>
    <row r="1359" spans="1:3">
      <c r="A1359">
        <v>135726</v>
      </c>
      <c r="B1359" t="s">
        <v>97</v>
      </c>
      <c r="C1359" t="s">
        <v>10703</v>
      </c>
    </row>
    <row r="1360" spans="1:3">
      <c r="A1360">
        <v>135726</v>
      </c>
      <c r="B1360" t="s">
        <v>97</v>
      </c>
      <c r="C1360" t="s">
        <v>10737</v>
      </c>
    </row>
    <row r="1361" spans="1:3">
      <c r="A1361">
        <v>135726</v>
      </c>
      <c r="B1361" t="s">
        <v>97</v>
      </c>
      <c r="C1361" t="s">
        <v>10508</v>
      </c>
    </row>
    <row r="1362" spans="1:3">
      <c r="A1362">
        <v>135726</v>
      </c>
      <c r="B1362" t="s">
        <v>97</v>
      </c>
      <c r="C1362" t="s">
        <v>10628</v>
      </c>
    </row>
    <row r="1363" spans="1:3">
      <c r="A1363">
        <v>135726</v>
      </c>
      <c r="B1363" t="s">
        <v>97</v>
      </c>
      <c r="C1363" t="s">
        <v>10628</v>
      </c>
    </row>
    <row r="1364" spans="1:3">
      <c r="A1364">
        <v>136145</v>
      </c>
      <c r="B1364" t="s">
        <v>3175</v>
      </c>
      <c r="C1364" t="s">
        <v>10703</v>
      </c>
    </row>
    <row r="1365" spans="1:3">
      <c r="A1365">
        <v>136172</v>
      </c>
      <c r="B1365" t="s">
        <v>362</v>
      </c>
      <c r="C1365" t="s">
        <v>10512</v>
      </c>
    </row>
    <row r="1366" spans="1:3">
      <c r="A1366">
        <v>136172</v>
      </c>
      <c r="B1366" t="s">
        <v>362</v>
      </c>
      <c r="C1366" t="s">
        <v>10793</v>
      </c>
    </row>
    <row r="1367" spans="1:3">
      <c r="A1367">
        <v>136172</v>
      </c>
      <c r="B1367" t="s">
        <v>362</v>
      </c>
      <c r="C1367" t="s">
        <v>10628</v>
      </c>
    </row>
    <row r="1368" spans="1:3">
      <c r="A1368">
        <v>136172</v>
      </c>
      <c r="B1368" t="s">
        <v>362</v>
      </c>
      <c r="C1368" t="s">
        <v>10628</v>
      </c>
    </row>
    <row r="1369" spans="1:3">
      <c r="A1369">
        <v>136172</v>
      </c>
      <c r="B1369" t="s">
        <v>362</v>
      </c>
      <c r="C1369" t="s">
        <v>10703</v>
      </c>
    </row>
    <row r="1370" spans="1:3">
      <c r="A1370">
        <v>136215</v>
      </c>
      <c r="B1370" t="s">
        <v>364</v>
      </c>
      <c r="C1370" t="s">
        <v>10703</v>
      </c>
    </row>
    <row r="1371" spans="1:3">
      <c r="A1371">
        <v>136215</v>
      </c>
      <c r="B1371" t="s">
        <v>364</v>
      </c>
      <c r="C1371" t="s">
        <v>10406</v>
      </c>
    </row>
    <row r="1372" spans="1:3">
      <c r="A1372">
        <v>136215</v>
      </c>
      <c r="B1372" t="s">
        <v>364</v>
      </c>
      <c r="C1372" t="s">
        <v>10420</v>
      </c>
    </row>
    <row r="1373" spans="1:3">
      <c r="A1373">
        <v>136215</v>
      </c>
      <c r="B1373" t="s">
        <v>364</v>
      </c>
      <c r="C1373" t="s">
        <v>10681</v>
      </c>
    </row>
    <row r="1374" spans="1:3">
      <c r="A1374">
        <v>136215</v>
      </c>
      <c r="B1374" t="s">
        <v>364</v>
      </c>
      <c r="C1374" t="s">
        <v>10508</v>
      </c>
    </row>
    <row r="1375" spans="1:3">
      <c r="A1375">
        <v>136233</v>
      </c>
      <c r="B1375" t="s">
        <v>3177</v>
      </c>
      <c r="C1375" t="s">
        <v>10703</v>
      </c>
    </row>
    <row r="1376" spans="1:3">
      <c r="A1376">
        <v>136233</v>
      </c>
      <c r="B1376" t="s">
        <v>3177</v>
      </c>
      <c r="C1376" t="s">
        <v>10724</v>
      </c>
    </row>
    <row r="1377" spans="1:3">
      <c r="A1377">
        <v>136233</v>
      </c>
      <c r="B1377" t="s">
        <v>3177</v>
      </c>
      <c r="C1377" t="s">
        <v>10715</v>
      </c>
    </row>
    <row r="1378" spans="1:3">
      <c r="A1378">
        <v>136233</v>
      </c>
      <c r="B1378" t="s">
        <v>3177</v>
      </c>
      <c r="C1378" t="s">
        <v>10292</v>
      </c>
    </row>
    <row r="1379" spans="1:3">
      <c r="A1379">
        <v>136233</v>
      </c>
      <c r="B1379" t="s">
        <v>3177</v>
      </c>
      <c r="C1379" t="s">
        <v>10297</v>
      </c>
    </row>
    <row r="1380" spans="1:3">
      <c r="A1380">
        <v>136330</v>
      </c>
      <c r="B1380" t="s">
        <v>367</v>
      </c>
      <c r="C1380" t="s">
        <v>10703</v>
      </c>
    </row>
    <row r="1381" spans="1:3">
      <c r="A1381">
        <v>136330</v>
      </c>
      <c r="B1381" t="s">
        <v>367</v>
      </c>
      <c r="C1381" t="s">
        <v>10714</v>
      </c>
    </row>
    <row r="1382" spans="1:3">
      <c r="A1382">
        <v>136330</v>
      </c>
      <c r="B1382" t="s">
        <v>367</v>
      </c>
      <c r="C1382" t="s">
        <v>10508</v>
      </c>
    </row>
    <row r="1383" spans="1:3">
      <c r="A1383">
        <v>136330</v>
      </c>
      <c r="B1383" t="s">
        <v>367</v>
      </c>
      <c r="C1383" t="s">
        <v>10406</v>
      </c>
    </row>
    <row r="1384" spans="1:3">
      <c r="A1384">
        <v>136330</v>
      </c>
      <c r="B1384" t="s">
        <v>367</v>
      </c>
      <c r="C1384" t="s">
        <v>10226</v>
      </c>
    </row>
    <row r="1385" spans="1:3">
      <c r="A1385">
        <v>136358</v>
      </c>
      <c r="B1385" t="s">
        <v>3180</v>
      </c>
      <c r="C1385" t="s">
        <v>10724</v>
      </c>
    </row>
    <row r="1386" spans="1:3">
      <c r="A1386">
        <v>136358</v>
      </c>
      <c r="B1386" t="s">
        <v>3180</v>
      </c>
      <c r="C1386" t="s">
        <v>10703</v>
      </c>
    </row>
    <row r="1387" spans="1:3">
      <c r="A1387">
        <v>136358</v>
      </c>
      <c r="B1387" t="s">
        <v>3180</v>
      </c>
      <c r="C1387" t="s">
        <v>10270</v>
      </c>
    </row>
    <row r="1388" spans="1:3">
      <c r="A1388">
        <v>136358</v>
      </c>
      <c r="B1388" t="s">
        <v>3180</v>
      </c>
      <c r="C1388" t="s">
        <v>10782</v>
      </c>
    </row>
    <row r="1389" spans="1:3">
      <c r="A1389">
        <v>136358</v>
      </c>
      <c r="B1389" t="s">
        <v>3180</v>
      </c>
      <c r="C1389" t="s">
        <v>10541</v>
      </c>
    </row>
    <row r="1390" spans="1:3">
      <c r="A1390">
        <v>136400</v>
      </c>
      <c r="B1390" t="s">
        <v>3183</v>
      </c>
      <c r="C1390" t="s">
        <v>10724</v>
      </c>
    </row>
    <row r="1391" spans="1:3">
      <c r="A1391">
        <v>136400</v>
      </c>
      <c r="B1391" t="s">
        <v>3183</v>
      </c>
      <c r="C1391" t="s">
        <v>10703</v>
      </c>
    </row>
    <row r="1392" spans="1:3">
      <c r="A1392">
        <v>136473</v>
      </c>
      <c r="B1392" t="s">
        <v>3186</v>
      </c>
      <c r="C1392" t="s">
        <v>10724</v>
      </c>
    </row>
    <row r="1393" spans="1:3">
      <c r="A1393">
        <v>136473</v>
      </c>
      <c r="B1393" t="s">
        <v>3186</v>
      </c>
      <c r="C1393" t="s">
        <v>10703</v>
      </c>
    </row>
    <row r="1394" spans="1:3">
      <c r="A1394">
        <v>136473</v>
      </c>
      <c r="B1394" t="s">
        <v>3186</v>
      </c>
      <c r="C1394" t="s">
        <v>10268</v>
      </c>
    </row>
    <row r="1395" spans="1:3">
      <c r="A1395">
        <v>136516</v>
      </c>
      <c r="B1395" t="s">
        <v>3189</v>
      </c>
      <c r="C1395" t="s">
        <v>10724</v>
      </c>
    </row>
    <row r="1396" spans="1:3">
      <c r="A1396">
        <v>136516</v>
      </c>
      <c r="B1396" t="s">
        <v>3189</v>
      </c>
      <c r="C1396" t="s">
        <v>10703</v>
      </c>
    </row>
    <row r="1397" spans="1:3">
      <c r="A1397">
        <v>136516</v>
      </c>
      <c r="B1397" t="s">
        <v>3189</v>
      </c>
      <c r="C1397" t="s">
        <v>10525</v>
      </c>
    </row>
    <row r="1398" spans="1:3">
      <c r="A1398">
        <v>136516</v>
      </c>
      <c r="B1398" t="s">
        <v>3189</v>
      </c>
      <c r="C1398" t="s">
        <v>10573</v>
      </c>
    </row>
    <row r="1399" spans="1:3">
      <c r="A1399">
        <v>136516</v>
      </c>
      <c r="B1399" t="s">
        <v>3189</v>
      </c>
      <c r="C1399" t="s">
        <v>10292</v>
      </c>
    </row>
    <row r="1400" spans="1:3">
      <c r="A1400">
        <v>136774</v>
      </c>
      <c r="B1400" t="s">
        <v>3194</v>
      </c>
      <c r="C1400" t="s">
        <v>10247</v>
      </c>
    </row>
    <row r="1401" spans="1:3">
      <c r="A1401">
        <v>136774</v>
      </c>
      <c r="B1401" t="s">
        <v>3194</v>
      </c>
      <c r="C1401" t="s">
        <v>10588</v>
      </c>
    </row>
    <row r="1402" spans="1:3">
      <c r="A1402">
        <v>136774</v>
      </c>
      <c r="B1402" t="s">
        <v>3194</v>
      </c>
      <c r="C1402" t="s">
        <v>10600</v>
      </c>
    </row>
    <row r="1403" spans="1:3">
      <c r="A1403">
        <v>136774</v>
      </c>
      <c r="B1403" t="s">
        <v>3194</v>
      </c>
      <c r="C1403" t="s">
        <v>10597</v>
      </c>
    </row>
    <row r="1404" spans="1:3">
      <c r="A1404">
        <v>136774</v>
      </c>
      <c r="B1404" t="s">
        <v>3194</v>
      </c>
      <c r="C1404" t="s">
        <v>10587</v>
      </c>
    </row>
    <row r="1405" spans="1:3">
      <c r="A1405">
        <v>136950</v>
      </c>
      <c r="B1405" t="s">
        <v>370</v>
      </c>
      <c r="C1405" t="s">
        <v>10714</v>
      </c>
    </row>
    <row r="1406" spans="1:3">
      <c r="A1406">
        <v>136950</v>
      </c>
      <c r="B1406" t="s">
        <v>370</v>
      </c>
      <c r="C1406" t="s">
        <v>10795</v>
      </c>
    </row>
    <row r="1407" spans="1:3">
      <c r="A1407">
        <v>136950</v>
      </c>
      <c r="B1407" t="s">
        <v>370</v>
      </c>
      <c r="C1407" t="s">
        <v>10225</v>
      </c>
    </row>
    <row r="1408" spans="1:3">
      <c r="A1408">
        <v>136950</v>
      </c>
      <c r="B1408" t="s">
        <v>370</v>
      </c>
      <c r="C1408" t="s">
        <v>10750</v>
      </c>
    </row>
    <row r="1409" spans="1:3">
      <c r="A1409">
        <v>136950</v>
      </c>
      <c r="B1409" t="s">
        <v>370</v>
      </c>
      <c r="C1409" t="s">
        <v>10508</v>
      </c>
    </row>
    <row r="1410" spans="1:3">
      <c r="A1410">
        <v>137032</v>
      </c>
      <c r="B1410" t="s">
        <v>3196</v>
      </c>
      <c r="C1410" t="s">
        <v>10714</v>
      </c>
    </row>
    <row r="1411" spans="1:3">
      <c r="A1411">
        <v>137032</v>
      </c>
      <c r="B1411" t="s">
        <v>3196</v>
      </c>
      <c r="C1411" t="s">
        <v>10525</v>
      </c>
    </row>
    <row r="1412" spans="1:3">
      <c r="A1412">
        <v>137032</v>
      </c>
      <c r="B1412" t="s">
        <v>3196</v>
      </c>
      <c r="C1412" t="s">
        <v>10508</v>
      </c>
    </row>
    <row r="1413" spans="1:3">
      <c r="A1413">
        <v>137032</v>
      </c>
      <c r="B1413" t="s">
        <v>3196</v>
      </c>
      <c r="C1413" t="s">
        <v>10725</v>
      </c>
    </row>
    <row r="1414" spans="1:3">
      <c r="A1414">
        <v>137032</v>
      </c>
      <c r="B1414" t="s">
        <v>3196</v>
      </c>
      <c r="C1414" t="s">
        <v>10268</v>
      </c>
    </row>
    <row r="1415" spans="1:3">
      <c r="A1415">
        <v>137078</v>
      </c>
      <c r="B1415" t="s">
        <v>3197</v>
      </c>
      <c r="C1415" t="s">
        <v>10703</v>
      </c>
    </row>
    <row r="1416" spans="1:3">
      <c r="A1416">
        <v>137078</v>
      </c>
      <c r="B1416" t="s">
        <v>3197</v>
      </c>
      <c r="C1416" t="s">
        <v>10724</v>
      </c>
    </row>
    <row r="1417" spans="1:3">
      <c r="A1417">
        <v>137078</v>
      </c>
      <c r="B1417" t="s">
        <v>3197</v>
      </c>
      <c r="C1417" t="s">
        <v>10714</v>
      </c>
    </row>
    <row r="1418" spans="1:3">
      <c r="A1418">
        <v>137078</v>
      </c>
      <c r="B1418" t="s">
        <v>3197</v>
      </c>
      <c r="C1418" t="s">
        <v>10268</v>
      </c>
    </row>
    <row r="1419" spans="1:3">
      <c r="A1419">
        <v>137078</v>
      </c>
      <c r="B1419" t="s">
        <v>3197</v>
      </c>
      <c r="C1419" t="s">
        <v>10688</v>
      </c>
    </row>
    <row r="1420" spans="1:3">
      <c r="A1420">
        <v>137096</v>
      </c>
      <c r="B1420" t="s">
        <v>3199</v>
      </c>
      <c r="C1420" t="s">
        <v>10703</v>
      </c>
    </row>
    <row r="1421" spans="1:3">
      <c r="A1421">
        <v>137096</v>
      </c>
      <c r="B1421" t="s">
        <v>3199</v>
      </c>
      <c r="C1421" t="s">
        <v>10724</v>
      </c>
    </row>
    <row r="1422" spans="1:3">
      <c r="A1422">
        <v>137096</v>
      </c>
      <c r="B1422" t="s">
        <v>3199</v>
      </c>
      <c r="C1422" t="s">
        <v>10251</v>
      </c>
    </row>
    <row r="1423" spans="1:3">
      <c r="A1423">
        <v>137096</v>
      </c>
      <c r="B1423" t="s">
        <v>3199</v>
      </c>
      <c r="C1423" t="s">
        <v>10635</v>
      </c>
    </row>
    <row r="1424" spans="1:3">
      <c r="A1424">
        <v>137096</v>
      </c>
      <c r="B1424" t="s">
        <v>3199</v>
      </c>
      <c r="C1424" t="s">
        <v>10725</v>
      </c>
    </row>
    <row r="1425" spans="1:3">
      <c r="A1425">
        <v>137209</v>
      </c>
      <c r="B1425" t="s">
        <v>3201</v>
      </c>
      <c r="C1425" t="s">
        <v>10793</v>
      </c>
    </row>
    <row r="1426" spans="1:3">
      <c r="A1426">
        <v>137209</v>
      </c>
      <c r="B1426" t="s">
        <v>3201</v>
      </c>
      <c r="C1426" t="s">
        <v>10628</v>
      </c>
    </row>
    <row r="1427" spans="1:3">
      <c r="A1427">
        <v>137209</v>
      </c>
      <c r="B1427" t="s">
        <v>3201</v>
      </c>
      <c r="C1427" t="s">
        <v>10628</v>
      </c>
    </row>
    <row r="1428" spans="1:3">
      <c r="A1428">
        <v>137209</v>
      </c>
      <c r="B1428" t="s">
        <v>3201</v>
      </c>
      <c r="C1428" t="s">
        <v>10751</v>
      </c>
    </row>
    <row r="1429" spans="1:3">
      <c r="A1429">
        <v>137209</v>
      </c>
      <c r="B1429" t="s">
        <v>3201</v>
      </c>
      <c r="C1429" t="s">
        <v>10251</v>
      </c>
    </row>
    <row r="1430" spans="1:3">
      <c r="A1430">
        <v>137272</v>
      </c>
      <c r="B1430" t="s">
        <v>10843</v>
      </c>
      <c r="C1430" t="s">
        <v>10473</v>
      </c>
    </row>
    <row r="1431" spans="1:3">
      <c r="A1431">
        <v>137281</v>
      </c>
      <c r="B1431" t="s">
        <v>3205</v>
      </c>
      <c r="C1431" t="s">
        <v>10724</v>
      </c>
    </row>
    <row r="1432" spans="1:3">
      <c r="A1432">
        <v>137281</v>
      </c>
      <c r="B1432" t="s">
        <v>3205</v>
      </c>
      <c r="C1432" t="s">
        <v>10703</v>
      </c>
    </row>
    <row r="1433" spans="1:3">
      <c r="A1433">
        <v>137281</v>
      </c>
      <c r="B1433" t="s">
        <v>3205</v>
      </c>
      <c r="C1433" t="s">
        <v>10297</v>
      </c>
    </row>
    <row r="1434" spans="1:3">
      <c r="A1434">
        <v>137281</v>
      </c>
      <c r="B1434" t="s">
        <v>3205</v>
      </c>
      <c r="C1434" t="s">
        <v>10540</v>
      </c>
    </row>
    <row r="1435" spans="1:3">
      <c r="A1435">
        <v>137281</v>
      </c>
      <c r="B1435" t="s">
        <v>3205</v>
      </c>
      <c r="C1435" t="s">
        <v>10272</v>
      </c>
    </row>
    <row r="1436" spans="1:3">
      <c r="A1436">
        <v>137315</v>
      </c>
      <c r="B1436" t="s">
        <v>3206</v>
      </c>
      <c r="C1436" t="s">
        <v>10724</v>
      </c>
    </row>
    <row r="1437" spans="1:3">
      <c r="A1437">
        <v>137315</v>
      </c>
      <c r="B1437" t="s">
        <v>3206</v>
      </c>
      <c r="C1437" t="s">
        <v>10703</v>
      </c>
    </row>
    <row r="1438" spans="1:3">
      <c r="A1438">
        <v>137315</v>
      </c>
      <c r="B1438" t="s">
        <v>3206</v>
      </c>
      <c r="C1438" t="s">
        <v>10292</v>
      </c>
    </row>
    <row r="1439" spans="1:3">
      <c r="A1439">
        <v>137351</v>
      </c>
      <c r="B1439" t="s">
        <v>84</v>
      </c>
      <c r="C1439" t="s">
        <v>10628</v>
      </c>
    </row>
    <row r="1440" spans="1:3">
      <c r="A1440">
        <v>137351</v>
      </c>
      <c r="B1440" t="s">
        <v>84</v>
      </c>
      <c r="C1440" t="s">
        <v>10628</v>
      </c>
    </row>
    <row r="1441" spans="1:3">
      <c r="A1441">
        <v>137351</v>
      </c>
      <c r="B1441" t="s">
        <v>84</v>
      </c>
      <c r="C1441" t="s">
        <v>10793</v>
      </c>
    </row>
    <row r="1442" spans="1:3">
      <c r="A1442">
        <v>137351</v>
      </c>
      <c r="B1442" t="s">
        <v>84</v>
      </c>
      <c r="C1442" t="s">
        <v>10508</v>
      </c>
    </row>
    <row r="1443" spans="1:3">
      <c r="A1443">
        <v>137351</v>
      </c>
      <c r="B1443" t="s">
        <v>84</v>
      </c>
      <c r="C1443" t="s">
        <v>10407</v>
      </c>
    </row>
    <row r="1444" spans="1:3">
      <c r="A1444">
        <v>137476</v>
      </c>
      <c r="B1444" t="s">
        <v>3209</v>
      </c>
      <c r="C1444" t="s">
        <v>10703</v>
      </c>
    </row>
    <row r="1445" spans="1:3">
      <c r="A1445">
        <v>137476</v>
      </c>
      <c r="B1445" t="s">
        <v>3209</v>
      </c>
      <c r="C1445" t="s">
        <v>10724</v>
      </c>
    </row>
    <row r="1446" spans="1:3">
      <c r="A1446">
        <v>137476</v>
      </c>
      <c r="B1446" t="s">
        <v>3209</v>
      </c>
      <c r="C1446" t="s">
        <v>10714</v>
      </c>
    </row>
    <row r="1447" spans="1:3">
      <c r="A1447">
        <v>137476</v>
      </c>
      <c r="B1447" t="s">
        <v>3209</v>
      </c>
      <c r="C1447" t="s">
        <v>10525</v>
      </c>
    </row>
    <row r="1448" spans="1:3">
      <c r="A1448">
        <v>137476</v>
      </c>
      <c r="B1448" t="s">
        <v>3209</v>
      </c>
      <c r="C1448" t="s">
        <v>10672</v>
      </c>
    </row>
    <row r="1449" spans="1:3">
      <c r="A1449">
        <v>137546</v>
      </c>
      <c r="B1449" t="s">
        <v>375</v>
      </c>
      <c r="C1449" t="s">
        <v>10714</v>
      </c>
    </row>
    <row r="1450" spans="1:3">
      <c r="A1450">
        <v>137546</v>
      </c>
      <c r="B1450" t="s">
        <v>375</v>
      </c>
      <c r="C1450" t="s">
        <v>10793</v>
      </c>
    </row>
    <row r="1451" spans="1:3">
      <c r="A1451">
        <v>137546</v>
      </c>
      <c r="B1451" t="s">
        <v>375</v>
      </c>
      <c r="C1451" t="s">
        <v>10628</v>
      </c>
    </row>
    <row r="1452" spans="1:3">
      <c r="A1452">
        <v>137546</v>
      </c>
      <c r="B1452" t="s">
        <v>375</v>
      </c>
      <c r="C1452" t="s">
        <v>10628</v>
      </c>
    </row>
    <row r="1453" spans="1:3">
      <c r="A1453">
        <v>137546</v>
      </c>
      <c r="B1453" t="s">
        <v>375</v>
      </c>
      <c r="C1453" t="s">
        <v>10512</v>
      </c>
    </row>
    <row r="1454" spans="1:3">
      <c r="A1454">
        <v>137564</v>
      </c>
      <c r="B1454" t="s">
        <v>3211</v>
      </c>
      <c r="C1454" t="s">
        <v>10490</v>
      </c>
    </row>
    <row r="1455" spans="1:3">
      <c r="A1455">
        <v>137564</v>
      </c>
      <c r="B1455" t="s">
        <v>3211</v>
      </c>
      <c r="C1455" t="s">
        <v>10508</v>
      </c>
    </row>
    <row r="1456" spans="1:3">
      <c r="A1456">
        <v>137564</v>
      </c>
      <c r="B1456" t="s">
        <v>3211</v>
      </c>
      <c r="C1456" t="s">
        <v>10722</v>
      </c>
    </row>
    <row r="1457" spans="1:3">
      <c r="A1457">
        <v>137564</v>
      </c>
      <c r="B1457" t="s">
        <v>3211</v>
      </c>
      <c r="C1457" t="s">
        <v>10714</v>
      </c>
    </row>
    <row r="1458" spans="1:3">
      <c r="A1458">
        <v>137564</v>
      </c>
      <c r="B1458" t="s">
        <v>3211</v>
      </c>
      <c r="C1458" t="s">
        <v>10466</v>
      </c>
    </row>
    <row r="1459" spans="1:3">
      <c r="A1459">
        <v>137759</v>
      </c>
      <c r="B1459" t="s">
        <v>10844</v>
      </c>
      <c r="C1459" t="s">
        <v>10703</v>
      </c>
    </row>
    <row r="1460" spans="1:3">
      <c r="A1460">
        <v>137759</v>
      </c>
      <c r="B1460" t="s">
        <v>10844</v>
      </c>
      <c r="C1460" t="s">
        <v>10714</v>
      </c>
    </row>
    <row r="1461" spans="1:3">
      <c r="A1461">
        <v>137759</v>
      </c>
      <c r="B1461" t="s">
        <v>10844</v>
      </c>
      <c r="C1461" t="s">
        <v>10292</v>
      </c>
    </row>
    <row r="1462" spans="1:3">
      <c r="A1462">
        <v>137759</v>
      </c>
      <c r="B1462" t="s">
        <v>10844</v>
      </c>
      <c r="C1462" t="s">
        <v>10286</v>
      </c>
    </row>
    <row r="1463" spans="1:3">
      <c r="A1463">
        <v>137777</v>
      </c>
      <c r="B1463" t="s">
        <v>10845</v>
      </c>
      <c r="C1463" t="s">
        <v>10481</v>
      </c>
    </row>
    <row r="1464" spans="1:3">
      <c r="A1464">
        <v>137777</v>
      </c>
      <c r="B1464" t="s">
        <v>10845</v>
      </c>
      <c r="C1464" t="s">
        <v>10486</v>
      </c>
    </row>
    <row r="1465" spans="1:3">
      <c r="A1465">
        <v>137847</v>
      </c>
      <c r="B1465" t="s">
        <v>3213</v>
      </c>
      <c r="C1465" t="s">
        <v>10756</v>
      </c>
    </row>
    <row r="1466" spans="1:3">
      <c r="A1466">
        <v>137847</v>
      </c>
      <c r="B1466" t="s">
        <v>3213</v>
      </c>
      <c r="C1466" t="s">
        <v>10737</v>
      </c>
    </row>
    <row r="1467" spans="1:3">
      <c r="A1467">
        <v>137847</v>
      </c>
      <c r="B1467" t="s">
        <v>3213</v>
      </c>
      <c r="C1467" t="s">
        <v>10628</v>
      </c>
    </row>
    <row r="1468" spans="1:3">
      <c r="A1468">
        <v>137847</v>
      </c>
      <c r="B1468" t="s">
        <v>3213</v>
      </c>
      <c r="C1468" t="s">
        <v>10793</v>
      </c>
    </row>
    <row r="1469" spans="1:3">
      <c r="A1469">
        <v>137847</v>
      </c>
      <c r="B1469" t="s">
        <v>3213</v>
      </c>
      <c r="C1469" t="s">
        <v>10628</v>
      </c>
    </row>
    <row r="1470" spans="1:3">
      <c r="A1470">
        <v>137953</v>
      </c>
      <c r="B1470" t="s">
        <v>10846</v>
      </c>
      <c r="C1470" t="s">
        <v>10484</v>
      </c>
    </row>
    <row r="1471" spans="1:3">
      <c r="A1471">
        <v>137953</v>
      </c>
      <c r="B1471" t="s">
        <v>10846</v>
      </c>
      <c r="C1471" t="s">
        <v>10714</v>
      </c>
    </row>
    <row r="1472" spans="1:3">
      <c r="A1472">
        <v>137953</v>
      </c>
      <c r="B1472" t="s">
        <v>10846</v>
      </c>
      <c r="C1472" t="s">
        <v>10527</v>
      </c>
    </row>
    <row r="1473" spans="1:3">
      <c r="A1473">
        <v>137953</v>
      </c>
      <c r="B1473" t="s">
        <v>10846</v>
      </c>
      <c r="C1473" t="s">
        <v>10294</v>
      </c>
    </row>
    <row r="1474" spans="1:3">
      <c r="A1474">
        <v>137953</v>
      </c>
      <c r="B1474" t="s">
        <v>10846</v>
      </c>
      <c r="C1474" t="s">
        <v>10292</v>
      </c>
    </row>
    <row r="1475" spans="1:3">
      <c r="A1475">
        <v>137962</v>
      </c>
      <c r="B1475" t="s">
        <v>378</v>
      </c>
      <c r="C1475" t="s">
        <v>10489</v>
      </c>
    </row>
    <row r="1476" spans="1:3">
      <c r="A1476">
        <v>137962</v>
      </c>
      <c r="B1476" t="s">
        <v>378</v>
      </c>
      <c r="C1476" t="s">
        <v>10515</v>
      </c>
    </row>
    <row r="1477" spans="1:3">
      <c r="A1477">
        <v>137962</v>
      </c>
      <c r="B1477" t="s">
        <v>378</v>
      </c>
      <c r="C1477" t="s">
        <v>10508</v>
      </c>
    </row>
    <row r="1478" spans="1:3">
      <c r="A1478">
        <v>137962</v>
      </c>
      <c r="B1478" t="s">
        <v>378</v>
      </c>
      <c r="C1478" t="s">
        <v>10722</v>
      </c>
    </row>
    <row r="1479" spans="1:3">
      <c r="A1479">
        <v>137962</v>
      </c>
      <c r="B1479" t="s">
        <v>378</v>
      </c>
      <c r="C1479" t="s">
        <v>10491</v>
      </c>
    </row>
    <row r="1480" spans="1:3">
      <c r="A1480">
        <v>138187</v>
      </c>
      <c r="B1480" t="s">
        <v>3215</v>
      </c>
      <c r="C1480" t="s">
        <v>10714</v>
      </c>
    </row>
    <row r="1481" spans="1:3">
      <c r="A1481">
        <v>138187</v>
      </c>
      <c r="B1481" t="s">
        <v>3215</v>
      </c>
      <c r="C1481" t="s">
        <v>10703</v>
      </c>
    </row>
    <row r="1482" spans="1:3">
      <c r="A1482">
        <v>138187</v>
      </c>
      <c r="B1482" t="s">
        <v>3215</v>
      </c>
      <c r="C1482" t="s">
        <v>10251</v>
      </c>
    </row>
    <row r="1483" spans="1:3">
      <c r="A1483">
        <v>138187</v>
      </c>
      <c r="B1483" t="s">
        <v>3215</v>
      </c>
      <c r="C1483" t="s">
        <v>10656</v>
      </c>
    </row>
    <row r="1484" spans="1:3">
      <c r="A1484">
        <v>138187</v>
      </c>
      <c r="B1484" t="s">
        <v>3215</v>
      </c>
      <c r="C1484" t="s">
        <v>10653</v>
      </c>
    </row>
    <row r="1485" spans="1:3">
      <c r="A1485">
        <v>138275</v>
      </c>
      <c r="B1485" t="s">
        <v>381</v>
      </c>
      <c r="C1485" t="s">
        <v>10714</v>
      </c>
    </row>
    <row r="1486" spans="1:3">
      <c r="A1486">
        <v>138275</v>
      </c>
      <c r="B1486" t="s">
        <v>381</v>
      </c>
      <c r="C1486" t="s">
        <v>10724</v>
      </c>
    </row>
    <row r="1487" spans="1:3">
      <c r="A1487">
        <v>138275</v>
      </c>
      <c r="B1487" t="s">
        <v>381</v>
      </c>
      <c r="C1487" t="s">
        <v>10465</v>
      </c>
    </row>
    <row r="1488" spans="1:3">
      <c r="A1488">
        <v>138275</v>
      </c>
      <c r="B1488" t="s">
        <v>381</v>
      </c>
      <c r="C1488" t="s">
        <v>10292</v>
      </c>
    </row>
    <row r="1489" spans="1:3">
      <c r="A1489">
        <v>138275</v>
      </c>
      <c r="B1489" t="s">
        <v>381</v>
      </c>
      <c r="C1489" t="s">
        <v>10466</v>
      </c>
    </row>
    <row r="1490" spans="1:3">
      <c r="A1490">
        <v>138293</v>
      </c>
      <c r="B1490" t="s">
        <v>3217</v>
      </c>
      <c r="C1490" t="s">
        <v>10713</v>
      </c>
    </row>
    <row r="1491" spans="1:3">
      <c r="A1491">
        <v>138293</v>
      </c>
      <c r="B1491" t="s">
        <v>3217</v>
      </c>
      <c r="C1491" t="s">
        <v>10465</v>
      </c>
    </row>
    <row r="1492" spans="1:3">
      <c r="A1492">
        <v>138293</v>
      </c>
      <c r="B1492" t="s">
        <v>3217</v>
      </c>
      <c r="C1492" t="s">
        <v>10464</v>
      </c>
    </row>
    <row r="1493" spans="1:3">
      <c r="A1493">
        <v>138293</v>
      </c>
      <c r="B1493" t="s">
        <v>3217</v>
      </c>
      <c r="C1493" t="s">
        <v>10524</v>
      </c>
    </row>
    <row r="1494" spans="1:3">
      <c r="A1494">
        <v>138293</v>
      </c>
      <c r="B1494" t="s">
        <v>3217</v>
      </c>
      <c r="C1494" t="s">
        <v>10234</v>
      </c>
    </row>
    <row r="1495" spans="1:3">
      <c r="A1495">
        <v>138309</v>
      </c>
      <c r="B1495" t="s">
        <v>3218</v>
      </c>
      <c r="C1495" t="s">
        <v>10703</v>
      </c>
    </row>
    <row r="1496" spans="1:3">
      <c r="A1496">
        <v>138309</v>
      </c>
      <c r="B1496" t="s">
        <v>3218</v>
      </c>
      <c r="C1496" t="s">
        <v>10283</v>
      </c>
    </row>
    <row r="1497" spans="1:3">
      <c r="A1497">
        <v>138309</v>
      </c>
      <c r="B1497" t="s">
        <v>3218</v>
      </c>
      <c r="C1497" t="s">
        <v>10635</v>
      </c>
    </row>
    <row r="1498" spans="1:3">
      <c r="A1498">
        <v>138309</v>
      </c>
      <c r="B1498" t="s">
        <v>3218</v>
      </c>
      <c r="C1498" t="s">
        <v>10746</v>
      </c>
    </row>
    <row r="1499" spans="1:3">
      <c r="A1499">
        <v>138309</v>
      </c>
      <c r="B1499" t="s">
        <v>3218</v>
      </c>
      <c r="C1499" t="s">
        <v>10541</v>
      </c>
    </row>
    <row r="1500" spans="1:3">
      <c r="A1500">
        <v>138354</v>
      </c>
      <c r="B1500" t="s">
        <v>384</v>
      </c>
      <c r="C1500" t="s">
        <v>10703</v>
      </c>
    </row>
    <row r="1501" spans="1:3">
      <c r="A1501">
        <v>138354</v>
      </c>
      <c r="B1501" t="s">
        <v>384</v>
      </c>
      <c r="C1501" t="s">
        <v>10508</v>
      </c>
    </row>
    <row r="1502" spans="1:3">
      <c r="A1502">
        <v>138354</v>
      </c>
      <c r="B1502" t="s">
        <v>384</v>
      </c>
      <c r="C1502" t="s">
        <v>10628</v>
      </c>
    </row>
    <row r="1503" spans="1:3">
      <c r="A1503">
        <v>138354</v>
      </c>
      <c r="B1503" t="s">
        <v>384</v>
      </c>
      <c r="C1503" t="s">
        <v>10793</v>
      </c>
    </row>
    <row r="1504" spans="1:3">
      <c r="A1504">
        <v>138354</v>
      </c>
      <c r="B1504" t="s">
        <v>384</v>
      </c>
      <c r="C1504" t="s">
        <v>10628</v>
      </c>
    </row>
    <row r="1505" spans="1:3">
      <c r="A1505">
        <v>138558</v>
      </c>
      <c r="B1505" t="s">
        <v>387</v>
      </c>
      <c r="C1505" t="s">
        <v>10205</v>
      </c>
    </row>
    <row r="1506" spans="1:3">
      <c r="A1506">
        <v>138558</v>
      </c>
      <c r="B1506" t="s">
        <v>387</v>
      </c>
      <c r="C1506" t="s">
        <v>10182</v>
      </c>
    </row>
    <row r="1507" spans="1:3">
      <c r="A1507">
        <v>138558</v>
      </c>
      <c r="B1507" t="s">
        <v>387</v>
      </c>
      <c r="C1507" t="s">
        <v>10299</v>
      </c>
    </row>
    <row r="1508" spans="1:3">
      <c r="A1508">
        <v>138558</v>
      </c>
      <c r="B1508" t="s">
        <v>387</v>
      </c>
      <c r="C1508" t="s">
        <v>10713</v>
      </c>
    </row>
    <row r="1509" spans="1:3">
      <c r="A1509">
        <v>138558</v>
      </c>
      <c r="B1509" t="s">
        <v>387</v>
      </c>
      <c r="C1509" t="s">
        <v>10406</v>
      </c>
    </row>
    <row r="1510" spans="1:3">
      <c r="A1510">
        <v>138600</v>
      </c>
      <c r="B1510" t="s">
        <v>389</v>
      </c>
      <c r="C1510" t="s">
        <v>10512</v>
      </c>
    </row>
    <row r="1511" spans="1:3">
      <c r="A1511">
        <v>138600</v>
      </c>
      <c r="B1511" t="s">
        <v>389</v>
      </c>
      <c r="C1511" t="s">
        <v>10406</v>
      </c>
    </row>
    <row r="1512" spans="1:3">
      <c r="A1512">
        <v>138600</v>
      </c>
      <c r="B1512" t="s">
        <v>389</v>
      </c>
      <c r="C1512" t="s">
        <v>10714</v>
      </c>
    </row>
    <row r="1513" spans="1:3">
      <c r="A1513">
        <v>138600</v>
      </c>
      <c r="B1513" t="s">
        <v>389</v>
      </c>
      <c r="C1513" t="s">
        <v>10396</v>
      </c>
    </row>
    <row r="1514" spans="1:3">
      <c r="A1514">
        <v>138600</v>
      </c>
      <c r="B1514" t="s">
        <v>389</v>
      </c>
      <c r="C1514" t="s">
        <v>10562</v>
      </c>
    </row>
    <row r="1515" spans="1:3">
      <c r="A1515">
        <v>138716</v>
      </c>
      <c r="B1515" t="s">
        <v>3227</v>
      </c>
      <c r="C1515" t="s">
        <v>10312</v>
      </c>
    </row>
    <row r="1516" spans="1:3">
      <c r="A1516">
        <v>138716</v>
      </c>
      <c r="B1516" t="s">
        <v>3227</v>
      </c>
      <c r="C1516" t="s">
        <v>10703</v>
      </c>
    </row>
    <row r="1517" spans="1:3">
      <c r="A1517">
        <v>138716</v>
      </c>
      <c r="B1517" t="s">
        <v>3227</v>
      </c>
      <c r="C1517" t="s">
        <v>10525</v>
      </c>
    </row>
    <row r="1518" spans="1:3">
      <c r="A1518">
        <v>138716</v>
      </c>
      <c r="B1518" t="s">
        <v>3227</v>
      </c>
      <c r="C1518" t="s">
        <v>10714</v>
      </c>
    </row>
    <row r="1519" spans="1:3">
      <c r="A1519">
        <v>138716</v>
      </c>
      <c r="B1519" t="s">
        <v>3227</v>
      </c>
      <c r="C1519" t="s">
        <v>10406</v>
      </c>
    </row>
    <row r="1520" spans="1:3">
      <c r="A1520">
        <v>138761</v>
      </c>
      <c r="B1520" t="s">
        <v>3229</v>
      </c>
      <c r="C1520" t="s">
        <v>10292</v>
      </c>
    </row>
    <row r="1521" spans="1:3">
      <c r="A1521">
        <v>138761</v>
      </c>
      <c r="B1521" t="s">
        <v>3229</v>
      </c>
      <c r="C1521" t="s">
        <v>10714</v>
      </c>
    </row>
    <row r="1522" spans="1:3">
      <c r="A1522">
        <v>138761</v>
      </c>
      <c r="B1522" t="s">
        <v>3229</v>
      </c>
      <c r="C1522" t="s">
        <v>10722</v>
      </c>
    </row>
    <row r="1523" spans="1:3">
      <c r="A1523">
        <v>138868</v>
      </c>
      <c r="B1523" t="s">
        <v>392</v>
      </c>
      <c r="C1523" t="s">
        <v>10406</v>
      </c>
    </row>
    <row r="1524" spans="1:3">
      <c r="A1524">
        <v>138868</v>
      </c>
      <c r="B1524" t="s">
        <v>392</v>
      </c>
      <c r="C1524" t="s">
        <v>10718</v>
      </c>
    </row>
    <row r="1525" spans="1:3">
      <c r="A1525">
        <v>138868</v>
      </c>
      <c r="B1525" t="s">
        <v>392</v>
      </c>
      <c r="C1525" t="s">
        <v>10466</v>
      </c>
    </row>
    <row r="1526" spans="1:3">
      <c r="A1526">
        <v>138868</v>
      </c>
      <c r="B1526" t="s">
        <v>392</v>
      </c>
      <c r="C1526" t="s">
        <v>10388</v>
      </c>
    </row>
    <row r="1527" spans="1:3">
      <c r="A1527">
        <v>138868</v>
      </c>
      <c r="B1527" t="s">
        <v>392</v>
      </c>
      <c r="C1527" t="s">
        <v>10756</v>
      </c>
    </row>
    <row r="1528" spans="1:3">
      <c r="A1528">
        <v>138901</v>
      </c>
      <c r="B1528" t="s">
        <v>3234</v>
      </c>
      <c r="C1528" t="s">
        <v>10714</v>
      </c>
    </row>
    <row r="1529" spans="1:3">
      <c r="A1529">
        <v>138901</v>
      </c>
      <c r="B1529" t="s">
        <v>3234</v>
      </c>
      <c r="C1529" t="s">
        <v>10724</v>
      </c>
    </row>
    <row r="1530" spans="1:3">
      <c r="A1530">
        <v>138901</v>
      </c>
      <c r="B1530" t="s">
        <v>3234</v>
      </c>
      <c r="C1530" t="s">
        <v>10524</v>
      </c>
    </row>
    <row r="1531" spans="1:3">
      <c r="A1531">
        <v>138901</v>
      </c>
      <c r="B1531" t="s">
        <v>3234</v>
      </c>
      <c r="C1531" t="s">
        <v>10406</v>
      </c>
    </row>
    <row r="1532" spans="1:3">
      <c r="A1532">
        <v>138901</v>
      </c>
      <c r="B1532" t="s">
        <v>3234</v>
      </c>
      <c r="C1532" t="s">
        <v>10578</v>
      </c>
    </row>
    <row r="1533" spans="1:3">
      <c r="A1533">
        <v>138947</v>
      </c>
      <c r="B1533" t="s">
        <v>3236</v>
      </c>
      <c r="C1533" t="s">
        <v>10714</v>
      </c>
    </row>
    <row r="1534" spans="1:3">
      <c r="A1534">
        <v>138947</v>
      </c>
      <c r="B1534" t="s">
        <v>3236</v>
      </c>
      <c r="C1534" t="s">
        <v>10233</v>
      </c>
    </row>
    <row r="1535" spans="1:3">
      <c r="A1535">
        <v>138947</v>
      </c>
      <c r="B1535" t="s">
        <v>3236</v>
      </c>
      <c r="C1535" t="s">
        <v>10508</v>
      </c>
    </row>
    <row r="1536" spans="1:3">
      <c r="A1536">
        <v>138947</v>
      </c>
      <c r="B1536" t="s">
        <v>3236</v>
      </c>
      <c r="C1536" t="s">
        <v>10525</v>
      </c>
    </row>
    <row r="1537" spans="1:3">
      <c r="A1537">
        <v>138947</v>
      </c>
      <c r="B1537" t="s">
        <v>3236</v>
      </c>
      <c r="C1537" t="s">
        <v>10406</v>
      </c>
    </row>
    <row r="1538" spans="1:3">
      <c r="A1538">
        <v>139144</v>
      </c>
      <c r="B1538" t="s">
        <v>395</v>
      </c>
      <c r="C1538" t="s">
        <v>10512</v>
      </c>
    </row>
    <row r="1539" spans="1:3">
      <c r="A1539">
        <v>139144</v>
      </c>
      <c r="B1539" t="s">
        <v>395</v>
      </c>
      <c r="C1539" t="s">
        <v>10406</v>
      </c>
    </row>
    <row r="1540" spans="1:3">
      <c r="A1540">
        <v>139144</v>
      </c>
      <c r="B1540" t="s">
        <v>395</v>
      </c>
      <c r="C1540" t="s">
        <v>10703</v>
      </c>
    </row>
    <row r="1541" spans="1:3">
      <c r="A1541">
        <v>139144</v>
      </c>
      <c r="B1541" t="s">
        <v>395</v>
      </c>
      <c r="C1541" t="s">
        <v>10415</v>
      </c>
    </row>
    <row r="1542" spans="1:3">
      <c r="A1542">
        <v>139144</v>
      </c>
      <c r="B1542" t="s">
        <v>395</v>
      </c>
      <c r="C1542" t="s">
        <v>10466</v>
      </c>
    </row>
    <row r="1543" spans="1:3">
      <c r="A1543">
        <v>139153</v>
      </c>
      <c r="B1543" t="s">
        <v>10847</v>
      </c>
      <c r="C1543" t="s">
        <v>10714</v>
      </c>
    </row>
    <row r="1544" spans="1:3">
      <c r="A1544">
        <v>139153</v>
      </c>
      <c r="B1544" t="s">
        <v>10847</v>
      </c>
      <c r="C1544" t="s">
        <v>10482</v>
      </c>
    </row>
    <row r="1545" spans="1:3">
      <c r="A1545">
        <v>139153</v>
      </c>
      <c r="B1545" t="s">
        <v>10847</v>
      </c>
      <c r="C1545" t="s">
        <v>10722</v>
      </c>
    </row>
    <row r="1546" spans="1:3">
      <c r="A1546">
        <v>139199</v>
      </c>
      <c r="B1546" t="s">
        <v>3240</v>
      </c>
      <c r="C1546" t="s">
        <v>10709</v>
      </c>
    </row>
    <row r="1547" spans="1:3">
      <c r="A1547">
        <v>139199</v>
      </c>
      <c r="B1547" t="s">
        <v>3240</v>
      </c>
      <c r="C1547" t="s">
        <v>10292</v>
      </c>
    </row>
    <row r="1548" spans="1:3">
      <c r="A1548">
        <v>139199</v>
      </c>
      <c r="B1548" t="s">
        <v>3240</v>
      </c>
      <c r="C1548" t="s">
        <v>10591</v>
      </c>
    </row>
    <row r="1549" spans="1:3">
      <c r="A1549">
        <v>139199</v>
      </c>
      <c r="B1549" t="s">
        <v>3240</v>
      </c>
      <c r="C1549" t="s">
        <v>10579</v>
      </c>
    </row>
    <row r="1550" spans="1:3">
      <c r="A1550">
        <v>139199</v>
      </c>
      <c r="B1550" t="s">
        <v>3240</v>
      </c>
      <c r="C1550" t="s">
        <v>10586</v>
      </c>
    </row>
    <row r="1551" spans="1:3">
      <c r="A1551">
        <v>139205</v>
      </c>
      <c r="B1551" t="s">
        <v>3242</v>
      </c>
      <c r="C1551" t="s">
        <v>10714</v>
      </c>
    </row>
    <row r="1552" spans="1:3">
      <c r="A1552">
        <v>139205</v>
      </c>
      <c r="B1552" t="s">
        <v>3242</v>
      </c>
      <c r="C1552" t="s">
        <v>10522</v>
      </c>
    </row>
    <row r="1553" spans="1:3">
      <c r="A1553">
        <v>139205</v>
      </c>
      <c r="B1553" t="s">
        <v>3242</v>
      </c>
      <c r="C1553" t="s">
        <v>10848</v>
      </c>
    </row>
    <row r="1554" spans="1:3">
      <c r="A1554">
        <v>139205</v>
      </c>
      <c r="B1554" t="s">
        <v>3242</v>
      </c>
      <c r="C1554" t="s">
        <v>10703</v>
      </c>
    </row>
    <row r="1555" spans="1:3">
      <c r="A1555">
        <v>139205</v>
      </c>
      <c r="B1555" t="s">
        <v>3242</v>
      </c>
      <c r="C1555" t="s">
        <v>10670</v>
      </c>
    </row>
    <row r="1556" spans="1:3">
      <c r="A1556">
        <v>139250</v>
      </c>
      <c r="B1556" t="s">
        <v>398</v>
      </c>
      <c r="C1556" t="s">
        <v>10713</v>
      </c>
    </row>
    <row r="1557" spans="1:3">
      <c r="A1557">
        <v>139250</v>
      </c>
      <c r="B1557" t="s">
        <v>398</v>
      </c>
      <c r="C1557" t="s">
        <v>10703</v>
      </c>
    </row>
    <row r="1558" spans="1:3">
      <c r="A1558">
        <v>139250</v>
      </c>
      <c r="B1558" t="s">
        <v>398</v>
      </c>
      <c r="C1558" t="s">
        <v>10778</v>
      </c>
    </row>
    <row r="1559" spans="1:3">
      <c r="A1559">
        <v>139250</v>
      </c>
      <c r="B1559" t="s">
        <v>398</v>
      </c>
      <c r="C1559" t="s">
        <v>10438</v>
      </c>
    </row>
    <row r="1560" spans="1:3">
      <c r="A1560">
        <v>139250</v>
      </c>
      <c r="B1560" t="s">
        <v>398</v>
      </c>
      <c r="C1560" t="s">
        <v>10438</v>
      </c>
    </row>
    <row r="1561" spans="1:3">
      <c r="A1561">
        <v>139311</v>
      </c>
      <c r="B1561" t="s">
        <v>401</v>
      </c>
      <c r="C1561" t="s">
        <v>10514</v>
      </c>
    </row>
    <row r="1562" spans="1:3">
      <c r="A1562">
        <v>139311</v>
      </c>
      <c r="B1562" t="s">
        <v>401</v>
      </c>
      <c r="C1562" t="s">
        <v>10793</v>
      </c>
    </row>
    <row r="1563" spans="1:3">
      <c r="A1563">
        <v>139311</v>
      </c>
      <c r="B1563" t="s">
        <v>401</v>
      </c>
      <c r="C1563" t="s">
        <v>10628</v>
      </c>
    </row>
    <row r="1564" spans="1:3">
      <c r="A1564">
        <v>139311</v>
      </c>
      <c r="B1564" t="s">
        <v>401</v>
      </c>
      <c r="C1564" t="s">
        <v>10628</v>
      </c>
    </row>
    <row r="1565" spans="1:3">
      <c r="A1565">
        <v>139311</v>
      </c>
      <c r="B1565" t="s">
        <v>401</v>
      </c>
      <c r="C1565" t="s">
        <v>10401</v>
      </c>
    </row>
    <row r="1566" spans="1:3">
      <c r="A1566">
        <v>139366</v>
      </c>
      <c r="B1566" t="s">
        <v>404</v>
      </c>
      <c r="C1566" t="s">
        <v>10703</v>
      </c>
    </row>
    <row r="1567" spans="1:3">
      <c r="A1567">
        <v>139366</v>
      </c>
      <c r="B1567" t="s">
        <v>404</v>
      </c>
      <c r="C1567" t="s">
        <v>10793</v>
      </c>
    </row>
    <row r="1568" spans="1:3">
      <c r="A1568">
        <v>139366</v>
      </c>
      <c r="B1568" t="s">
        <v>404</v>
      </c>
      <c r="C1568" t="s">
        <v>10628</v>
      </c>
    </row>
    <row r="1569" spans="1:3">
      <c r="A1569">
        <v>139366</v>
      </c>
      <c r="B1569" t="s">
        <v>404</v>
      </c>
      <c r="C1569" t="s">
        <v>10628</v>
      </c>
    </row>
    <row r="1570" spans="1:3">
      <c r="A1570">
        <v>139366</v>
      </c>
      <c r="B1570" t="s">
        <v>404</v>
      </c>
      <c r="C1570" t="s">
        <v>10795</v>
      </c>
    </row>
    <row r="1571" spans="1:3">
      <c r="A1571">
        <v>139393</v>
      </c>
      <c r="B1571" t="s">
        <v>3250</v>
      </c>
      <c r="C1571" t="s">
        <v>10713</v>
      </c>
    </row>
    <row r="1572" spans="1:3">
      <c r="A1572">
        <v>139393</v>
      </c>
      <c r="B1572" t="s">
        <v>3250</v>
      </c>
      <c r="C1572" t="s">
        <v>10406</v>
      </c>
    </row>
    <row r="1573" spans="1:3">
      <c r="A1573">
        <v>139393</v>
      </c>
      <c r="B1573" t="s">
        <v>3250</v>
      </c>
      <c r="C1573" t="s">
        <v>10600</v>
      </c>
    </row>
    <row r="1574" spans="1:3">
      <c r="A1574">
        <v>139393</v>
      </c>
      <c r="B1574" t="s">
        <v>3250</v>
      </c>
      <c r="C1574" t="s">
        <v>10565</v>
      </c>
    </row>
    <row r="1575" spans="1:3">
      <c r="A1575">
        <v>139393</v>
      </c>
      <c r="B1575" t="s">
        <v>3250</v>
      </c>
      <c r="C1575" t="s">
        <v>10465</v>
      </c>
    </row>
    <row r="1576" spans="1:3">
      <c r="A1576">
        <v>139463</v>
      </c>
      <c r="B1576" t="s">
        <v>3253</v>
      </c>
      <c r="C1576" t="s">
        <v>10292</v>
      </c>
    </row>
    <row r="1577" spans="1:3">
      <c r="A1577">
        <v>139463</v>
      </c>
      <c r="B1577" t="s">
        <v>3253</v>
      </c>
      <c r="C1577" t="s">
        <v>10406</v>
      </c>
    </row>
    <row r="1578" spans="1:3">
      <c r="A1578">
        <v>139463</v>
      </c>
      <c r="B1578" t="s">
        <v>3253</v>
      </c>
      <c r="C1578" t="s">
        <v>10724</v>
      </c>
    </row>
    <row r="1579" spans="1:3">
      <c r="A1579">
        <v>139463</v>
      </c>
      <c r="B1579" t="s">
        <v>3253</v>
      </c>
      <c r="C1579" t="s">
        <v>10714</v>
      </c>
    </row>
    <row r="1580" spans="1:3">
      <c r="A1580">
        <v>139463</v>
      </c>
      <c r="B1580" t="s">
        <v>3253</v>
      </c>
      <c r="C1580" t="s">
        <v>10703</v>
      </c>
    </row>
    <row r="1581" spans="1:3">
      <c r="A1581">
        <v>139579</v>
      </c>
      <c r="B1581" t="s">
        <v>3256</v>
      </c>
      <c r="C1581" t="s">
        <v>10703</v>
      </c>
    </row>
    <row r="1582" spans="1:3">
      <c r="A1582">
        <v>139579</v>
      </c>
      <c r="B1582" t="s">
        <v>3256</v>
      </c>
      <c r="C1582" t="s">
        <v>10714</v>
      </c>
    </row>
    <row r="1583" spans="1:3">
      <c r="A1583">
        <v>139579</v>
      </c>
      <c r="B1583" t="s">
        <v>3256</v>
      </c>
      <c r="C1583" t="s">
        <v>10683</v>
      </c>
    </row>
    <row r="1584" spans="1:3">
      <c r="A1584">
        <v>139579</v>
      </c>
      <c r="B1584" t="s">
        <v>3256</v>
      </c>
      <c r="C1584" t="s">
        <v>10508</v>
      </c>
    </row>
    <row r="1585" spans="1:3">
      <c r="A1585">
        <v>139579</v>
      </c>
      <c r="B1585" t="s">
        <v>3256</v>
      </c>
      <c r="C1585" t="s">
        <v>10527</v>
      </c>
    </row>
    <row r="1586" spans="1:3">
      <c r="A1586">
        <v>139621</v>
      </c>
      <c r="B1586" t="s">
        <v>3259</v>
      </c>
      <c r="C1586" t="s">
        <v>10703</v>
      </c>
    </row>
    <row r="1587" spans="1:3">
      <c r="A1587">
        <v>139621</v>
      </c>
      <c r="B1587" t="s">
        <v>3259</v>
      </c>
      <c r="C1587" t="s">
        <v>10534</v>
      </c>
    </row>
    <row r="1588" spans="1:3">
      <c r="A1588">
        <v>139621</v>
      </c>
      <c r="B1588" t="s">
        <v>3259</v>
      </c>
      <c r="C1588" t="s">
        <v>10406</v>
      </c>
    </row>
    <row r="1589" spans="1:3">
      <c r="A1589">
        <v>139630</v>
      </c>
      <c r="B1589" t="s">
        <v>3262</v>
      </c>
      <c r="C1589" t="s">
        <v>10714</v>
      </c>
    </row>
    <row r="1590" spans="1:3">
      <c r="A1590">
        <v>139630</v>
      </c>
      <c r="B1590" t="s">
        <v>3262</v>
      </c>
      <c r="C1590" t="s">
        <v>10466</v>
      </c>
    </row>
    <row r="1591" spans="1:3">
      <c r="A1591">
        <v>139630</v>
      </c>
      <c r="B1591" t="s">
        <v>3262</v>
      </c>
      <c r="C1591" t="s">
        <v>10508</v>
      </c>
    </row>
    <row r="1592" spans="1:3">
      <c r="A1592">
        <v>139630</v>
      </c>
      <c r="B1592" t="s">
        <v>3262</v>
      </c>
      <c r="C1592" t="s">
        <v>10406</v>
      </c>
    </row>
    <row r="1593" spans="1:3">
      <c r="A1593">
        <v>139630</v>
      </c>
      <c r="B1593" t="s">
        <v>3262</v>
      </c>
      <c r="C1593" t="s">
        <v>10469</v>
      </c>
    </row>
    <row r="1594" spans="1:3">
      <c r="A1594">
        <v>139658</v>
      </c>
      <c r="B1594" t="s">
        <v>87</v>
      </c>
      <c r="C1594" t="s">
        <v>10753</v>
      </c>
    </row>
    <row r="1595" spans="1:3">
      <c r="A1595">
        <v>139658</v>
      </c>
      <c r="B1595" t="s">
        <v>87</v>
      </c>
      <c r="C1595" t="s">
        <v>10406</v>
      </c>
    </row>
    <row r="1596" spans="1:3">
      <c r="A1596">
        <v>139658</v>
      </c>
      <c r="B1596" t="s">
        <v>87</v>
      </c>
      <c r="C1596" t="s">
        <v>10427</v>
      </c>
    </row>
    <row r="1597" spans="1:3">
      <c r="A1597">
        <v>139658</v>
      </c>
      <c r="B1597" t="s">
        <v>87</v>
      </c>
      <c r="C1597" t="s">
        <v>10703</v>
      </c>
    </row>
    <row r="1598" spans="1:3">
      <c r="A1598">
        <v>139658</v>
      </c>
      <c r="B1598" t="s">
        <v>87</v>
      </c>
      <c r="C1598" t="s">
        <v>10508</v>
      </c>
    </row>
    <row r="1599" spans="1:3">
      <c r="A1599">
        <v>139700</v>
      </c>
      <c r="B1599" t="s">
        <v>3265</v>
      </c>
      <c r="C1599" t="s">
        <v>10703</v>
      </c>
    </row>
    <row r="1600" spans="1:3">
      <c r="A1600">
        <v>139700</v>
      </c>
      <c r="B1600" t="s">
        <v>3265</v>
      </c>
      <c r="C1600" t="s">
        <v>10793</v>
      </c>
    </row>
    <row r="1601" spans="1:3">
      <c r="A1601">
        <v>139700</v>
      </c>
      <c r="B1601" t="s">
        <v>3265</v>
      </c>
      <c r="C1601" t="s">
        <v>10628</v>
      </c>
    </row>
    <row r="1602" spans="1:3">
      <c r="A1602">
        <v>139700</v>
      </c>
      <c r="B1602" t="s">
        <v>3265</v>
      </c>
      <c r="C1602" t="s">
        <v>10628</v>
      </c>
    </row>
    <row r="1603" spans="1:3">
      <c r="A1603">
        <v>139700</v>
      </c>
      <c r="B1603" t="s">
        <v>3265</v>
      </c>
      <c r="C1603" t="s">
        <v>10716</v>
      </c>
    </row>
    <row r="1604" spans="1:3">
      <c r="A1604">
        <v>139719</v>
      </c>
      <c r="B1604" t="s">
        <v>409</v>
      </c>
      <c r="C1604" t="s">
        <v>10508</v>
      </c>
    </row>
    <row r="1605" spans="1:3">
      <c r="A1605">
        <v>139719</v>
      </c>
      <c r="B1605" t="s">
        <v>409</v>
      </c>
      <c r="C1605" t="s">
        <v>10406</v>
      </c>
    </row>
    <row r="1606" spans="1:3">
      <c r="A1606">
        <v>139719</v>
      </c>
      <c r="B1606" t="s">
        <v>409</v>
      </c>
      <c r="C1606" t="s">
        <v>10525</v>
      </c>
    </row>
    <row r="1607" spans="1:3">
      <c r="A1607">
        <v>139719</v>
      </c>
      <c r="B1607" t="s">
        <v>409</v>
      </c>
      <c r="C1607" t="s">
        <v>10197</v>
      </c>
    </row>
    <row r="1608" spans="1:3">
      <c r="A1608">
        <v>139719</v>
      </c>
      <c r="B1608" t="s">
        <v>409</v>
      </c>
      <c r="C1608" t="s">
        <v>10714</v>
      </c>
    </row>
    <row r="1609" spans="1:3">
      <c r="A1609">
        <v>139755</v>
      </c>
      <c r="B1609" t="s">
        <v>412</v>
      </c>
      <c r="C1609" t="s">
        <v>10249</v>
      </c>
    </row>
    <row r="1610" spans="1:3">
      <c r="A1610">
        <v>139755</v>
      </c>
      <c r="B1610" t="s">
        <v>412</v>
      </c>
      <c r="C1610" t="s">
        <v>10328</v>
      </c>
    </row>
    <row r="1611" spans="1:3">
      <c r="A1611">
        <v>139755</v>
      </c>
      <c r="B1611" t="s">
        <v>412</v>
      </c>
      <c r="C1611" t="s">
        <v>10714</v>
      </c>
    </row>
    <row r="1612" spans="1:3">
      <c r="A1612">
        <v>139755</v>
      </c>
      <c r="B1612" t="s">
        <v>412</v>
      </c>
      <c r="C1612" t="s">
        <v>10333</v>
      </c>
    </row>
    <row r="1613" spans="1:3">
      <c r="A1613">
        <v>139755</v>
      </c>
      <c r="B1613" t="s">
        <v>412</v>
      </c>
      <c r="C1613" t="s">
        <v>10317</v>
      </c>
    </row>
    <row r="1614" spans="1:3">
      <c r="A1614">
        <v>139764</v>
      </c>
      <c r="B1614" t="s">
        <v>414</v>
      </c>
      <c r="C1614" t="s">
        <v>10292</v>
      </c>
    </row>
    <row r="1615" spans="1:3">
      <c r="A1615">
        <v>139764</v>
      </c>
      <c r="B1615" t="s">
        <v>414</v>
      </c>
      <c r="C1615" t="s">
        <v>10703</v>
      </c>
    </row>
    <row r="1616" spans="1:3">
      <c r="A1616">
        <v>139764</v>
      </c>
      <c r="B1616" t="s">
        <v>414</v>
      </c>
      <c r="C1616" t="s">
        <v>10725</v>
      </c>
    </row>
    <row r="1617" spans="1:3">
      <c r="A1617">
        <v>139764</v>
      </c>
      <c r="B1617" t="s">
        <v>414</v>
      </c>
      <c r="C1617" t="s">
        <v>10714</v>
      </c>
    </row>
    <row r="1618" spans="1:3">
      <c r="A1618">
        <v>139764</v>
      </c>
      <c r="B1618" t="s">
        <v>414</v>
      </c>
      <c r="C1618" t="s">
        <v>10508</v>
      </c>
    </row>
    <row r="1619" spans="1:3">
      <c r="A1619">
        <v>139861</v>
      </c>
      <c r="B1619" t="s">
        <v>417</v>
      </c>
      <c r="C1619" t="s">
        <v>10703</v>
      </c>
    </row>
    <row r="1620" spans="1:3">
      <c r="A1620">
        <v>139861</v>
      </c>
      <c r="B1620" t="s">
        <v>417</v>
      </c>
      <c r="C1620" t="s">
        <v>10714</v>
      </c>
    </row>
    <row r="1621" spans="1:3">
      <c r="A1621">
        <v>139861</v>
      </c>
      <c r="B1621" t="s">
        <v>417</v>
      </c>
      <c r="C1621" t="s">
        <v>10756</v>
      </c>
    </row>
    <row r="1622" spans="1:3">
      <c r="A1622">
        <v>139861</v>
      </c>
      <c r="B1622" t="s">
        <v>417</v>
      </c>
      <c r="C1622" t="s">
        <v>10512</v>
      </c>
    </row>
    <row r="1623" spans="1:3">
      <c r="A1623">
        <v>139861</v>
      </c>
      <c r="B1623" t="s">
        <v>417</v>
      </c>
      <c r="C1623" t="s">
        <v>10269</v>
      </c>
    </row>
    <row r="1624" spans="1:3">
      <c r="A1624">
        <v>139931</v>
      </c>
      <c r="B1624" t="s">
        <v>420</v>
      </c>
      <c r="C1624" t="s">
        <v>10703</v>
      </c>
    </row>
    <row r="1625" spans="1:3">
      <c r="A1625">
        <v>139931</v>
      </c>
      <c r="B1625" t="s">
        <v>420</v>
      </c>
      <c r="C1625" t="s">
        <v>10508</v>
      </c>
    </row>
    <row r="1626" spans="1:3">
      <c r="A1626">
        <v>139931</v>
      </c>
      <c r="B1626" t="s">
        <v>420</v>
      </c>
      <c r="C1626" t="s">
        <v>10756</v>
      </c>
    </row>
    <row r="1627" spans="1:3">
      <c r="A1627">
        <v>139931</v>
      </c>
      <c r="B1627" t="s">
        <v>420</v>
      </c>
      <c r="C1627" t="s">
        <v>10714</v>
      </c>
    </row>
    <row r="1628" spans="1:3">
      <c r="A1628">
        <v>139931</v>
      </c>
      <c r="B1628" t="s">
        <v>420</v>
      </c>
      <c r="C1628" t="s">
        <v>10292</v>
      </c>
    </row>
    <row r="1629" spans="1:3">
      <c r="A1629">
        <v>139940</v>
      </c>
      <c r="B1629" t="s">
        <v>94</v>
      </c>
      <c r="C1629" t="s">
        <v>10461</v>
      </c>
    </row>
    <row r="1630" spans="1:3">
      <c r="A1630">
        <v>139940</v>
      </c>
      <c r="B1630" t="s">
        <v>94</v>
      </c>
      <c r="C1630" t="s">
        <v>10508</v>
      </c>
    </row>
    <row r="1631" spans="1:3">
      <c r="A1631">
        <v>139940</v>
      </c>
      <c r="B1631" t="s">
        <v>94</v>
      </c>
      <c r="C1631" t="s">
        <v>10259</v>
      </c>
    </row>
    <row r="1632" spans="1:3">
      <c r="A1632">
        <v>139940</v>
      </c>
      <c r="B1632" t="s">
        <v>94</v>
      </c>
      <c r="C1632" t="s">
        <v>10406</v>
      </c>
    </row>
    <row r="1633" spans="1:3">
      <c r="A1633">
        <v>139940</v>
      </c>
      <c r="B1633" t="s">
        <v>94</v>
      </c>
      <c r="C1633" t="s">
        <v>10249</v>
      </c>
    </row>
    <row r="1634" spans="1:3">
      <c r="A1634">
        <v>139959</v>
      </c>
      <c r="B1634" t="s">
        <v>424</v>
      </c>
      <c r="C1634" t="s">
        <v>10508</v>
      </c>
    </row>
    <row r="1635" spans="1:3">
      <c r="A1635">
        <v>139959</v>
      </c>
      <c r="B1635" t="s">
        <v>424</v>
      </c>
      <c r="C1635" t="s">
        <v>10406</v>
      </c>
    </row>
    <row r="1636" spans="1:3">
      <c r="A1636">
        <v>139959</v>
      </c>
      <c r="B1636" t="s">
        <v>424</v>
      </c>
      <c r="C1636" t="s">
        <v>10737</v>
      </c>
    </row>
    <row r="1637" spans="1:3">
      <c r="A1637">
        <v>139959</v>
      </c>
      <c r="B1637" t="s">
        <v>424</v>
      </c>
      <c r="C1637" t="s">
        <v>10756</v>
      </c>
    </row>
    <row r="1638" spans="1:3">
      <c r="A1638">
        <v>139959</v>
      </c>
      <c r="B1638" t="s">
        <v>424</v>
      </c>
      <c r="C1638" t="s">
        <v>10751</v>
      </c>
    </row>
    <row r="1639" spans="1:3">
      <c r="A1639">
        <v>139968</v>
      </c>
      <c r="B1639" t="s">
        <v>427</v>
      </c>
      <c r="C1639" t="s">
        <v>10292</v>
      </c>
    </row>
    <row r="1640" spans="1:3">
      <c r="A1640">
        <v>139968</v>
      </c>
      <c r="B1640" t="s">
        <v>427</v>
      </c>
      <c r="C1640" t="s">
        <v>10703</v>
      </c>
    </row>
    <row r="1641" spans="1:3">
      <c r="A1641">
        <v>139968</v>
      </c>
      <c r="B1641" t="s">
        <v>427</v>
      </c>
      <c r="C1641" t="s">
        <v>10714</v>
      </c>
    </row>
    <row r="1642" spans="1:3">
      <c r="A1642">
        <v>139968</v>
      </c>
      <c r="B1642" t="s">
        <v>427</v>
      </c>
      <c r="C1642" t="s">
        <v>10541</v>
      </c>
    </row>
    <row r="1643" spans="1:3">
      <c r="A1643">
        <v>139968</v>
      </c>
      <c r="B1643" t="s">
        <v>427</v>
      </c>
      <c r="C1643" t="s">
        <v>10541</v>
      </c>
    </row>
    <row r="1644" spans="1:3">
      <c r="A1644">
        <v>140234</v>
      </c>
      <c r="B1644" t="s">
        <v>3277</v>
      </c>
      <c r="C1644" t="s">
        <v>10714</v>
      </c>
    </row>
    <row r="1645" spans="1:3">
      <c r="A1645">
        <v>140234</v>
      </c>
      <c r="B1645" t="s">
        <v>3277</v>
      </c>
      <c r="C1645" t="s">
        <v>10703</v>
      </c>
    </row>
    <row r="1646" spans="1:3">
      <c r="A1646">
        <v>140234</v>
      </c>
      <c r="B1646" t="s">
        <v>3277</v>
      </c>
      <c r="C1646" t="s">
        <v>10466</v>
      </c>
    </row>
    <row r="1647" spans="1:3">
      <c r="A1647">
        <v>140234</v>
      </c>
      <c r="B1647" t="s">
        <v>3277</v>
      </c>
      <c r="C1647" t="s">
        <v>10725</v>
      </c>
    </row>
    <row r="1648" spans="1:3">
      <c r="A1648">
        <v>140234</v>
      </c>
      <c r="B1648" t="s">
        <v>3277</v>
      </c>
      <c r="C1648" t="s">
        <v>10508</v>
      </c>
    </row>
    <row r="1649" spans="1:3">
      <c r="A1649">
        <v>140252</v>
      </c>
      <c r="B1649" t="s">
        <v>430</v>
      </c>
      <c r="C1649" t="s">
        <v>10419</v>
      </c>
    </row>
    <row r="1650" spans="1:3">
      <c r="A1650">
        <v>140252</v>
      </c>
      <c r="B1650" t="s">
        <v>430</v>
      </c>
      <c r="C1650" t="s">
        <v>10714</v>
      </c>
    </row>
    <row r="1651" spans="1:3">
      <c r="A1651">
        <v>140252</v>
      </c>
      <c r="B1651" t="s">
        <v>430</v>
      </c>
      <c r="C1651" t="s">
        <v>10402</v>
      </c>
    </row>
    <row r="1652" spans="1:3">
      <c r="A1652">
        <v>140252</v>
      </c>
      <c r="B1652" t="s">
        <v>430</v>
      </c>
      <c r="C1652" t="s">
        <v>10508</v>
      </c>
    </row>
    <row r="1653" spans="1:3">
      <c r="A1653">
        <v>140252</v>
      </c>
      <c r="B1653" t="s">
        <v>430</v>
      </c>
      <c r="C1653" t="s">
        <v>10406</v>
      </c>
    </row>
    <row r="1654" spans="1:3">
      <c r="A1654">
        <v>140340</v>
      </c>
      <c r="B1654" t="s">
        <v>3284</v>
      </c>
      <c r="C1654" t="s">
        <v>10703</v>
      </c>
    </row>
    <row r="1655" spans="1:3">
      <c r="A1655">
        <v>140340</v>
      </c>
      <c r="B1655" t="s">
        <v>3284</v>
      </c>
      <c r="C1655" t="s">
        <v>10714</v>
      </c>
    </row>
    <row r="1656" spans="1:3">
      <c r="A1656">
        <v>140340</v>
      </c>
      <c r="B1656" t="s">
        <v>3284</v>
      </c>
      <c r="C1656" t="s">
        <v>10635</v>
      </c>
    </row>
    <row r="1657" spans="1:3">
      <c r="A1657">
        <v>140340</v>
      </c>
      <c r="B1657" t="s">
        <v>3284</v>
      </c>
      <c r="C1657" t="s">
        <v>10629</v>
      </c>
    </row>
    <row r="1658" spans="1:3">
      <c r="A1658">
        <v>140340</v>
      </c>
      <c r="B1658" t="s">
        <v>3284</v>
      </c>
      <c r="C1658" t="s">
        <v>10392</v>
      </c>
    </row>
    <row r="1659" spans="1:3">
      <c r="A1659">
        <v>140447</v>
      </c>
      <c r="B1659" t="s">
        <v>433</v>
      </c>
      <c r="C1659" t="s">
        <v>10703</v>
      </c>
    </row>
    <row r="1660" spans="1:3">
      <c r="A1660">
        <v>140447</v>
      </c>
      <c r="B1660" t="s">
        <v>433</v>
      </c>
      <c r="C1660" t="s">
        <v>10313</v>
      </c>
    </row>
    <row r="1661" spans="1:3">
      <c r="A1661">
        <v>140447</v>
      </c>
      <c r="B1661" t="s">
        <v>433</v>
      </c>
      <c r="C1661" t="s">
        <v>10508</v>
      </c>
    </row>
    <row r="1662" spans="1:3">
      <c r="A1662">
        <v>140447</v>
      </c>
      <c r="B1662" t="s">
        <v>433</v>
      </c>
      <c r="C1662" t="s">
        <v>10292</v>
      </c>
    </row>
    <row r="1663" spans="1:3">
      <c r="A1663">
        <v>140447</v>
      </c>
      <c r="B1663" t="s">
        <v>433</v>
      </c>
      <c r="C1663" t="s">
        <v>10406</v>
      </c>
    </row>
    <row r="1664" spans="1:3">
      <c r="A1664">
        <v>140553</v>
      </c>
      <c r="B1664" t="s">
        <v>436</v>
      </c>
      <c r="C1664" t="s">
        <v>10714</v>
      </c>
    </row>
    <row r="1665" spans="1:3">
      <c r="A1665">
        <v>140553</v>
      </c>
      <c r="B1665" t="s">
        <v>436</v>
      </c>
      <c r="C1665" t="s">
        <v>10406</v>
      </c>
    </row>
    <row r="1666" spans="1:3">
      <c r="A1666">
        <v>140553</v>
      </c>
      <c r="B1666" t="s">
        <v>436</v>
      </c>
      <c r="C1666" t="s">
        <v>10508</v>
      </c>
    </row>
    <row r="1667" spans="1:3">
      <c r="A1667">
        <v>140553</v>
      </c>
      <c r="B1667" t="s">
        <v>436</v>
      </c>
      <c r="C1667" t="s">
        <v>10562</v>
      </c>
    </row>
    <row r="1668" spans="1:3">
      <c r="A1668">
        <v>140553</v>
      </c>
      <c r="B1668" t="s">
        <v>436</v>
      </c>
      <c r="C1668" t="s">
        <v>10464</v>
      </c>
    </row>
    <row r="1669" spans="1:3">
      <c r="A1669">
        <v>140571</v>
      </c>
      <c r="B1669" t="s">
        <v>10849</v>
      </c>
      <c r="C1669" t="s">
        <v>10714</v>
      </c>
    </row>
    <row r="1670" spans="1:3">
      <c r="A1670">
        <v>140571</v>
      </c>
      <c r="B1670" t="s">
        <v>10849</v>
      </c>
      <c r="C1670" t="s">
        <v>10402</v>
      </c>
    </row>
    <row r="1671" spans="1:3">
      <c r="A1671">
        <v>140571</v>
      </c>
      <c r="B1671" t="s">
        <v>10849</v>
      </c>
      <c r="C1671" t="s">
        <v>10610</v>
      </c>
    </row>
    <row r="1672" spans="1:3">
      <c r="A1672">
        <v>140571</v>
      </c>
      <c r="B1672" t="s">
        <v>10849</v>
      </c>
      <c r="C1672" t="s">
        <v>10508</v>
      </c>
    </row>
    <row r="1673" spans="1:3">
      <c r="A1673">
        <v>140696</v>
      </c>
      <c r="B1673" t="s">
        <v>438</v>
      </c>
      <c r="C1673" t="s">
        <v>10714</v>
      </c>
    </row>
    <row r="1674" spans="1:3">
      <c r="A1674">
        <v>140696</v>
      </c>
      <c r="B1674" t="s">
        <v>438</v>
      </c>
      <c r="C1674" t="s">
        <v>10406</v>
      </c>
    </row>
    <row r="1675" spans="1:3">
      <c r="A1675">
        <v>140696</v>
      </c>
      <c r="B1675" t="s">
        <v>438</v>
      </c>
      <c r="C1675" t="s">
        <v>10512</v>
      </c>
    </row>
    <row r="1676" spans="1:3">
      <c r="A1676">
        <v>140696</v>
      </c>
      <c r="B1676" t="s">
        <v>438</v>
      </c>
      <c r="C1676" t="s">
        <v>10442</v>
      </c>
    </row>
    <row r="1677" spans="1:3">
      <c r="A1677">
        <v>140696</v>
      </c>
      <c r="B1677" t="s">
        <v>438</v>
      </c>
      <c r="C1677" t="s">
        <v>10596</v>
      </c>
    </row>
    <row r="1678" spans="1:3">
      <c r="A1678">
        <v>140720</v>
      </c>
      <c r="B1678" t="s">
        <v>3288</v>
      </c>
      <c r="C1678" t="s">
        <v>10714</v>
      </c>
    </row>
    <row r="1679" spans="1:3">
      <c r="A1679">
        <v>140720</v>
      </c>
      <c r="B1679" t="s">
        <v>3288</v>
      </c>
      <c r="C1679" t="s">
        <v>10406</v>
      </c>
    </row>
    <row r="1680" spans="1:3">
      <c r="A1680">
        <v>140720</v>
      </c>
      <c r="B1680" t="s">
        <v>3288</v>
      </c>
      <c r="C1680" t="s">
        <v>10565</v>
      </c>
    </row>
    <row r="1681" spans="1:3">
      <c r="A1681">
        <v>140720</v>
      </c>
      <c r="B1681" t="s">
        <v>3288</v>
      </c>
      <c r="C1681" t="s">
        <v>10508</v>
      </c>
    </row>
    <row r="1682" spans="1:3">
      <c r="A1682">
        <v>140720</v>
      </c>
      <c r="B1682" t="s">
        <v>3288</v>
      </c>
      <c r="C1682" t="s">
        <v>10771</v>
      </c>
    </row>
    <row r="1683" spans="1:3">
      <c r="A1683">
        <v>140818</v>
      </c>
      <c r="B1683" t="s">
        <v>440</v>
      </c>
      <c r="C1683" t="s">
        <v>10703</v>
      </c>
    </row>
    <row r="1684" spans="1:3">
      <c r="A1684">
        <v>140818</v>
      </c>
      <c r="B1684" t="s">
        <v>440</v>
      </c>
      <c r="C1684" t="s">
        <v>10292</v>
      </c>
    </row>
    <row r="1685" spans="1:3">
      <c r="A1685">
        <v>140818</v>
      </c>
      <c r="B1685" t="s">
        <v>440</v>
      </c>
      <c r="C1685" t="s">
        <v>10714</v>
      </c>
    </row>
    <row r="1686" spans="1:3">
      <c r="A1686">
        <v>140818</v>
      </c>
      <c r="B1686" t="s">
        <v>440</v>
      </c>
      <c r="C1686" t="s">
        <v>10406</v>
      </c>
    </row>
    <row r="1687" spans="1:3">
      <c r="A1687">
        <v>140818</v>
      </c>
      <c r="B1687" t="s">
        <v>440</v>
      </c>
      <c r="C1687" t="s">
        <v>10508</v>
      </c>
    </row>
    <row r="1688" spans="1:3">
      <c r="A1688">
        <v>140872</v>
      </c>
      <c r="B1688" t="s">
        <v>3290</v>
      </c>
      <c r="C1688" t="s">
        <v>10714</v>
      </c>
    </row>
    <row r="1689" spans="1:3">
      <c r="A1689">
        <v>140872</v>
      </c>
      <c r="B1689" t="s">
        <v>3290</v>
      </c>
      <c r="C1689" t="s">
        <v>10703</v>
      </c>
    </row>
    <row r="1690" spans="1:3">
      <c r="A1690">
        <v>140872</v>
      </c>
      <c r="B1690" t="s">
        <v>3290</v>
      </c>
      <c r="C1690" t="s">
        <v>10465</v>
      </c>
    </row>
    <row r="1691" spans="1:3">
      <c r="A1691">
        <v>140872</v>
      </c>
      <c r="B1691" t="s">
        <v>3290</v>
      </c>
      <c r="C1691" t="s">
        <v>10406</v>
      </c>
    </row>
    <row r="1692" spans="1:3">
      <c r="A1692">
        <v>140872</v>
      </c>
      <c r="B1692" t="s">
        <v>3290</v>
      </c>
      <c r="C1692" t="s">
        <v>10292</v>
      </c>
    </row>
    <row r="1693" spans="1:3">
      <c r="A1693">
        <v>140951</v>
      </c>
      <c r="B1693" t="s">
        <v>3295</v>
      </c>
      <c r="C1693" t="s">
        <v>10247</v>
      </c>
    </row>
    <row r="1694" spans="1:3">
      <c r="A1694">
        <v>140951</v>
      </c>
      <c r="B1694" t="s">
        <v>3295</v>
      </c>
      <c r="C1694" t="s">
        <v>10588</v>
      </c>
    </row>
    <row r="1695" spans="1:3">
      <c r="A1695">
        <v>140951</v>
      </c>
      <c r="B1695" t="s">
        <v>3295</v>
      </c>
      <c r="C1695" t="s">
        <v>10232</v>
      </c>
    </row>
    <row r="1696" spans="1:3">
      <c r="A1696">
        <v>140951</v>
      </c>
      <c r="B1696" t="s">
        <v>3295</v>
      </c>
      <c r="C1696" t="s">
        <v>10597</v>
      </c>
    </row>
    <row r="1697" spans="1:3">
      <c r="A1697">
        <v>140951</v>
      </c>
      <c r="B1697" t="s">
        <v>3295</v>
      </c>
      <c r="C1697" t="s">
        <v>10585</v>
      </c>
    </row>
    <row r="1698" spans="1:3">
      <c r="A1698">
        <v>140960</v>
      </c>
      <c r="B1698" t="s">
        <v>3297</v>
      </c>
      <c r="C1698" t="s">
        <v>10714</v>
      </c>
    </row>
    <row r="1699" spans="1:3">
      <c r="A1699">
        <v>140960</v>
      </c>
      <c r="B1699" t="s">
        <v>3297</v>
      </c>
      <c r="C1699" t="s">
        <v>10406</v>
      </c>
    </row>
    <row r="1700" spans="1:3">
      <c r="A1700">
        <v>140960</v>
      </c>
      <c r="B1700" t="s">
        <v>3297</v>
      </c>
      <c r="C1700" t="s">
        <v>10229</v>
      </c>
    </row>
    <row r="1701" spans="1:3">
      <c r="A1701">
        <v>140960</v>
      </c>
      <c r="B1701" t="s">
        <v>3297</v>
      </c>
      <c r="C1701" t="s">
        <v>10363</v>
      </c>
    </row>
    <row r="1702" spans="1:3">
      <c r="A1702">
        <v>140960</v>
      </c>
      <c r="B1702" t="s">
        <v>3297</v>
      </c>
      <c r="C1702" t="s">
        <v>10756</v>
      </c>
    </row>
    <row r="1703" spans="1:3">
      <c r="A1703">
        <v>140988</v>
      </c>
      <c r="B1703" t="s">
        <v>443</v>
      </c>
      <c r="C1703" t="s">
        <v>10714</v>
      </c>
    </row>
    <row r="1704" spans="1:3">
      <c r="A1704">
        <v>140988</v>
      </c>
      <c r="B1704" t="s">
        <v>443</v>
      </c>
      <c r="C1704" t="s">
        <v>10465</v>
      </c>
    </row>
    <row r="1705" spans="1:3">
      <c r="A1705">
        <v>140988</v>
      </c>
      <c r="B1705" t="s">
        <v>443</v>
      </c>
      <c r="C1705" t="s">
        <v>10703</v>
      </c>
    </row>
    <row r="1706" spans="1:3">
      <c r="A1706">
        <v>140988</v>
      </c>
      <c r="B1706" t="s">
        <v>443</v>
      </c>
      <c r="C1706" t="s">
        <v>10292</v>
      </c>
    </row>
    <row r="1707" spans="1:3">
      <c r="A1707">
        <v>140988</v>
      </c>
      <c r="B1707" t="s">
        <v>443</v>
      </c>
      <c r="C1707" t="s">
        <v>10525</v>
      </c>
    </row>
    <row r="1708" spans="1:3">
      <c r="A1708">
        <v>141060</v>
      </c>
      <c r="B1708" t="s">
        <v>446</v>
      </c>
      <c r="C1708" t="s">
        <v>10508</v>
      </c>
    </row>
    <row r="1709" spans="1:3">
      <c r="A1709">
        <v>141060</v>
      </c>
      <c r="B1709" t="s">
        <v>446</v>
      </c>
      <c r="C1709" t="s">
        <v>10562</v>
      </c>
    </row>
    <row r="1710" spans="1:3">
      <c r="A1710">
        <v>141060</v>
      </c>
      <c r="B1710" t="s">
        <v>446</v>
      </c>
      <c r="C1710" t="s">
        <v>10406</v>
      </c>
    </row>
    <row r="1711" spans="1:3">
      <c r="A1711">
        <v>141060</v>
      </c>
      <c r="B1711" t="s">
        <v>446</v>
      </c>
      <c r="C1711" t="s">
        <v>10628</v>
      </c>
    </row>
    <row r="1712" spans="1:3">
      <c r="A1712">
        <v>141060</v>
      </c>
      <c r="B1712" t="s">
        <v>446</v>
      </c>
      <c r="C1712" t="s">
        <v>10628</v>
      </c>
    </row>
    <row r="1713" spans="1:3">
      <c r="A1713">
        <v>141167</v>
      </c>
      <c r="B1713" t="s">
        <v>448</v>
      </c>
      <c r="C1713" t="s">
        <v>10524</v>
      </c>
    </row>
    <row r="1714" spans="1:3">
      <c r="A1714">
        <v>141167</v>
      </c>
      <c r="B1714" t="s">
        <v>448</v>
      </c>
      <c r="C1714" t="s">
        <v>10714</v>
      </c>
    </row>
    <row r="1715" spans="1:3">
      <c r="A1715">
        <v>141167</v>
      </c>
      <c r="B1715" t="s">
        <v>448</v>
      </c>
      <c r="C1715" t="s">
        <v>10546</v>
      </c>
    </row>
    <row r="1716" spans="1:3">
      <c r="A1716">
        <v>141167</v>
      </c>
      <c r="B1716" t="s">
        <v>448</v>
      </c>
      <c r="C1716" t="s">
        <v>10666</v>
      </c>
    </row>
    <row r="1717" spans="1:3">
      <c r="A1717">
        <v>141167</v>
      </c>
      <c r="B1717" t="s">
        <v>448</v>
      </c>
      <c r="C1717" t="s">
        <v>10466</v>
      </c>
    </row>
    <row r="1718" spans="1:3">
      <c r="A1718">
        <v>141185</v>
      </c>
      <c r="B1718" t="s">
        <v>451</v>
      </c>
      <c r="C1718" t="s">
        <v>10515</v>
      </c>
    </row>
    <row r="1719" spans="1:3">
      <c r="A1719">
        <v>141185</v>
      </c>
      <c r="B1719" t="s">
        <v>451</v>
      </c>
      <c r="C1719" t="s">
        <v>10714</v>
      </c>
    </row>
    <row r="1720" spans="1:3">
      <c r="A1720">
        <v>141185</v>
      </c>
      <c r="B1720" t="s">
        <v>451</v>
      </c>
      <c r="C1720" t="s">
        <v>10484</v>
      </c>
    </row>
    <row r="1721" spans="1:3">
      <c r="A1721">
        <v>141185</v>
      </c>
      <c r="B1721" t="s">
        <v>451</v>
      </c>
      <c r="C1721" t="s">
        <v>10225</v>
      </c>
    </row>
    <row r="1722" spans="1:3">
      <c r="A1722">
        <v>141185</v>
      </c>
      <c r="B1722" t="s">
        <v>451</v>
      </c>
      <c r="C1722" t="s">
        <v>10795</v>
      </c>
    </row>
    <row r="1723" spans="1:3">
      <c r="A1723">
        <v>141237</v>
      </c>
      <c r="B1723" t="s">
        <v>3301</v>
      </c>
      <c r="C1723" t="s">
        <v>10714</v>
      </c>
    </row>
    <row r="1724" spans="1:3">
      <c r="A1724">
        <v>141237</v>
      </c>
      <c r="B1724" t="s">
        <v>3301</v>
      </c>
      <c r="C1724" t="s">
        <v>10508</v>
      </c>
    </row>
    <row r="1725" spans="1:3">
      <c r="A1725">
        <v>141237</v>
      </c>
      <c r="B1725" t="s">
        <v>3301</v>
      </c>
      <c r="C1725" t="s">
        <v>10703</v>
      </c>
    </row>
    <row r="1726" spans="1:3">
      <c r="A1726">
        <v>141237</v>
      </c>
      <c r="B1726" t="s">
        <v>3301</v>
      </c>
      <c r="C1726" t="s">
        <v>10533</v>
      </c>
    </row>
    <row r="1727" spans="1:3">
      <c r="A1727">
        <v>141237</v>
      </c>
      <c r="B1727" t="s">
        <v>3301</v>
      </c>
      <c r="C1727" t="s">
        <v>10466</v>
      </c>
    </row>
    <row r="1728" spans="1:3">
      <c r="A1728">
        <v>141264</v>
      </c>
      <c r="B1728" t="s">
        <v>454</v>
      </c>
      <c r="C1728" t="s">
        <v>10793</v>
      </c>
    </row>
    <row r="1729" spans="1:3">
      <c r="A1729">
        <v>141264</v>
      </c>
      <c r="B1729" t="s">
        <v>454</v>
      </c>
      <c r="C1729" t="s">
        <v>10628</v>
      </c>
    </row>
    <row r="1730" spans="1:3">
      <c r="A1730">
        <v>141264</v>
      </c>
      <c r="B1730" t="s">
        <v>454</v>
      </c>
      <c r="C1730" t="s">
        <v>10628</v>
      </c>
    </row>
    <row r="1731" spans="1:3">
      <c r="A1731">
        <v>141264</v>
      </c>
      <c r="B1731" t="s">
        <v>454</v>
      </c>
      <c r="C1731" t="s">
        <v>10508</v>
      </c>
    </row>
    <row r="1732" spans="1:3">
      <c r="A1732">
        <v>141264</v>
      </c>
      <c r="B1732" t="s">
        <v>454</v>
      </c>
      <c r="C1732" t="s">
        <v>10404</v>
      </c>
    </row>
    <row r="1733" spans="1:3">
      <c r="A1733">
        <v>141325</v>
      </c>
      <c r="B1733" t="s">
        <v>457</v>
      </c>
      <c r="C1733" t="s">
        <v>10714</v>
      </c>
    </row>
    <row r="1734" spans="1:3">
      <c r="A1734">
        <v>141325</v>
      </c>
      <c r="B1734" t="s">
        <v>457</v>
      </c>
      <c r="C1734" t="s">
        <v>10703</v>
      </c>
    </row>
    <row r="1735" spans="1:3">
      <c r="A1735">
        <v>141325</v>
      </c>
      <c r="B1735" t="s">
        <v>457</v>
      </c>
      <c r="C1735" t="s">
        <v>10508</v>
      </c>
    </row>
    <row r="1736" spans="1:3">
      <c r="A1736">
        <v>141325</v>
      </c>
      <c r="B1736" t="s">
        <v>457</v>
      </c>
      <c r="C1736" t="s">
        <v>10406</v>
      </c>
    </row>
    <row r="1737" spans="1:3">
      <c r="A1737">
        <v>141325</v>
      </c>
      <c r="B1737" t="s">
        <v>457</v>
      </c>
      <c r="C1737" t="s">
        <v>10292</v>
      </c>
    </row>
    <row r="1738" spans="1:3">
      <c r="A1738">
        <v>141334</v>
      </c>
      <c r="B1738" t="s">
        <v>459</v>
      </c>
      <c r="C1738" t="s">
        <v>10508</v>
      </c>
    </row>
    <row r="1739" spans="1:3">
      <c r="A1739">
        <v>141334</v>
      </c>
      <c r="B1739" t="s">
        <v>459</v>
      </c>
      <c r="C1739" t="s">
        <v>10703</v>
      </c>
    </row>
    <row r="1740" spans="1:3">
      <c r="A1740">
        <v>141334</v>
      </c>
      <c r="B1740" t="s">
        <v>459</v>
      </c>
      <c r="C1740" t="s">
        <v>10554</v>
      </c>
    </row>
    <row r="1741" spans="1:3">
      <c r="A1741">
        <v>141334</v>
      </c>
      <c r="B1741" t="s">
        <v>459</v>
      </c>
      <c r="C1741" t="s">
        <v>10292</v>
      </c>
    </row>
    <row r="1742" spans="1:3">
      <c r="A1742">
        <v>141334</v>
      </c>
      <c r="B1742" t="s">
        <v>459</v>
      </c>
      <c r="C1742" t="s">
        <v>10714</v>
      </c>
    </row>
    <row r="1743" spans="1:3">
      <c r="A1743">
        <v>141361</v>
      </c>
      <c r="B1743" t="s">
        <v>3305</v>
      </c>
      <c r="C1743" t="s">
        <v>10714</v>
      </c>
    </row>
    <row r="1744" spans="1:3">
      <c r="A1744">
        <v>141361</v>
      </c>
      <c r="B1744" t="s">
        <v>3305</v>
      </c>
      <c r="C1744" t="s">
        <v>10406</v>
      </c>
    </row>
    <row r="1745" spans="1:3">
      <c r="A1745">
        <v>141361</v>
      </c>
      <c r="B1745" t="s">
        <v>3305</v>
      </c>
      <c r="C1745" t="s">
        <v>10508</v>
      </c>
    </row>
    <row r="1746" spans="1:3">
      <c r="A1746">
        <v>141361</v>
      </c>
      <c r="B1746" t="s">
        <v>3305</v>
      </c>
      <c r="C1746" t="s">
        <v>10292</v>
      </c>
    </row>
    <row r="1747" spans="1:3">
      <c r="A1747">
        <v>141361</v>
      </c>
      <c r="B1747" t="s">
        <v>3305</v>
      </c>
      <c r="C1747" t="s">
        <v>10468</v>
      </c>
    </row>
    <row r="1748" spans="1:3">
      <c r="A1748">
        <v>141486</v>
      </c>
      <c r="B1748" t="s">
        <v>3308</v>
      </c>
      <c r="C1748" t="s">
        <v>10703</v>
      </c>
    </row>
    <row r="1749" spans="1:3">
      <c r="A1749">
        <v>141486</v>
      </c>
      <c r="B1749" t="s">
        <v>3308</v>
      </c>
      <c r="C1749" t="s">
        <v>10508</v>
      </c>
    </row>
    <row r="1750" spans="1:3">
      <c r="A1750">
        <v>141486</v>
      </c>
      <c r="B1750" t="s">
        <v>3308</v>
      </c>
      <c r="C1750" t="s">
        <v>10714</v>
      </c>
    </row>
    <row r="1751" spans="1:3">
      <c r="A1751">
        <v>141486</v>
      </c>
      <c r="B1751" t="s">
        <v>3308</v>
      </c>
      <c r="C1751" t="s">
        <v>10526</v>
      </c>
    </row>
    <row r="1752" spans="1:3">
      <c r="A1752">
        <v>141486</v>
      </c>
      <c r="B1752" t="s">
        <v>3308</v>
      </c>
      <c r="C1752" t="s">
        <v>10525</v>
      </c>
    </row>
    <row r="1753" spans="1:3">
      <c r="A1753">
        <v>141565</v>
      </c>
      <c r="B1753" t="s">
        <v>462</v>
      </c>
      <c r="C1753" t="s">
        <v>10714</v>
      </c>
    </row>
    <row r="1754" spans="1:3">
      <c r="A1754">
        <v>141565</v>
      </c>
      <c r="B1754" t="s">
        <v>462</v>
      </c>
      <c r="C1754" t="s">
        <v>10508</v>
      </c>
    </row>
    <row r="1755" spans="1:3">
      <c r="A1755">
        <v>141565</v>
      </c>
      <c r="B1755" t="s">
        <v>462</v>
      </c>
      <c r="C1755" t="s">
        <v>10703</v>
      </c>
    </row>
    <row r="1756" spans="1:3">
      <c r="A1756">
        <v>141565</v>
      </c>
      <c r="B1756" t="s">
        <v>462</v>
      </c>
      <c r="C1756" t="s">
        <v>10423</v>
      </c>
    </row>
    <row r="1757" spans="1:3">
      <c r="A1757">
        <v>141565</v>
      </c>
      <c r="B1757" t="s">
        <v>462</v>
      </c>
      <c r="C1757" t="s">
        <v>10680</v>
      </c>
    </row>
    <row r="1758" spans="1:3">
      <c r="A1758">
        <v>141574</v>
      </c>
      <c r="B1758" t="s">
        <v>466</v>
      </c>
      <c r="C1758" t="s">
        <v>10508</v>
      </c>
    </row>
    <row r="1759" spans="1:3">
      <c r="A1759">
        <v>141574</v>
      </c>
      <c r="B1759" t="s">
        <v>466</v>
      </c>
      <c r="C1759" t="s">
        <v>10756</v>
      </c>
    </row>
    <row r="1760" spans="1:3">
      <c r="A1760">
        <v>141574</v>
      </c>
      <c r="B1760" t="s">
        <v>466</v>
      </c>
      <c r="C1760" t="s">
        <v>10703</v>
      </c>
    </row>
    <row r="1761" spans="1:3">
      <c r="A1761">
        <v>141574</v>
      </c>
      <c r="B1761" t="s">
        <v>466</v>
      </c>
      <c r="C1761" t="s">
        <v>10737</v>
      </c>
    </row>
    <row r="1762" spans="1:3">
      <c r="A1762">
        <v>141574</v>
      </c>
      <c r="B1762" t="s">
        <v>466</v>
      </c>
      <c r="C1762" t="s">
        <v>10226</v>
      </c>
    </row>
    <row r="1763" spans="1:3">
      <c r="A1763">
        <v>141644</v>
      </c>
      <c r="B1763" t="s">
        <v>469</v>
      </c>
      <c r="C1763" t="s">
        <v>10703</v>
      </c>
    </row>
    <row r="1764" spans="1:3">
      <c r="A1764">
        <v>141644</v>
      </c>
      <c r="B1764" t="s">
        <v>469</v>
      </c>
      <c r="C1764" t="s">
        <v>10714</v>
      </c>
    </row>
    <row r="1765" spans="1:3">
      <c r="A1765">
        <v>141644</v>
      </c>
      <c r="B1765" t="s">
        <v>469</v>
      </c>
      <c r="C1765" t="s">
        <v>10423</v>
      </c>
    </row>
    <row r="1766" spans="1:3">
      <c r="A1766">
        <v>141644</v>
      </c>
      <c r="B1766" t="s">
        <v>469</v>
      </c>
      <c r="C1766" t="s">
        <v>10508</v>
      </c>
    </row>
    <row r="1767" spans="1:3">
      <c r="A1767">
        <v>141644</v>
      </c>
      <c r="B1767" t="s">
        <v>469</v>
      </c>
      <c r="C1767" t="s">
        <v>10524</v>
      </c>
    </row>
    <row r="1768" spans="1:3">
      <c r="A1768">
        <v>141839</v>
      </c>
      <c r="B1768" t="s">
        <v>3310</v>
      </c>
      <c r="C1768" t="s">
        <v>10736</v>
      </c>
    </row>
    <row r="1769" spans="1:3">
      <c r="A1769">
        <v>141839</v>
      </c>
      <c r="B1769" t="s">
        <v>3310</v>
      </c>
      <c r="C1769" t="s">
        <v>10454</v>
      </c>
    </row>
    <row r="1770" spans="1:3">
      <c r="A1770">
        <v>141981</v>
      </c>
      <c r="B1770" t="s">
        <v>471</v>
      </c>
      <c r="C1770" t="s">
        <v>10714</v>
      </c>
    </row>
    <row r="1771" spans="1:3">
      <c r="A1771">
        <v>141981</v>
      </c>
      <c r="B1771" t="s">
        <v>471</v>
      </c>
      <c r="C1771" t="s">
        <v>10550</v>
      </c>
    </row>
    <row r="1772" spans="1:3">
      <c r="A1772">
        <v>141981</v>
      </c>
      <c r="B1772" t="s">
        <v>471</v>
      </c>
      <c r="C1772" t="s">
        <v>10543</v>
      </c>
    </row>
    <row r="1773" spans="1:3">
      <c r="A1773">
        <v>141981</v>
      </c>
      <c r="B1773" t="s">
        <v>471</v>
      </c>
      <c r="C1773" t="s">
        <v>10461</v>
      </c>
    </row>
    <row r="1774" spans="1:3">
      <c r="A1774">
        <v>141981</v>
      </c>
      <c r="B1774" t="s">
        <v>471</v>
      </c>
      <c r="C1774" t="s">
        <v>10247</v>
      </c>
    </row>
    <row r="1775" spans="1:3">
      <c r="A1775">
        <v>142090</v>
      </c>
      <c r="B1775" t="s">
        <v>10850</v>
      </c>
      <c r="C1775" t="s">
        <v>10490</v>
      </c>
    </row>
    <row r="1776" spans="1:3">
      <c r="A1776">
        <v>142090</v>
      </c>
      <c r="B1776" t="s">
        <v>10850</v>
      </c>
      <c r="C1776" t="s">
        <v>10508</v>
      </c>
    </row>
    <row r="1777" spans="1:3">
      <c r="A1777">
        <v>142090</v>
      </c>
      <c r="B1777" t="s">
        <v>10850</v>
      </c>
      <c r="C1777" t="s">
        <v>10495</v>
      </c>
    </row>
    <row r="1778" spans="1:3">
      <c r="A1778">
        <v>142090</v>
      </c>
      <c r="B1778" t="s">
        <v>10850</v>
      </c>
      <c r="C1778" t="s">
        <v>10281</v>
      </c>
    </row>
    <row r="1779" spans="1:3">
      <c r="A1779">
        <v>142090</v>
      </c>
      <c r="B1779" t="s">
        <v>10850</v>
      </c>
      <c r="C1779" t="s">
        <v>10485</v>
      </c>
    </row>
    <row r="1780" spans="1:3">
      <c r="A1780">
        <v>142115</v>
      </c>
      <c r="B1780" t="s">
        <v>3313</v>
      </c>
      <c r="C1780" t="s">
        <v>10703</v>
      </c>
    </row>
    <row r="1781" spans="1:3">
      <c r="A1781">
        <v>142115</v>
      </c>
      <c r="B1781" t="s">
        <v>3313</v>
      </c>
      <c r="C1781" t="s">
        <v>10713</v>
      </c>
    </row>
    <row r="1782" spans="1:3">
      <c r="A1782">
        <v>142115</v>
      </c>
      <c r="B1782" t="s">
        <v>3313</v>
      </c>
      <c r="C1782" t="s">
        <v>10712</v>
      </c>
    </row>
    <row r="1783" spans="1:3">
      <c r="A1783">
        <v>142115</v>
      </c>
      <c r="B1783" t="s">
        <v>3313</v>
      </c>
      <c r="C1783" t="s">
        <v>10508</v>
      </c>
    </row>
    <row r="1784" spans="1:3">
      <c r="A1784">
        <v>142115</v>
      </c>
      <c r="B1784" t="s">
        <v>3313</v>
      </c>
      <c r="C1784" t="s">
        <v>10653</v>
      </c>
    </row>
    <row r="1785" spans="1:3">
      <c r="A1785">
        <v>142276</v>
      </c>
      <c r="B1785" t="s">
        <v>3318</v>
      </c>
      <c r="C1785" t="s">
        <v>10703</v>
      </c>
    </row>
    <row r="1786" spans="1:3">
      <c r="A1786">
        <v>142276</v>
      </c>
      <c r="B1786" t="s">
        <v>3318</v>
      </c>
      <c r="C1786" t="s">
        <v>10508</v>
      </c>
    </row>
    <row r="1787" spans="1:3">
      <c r="A1787">
        <v>142276</v>
      </c>
      <c r="B1787" t="s">
        <v>3318</v>
      </c>
      <c r="C1787" t="s">
        <v>10628</v>
      </c>
    </row>
    <row r="1788" spans="1:3">
      <c r="A1788">
        <v>142276</v>
      </c>
      <c r="B1788" t="s">
        <v>3318</v>
      </c>
      <c r="C1788" t="s">
        <v>10793</v>
      </c>
    </row>
    <row r="1789" spans="1:3">
      <c r="A1789">
        <v>142276</v>
      </c>
      <c r="B1789" t="s">
        <v>3318</v>
      </c>
      <c r="C1789" t="s">
        <v>10628</v>
      </c>
    </row>
    <row r="1790" spans="1:3">
      <c r="A1790">
        <v>142285</v>
      </c>
      <c r="B1790" t="s">
        <v>476</v>
      </c>
      <c r="C1790" t="s">
        <v>10508</v>
      </c>
    </row>
    <row r="1791" spans="1:3">
      <c r="A1791">
        <v>142285</v>
      </c>
      <c r="B1791" t="s">
        <v>476</v>
      </c>
      <c r="C1791" t="s">
        <v>10328</v>
      </c>
    </row>
    <row r="1792" spans="1:3">
      <c r="A1792">
        <v>142285</v>
      </c>
      <c r="B1792" t="s">
        <v>476</v>
      </c>
      <c r="C1792" t="s">
        <v>10554</v>
      </c>
    </row>
    <row r="1793" spans="1:3">
      <c r="A1793">
        <v>142285</v>
      </c>
      <c r="B1793" t="s">
        <v>476</v>
      </c>
      <c r="C1793" t="s">
        <v>10756</v>
      </c>
    </row>
    <row r="1794" spans="1:3">
      <c r="A1794">
        <v>142285</v>
      </c>
      <c r="B1794" t="s">
        <v>476</v>
      </c>
      <c r="C1794" t="s">
        <v>10197</v>
      </c>
    </row>
    <row r="1795" spans="1:3">
      <c r="A1795">
        <v>142294</v>
      </c>
      <c r="B1795" t="s">
        <v>479</v>
      </c>
      <c r="C1795" t="s">
        <v>10714</v>
      </c>
    </row>
    <row r="1796" spans="1:3">
      <c r="A1796">
        <v>142294</v>
      </c>
      <c r="B1796" t="s">
        <v>479</v>
      </c>
      <c r="C1796" t="s">
        <v>10508</v>
      </c>
    </row>
    <row r="1797" spans="1:3">
      <c r="A1797">
        <v>142294</v>
      </c>
      <c r="B1797" t="s">
        <v>479</v>
      </c>
      <c r="C1797" t="s">
        <v>10407</v>
      </c>
    </row>
    <row r="1798" spans="1:3">
      <c r="A1798">
        <v>142294</v>
      </c>
      <c r="B1798" t="s">
        <v>479</v>
      </c>
      <c r="C1798" t="s">
        <v>10419</v>
      </c>
    </row>
    <row r="1799" spans="1:3">
      <c r="A1799">
        <v>142294</v>
      </c>
      <c r="B1799" t="s">
        <v>479</v>
      </c>
      <c r="C1799" t="s">
        <v>10771</v>
      </c>
    </row>
    <row r="1800" spans="1:3">
      <c r="A1800">
        <v>142328</v>
      </c>
      <c r="B1800" t="s">
        <v>3321</v>
      </c>
      <c r="C1800" t="s">
        <v>10703</v>
      </c>
    </row>
    <row r="1801" spans="1:3">
      <c r="A1801">
        <v>142328</v>
      </c>
      <c r="B1801" t="s">
        <v>3321</v>
      </c>
      <c r="C1801" t="s">
        <v>10546</v>
      </c>
    </row>
    <row r="1802" spans="1:3">
      <c r="A1802">
        <v>142328</v>
      </c>
      <c r="B1802" t="s">
        <v>3321</v>
      </c>
      <c r="C1802" t="s">
        <v>10714</v>
      </c>
    </row>
    <row r="1803" spans="1:3">
      <c r="A1803">
        <v>142328</v>
      </c>
      <c r="B1803" t="s">
        <v>3321</v>
      </c>
      <c r="C1803" t="s">
        <v>10292</v>
      </c>
    </row>
    <row r="1804" spans="1:3">
      <c r="A1804">
        <v>142328</v>
      </c>
      <c r="B1804" t="s">
        <v>3321</v>
      </c>
      <c r="C1804" t="s">
        <v>10722</v>
      </c>
    </row>
    <row r="1805" spans="1:3">
      <c r="A1805">
        <v>142461</v>
      </c>
      <c r="B1805" t="s">
        <v>3327</v>
      </c>
      <c r="C1805" t="s">
        <v>10703</v>
      </c>
    </row>
    <row r="1806" spans="1:3">
      <c r="A1806">
        <v>142461</v>
      </c>
      <c r="B1806" t="s">
        <v>3327</v>
      </c>
      <c r="C1806" t="s">
        <v>10546</v>
      </c>
    </row>
    <row r="1807" spans="1:3">
      <c r="A1807">
        <v>142461</v>
      </c>
      <c r="B1807" t="s">
        <v>3327</v>
      </c>
      <c r="C1807" t="s">
        <v>10714</v>
      </c>
    </row>
    <row r="1808" spans="1:3">
      <c r="A1808">
        <v>142461</v>
      </c>
      <c r="B1808" t="s">
        <v>3327</v>
      </c>
      <c r="C1808" t="s">
        <v>10292</v>
      </c>
    </row>
    <row r="1809" spans="1:3">
      <c r="A1809">
        <v>142461</v>
      </c>
      <c r="B1809" t="s">
        <v>3327</v>
      </c>
      <c r="C1809" t="s">
        <v>10313</v>
      </c>
    </row>
    <row r="1810" spans="1:3">
      <c r="A1810">
        <v>142522</v>
      </c>
      <c r="B1810" t="s">
        <v>482</v>
      </c>
      <c r="C1810" t="s">
        <v>10438</v>
      </c>
    </row>
    <row r="1811" spans="1:3">
      <c r="A1811">
        <v>142522</v>
      </c>
      <c r="B1811" t="s">
        <v>482</v>
      </c>
      <c r="C1811" t="s">
        <v>10778</v>
      </c>
    </row>
    <row r="1812" spans="1:3">
      <c r="A1812">
        <v>142522</v>
      </c>
      <c r="B1812" t="s">
        <v>482</v>
      </c>
      <c r="C1812" t="s">
        <v>10438</v>
      </c>
    </row>
    <row r="1813" spans="1:3">
      <c r="A1813">
        <v>142522</v>
      </c>
      <c r="B1813" t="s">
        <v>482</v>
      </c>
      <c r="C1813" t="s">
        <v>10714</v>
      </c>
    </row>
    <row r="1814" spans="1:3">
      <c r="A1814">
        <v>142522</v>
      </c>
      <c r="B1814" t="s">
        <v>482</v>
      </c>
      <c r="C1814" t="s">
        <v>10383</v>
      </c>
    </row>
    <row r="1815" spans="1:3">
      <c r="A1815">
        <v>142559</v>
      </c>
      <c r="B1815" t="s">
        <v>3330</v>
      </c>
      <c r="C1815" t="s">
        <v>10718</v>
      </c>
    </row>
    <row r="1816" spans="1:3">
      <c r="A1816">
        <v>142559</v>
      </c>
      <c r="B1816" t="s">
        <v>3330</v>
      </c>
      <c r="C1816" t="s">
        <v>10200</v>
      </c>
    </row>
    <row r="1817" spans="1:3">
      <c r="A1817">
        <v>142832</v>
      </c>
      <c r="B1817" t="s">
        <v>10851</v>
      </c>
      <c r="C1817" t="s">
        <v>10519</v>
      </c>
    </row>
    <row r="1818" spans="1:3">
      <c r="A1818">
        <v>142957</v>
      </c>
      <c r="B1818" t="s">
        <v>10852</v>
      </c>
      <c r="C1818" t="s">
        <v>10479</v>
      </c>
    </row>
    <row r="1819" spans="1:3">
      <c r="A1819">
        <v>143048</v>
      </c>
      <c r="B1819" t="s">
        <v>3334</v>
      </c>
      <c r="C1819" t="s">
        <v>10601</v>
      </c>
    </row>
    <row r="1820" spans="1:3">
      <c r="A1820">
        <v>143048</v>
      </c>
      <c r="B1820" t="s">
        <v>3334</v>
      </c>
      <c r="C1820" t="s">
        <v>10396</v>
      </c>
    </row>
    <row r="1821" spans="1:3">
      <c r="A1821">
        <v>143048</v>
      </c>
      <c r="B1821" t="s">
        <v>3334</v>
      </c>
      <c r="C1821" t="s">
        <v>10602</v>
      </c>
    </row>
    <row r="1822" spans="1:3">
      <c r="A1822">
        <v>143048</v>
      </c>
      <c r="B1822" t="s">
        <v>3334</v>
      </c>
      <c r="C1822" t="s">
        <v>10577</v>
      </c>
    </row>
    <row r="1823" spans="1:3">
      <c r="A1823">
        <v>143048</v>
      </c>
      <c r="B1823" t="s">
        <v>3334</v>
      </c>
      <c r="C1823" t="s">
        <v>10217</v>
      </c>
    </row>
    <row r="1824" spans="1:3">
      <c r="A1824">
        <v>143084</v>
      </c>
      <c r="B1824" t="s">
        <v>3336</v>
      </c>
      <c r="C1824" t="s">
        <v>10406</v>
      </c>
    </row>
    <row r="1825" spans="1:3">
      <c r="A1825">
        <v>143084</v>
      </c>
      <c r="B1825" t="s">
        <v>3336</v>
      </c>
      <c r="C1825" t="s">
        <v>10508</v>
      </c>
    </row>
    <row r="1826" spans="1:3">
      <c r="A1826">
        <v>143084</v>
      </c>
      <c r="B1826" t="s">
        <v>3336</v>
      </c>
      <c r="C1826" t="s">
        <v>10714</v>
      </c>
    </row>
    <row r="1827" spans="1:3">
      <c r="A1827">
        <v>143084</v>
      </c>
      <c r="B1827" t="s">
        <v>3336</v>
      </c>
      <c r="C1827" t="s">
        <v>10756</v>
      </c>
    </row>
    <row r="1828" spans="1:3">
      <c r="A1828">
        <v>143084</v>
      </c>
      <c r="B1828" t="s">
        <v>3336</v>
      </c>
      <c r="C1828" t="s">
        <v>10737</v>
      </c>
    </row>
    <row r="1829" spans="1:3">
      <c r="A1829">
        <v>143118</v>
      </c>
      <c r="B1829" t="s">
        <v>485</v>
      </c>
      <c r="C1829" t="s">
        <v>10714</v>
      </c>
    </row>
    <row r="1830" spans="1:3">
      <c r="A1830">
        <v>143118</v>
      </c>
      <c r="B1830" t="s">
        <v>485</v>
      </c>
      <c r="C1830" t="s">
        <v>10703</v>
      </c>
    </row>
    <row r="1831" spans="1:3">
      <c r="A1831">
        <v>143118</v>
      </c>
      <c r="B1831" t="s">
        <v>485</v>
      </c>
      <c r="C1831" t="s">
        <v>10546</v>
      </c>
    </row>
    <row r="1832" spans="1:3">
      <c r="A1832">
        <v>143118</v>
      </c>
      <c r="B1832" t="s">
        <v>485</v>
      </c>
      <c r="C1832" t="s">
        <v>10508</v>
      </c>
    </row>
    <row r="1833" spans="1:3">
      <c r="A1833">
        <v>143118</v>
      </c>
      <c r="B1833" t="s">
        <v>485</v>
      </c>
      <c r="C1833" t="s">
        <v>10672</v>
      </c>
    </row>
    <row r="1834" spans="1:3">
      <c r="A1834">
        <v>143288</v>
      </c>
      <c r="B1834" t="s">
        <v>3345</v>
      </c>
      <c r="C1834" t="s">
        <v>10297</v>
      </c>
    </row>
    <row r="1835" spans="1:3">
      <c r="A1835">
        <v>143288</v>
      </c>
      <c r="B1835" t="s">
        <v>3345</v>
      </c>
      <c r="C1835" t="s">
        <v>10406</v>
      </c>
    </row>
    <row r="1836" spans="1:3">
      <c r="A1836">
        <v>143288</v>
      </c>
      <c r="B1836" t="s">
        <v>3345</v>
      </c>
      <c r="C1836" t="s">
        <v>10525</v>
      </c>
    </row>
    <row r="1837" spans="1:3">
      <c r="A1837">
        <v>143288</v>
      </c>
      <c r="B1837" t="s">
        <v>3345</v>
      </c>
      <c r="C1837" t="s">
        <v>10292</v>
      </c>
    </row>
    <row r="1838" spans="1:3">
      <c r="A1838">
        <v>143288</v>
      </c>
      <c r="B1838" t="s">
        <v>3345</v>
      </c>
      <c r="C1838" t="s">
        <v>10465</v>
      </c>
    </row>
    <row r="1839" spans="1:3">
      <c r="A1839">
        <v>143297</v>
      </c>
      <c r="B1839" t="s">
        <v>10853</v>
      </c>
      <c r="C1839" t="s">
        <v>10703</v>
      </c>
    </row>
    <row r="1840" spans="1:3">
      <c r="A1840">
        <v>143297</v>
      </c>
      <c r="B1840" t="s">
        <v>10853</v>
      </c>
      <c r="C1840" t="s">
        <v>10656</v>
      </c>
    </row>
    <row r="1841" spans="1:3">
      <c r="A1841">
        <v>143297</v>
      </c>
      <c r="B1841" t="s">
        <v>10853</v>
      </c>
      <c r="C1841" t="s">
        <v>10653</v>
      </c>
    </row>
    <row r="1842" spans="1:3">
      <c r="A1842">
        <v>143358</v>
      </c>
      <c r="B1842" t="s">
        <v>489</v>
      </c>
      <c r="C1842" t="s">
        <v>10703</v>
      </c>
    </row>
    <row r="1843" spans="1:3">
      <c r="A1843">
        <v>143358</v>
      </c>
      <c r="B1843" t="s">
        <v>489</v>
      </c>
      <c r="C1843" t="s">
        <v>10328</v>
      </c>
    </row>
    <row r="1844" spans="1:3">
      <c r="A1844">
        <v>143358</v>
      </c>
      <c r="B1844" t="s">
        <v>489</v>
      </c>
      <c r="C1844" t="s">
        <v>10508</v>
      </c>
    </row>
    <row r="1845" spans="1:3">
      <c r="A1845">
        <v>143358</v>
      </c>
      <c r="B1845" t="s">
        <v>489</v>
      </c>
      <c r="C1845" t="s">
        <v>10712</v>
      </c>
    </row>
    <row r="1846" spans="1:3">
      <c r="A1846">
        <v>143358</v>
      </c>
      <c r="B1846" t="s">
        <v>489</v>
      </c>
      <c r="C1846" t="s">
        <v>10259</v>
      </c>
    </row>
    <row r="1847" spans="1:3">
      <c r="A1847">
        <v>143978</v>
      </c>
      <c r="B1847" t="s">
        <v>10854</v>
      </c>
      <c r="C1847" t="s">
        <v>10508</v>
      </c>
    </row>
    <row r="1848" spans="1:3">
      <c r="A1848">
        <v>144005</v>
      </c>
      <c r="B1848" t="s">
        <v>3350</v>
      </c>
      <c r="C1848" t="s">
        <v>10508</v>
      </c>
    </row>
    <row r="1849" spans="1:3">
      <c r="A1849">
        <v>144005</v>
      </c>
      <c r="B1849" t="s">
        <v>3350</v>
      </c>
      <c r="C1849" t="s">
        <v>10714</v>
      </c>
    </row>
    <row r="1850" spans="1:3">
      <c r="A1850">
        <v>144005</v>
      </c>
      <c r="B1850" t="s">
        <v>3350</v>
      </c>
      <c r="C1850" t="s">
        <v>10401</v>
      </c>
    </row>
    <row r="1851" spans="1:3">
      <c r="A1851">
        <v>144005</v>
      </c>
      <c r="B1851" t="s">
        <v>3350</v>
      </c>
      <c r="C1851" t="s">
        <v>10525</v>
      </c>
    </row>
    <row r="1852" spans="1:3">
      <c r="A1852">
        <v>144005</v>
      </c>
      <c r="B1852" t="s">
        <v>3350</v>
      </c>
      <c r="C1852" t="s">
        <v>10703</v>
      </c>
    </row>
    <row r="1853" spans="1:3">
      <c r="A1853">
        <v>144050</v>
      </c>
      <c r="B1853" t="s">
        <v>63</v>
      </c>
      <c r="C1853" t="s">
        <v>10557</v>
      </c>
    </row>
    <row r="1854" spans="1:3">
      <c r="A1854">
        <v>144050</v>
      </c>
      <c r="B1854" t="s">
        <v>63</v>
      </c>
      <c r="C1854" t="s">
        <v>10259</v>
      </c>
    </row>
    <row r="1855" spans="1:3">
      <c r="A1855">
        <v>144050</v>
      </c>
      <c r="B1855" t="s">
        <v>63</v>
      </c>
      <c r="C1855" t="s">
        <v>10430</v>
      </c>
    </row>
    <row r="1856" spans="1:3">
      <c r="A1856">
        <v>144050</v>
      </c>
      <c r="B1856" t="s">
        <v>63</v>
      </c>
      <c r="C1856" t="s">
        <v>10557</v>
      </c>
    </row>
    <row r="1857" spans="1:3">
      <c r="A1857">
        <v>144050</v>
      </c>
      <c r="B1857" t="s">
        <v>63</v>
      </c>
      <c r="C1857" t="s">
        <v>10406</v>
      </c>
    </row>
    <row r="1858" spans="1:3">
      <c r="A1858">
        <v>144281</v>
      </c>
      <c r="B1858" t="s">
        <v>3366</v>
      </c>
      <c r="C1858" t="s">
        <v>10597</v>
      </c>
    </row>
    <row r="1859" spans="1:3">
      <c r="A1859">
        <v>144281</v>
      </c>
      <c r="B1859" t="s">
        <v>3366</v>
      </c>
      <c r="C1859" t="s">
        <v>10247</v>
      </c>
    </row>
    <row r="1860" spans="1:3">
      <c r="A1860">
        <v>144281</v>
      </c>
      <c r="B1860" t="s">
        <v>3366</v>
      </c>
      <c r="C1860" t="s">
        <v>10585</v>
      </c>
    </row>
    <row r="1861" spans="1:3">
      <c r="A1861">
        <v>144281</v>
      </c>
      <c r="B1861" t="s">
        <v>3366</v>
      </c>
      <c r="C1861" t="s">
        <v>10587</v>
      </c>
    </row>
    <row r="1862" spans="1:3">
      <c r="A1862">
        <v>144281</v>
      </c>
      <c r="B1862" t="s">
        <v>3366</v>
      </c>
      <c r="C1862" t="s">
        <v>10594</v>
      </c>
    </row>
    <row r="1863" spans="1:3">
      <c r="A1863">
        <v>144351</v>
      </c>
      <c r="B1863" t="s">
        <v>3368</v>
      </c>
      <c r="C1863" t="s">
        <v>10466</v>
      </c>
    </row>
    <row r="1864" spans="1:3">
      <c r="A1864">
        <v>144351</v>
      </c>
      <c r="B1864" t="s">
        <v>3368</v>
      </c>
      <c r="C1864" t="s">
        <v>10635</v>
      </c>
    </row>
    <row r="1865" spans="1:3">
      <c r="A1865">
        <v>144351</v>
      </c>
      <c r="B1865" t="s">
        <v>3368</v>
      </c>
      <c r="C1865" t="s">
        <v>10508</v>
      </c>
    </row>
    <row r="1866" spans="1:3">
      <c r="A1866">
        <v>144351</v>
      </c>
      <c r="B1866" t="s">
        <v>3368</v>
      </c>
      <c r="C1866" t="s">
        <v>10465</v>
      </c>
    </row>
    <row r="1867" spans="1:3">
      <c r="A1867">
        <v>144351</v>
      </c>
      <c r="B1867" t="s">
        <v>3368</v>
      </c>
      <c r="C1867" t="s">
        <v>10756</v>
      </c>
    </row>
    <row r="1868" spans="1:3">
      <c r="A1868">
        <v>144740</v>
      </c>
      <c r="B1868" t="s">
        <v>494</v>
      </c>
      <c r="C1868" t="s">
        <v>10597</v>
      </c>
    </row>
    <row r="1869" spans="1:3">
      <c r="A1869">
        <v>144740</v>
      </c>
      <c r="B1869" t="s">
        <v>494</v>
      </c>
      <c r="C1869" t="s">
        <v>10737</v>
      </c>
    </row>
    <row r="1870" spans="1:3">
      <c r="A1870">
        <v>144740</v>
      </c>
      <c r="B1870" t="s">
        <v>494</v>
      </c>
      <c r="C1870" t="s">
        <v>10508</v>
      </c>
    </row>
    <row r="1871" spans="1:3">
      <c r="A1871">
        <v>144740</v>
      </c>
      <c r="B1871" t="s">
        <v>494</v>
      </c>
      <c r="C1871" t="s">
        <v>10756</v>
      </c>
    </row>
    <row r="1872" spans="1:3">
      <c r="A1872">
        <v>144740</v>
      </c>
      <c r="B1872" t="s">
        <v>494</v>
      </c>
      <c r="C1872" t="s">
        <v>10725</v>
      </c>
    </row>
    <row r="1873" spans="1:3">
      <c r="A1873">
        <v>144883</v>
      </c>
      <c r="B1873" t="s">
        <v>3374</v>
      </c>
      <c r="C1873" t="s">
        <v>10714</v>
      </c>
    </row>
    <row r="1874" spans="1:3">
      <c r="A1874">
        <v>144883</v>
      </c>
      <c r="B1874" t="s">
        <v>3374</v>
      </c>
      <c r="C1874" t="s">
        <v>10249</v>
      </c>
    </row>
    <row r="1875" spans="1:3">
      <c r="A1875">
        <v>144883</v>
      </c>
      <c r="B1875" t="s">
        <v>3374</v>
      </c>
      <c r="C1875" t="s">
        <v>10406</v>
      </c>
    </row>
    <row r="1876" spans="1:3">
      <c r="A1876">
        <v>144883</v>
      </c>
      <c r="B1876" t="s">
        <v>3374</v>
      </c>
      <c r="C1876" t="s">
        <v>10445</v>
      </c>
    </row>
    <row r="1877" spans="1:3">
      <c r="A1877">
        <v>144883</v>
      </c>
      <c r="B1877" t="s">
        <v>3374</v>
      </c>
      <c r="C1877" t="s">
        <v>10342</v>
      </c>
    </row>
    <row r="1878" spans="1:3">
      <c r="A1878">
        <v>144892</v>
      </c>
      <c r="B1878" t="s">
        <v>496</v>
      </c>
      <c r="C1878" t="s">
        <v>10508</v>
      </c>
    </row>
    <row r="1879" spans="1:3">
      <c r="A1879">
        <v>144892</v>
      </c>
      <c r="B1879" t="s">
        <v>496</v>
      </c>
      <c r="C1879" t="s">
        <v>10401</v>
      </c>
    </row>
    <row r="1880" spans="1:3">
      <c r="A1880">
        <v>144892</v>
      </c>
      <c r="B1880" t="s">
        <v>496</v>
      </c>
      <c r="C1880" t="s">
        <v>10466</v>
      </c>
    </row>
    <row r="1881" spans="1:3">
      <c r="A1881">
        <v>144892</v>
      </c>
      <c r="B1881" t="s">
        <v>496</v>
      </c>
      <c r="C1881" t="s">
        <v>10703</v>
      </c>
    </row>
    <row r="1882" spans="1:3">
      <c r="A1882">
        <v>144892</v>
      </c>
      <c r="B1882" t="s">
        <v>496</v>
      </c>
      <c r="C1882" t="s">
        <v>10406</v>
      </c>
    </row>
    <row r="1883" spans="1:3">
      <c r="A1883">
        <v>144962</v>
      </c>
      <c r="B1883" t="s">
        <v>499</v>
      </c>
      <c r="C1883" t="s">
        <v>10703</v>
      </c>
    </row>
    <row r="1884" spans="1:3">
      <c r="A1884">
        <v>144962</v>
      </c>
      <c r="B1884" t="s">
        <v>499</v>
      </c>
      <c r="C1884" t="s">
        <v>10508</v>
      </c>
    </row>
    <row r="1885" spans="1:3">
      <c r="A1885">
        <v>144962</v>
      </c>
      <c r="B1885" t="s">
        <v>499</v>
      </c>
      <c r="C1885" t="s">
        <v>10630</v>
      </c>
    </row>
    <row r="1886" spans="1:3">
      <c r="A1886">
        <v>144962</v>
      </c>
      <c r="B1886" t="s">
        <v>499</v>
      </c>
      <c r="C1886" t="s">
        <v>10737</v>
      </c>
    </row>
    <row r="1887" spans="1:3">
      <c r="A1887">
        <v>144962</v>
      </c>
      <c r="B1887" t="s">
        <v>499</v>
      </c>
      <c r="C1887" t="s">
        <v>10714</v>
      </c>
    </row>
    <row r="1888" spans="1:3">
      <c r="A1888">
        <v>144971</v>
      </c>
      <c r="B1888" t="s">
        <v>3376</v>
      </c>
      <c r="C1888" t="s">
        <v>10714</v>
      </c>
    </row>
    <row r="1889" spans="1:3">
      <c r="A1889">
        <v>144971</v>
      </c>
      <c r="B1889" t="s">
        <v>3376</v>
      </c>
      <c r="C1889" t="s">
        <v>10848</v>
      </c>
    </row>
    <row r="1890" spans="1:3">
      <c r="A1890">
        <v>144971</v>
      </c>
      <c r="B1890" t="s">
        <v>3376</v>
      </c>
      <c r="C1890" t="s">
        <v>10522</v>
      </c>
    </row>
    <row r="1891" spans="1:3">
      <c r="A1891">
        <v>144971</v>
      </c>
      <c r="B1891" t="s">
        <v>3376</v>
      </c>
      <c r="C1891" t="s">
        <v>10508</v>
      </c>
    </row>
    <row r="1892" spans="1:3">
      <c r="A1892">
        <v>144971</v>
      </c>
      <c r="B1892" t="s">
        <v>3376</v>
      </c>
      <c r="C1892" t="s">
        <v>10466</v>
      </c>
    </row>
    <row r="1893" spans="1:3">
      <c r="A1893">
        <v>145336</v>
      </c>
      <c r="B1893" t="s">
        <v>3381</v>
      </c>
      <c r="C1893" t="s">
        <v>10401</v>
      </c>
    </row>
    <row r="1894" spans="1:3">
      <c r="A1894">
        <v>145336</v>
      </c>
      <c r="B1894" t="s">
        <v>3381</v>
      </c>
      <c r="C1894" t="s">
        <v>10508</v>
      </c>
    </row>
    <row r="1895" spans="1:3">
      <c r="A1895">
        <v>145336</v>
      </c>
      <c r="B1895" t="s">
        <v>3381</v>
      </c>
      <c r="C1895" t="s">
        <v>10714</v>
      </c>
    </row>
    <row r="1896" spans="1:3">
      <c r="A1896">
        <v>145336</v>
      </c>
      <c r="B1896" t="s">
        <v>3381</v>
      </c>
      <c r="C1896" t="s">
        <v>10725</v>
      </c>
    </row>
    <row r="1897" spans="1:3">
      <c r="A1897">
        <v>145336</v>
      </c>
      <c r="B1897" t="s">
        <v>3381</v>
      </c>
      <c r="C1897" t="s">
        <v>10525</v>
      </c>
    </row>
    <row r="1898" spans="1:3">
      <c r="A1898">
        <v>145372</v>
      </c>
      <c r="B1898" t="s">
        <v>502</v>
      </c>
      <c r="C1898" t="s">
        <v>10714</v>
      </c>
    </row>
    <row r="1899" spans="1:3">
      <c r="A1899">
        <v>145372</v>
      </c>
      <c r="B1899" t="s">
        <v>502</v>
      </c>
      <c r="C1899" t="s">
        <v>10292</v>
      </c>
    </row>
    <row r="1900" spans="1:3">
      <c r="A1900">
        <v>145372</v>
      </c>
      <c r="B1900" t="s">
        <v>502</v>
      </c>
      <c r="C1900" t="s">
        <v>10466</v>
      </c>
    </row>
    <row r="1901" spans="1:3">
      <c r="A1901">
        <v>145372</v>
      </c>
      <c r="B1901" t="s">
        <v>502</v>
      </c>
      <c r="C1901" t="s">
        <v>10524</v>
      </c>
    </row>
    <row r="1902" spans="1:3">
      <c r="A1902">
        <v>145372</v>
      </c>
      <c r="B1902" t="s">
        <v>502</v>
      </c>
      <c r="C1902" t="s">
        <v>10406</v>
      </c>
    </row>
    <row r="1903" spans="1:3">
      <c r="A1903">
        <v>145497</v>
      </c>
      <c r="B1903" t="s">
        <v>3383</v>
      </c>
      <c r="C1903" t="s">
        <v>10480</v>
      </c>
    </row>
    <row r="1904" spans="1:3">
      <c r="A1904">
        <v>145497</v>
      </c>
      <c r="B1904" t="s">
        <v>3383</v>
      </c>
      <c r="C1904" t="s">
        <v>10508</v>
      </c>
    </row>
    <row r="1905" spans="1:3">
      <c r="A1905">
        <v>145497</v>
      </c>
      <c r="B1905" t="s">
        <v>3383</v>
      </c>
      <c r="C1905" t="s">
        <v>10725</v>
      </c>
    </row>
    <row r="1906" spans="1:3">
      <c r="A1906">
        <v>145497</v>
      </c>
      <c r="B1906" t="s">
        <v>3383</v>
      </c>
      <c r="C1906" t="s">
        <v>10793</v>
      </c>
    </row>
    <row r="1907" spans="1:3">
      <c r="A1907">
        <v>145497</v>
      </c>
      <c r="B1907" t="s">
        <v>3383</v>
      </c>
      <c r="C1907" t="s">
        <v>10628</v>
      </c>
    </row>
    <row r="1908" spans="1:3">
      <c r="A1908">
        <v>145600</v>
      </c>
      <c r="B1908" t="s">
        <v>505</v>
      </c>
      <c r="C1908" t="s">
        <v>10703</v>
      </c>
    </row>
    <row r="1909" spans="1:3">
      <c r="A1909">
        <v>145600</v>
      </c>
      <c r="B1909" t="s">
        <v>505</v>
      </c>
      <c r="C1909" t="s">
        <v>10406</v>
      </c>
    </row>
    <row r="1910" spans="1:3">
      <c r="A1910">
        <v>145600</v>
      </c>
      <c r="B1910" t="s">
        <v>505</v>
      </c>
      <c r="C1910" t="s">
        <v>10259</v>
      </c>
    </row>
    <row r="1911" spans="1:3">
      <c r="A1911">
        <v>145600</v>
      </c>
      <c r="B1911" t="s">
        <v>505</v>
      </c>
      <c r="C1911" t="s">
        <v>10508</v>
      </c>
    </row>
    <row r="1912" spans="1:3">
      <c r="A1912">
        <v>145600</v>
      </c>
      <c r="B1912" t="s">
        <v>505</v>
      </c>
      <c r="C1912" t="s">
        <v>10737</v>
      </c>
    </row>
    <row r="1913" spans="1:3">
      <c r="A1913">
        <v>145619</v>
      </c>
      <c r="B1913" t="s">
        <v>3386</v>
      </c>
      <c r="C1913" t="s">
        <v>10406</v>
      </c>
    </row>
    <row r="1914" spans="1:3">
      <c r="A1914">
        <v>145619</v>
      </c>
      <c r="B1914" t="s">
        <v>3386</v>
      </c>
      <c r="C1914" t="s">
        <v>10508</v>
      </c>
    </row>
    <row r="1915" spans="1:3">
      <c r="A1915">
        <v>145619</v>
      </c>
      <c r="B1915" t="s">
        <v>3386</v>
      </c>
      <c r="C1915" t="s">
        <v>10724</v>
      </c>
    </row>
    <row r="1916" spans="1:3">
      <c r="A1916">
        <v>145619</v>
      </c>
      <c r="B1916" t="s">
        <v>3386</v>
      </c>
      <c r="C1916" t="s">
        <v>10703</v>
      </c>
    </row>
    <row r="1917" spans="1:3">
      <c r="A1917">
        <v>145619</v>
      </c>
      <c r="B1917" t="s">
        <v>3386</v>
      </c>
      <c r="C1917" t="s">
        <v>10770</v>
      </c>
    </row>
    <row r="1918" spans="1:3">
      <c r="A1918">
        <v>145637</v>
      </c>
      <c r="B1918" t="s">
        <v>3388</v>
      </c>
      <c r="C1918" t="s">
        <v>10512</v>
      </c>
    </row>
    <row r="1919" spans="1:3">
      <c r="A1919">
        <v>145637</v>
      </c>
      <c r="B1919" t="s">
        <v>3388</v>
      </c>
      <c r="C1919" t="s">
        <v>10321</v>
      </c>
    </row>
    <row r="1920" spans="1:3">
      <c r="A1920">
        <v>145637</v>
      </c>
      <c r="B1920" t="s">
        <v>3388</v>
      </c>
      <c r="C1920" t="s">
        <v>10259</v>
      </c>
    </row>
    <row r="1921" spans="1:3">
      <c r="A1921">
        <v>145637</v>
      </c>
      <c r="B1921" t="s">
        <v>3388</v>
      </c>
      <c r="C1921" t="s">
        <v>10412</v>
      </c>
    </row>
    <row r="1922" spans="1:3">
      <c r="A1922">
        <v>145637</v>
      </c>
      <c r="B1922" t="s">
        <v>3388</v>
      </c>
      <c r="C1922" t="s">
        <v>10328</v>
      </c>
    </row>
    <row r="1923" spans="1:3">
      <c r="A1923">
        <v>145646</v>
      </c>
      <c r="B1923" t="s">
        <v>507</v>
      </c>
      <c r="C1923" t="s">
        <v>10703</v>
      </c>
    </row>
    <row r="1924" spans="1:3">
      <c r="A1924">
        <v>145646</v>
      </c>
      <c r="B1924" t="s">
        <v>507</v>
      </c>
      <c r="C1924" t="s">
        <v>10508</v>
      </c>
    </row>
    <row r="1925" spans="1:3">
      <c r="A1925">
        <v>145646</v>
      </c>
      <c r="B1925" t="s">
        <v>507</v>
      </c>
      <c r="C1925" t="s">
        <v>10737</v>
      </c>
    </row>
    <row r="1926" spans="1:3">
      <c r="A1926">
        <v>145646</v>
      </c>
      <c r="B1926" t="s">
        <v>507</v>
      </c>
      <c r="C1926" t="s">
        <v>10406</v>
      </c>
    </row>
    <row r="1927" spans="1:3">
      <c r="A1927">
        <v>145646</v>
      </c>
      <c r="B1927" t="s">
        <v>507</v>
      </c>
      <c r="C1927" t="s">
        <v>10713</v>
      </c>
    </row>
    <row r="1928" spans="1:3">
      <c r="A1928">
        <v>145691</v>
      </c>
      <c r="B1928" t="s">
        <v>510</v>
      </c>
      <c r="C1928" t="s">
        <v>10406</v>
      </c>
    </row>
    <row r="1929" spans="1:3">
      <c r="A1929">
        <v>145691</v>
      </c>
      <c r="B1929" t="s">
        <v>510</v>
      </c>
      <c r="C1929" t="s">
        <v>10419</v>
      </c>
    </row>
    <row r="1930" spans="1:3">
      <c r="A1930">
        <v>145691</v>
      </c>
      <c r="B1930" t="s">
        <v>510</v>
      </c>
      <c r="C1930" t="s">
        <v>10703</v>
      </c>
    </row>
    <row r="1931" spans="1:3">
      <c r="A1931">
        <v>145691</v>
      </c>
      <c r="B1931" t="s">
        <v>510</v>
      </c>
      <c r="C1931" t="s">
        <v>10182</v>
      </c>
    </row>
    <row r="1932" spans="1:3">
      <c r="A1932">
        <v>145691</v>
      </c>
      <c r="B1932" t="s">
        <v>510</v>
      </c>
      <c r="C1932" t="s">
        <v>10714</v>
      </c>
    </row>
    <row r="1933" spans="1:3">
      <c r="A1933">
        <v>145725</v>
      </c>
      <c r="B1933" t="s">
        <v>75</v>
      </c>
      <c r="C1933" t="s">
        <v>10259</v>
      </c>
    </row>
    <row r="1934" spans="1:3">
      <c r="A1934">
        <v>145725</v>
      </c>
      <c r="B1934" t="s">
        <v>75</v>
      </c>
      <c r="C1934" t="s">
        <v>10220</v>
      </c>
    </row>
    <row r="1935" spans="1:3">
      <c r="A1935">
        <v>145725</v>
      </c>
      <c r="B1935" t="s">
        <v>75</v>
      </c>
      <c r="C1935" t="s">
        <v>10328</v>
      </c>
    </row>
    <row r="1936" spans="1:3">
      <c r="A1936">
        <v>145725</v>
      </c>
      <c r="B1936" t="s">
        <v>75</v>
      </c>
      <c r="C1936" t="s">
        <v>10251</v>
      </c>
    </row>
    <row r="1937" spans="1:3">
      <c r="A1937">
        <v>145725</v>
      </c>
      <c r="B1937" t="s">
        <v>75</v>
      </c>
      <c r="C1937" t="s">
        <v>10317</v>
      </c>
    </row>
    <row r="1938" spans="1:3">
      <c r="A1938">
        <v>145813</v>
      </c>
      <c r="B1938" t="s">
        <v>513</v>
      </c>
      <c r="C1938" t="s">
        <v>10292</v>
      </c>
    </row>
    <row r="1939" spans="1:3">
      <c r="A1939">
        <v>145813</v>
      </c>
      <c r="B1939" t="s">
        <v>513</v>
      </c>
      <c r="C1939" t="s">
        <v>10756</v>
      </c>
    </row>
    <row r="1940" spans="1:3">
      <c r="A1940">
        <v>145813</v>
      </c>
      <c r="B1940" t="s">
        <v>513</v>
      </c>
      <c r="C1940" t="s">
        <v>10703</v>
      </c>
    </row>
    <row r="1941" spans="1:3">
      <c r="A1941">
        <v>145813</v>
      </c>
      <c r="B1941" t="s">
        <v>513</v>
      </c>
      <c r="C1941" t="s">
        <v>10286</v>
      </c>
    </row>
    <row r="1942" spans="1:3">
      <c r="A1942">
        <v>145813</v>
      </c>
      <c r="B1942" t="s">
        <v>513</v>
      </c>
      <c r="C1942" t="s">
        <v>10508</v>
      </c>
    </row>
    <row r="1943" spans="1:3">
      <c r="A1943">
        <v>146339</v>
      </c>
      <c r="B1943" t="s">
        <v>515</v>
      </c>
      <c r="C1943" t="s">
        <v>10714</v>
      </c>
    </row>
    <row r="1944" spans="1:3">
      <c r="A1944">
        <v>146339</v>
      </c>
      <c r="B1944" t="s">
        <v>515</v>
      </c>
      <c r="C1944" t="s">
        <v>10216</v>
      </c>
    </row>
    <row r="1945" spans="1:3">
      <c r="A1945">
        <v>146339</v>
      </c>
      <c r="B1945" t="s">
        <v>515</v>
      </c>
      <c r="C1945" t="s">
        <v>10508</v>
      </c>
    </row>
    <row r="1946" spans="1:3">
      <c r="A1946">
        <v>146339</v>
      </c>
      <c r="B1946" t="s">
        <v>515</v>
      </c>
      <c r="C1946" t="s">
        <v>10469</v>
      </c>
    </row>
    <row r="1947" spans="1:3">
      <c r="A1947">
        <v>146339</v>
      </c>
      <c r="B1947" t="s">
        <v>515</v>
      </c>
      <c r="C1947" t="s">
        <v>10249</v>
      </c>
    </row>
    <row r="1948" spans="1:3">
      <c r="A1948">
        <v>146427</v>
      </c>
      <c r="B1948" t="s">
        <v>518</v>
      </c>
      <c r="C1948" t="s">
        <v>10259</v>
      </c>
    </row>
    <row r="1949" spans="1:3">
      <c r="A1949">
        <v>146427</v>
      </c>
      <c r="B1949" t="s">
        <v>518</v>
      </c>
      <c r="C1949" t="s">
        <v>10714</v>
      </c>
    </row>
    <row r="1950" spans="1:3">
      <c r="A1950">
        <v>146427</v>
      </c>
      <c r="B1950" t="s">
        <v>518</v>
      </c>
      <c r="C1950" t="s">
        <v>10396</v>
      </c>
    </row>
    <row r="1951" spans="1:3">
      <c r="A1951">
        <v>146427</v>
      </c>
      <c r="B1951" t="s">
        <v>518</v>
      </c>
      <c r="C1951" t="s">
        <v>10512</v>
      </c>
    </row>
    <row r="1952" spans="1:3">
      <c r="A1952">
        <v>146427</v>
      </c>
      <c r="B1952" t="s">
        <v>518</v>
      </c>
      <c r="C1952" t="s">
        <v>10406</v>
      </c>
    </row>
    <row r="1953" spans="1:3">
      <c r="A1953">
        <v>146481</v>
      </c>
      <c r="B1953" t="s">
        <v>521</v>
      </c>
      <c r="C1953" t="s">
        <v>10713</v>
      </c>
    </row>
    <row r="1954" spans="1:3">
      <c r="A1954">
        <v>146481</v>
      </c>
      <c r="B1954" t="s">
        <v>521</v>
      </c>
      <c r="C1954" t="s">
        <v>10512</v>
      </c>
    </row>
    <row r="1955" spans="1:3">
      <c r="A1955">
        <v>146481</v>
      </c>
      <c r="B1955" t="s">
        <v>521</v>
      </c>
      <c r="C1955" t="s">
        <v>10406</v>
      </c>
    </row>
    <row r="1956" spans="1:3">
      <c r="A1956">
        <v>146481</v>
      </c>
      <c r="B1956" t="s">
        <v>521</v>
      </c>
      <c r="C1956" t="s">
        <v>10226</v>
      </c>
    </row>
    <row r="1957" spans="1:3">
      <c r="A1957">
        <v>146481</v>
      </c>
      <c r="B1957" t="s">
        <v>521</v>
      </c>
      <c r="C1957" t="s">
        <v>10427</v>
      </c>
    </row>
    <row r="1958" spans="1:3">
      <c r="A1958">
        <v>146533</v>
      </c>
      <c r="B1958" t="s">
        <v>10855</v>
      </c>
      <c r="C1958" t="s">
        <v>10703</v>
      </c>
    </row>
    <row r="1959" spans="1:3">
      <c r="A1959">
        <v>146612</v>
      </c>
      <c r="B1959" t="s">
        <v>524</v>
      </c>
      <c r="C1959" t="s">
        <v>10575</v>
      </c>
    </row>
    <row r="1960" spans="1:3">
      <c r="A1960">
        <v>146612</v>
      </c>
      <c r="B1960" t="s">
        <v>524</v>
      </c>
      <c r="C1960" t="s">
        <v>10259</v>
      </c>
    </row>
    <row r="1961" spans="1:3">
      <c r="A1961">
        <v>146612</v>
      </c>
      <c r="B1961" t="s">
        <v>524</v>
      </c>
      <c r="C1961" t="s">
        <v>10703</v>
      </c>
    </row>
    <row r="1962" spans="1:3">
      <c r="A1962">
        <v>146612</v>
      </c>
      <c r="B1962" t="s">
        <v>524</v>
      </c>
      <c r="C1962" t="s">
        <v>10525</v>
      </c>
    </row>
    <row r="1963" spans="1:3">
      <c r="A1963">
        <v>146612</v>
      </c>
      <c r="B1963" t="s">
        <v>524</v>
      </c>
      <c r="C1963" t="s">
        <v>10714</v>
      </c>
    </row>
    <row r="1964" spans="1:3">
      <c r="A1964">
        <v>146719</v>
      </c>
      <c r="B1964" t="s">
        <v>527</v>
      </c>
      <c r="C1964" t="s">
        <v>10703</v>
      </c>
    </row>
    <row r="1965" spans="1:3">
      <c r="A1965">
        <v>146719</v>
      </c>
      <c r="B1965" t="s">
        <v>527</v>
      </c>
      <c r="C1965" t="s">
        <v>10406</v>
      </c>
    </row>
    <row r="1966" spans="1:3">
      <c r="A1966">
        <v>146719</v>
      </c>
      <c r="B1966" t="s">
        <v>527</v>
      </c>
      <c r="C1966" t="s">
        <v>10508</v>
      </c>
    </row>
    <row r="1967" spans="1:3">
      <c r="A1967">
        <v>146719</v>
      </c>
      <c r="B1967" t="s">
        <v>527</v>
      </c>
      <c r="C1967" t="s">
        <v>10562</v>
      </c>
    </row>
    <row r="1968" spans="1:3">
      <c r="A1968">
        <v>146719</v>
      </c>
      <c r="B1968" t="s">
        <v>527</v>
      </c>
      <c r="C1968" t="s">
        <v>10756</v>
      </c>
    </row>
    <row r="1969" spans="1:3">
      <c r="A1969">
        <v>146755</v>
      </c>
      <c r="B1969" t="s">
        <v>10856</v>
      </c>
      <c r="C1969" t="s">
        <v>10703</v>
      </c>
    </row>
    <row r="1970" spans="1:3">
      <c r="A1970">
        <v>146755</v>
      </c>
      <c r="B1970" t="s">
        <v>10856</v>
      </c>
      <c r="C1970" t="s">
        <v>10712</v>
      </c>
    </row>
    <row r="1971" spans="1:3">
      <c r="A1971">
        <v>147013</v>
      </c>
      <c r="B1971" t="s">
        <v>3418</v>
      </c>
      <c r="C1971" t="s">
        <v>10703</v>
      </c>
    </row>
    <row r="1972" spans="1:3">
      <c r="A1972">
        <v>147013</v>
      </c>
      <c r="B1972" t="s">
        <v>3418</v>
      </c>
      <c r="C1972" t="s">
        <v>10714</v>
      </c>
    </row>
    <row r="1973" spans="1:3">
      <c r="A1973">
        <v>147013</v>
      </c>
      <c r="B1973" t="s">
        <v>3418</v>
      </c>
      <c r="C1973" t="s">
        <v>10466</v>
      </c>
    </row>
    <row r="1974" spans="1:3">
      <c r="A1974">
        <v>147013</v>
      </c>
      <c r="B1974" t="s">
        <v>3418</v>
      </c>
      <c r="C1974" t="s">
        <v>10756</v>
      </c>
    </row>
    <row r="1975" spans="1:3">
      <c r="A1975">
        <v>147013</v>
      </c>
      <c r="B1975" t="s">
        <v>3418</v>
      </c>
      <c r="C1975" t="s">
        <v>10508</v>
      </c>
    </row>
    <row r="1976" spans="1:3">
      <c r="A1976">
        <v>147129</v>
      </c>
      <c r="B1976" t="s">
        <v>10857</v>
      </c>
      <c r="C1976" t="s">
        <v>10703</v>
      </c>
    </row>
    <row r="1977" spans="1:3">
      <c r="A1977">
        <v>147129</v>
      </c>
      <c r="B1977" t="s">
        <v>10857</v>
      </c>
      <c r="C1977" t="s">
        <v>10635</v>
      </c>
    </row>
    <row r="1978" spans="1:3">
      <c r="A1978">
        <v>147129</v>
      </c>
      <c r="B1978" t="s">
        <v>10857</v>
      </c>
      <c r="C1978" t="s">
        <v>10546</v>
      </c>
    </row>
    <row r="1979" spans="1:3">
      <c r="A1979">
        <v>147129</v>
      </c>
      <c r="B1979" t="s">
        <v>10857</v>
      </c>
      <c r="C1979" t="s">
        <v>10628</v>
      </c>
    </row>
    <row r="1980" spans="1:3">
      <c r="A1980">
        <v>147129</v>
      </c>
      <c r="B1980" t="s">
        <v>10857</v>
      </c>
      <c r="C1980" t="s">
        <v>10628</v>
      </c>
    </row>
    <row r="1981" spans="1:3">
      <c r="A1981">
        <v>147244</v>
      </c>
      <c r="B1981" t="s">
        <v>529</v>
      </c>
      <c r="C1981" t="s">
        <v>10703</v>
      </c>
    </row>
    <row r="1982" spans="1:3">
      <c r="A1982">
        <v>147244</v>
      </c>
      <c r="B1982" t="s">
        <v>529</v>
      </c>
      <c r="C1982" t="s">
        <v>10591</v>
      </c>
    </row>
    <row r="1983" spans="1:3">
      <c r="A1983">
        <v>147244</v>
      </c>
      <c r="B1983" t="s">
        <v>529</v>
      </c>
      <c r="C1983" t="s">
        <v>10714</v>
      </c>
    </row>
    <row r="1984" spans="1:3">
      <c r="A1984">
        <v>147244</v>
      </c>
      <c r="B1984" t="s">
        <v>529</v>
      </c>
      <c r="C1984" t="s">
        <v>10595</v>
      </c>
    </row>
    <row r="1985" spans="1:3">
      <c r="A1985">
        <v>147244</v>
      </c>
      <c r="B1985" t="s">
        <v>529</v>
      </c>
      <c r="C1985" t="s">
        <v>10292</v>
      </c>
    </row>
    <row r="1986" spans="1:3">
      <c r="A1986">
        <v>147341</v>
      </c>
      <c r="B1986" t="s">
        <v>531</v>
      </c>
      <c r="C1986" t="s">
        <v>10714</v>
      </c>
    </row>
    <row r="1987" spans="1:3">
      <c r="A1987">
        <v>147341</v>
      </c>
      <c r="B1987" t="s">
        <v>531</v>
      </c>
      <c r="C1987" t="s">
        <v>10466</v>
      </c>
    </row>
    <row r="1988" spans="1:3">
      <c r="A1988">
        <v>147341</v>
      </c>
      <c r="B1988" t="s">
        <v>531</v>
      </c>
      <c r="C1988" t="s">
        <v>10508</v>
      </c>
    </row>
    <row r="1989" spans="1:3">
      <c r="A1989">
        <v>147341</v>
      </c>
      <c r="B1989" t="s">
        <v>531</v>
      </c>
      <c r="C1989" t="s">
        <v>10305</v>
      </c>
    </row>
    <row r="1990" spans="1:3">
      <c r="A1990">
        <v>147341</v>
      </c>
      <c r="B1990" t="s">
        <v>531</v>
      </c>
      <c r="C1990" t="s">
        <v>10725</v>
      </c>
    </row>
    <row r="1991" spans="1:3">
      <c r="A1991">
        <v>147369</v>
      </c>
      <c r="B1991" t="s">
        <v>10858</v>
      </c>
      <c r="C1991" t="s">
        <v>10493</v>
      </c>
    </row>
    <row r="1992" spans="1:3">
      <c r="A1992">
        <v>147369</v>
      </c>
      <c r="B1992" t="s">
        <v>10858</v>
      </c>
      <c r="C1992" t="s">
        <v>10500</v>
      </c>
    </row>
    <row r="1993" spans="1:3">
      <c r="A1993">
        <v>147369</v>
      </c>
      <c r="B1993" t="s">
        <v>10858</v>
      </c>
      <c r="C1993" t="s">
        <v>10485</v>
      </c>
    </row>
    <row r="1994" spans="1:3">
      <c r="A1994">
        <v>147369</v>
      </c>
      <c r="B1994" t="s">
        <v>10858</v>
      </c>
      <c r="C1994" t="s">
        <v>10484</v>
      </c>
    </row>
    <row r="1995" spans="1:3">
      <c r="A1995">
        <v>147369</v>
      </c>
      <c r="B1995" t="s">
        <v>10858</v>
      </c>
      <c r="C1995" t="s">
        <v>10494</v>
      </c>
    </row>
    <row r="1996" spans="1:3">
      <c r="A1996">
        <v>147536</v>
      </c>
      <c r="B1996" t="s">
        <v>3427</v>
      </c>
      <c r="C1996" t="s">
        <v>10297</v>
      </c>
    </row>
    <row r="1997" spans="1:3">
      <c r="A1997">
        <v>147536</v>
      </c>
      <c r="B1997" t="s">
        <v>3427</v>
      </c>
      <c r="C1997" t="s">
        <v>10508</v>
      </c>
    </row>
    <row r="1998" spans="1:3">
      <c r="A1998">
        <v>147536</v>
      </c>
      <c r="B1998" t="s">
        <v>3427</v>
      </c>
      <c r="C1998" t="s">
        <v>10714</v>
      </c>
    </row>
    <row r="1999" spans="1:3">
      <c r="A1999">
        <v>147536</v>
      </c>
      <c r="B1999" t="s">
        <v>3427</v>
      </c>
      <c r="C1999" t="s">
        <v>10461</v>
      </c>
    </row>
    <row r="2000" spans="1:3">
      <c r="A2000">
        <v>147536</v>
      </c>
      <c r="B2000" t="s">
        <v>3427</v>
      </c>
      <c r="C2000" t="s">
        <v>10249</v>
      </c>
    </row>
    <row r="2001" spans="1:3">
      <c r="A2001">
        <v>147590</v>
      </c>
      <c r="B2001" t="s">
        <v>10859</v>
      </c>
      <c r="C2001" t="s">
        <v>10407</v>
      </c>
    </row>
    <row r="2002" spans="1:3">
      <c r="A2002">
        <v>147660</v>
      </c>
      <c r="B2002" t="s">
        <v>3430</v>
      </c>
      <c r="C2002" t="s">
        <v>10508</v>
      </c>
    </row>
    <row r="2003" spans="1:3">
      <c r="A2003">
        <v>147660</v>
      </c>
      <c r="B2003" t="s">
        <v>3430</v>
      </c>
      <c r="C2003" t="s">
        <v>10756</v>
      </c>
    </row>
    <row r="2004" spans="1:3">
      <c r="A2004">
        <v>147660</v>
      </c>
      <c r="B2004" t="s">
        <v>3430</v>
      </c>
      <c r="C2004" t="s">
        <v>10737</v>
      </c>
    </row>
    <row r="2005" spans="1:3">
      <c r="A2005">
        <v>147660</v>
      </c>
      <c r="B2005" t="s">
        <v>3430</v>
      </c>
      <c r="C2005" t="s">
        <v>10292</v>
      </c>
    </row>
    <row r="2006" spans="1:3">
      <c r="A2006">
        <v>147660</v>
      </c>
      <c r="B2006" t="s">
        <v>3430</v>
      </c>
      <c r="C2006" t="s">
        <v>10406</v>
      </c>
    </row>
    <row r="2007" spans="1:3">
      <c r="A2007">
        <v>147679</v>
      </c>
      <c r="B2007" t="s">
        <v>3433</v>
      </c>
      <c r="C2007" t="s">
        <v>10714</v>
      </c>
    </row>
    <row r="2008" spans="1:3">
      <c r="A2008">
        <v>147679</v>
      </c>
      <c r="B2008" t="s">
        <v>3433</v>
      </c>
      <c r="C2008" t="s">
        <v>10703</v>
      </c>
    </row>
    <row r="2009" spans="1:3">
      <c r="A2009">
        <v>147679</v>
      </c>
      <c r="B2009" t="s">
        <v>3433</v>
      </c>
      <c r="C2009" t="s">
        <v>10508</v>
      </c>
    </row>
    <row r="2010" spans="1:3">
      <c r="A2010">
        <v>147679</v>
      </c>
      <c r="B2010" t="s">
        <v>3433</v>
      </c>
      <c r="C2010" t="s">
        <v>10464</v>
      </c>
    </row>
    <row r="2011" spans="1:3">
      <c r="A2011">
        <v>147679</v>
      </c>
      <c r="B2011" t="s">
        <v>3433</v>
      </c>
      <c r="C2011" t="s">
        <v>10407</v>
      </c>
    </row>
    <row r="2012" spans="1:3">
      <c r="A2012">
        <v>147703</v>
      </c>
      <c r="B2012" t="s">
        <v>3435</v>
      </c>
      <c r="C2012" t="s">
        <v>10508</v>
      </c>
    </row>
    <row r="2013" spans="1:3">
      <c r="A2013">
        <v>147703</v>
      </c>
      <c r="B2013" t="s">
        <v>3435</v>
      </c>
      <c r="C2013" t="s">
        <v>10703</v>
      </c>
    </row>
    <row r="2014" spans="1:3">
      <c r="A2014">
        <v>147703</v>
      </c>
      <c r="B2014" t="s">
        <v>3435</v>
      </c>
      <c r="C2014" t="s">
        <v>10259</v>
      </c>
    </row>
    <row r="2015" spans="1:3">
      <c r="A2015">
        <v>147703</v>
      </c>
      <c r="B2015" t="s">
        <v>3435</v>
      </c>
      <c r="C2015" t="s">
        <v>10328</v>
      </c>
    </row>
    <row r="2016" spans="1:3">
      <c r="A2016">
        <v>147703</v>
      </c>
      <c r="B2016" t="s">
        <v>3435</v>
      </c>
      <c r="C2016" t="s">
        <v>10672</v>
      </c>
    </row>
    <row r="2017" spans="1:3">
      <c r="A2017">
        <v>147767</v>
      </c>
      <c r="B2017" t="s">
        <v>58</v>
      </c>
      <c r="C2017" t="s">
        <v>10557</v>
      </c>
    </row>
    <row r="2018" spans="1:3">
      <c r="A2018">
        <v>147767</v>
      </c>
      <c r="B2018" t="s">
        <v>58</v>
      </c>
      <c r="C2018" t="s">
        <v>10232</v>
      </c>
    </row>
    <row r="2019" spans="1:3">
      <c r="A2019">
        <v>147767</v>
      </c>
      <c r="B2019" t="s">
        <v>58</v>
      </c>
      <c r="C2019" t="s">
        <v>10406</v>
      </c>
    </row>
    <row r="2020" spans="1:3">
      <c r="A2020">
        <v>147767</v>
      </c>
      <c r="B2020" t="s">
        <v>58</v>
      </c>
      <c r="C2020" t="s">
        <v>10259</v>
      </c>
    </row>
    <row r="2021" spans="1:3">
      <c r="A2021">
        <v>147767</v>
      </c>
      <c r="B2021" t="s">
        <v>58</v>
      </c>
      <c r="C2021" t="s">
        <v>10427</v>
      </c>
    </row>
    <row r="2022" spans="1:3">
      <c r="A2022">
        <v>147776</v>
      </c>
      <c r="B2022" t="s">
        <v>3438</v>
      </c>
      <c r="C2022" t="s">
        <v>10259</v>
      </c>
    </row>
    <row r="2023" spans="1:3">
      <c r="A2023">
        <v>147776</v>
      </c>
      <c r="B2023" t="s">
        <v>3438</v>
      </c>
      <c r="C2023" t="s">
        <v>10508</v>
      </c>
    </row>
    <row r="2024" spans="1:3">
      <c r="A2024">
        <v>147776</v>
      </c>
      <c r="B2024" t="s">
        <v>3438</v>
      </c>
      <c r="C2024" t="s">
        <v>10546</v>
      </c>
    </row>
    <row r="2025" spans="1:3">
      <c r="A2025">
        <v>147776</v>
      </c>
      <c r="B2025" t="s">
        <v>3438</v>
      </c>
      <c r="C2025" t="s">
        <v>10401</v>
      </c>
    </row>
    <row r="2026" spans="1:3">
      <c r="A2026">
        <v>147776</v>
      </c>
      <c r="B2026" t="s">
        <v>3438</v>
      </c>
      <c r="C2026" t="s">
        <v>10406</v>
      </c>
    </row>
    <row r="2027" spans="1:3">
      <c r="A2027">
        <v>147828</v>
      </c>
      <c r="B2027" t="s">
        <v>3443</v>
      </c>
      <c r="C2027" t="s">
        <v>10703</v>
      </c>
    </row>
    <row r="2028" spans="1:3">
      <c r="A2028">
        <v>147828</v>
      </c>
      <c r="B2028" t="s">
        <v>3443</v>
      </c>
      <c r="C2028" t="s">
        <v>10714</v>
      </c>
    </row>
    <row r="2029" spans="1:3">
      <c r="A2029">
        <v>147828</v>
      </c>
      <c r="B2029" t="s">
        <v>3443</v>
      </c>
      <c r="C2029" t="s">
        <v>10313</v>
      </c>
    </row>
    <row r="2030" spans="1:3">
      <c r="A2030">
        <v>147828</v>
      </c>
      <c r="B2030" t="s">
        <v>3443</v>
      </c>
      <c r="C2030" t="s">
        <v>10525</v>
      </c>
    </row>
    <row r="2031" spans="1:3">
      <c r="A2031">
        <v>147828</v>
      </c>
      <c r="B2031" t="s">
        <v>3443</v>
      </c>
      <c r="C2031" t="s">
        <v>10466</v>
      </c>
    </row>
    <row r="2032" spans="1:3">
      <c r="A2032">
        <v>148016</v>
      </c>
      <c r="B2032" t="s">
        <v>10860</v>
      </c>
      <c r="C2032" t="s">
        <v>10227</v>
      </c>
    </row>
    <row r="2033" spans="1:3">
      <c r="A2033">
        <v>148016</v>
      </c>
      <c r="B2033" t="s">
        <v>10860</v>
      </c>
      <c r="C2033" t="s">
        <v>10281</v>
      </c>
    </row>
    <row r="2034" spans="1:3">
      <c r="A2034">
        <v>148016</v>
      </c>
      <c r="B2034" t="s">
        <v>10860</v>
      </c>
      <c r="C2034" t="s">
        <v>10714</v>
      </c>
    </row>
    <row r="2035" spans="1:3">
      <c r="A2035">
        <v>148016</v>
      </c>
      <c r="B2035" t="s">
        <v>10860</v>
      </c>
      <c r="C2035" t="s">
        <v>10424</v>
      </c>
    </row>
    <row r="2036" spans="1:3">
      <c r="A2036">
        <v>148016</v>
      </c>
      <c r="B2036" t="s">
        <v>10860</v>
      </c>
      <c r="C2036" t="s">
        <v>10555</v>
      </c>
    </row>
    <row r="2037" spans="1:3">
      <c r="A2037">
        <v>148131</v>
      </c>
      <c r="B2037" t="s">
        <v>536</v>
      </c>
      <c r="C2037" t="s">
        <v>10703</v>
      </c>
    </row>
    <row r="2038" spans="1:3">
      <c r="A2038">
        <v>148131</v>
      </c>
      <c r="B2038" t="s">
        <v>536</v>
      </c>
      <c r="C2038" t="s">
        <v>10406</v>
      </c>
    </row>
    <row r="2039" spans="1:3">
      <c r="A2039">
        <v>148131</v>
      </c>
      <c r="B2039" t="s">
        <v>536</v>
      </c>
      <c r="C2039" t="s">
        <v>10753</v>
      </c>
    </row>
    <row r="2040" spans="1:3">
      <c r="A2040">
        <v>148131</v>
      </c>
      <c r="B2040" t="s">
        <v>536</v>
      </c>
      <c r="C2040" t="s">
        <v>10756</v>
      </c>
    </row>
    <row r="2041" spans="1:3">
      <c r="A2041">
        <v>148131</v>
      </c>
      <c r="B2041" t="s">
        <v>536</v>
      </c>
      <c r="C2041" t="s">
        <v>10465</v>
      </c>
    </row>
    <row r="2042" spans="1:3">
      <c r="A2042">
        <v>148405</v>
      </c>
      <c r="B2042" t="s">
        <v>539</v>
      </c>
      <c r="C2042" t="s">
        <v>10703</v>
      </c>
    </row>
    <row r="2043" spans="1:3">
      <c r="A2043">
        <v>148405</v>
      </c>
      <c r="B2043" t="s">
        <v>539</v>
      </c>
      <c r="C2043" t="s">
        <v>10466</v>
      </c>
    </row>
    <row r="2044" spans="1:3">
      <c r="A2044">
        <v>148405</v>
      </c>
      <c r="B2044" t="s">
        <v>539</v>
      </c>
      <c r="C2044" t="s">
        <v>10714</v>
      </c>
    </row>
    <row r="2045" spans="1:3">
      <c r="A2045">
        <v>148405</v>
      </c>
      <c r="B2045" t="s">
        <v>539</v>
      </c>
      <c r="C2045" t="s">
        <v>10725</v>
      </c>
    </row>
    <row r="2046" spans="1:3">
      <c r="A2046">
        <v>148405</v>
      </c>
      <c r="B2046" t="s">
        <v>539</v>
      </c>
      <c r="C2046" t="s">
        <v>10297</v>
      </c>
    </row>
    <row r="2047" spans="1:3">
      <c r="A2047">
        <v>148487</v>
      </c>
      <c r="B2047" t="s">
        <v>542</v>
      </c>
      <c r="C2047" t="s">
        <v>10508</v>
      </c>
    </row>
    <row r="2048" spans="1:3">
      <c r="A2048">
        <v>148487</v>
      </c>
      <c r="B2048" t="s">
        <v>542</v>
      </c>
      <c r="C2048" t="s">
        <v>10406</v>
      </c>
    </row>
    <row r="2049" spans="1:3">
      <c r="A2049">
        <v>148487</v>
      </c>
      <c r="B2049" t="s">
        <v>542</v>
      </c>
      <c r="C2049" t="s">
        <v>10595</v>
      </c>
    </row>
    <row r="2050" spans="1:3">
      <c r="A2050">
        <v>148487</v>
      </c>
      <c r="B2050" t="s">
        <v>542</v>
      </c>
      <c r="C2050" t="s">
        <v>10753</v>
      </c>
    </row>
    <row r="2051" spans="1:3">
      <c r="A2051">
        <v>148487</v>
      </c>
      <c r="B2051" t="s">
        <v>542</v>
      </c>
      <c r="C2051" t="s">
        <v>10635</v>
      </c>
    </row>
    <row r="2052" spans="1:3">
      <c r="A2052">
        <v>148496</v>
      </c>
      <c r="B2052" t="s">
        <v>544</v>
      </c>
      <c r="C2052" t="s">
        <v>10508</v>
      </c>
    </row>
    <row r="2053" spans="1:3">
      <c r="A2053">
        <v>148496</v>
      </c>
      <c r="B2053" t="s">
        <v>544</v>
      </c>
      <c r="C2053" t="s">
        <v>10703</v>
      </c>
    </row>
    <row r="2054" spans="1:3">
      <c r="A2054">
        <v>148496</v>
      </c>
      <c r="B2054" t="s">
        <v>544</v>
      </c>
      <c r="C2054" t="s">
        <v>10714</v>
      </c>
    </row>
    <row r="2055" spans="1:3">
      <c r="A2055">
        <v>148496</v>
      </c>
      <c r="B2055" t="s">
        <v>544</v>
      </c>
      <c r="C2055" t="s">
        <v>10446</v>
      </c>
    </row>
    <row r="2056" spans="1:3">
      <c r="A2056">
        <v>148496</v>
      </c>
      <c r="B2056" t="s">
        <v>544</v>
      </c>
      <c r="C2056" t="s">
        <v>10565</v>
      </c>
    </row>
    <row r="2057" spans="1:3">
      <c r="A2057">
        <v>148511</v>
      </c>
      <c r="B2057" t="s">
        <v>10861</v>
      </c>
      <c r="C2057" t="s">
        <v>10793</v>
      </c>
    </row>
    <row r="2058" spans="1:3">
      <c r="A2058">
        <v>148511</v>
      </c>
      <c r="B2058" t="s">
        <v>10861</v>
      </c>
      <c r="C2058" t="s">
        <v>10628</v>
      </c>
    </row>
    <row r="2059" spans="1:3">
      <c r="A2059">
        <v>148511</v>
      </c>
      <c r="B2059" t="s">
        <v>10861</v>
      </c>
      <c r="C2059" t="s">
        <v>10628</v>
      </c>
    </row>
    <row r="2060" spans="1:3">
      <c r="A2060">
        <v>148511</v>
      </c>
      <c r="B2060" t="s">
        <v>10861</v>
      </c>
      <c r="C2060" t="s">
        <v>10656</v>
      </c>
    </row>
    <row r="2061" spans="1:3">
      <c r="A2061">
        <v>148511</v>
      </c>
      <c r="B2061" t="s">
        <v>10861</v>
      </c>
      <c r="C2061" t="s">
        <v>10648</v>
      </c>
    </row>
    <row r="2062" spans="1:3">
      <c r="A2062">
        <v>148575</v>
      </c>
      <c r="B2062" t="s">
        <v>10862</v>
      </c>
      <c r="C2062" t="s">
        <v>10703</v>
      </c>
    </row>
    <row r="2063" spans="1:3">
      <c r="A2063">
        <v>148584</v>
      </c>
      <c r="B2063" t="s">
        <v>547</v>
      </c>
      <c r="C2063" t="s">
        <v>10703</v>
      </c>
    </row>
    <row r="2064" spans="1:3">
      <c r="A2064">
        <v>148584</v>
      </c>
      <c r="B2064" t="s">
        <v>547</v>
      </c>
      <c r="C2064" t="s">
        <v>10635</v>
      </c>
    </row>
    <row r="2065" spans="1:3">
      <c r="A2065">
        <v>148584</v>
      </c>
      <c r="B2065" t="s">
        <v>547</v>
      </c>
      <c r="C2065" t="s">
        <v>10746</v>
      </c>
    </row>
    <row r="2066" spans="1:3">
      <c r="A2066">
        <v>148584</v>
      </c>
      <c r="B2066" t="s">
        <v>547</v>
      </c>
      <c r="C2066" t="s">
        <v>10508</v>
      </c>
    </row>
    <row r="2067" spans="1:3">
      <c r="A2067">
        <v>148584</v>
      </c>
      <c r="B2067" t="s">
        <v>547</v>
      </c>
      <c r="C2067" t="s">
        <v>10546</v>
      </c>
    </row>
    <row r="2068" spans="1:3">
      <c r="A2068">
        <v>148593</v>
      </c>
      <c r="B2068" t="s">
        <v>10863</v>
      </c>
      <c r="C2068" t="s">
        <v>10703</v>
      </c>
    </row>
    <row r="2069" spans="1:3">
      <c r="A2069">
        <v>148627</v>
      </c>
      <c r="B2069" t="s">
        <v>3456</v>
      </c>
      <c r="C2069" t="s">
        <v>10703</v>
      </c>
    </row>
    <row r="2070" spans="1:3">
      <c r="A2070">
        <v>148627</v>
      </c>
      <c r="B2070" t="s">
        <v>3456</v>
      </c>
      <c r="C2070" t="s">
        <v>10406</v>
      </c>
    </row>
    <row r="2071" spans="1:3">
      <c r="A2071">
        <v>148627</v>
      </c>
      <c r="B2071" t="s">
        <v>3456</v>
      </c>
      <c r="C2071" t="s">
        <v>10508</v>
      </c>
    </row>
    <row r="2072" spans="1:3">
      <c r="A2072">
        <v>148627</v>
      </c>
      <c r="B2072" t="s">
        <v>3456</v>
      </c>
      <c r="C2072" t="s">
        <v>10466</v>
      </c>
    </row>
    <row r="2073" spans="1:3">
      <c r="A2073">
        <v>148627</v>
      </c>
      <c r="B2073" t="s">
        <v>3456</v>
      </c>
      <c r="C2073" t="s">
        <v>10713</v>
      </c>
    </row>
    <row r="2074" spans="1:3">
      <c r="A2074">
        <v>148654</v>
      </c>
      <c r="B2074" t="s">
        <v>550</v>
      </c>
      <c r="C2074" t="s">
        <v>10714</v>
      </c>
    </row>
    <row r="2075" spans="1:3">
      <c r="A2075">
        <v>148654</v>
      </c>
      <c r="B2075" t="s">
        <v>550</v>
      </c>
      <c r="C2075" t="s">
        <v>10508</v>
      </c>
    </row>
    <row r="2076" spans="1:3">
      <c r="A2076">
        <v>148654</v>
      </c>
      <c r="B2076" t="s">
        <v>550</v>
      </c>
      <c r="C2076" t="s">
        <v>10259</v>
      </c>
    </row>
    <row r="2077" spans="1:3">
      <c r="A2077">
        <v>148654</v>
      </c>
      <c r="B2077" t="s">
        <v>550</v>
      </c>
      <c r="C2077" t="s">
        <v>10406</v>
      </c>
    </row>
    <row r="2078" spans="1:3">
      <c r="A2078">
        <v>148654</v>
      </c>
      <c r="B2078" t="s">
        <v>550</v>
      </c>
      <c r="C2078" t="s">
        <v>10292</v>
      </c>
    </row>
    <row r="2079" spans="1:3">
      <c r="A2079">
        <v>148876</v>
      </c>
      <c r="B2079" t="s">
        <v>3457</v>
      </c>
      <c r="C2079" t="s">
        <v>10546</v>
      </c>
    </row>
    <row r="2080" spans="1:3">
      <c r="A2080">
        <v>148876</v>
      </c>
      <c r="B2080" t="s">
        <v>3457</v>
      </c>
      <c r="C2080" t="s">
        <v>10508</v>
      </c>
    </row>
    <row r="2081" spans="1:3">
      <c r="A2081">
        <v>148876</v>
      </c>
      <c r="B2081" t="s">
        <v>3457</v>
      </c>
      <c r="C2081" t="s">
        <v>10714</v>
      </c>
    </row>
    <row r="2082" spans="1:3">
      <c r="A2082">
        <v>148876</v>
      </c>
      <c r="B2082" t="s">
        <v>3457</v>
      </c>
      <c r="C2082" t="s">
        <v>10249</v>
      </c>
    </row>
    <row r="2083" spans="1:3">
      <c r="A2083">
        <v>148876</v>
      </c>
      <c r="B2083" t="s">
        <v>3457</v>
      </c>
      <c r="C2083" t="s">
        <v>10740</v>
      </c>
    </row>
    <row r="2084" spans="1:3">
      <c r="A2084">
        <v>149028</v>
      </c>
      <c r="B2084" t="s">
        <v>3462</v>
      </c>
      <c r="C2084" t="s">
        <v>10703</v>
      </c>
    </row>
    <row r="2085" spans="1:3">
      <c r="A2085">
        <v>149222</v>
      </c>
      <c r="B2085" t="s">
        <v>553</v>
      </c>
      <c r="C2085" t="s">
        <v>10575</v>
      </c>
    </row>
    <row r="2086" spans="1:3">
      <c r="A2086">
        <v>149222</v>
      </c>
      <c r="B2086" t="s">
        <v>553</v>
      </c>
      <c r="C2086" t="s">
        <v>10508</v>
      </c>
    </row>
    <row r="2087" spans="1:3">
      <c r="A2087">
        <v>149222</v>
      </c>
      <c r="B2087" t="s">
        <v>553</v>
      </c>
      <c r="C2087" t="s">
        <v>10358</v>
      </c>
    </row>
    <row r="2088" spans="1:3">
      <c r="A2088">
        <v>149222</v>
      </c>
      <c r="B2088" t="s">
        <v>553</v>
      </c>
      <c r="C2088" t="s">
        <v>10401</v>
      </c>
    </row>
    <row r="2089" spans="1:3">
      <c r="A2089">
        <v>149222</v>
      </c>
      <c r="B2089" t="s">
        <v>553</v>
      </c>
      <c r="C2089" t="s">
        <v>10309</v>
      </c>
    </row>
    <row r="2090" spans="1:3">
      <c r="A2090">
        <v>149231</v>
      </c>
      <c r="B2090" t="s">
        <v>10864</v>
      </c>
      <c r="C2090" t="s">
        <v>10703</v>
      </c>
    </row>
    <row r="2091" spans="1:3">
      <c r="A2091">
        <v>149231</v>
      </c>
      <c r="B2091" t="s">
        <v>10864</v>
      </c>
      <c r="C2091" t="s">
        <v>10714</v>
      </c>
    </row>
    <row r="2092" spans="1:3">
      <c r="A2092">
        <v>149231</v>
      </c>
      <c r="B2092" t="s">
        <v>10864</v>
      </c>
      <c r="C2092" t="s">
        <v>10508</v>
      </c>
    </row>
    <row r="2093" spans="1:3">
      <c r="A2093">
        <v>149231</v>
      </c>
      <c r="B2093" t="s">
        <v>10864</v>
      </c>
      <c r="C2093" t="s">
        <v>10406</v>
      </c>
    </row>
    <row r="2094" spans="1:3">
      <c r="A2094">
        <v>149231</v>
      </c>
      <c r="B2094" t="s">
        <v>10864</v>
      </c>
      <c r="C2094" t="s">
        <v>10259</v>
      </c>
    </row>
    <row r="2095" spans="1:3">
      <c r="A2095">
        <v>149329</v>
      </c>
      <c r="B2095" t="s">
        <v>10865</v>
      </c>
      <c r="C2095" t="s">
        <v>10481</v>
      </c>
    </row>
    <row r="2096" spans="1:3">
      <c r="A2096">
        <v>149505</v>
      </c>
      <c r="B2096" t="s">
        <v>559</v>
      </c>
      <c r="C2096" t="s">
        <v>10281</v>
      </c>
    </row>
    <row r="2097" spans="1:3">
      <c r="A2097">
        <v>149505</v>
      </c>
      <c r="B2097" t="s">
        <v>559</v>
      </c>
      <c r="C2097" t="s">
        <v>10703</v>
      </c>
    </row>
    <row r="2098" spans="1:3">
      <c r="A2098">
        <v>149505</v>
      </c>
      <c r="B2098" t="s">
        <v>559</v>
      </c>
      <c r="C2098" t="s">
        <v>10508</v>
      </c>
    </row>
    <row r="2099" spans="1:3">
      <c r="A2099">
        <v>149505</v>
      </c>
      <c r="B2099" t="s">
        <v>559</v>
      </c>
      <c r="C2099" t="s">
        <v>10305</v>
      </c>
    </row>
    <row r="2100" spans="1:3">
      <c r="A2100">
        <v>149505</v>
      </c>
      <c r="B2100" t="s">
        <v>559</v>
      </c>
      <c r="C2100" t="s">
        <v>10286</v>
      </c>
    </row>
    <row r="2101" spans="1:3">
      <c r="A2101">
        <v>149514</v>
      </c>
      <c r="B2101" t="s">
        <v>3468</v>
      </c>
      <c r="C2101" t="s">
        <v>10484</v>
      </c>
    </row>
    <row r="2102" spans="1:3">
      <c r="A2102">
        <v>149514</v>
      </c>
      <c r="B2102" t="s">
        <v>3468</v>
      </c>
      <c r="C2102" t="s">
        <v>10713</v>
      </c>
    </row>
    <row r="2103" spans="1:3">
      <c r="A2103">
        <v>149514</v>
      </c>
      <c r="B2103" t="s">
        <v>3468</v>
      </c>
      <c r="C2103" t="s">
        <v>10508</v>
      </c>
    </row>
    <row r="2104" spans="1:3">
      <c r="A2104">
        <v>149514</v>
      </c>
      <c r="B2104" t="s">
        <v>3468</v>
      </c>
      <c r="C2104" t="s">
        <v>10486</v>
      </c>
    </row>
    <row r="2105" spans="1:3">
      <c r="A2105">
        <v>149514</v>
      </c>
      <c r="B2105" t="s">
        <v>3468</v>
      </c>
      <c r="C2105" t="s">
        <v>10294</v>
      </c>
    </row>
    <row r="2106" spans="1:3">
      <c r="A2106">
        <v>149639</v>
      </c>
      <c r="B2106" t="s">
        <v>3472</v>
      </c>
      <c r="C2106" t="s">
        <v>10304</v>
      </c>
    </row>
    <row r="2107" spans="1:3">
      <c r="A2107">
        <v>149639</v>
      </c>
      <c r="B2107" t="s">
        <v>3472</v>
      </c>
      <c r="C2107" t="s">
        <v>10617</v>
      </c>
    </row>
    <row r="2108" spans="1:3">
      <c r="A2108">
        <v>149772</v>
      </c>
      <c r="B2108" t="s">
        <v>3474</v>
      </c>
      <c r="C2108" t="s">
        <v>10524</v>
      </c>
    </row>
    <row r="2109" spans="1:3">
      <c r="A2109">
        <v>149772</v>
      </c>
      <c r="B2109" t="s">
        <v>3474</v>
      </c>
      <c r="C2109" t="s">
        <v>10404</v>
      </c>
    </row>
    <row r="2110" spans="1:3">
      <c r="A2110">
        <v>149772</v>
      </c>
      <c r="B2110" t="s">
        <v>3474</v>
      </c>
      <c r="C2110" t="s">
        <v>10508</v>
      </c>
    </row>
    <row r="2111" spans="1:3">
      <c r="A2111">
        <v>149772</v>
      </c>
      <c r="B2111" t="s">
        <v>3474</v>
      </c>
      <c r="C2111" t="s">
        <v>10181</v>
      </c>
    </row>
    <row r="2112" spans="1:3">
      <c r="A2112">
        <v>149772</v>
      </c>
      <c r="B2112" t="s">
        <v>3474</v>
      </c>
      <c r="C2112" t="s">
        <v>10866</v>
      </c>
    </row>
    <row r="2113" spans="1:3">
      <c r="A2113">
        <v>149781</v>
      </c>
      <c r="B2113" t="s">
        <v>560</v>
      </c>
      <c r="C2113" t="s">
        <v>10733</v>
      </c>
    </row>
    <row r="2114" spans="1:3">
      <c r="A2114">
        <v>149781</v>
      </c>
      <c r="B2114" t="s">
        <v>560</v>
      </c>
      <c r="C2114" t="s">
        <v>10394</v>
      </c>
    </row>
    <row r="2115" spans="1:3">
      <c r="A2115">
        <v>149781</v>
      </c>
      <c r="B2115" t="s">
        <v>560</v>
      </c>
      <c r="C2115" t="s">
        <v>10508</v>
      </c>
    </row>
    <row r="2116" spans="1:3">
      <c r="A2116">
        <v>149781</v>
      </c>
      <c r="B2116" t="s">
        <v>560</v>
      </c>
      <c r="C2116" t="s">
        <v>10226</v>
      </c>
    </row>
    <row r="2117" spans="1:3">
      <c r="A2117">
        <v>149781</v>
      </c>
      <c r="B2117" t="s">
        <v>560</v>
      </c>
      <c r="C2117" t="s">
        <v>10557</v>
      </c>
    </row>
    <row r="2118" spans="1:3">
      <c r="A2118">
        <v>150066</v>
      </c>
      <c r="B2118" t="s">
        <v>563</v>
      </c>
      <c r="C2118" t="s">
        <v>10703</v>
      </c>
    </row>
    <row r="2119" spans="1:3">
      <c r="A2119">
        <v>150066</v>
      </c>
      <c r="B2119" t="s">
        <v>563</v>
      </c>
      <c r="C2119" t="s">
        <v>10714</v>
      </c>
    </row>
    <row r="2120" spans="1:3">
      <c r="A2120">
        <v>150066</v>
      </c>
      <c r="B2120" t="s">
        <v>563</v>
      </c>
      <c r="C2120" t="s">
        <v>10508</v>
      </c>
    </row>
    <row r="2121" spans="1:3">
      <c r="A2121">
        <v>150066</v>
      </c>
      <c r="B2121" t="s">
        <v>563</v>
      </c>
      <c r="C2121" t="s">
        <v>10466</v>
      </c>
    </row>
    <row r="2122" spans="1:3">
      <c r="A2122">
        <v>150066</v>
      </c>
      <c r="B2122" t="s">
        <v>563</v>
      </c>
      <c r="C2122" t="s">
        <v>10292</v>
      </c>
    </row>
    <row r="2123" spans="1:3">
      <c r="A2123">
        <v>150136</v>
      </c>
      <c r="B2123" t="s">
        <v>567</v>
      </c>
      <c r="C2123" t="s">
        <v>10401</v>
      </c>
    </row>
    <row r="2124" spans="1:3">
      <c r="A2124">
        <v>150136</v>
      </c>
      <c r="B2124" t="s">
        <v>567</v>
      </c>
      <c r="C2124" t="s">
        <v>10508</v>
      </c>
    </row>
    <row r="2125" spans="1:3">
      <c r="A2125">
        <v>150136</v>
      </c>
      <c r="B2125" t="s">
        <v>567</v>
      </c>
      <c r="C2125" t="s">
        <v>10703</v>
      </c>
    </row>
    <row r="2126" spans="1:3">
      <c r="A2126">
        <v>150136</v>
      </c>
      <c r="B2126" t="s">
        <v>567</v>
      </c>
      <c r="C2126" t="s">
        <v>10713</v>
      </c>
    </row>
    <row r="2127" spans="1:3">
      <c r="A2127">
        <v>150136</v>
      </c>
      <c r="B2127" t="s">
        <v>567</v>
      </c>
      <c r="C2127" t="s">
        <v>10232</v>
      </c>
    </row>
    <row r="2128" spans="1:3">
      <c r="A2128">
        <v>150145</v>
      </c>
      <c r="B2128" t="s">
        <v>570</v>
      </c>
      <c r="C2128" t="s">
        <v>10703</v>
      </c>
    </row>
    <row r="2129" spans="1:3">
      <c r="A2129">
        <v>150145</v>
      </c>
      <c r="B2129" t="s">
        <v>570</v>
      </c>
      <c r="C2129" t="s">
        <v>10714</v>
      </c>
    </row>
    <row r="2130" spans="1:3">
      <c r="A2130">
        <v>150145</v>
      </c>
      <c r="B2130" t="s">
        <v>570</v>
      </c>
      <c r="C2130" t="s">
        <v>10497</v>
      </c>
    </row>
    <row r="2131" spans="1:3">
      <c r="A2131">
        <v>150145</v>
      </c>
      <c r="B2131" t="s">
        <v>570</v>
      </c>
      <c r="C2131" t="s">
        <v>10466</v>
      </c>
    </row>
    <row r="2132" spans="1:3">
      <c r="A2132">
        <v>150145</v>
      </c>
      <c r="B2132" t="s">
        <v>570</v>
      </c>
      <c r="C2132" t="s">
        <v>10713</v>
      </c>
    </row>
    <row r="2133" spans="1:3">
      <c r="A2133">
        <v>150163</v>
      </c>
      <c r="B2133" t="s">
        <v>3480</v>
      </c>
      <c r="C2133" t="s">
        <v>10756</v>
      </c>
    </row>
    <row r="2134" spans="1:3">
      <c r="A2134">
        <v>150163</v>
      </c>
      <c r="B2134" t="s">
        <v>3480</v>
      </c>
      <c r="C2134" t="s">
        <v>10737</v>
      </c>
    </row>
    <row r="2135" spans="1:3">
      <c r="A2135">
        <v>150163</v>
      </c>
      <c r="B2135" t="s">
        <v>3480</v>
      </c>
      <c r="C2135" t="s">
        <v>10793</v>
      </c>
    </row>
    <row r="2136" spans="1:3">
      <c r="A2136">
        <v>150163</v>
      </c>
      <c r="B2136" t="s">
        <v>3480</v>
      </c>
      <c r="C2136" t="s">
        <v>10628</v>
      </c>
    </row>
    <row r="2137" spans="1:3">
      <c r="A2137">
        <v>150163</v>
      </c>
      <c r="B2137" t="s">
        <v>3480</v>
      </c>
      <c r="C2137" t="s">
        <v>10628</v>
      </c>
    </row>
    <row r="2138" spans="1:3">
      <c r="A2138">
        <v>150172</v>
      </c>
      <c r="B2138" t="s">
        <v>3483</v>
      </c>
      <c r="C2138" t="s">
        <v>10525</v>
      </c>
    </row>
    <row r="2139" spans="1:3">
      <c r="A2139">
        <v>150172</v>
      </c>
      <c r="B2139" t="s">
        <v>3483</v>
      </c>
      <c r="C2139" t="s">
        <v>10714</v>
      </c>
    </row>
    <row r="2140" spans="1:3">
      <c r="A2140">
        <v>150172</v>
      </c>
      <c r="B2140" t="s">
        <v>3483</v>
      </c>
      <c r="C2140" t="s">
        <v>10439</v>
      </c>
    </row>
    <row r="2141" spans="1:3">
      <c r="A2141">
        <v>150172</v>
      </c>
      <c r="B2141" t="s">
        <v>3483</v>
      </c>
      <c r="C2141" t="s">
        <v>10508</v>
      </c>
    </row>
    <row r="2142" spans="1:3">
      <c r="A2142">
        <v>150172</v>
      </c>
      <c r="B2142" t="s">
        <v>3483</v>
      </c>
      <c r="C2142" t="s">
        <v>10394</v>
      </c>
    </row>
    <row r="2143" spans="1:3">
      <c r="A2143">
        <v>150400</v>
      </c>
      <c r="B2143" t="s">
        <v>573</v>
      </c>
      <c r="C2143" t="s">
        <v>10226</v>
      </c>
    </row>
    <row r="2144" spans="1:3">
      <c r="A2144">
        <v>150400</v>
      </c>
      <c r="B2144" t="s">
        <v>573</v>
      </c>
      <c r="C2144" t="s">
        <v>10557</v>
      </c>
    </row>
    <row r="2145" spans="1:3">
      <c r="A2145">
        <v>150400</v>
      </c>
      <c r="B2145" t="s">
        <v>573</v>
      </c>
      <c r="C2145" t="s">
        <v>10259</v>
      </c>
    </row>
    <row r="2146" spans="1:3">
      <c r="A2146">
        <v>150400</v>
      </c>
      <c r="B2146" t="s">
        <v>573</v>
      </c>
      <c r="C2146" t="s">
        <v>10508</v>
      </c>
    </row>
    <row r="2147" spans="1:3">
      <c r="A2147">
        <v>150400</v>
      </c>
      <c r="B2147" t="s">
        <v>573</v>
      </c>
      <c r="C2147" t="s">
        <v>10408</v>
      </c>
    </row>
    <row r="2148" spans="1:3">
      <c r="A2148">
        <v>150455</v>
      </c>
      <c r="B2148" t="s">
        <v>576</v>
      </c>
      <c r="C2148" t="s">
        <v>10714</v>
      </c>
    </row>
    <row r="2149" spans="1:3">
      <c r="A2149">
        <v>150455</v>
      </c>
      <c r="B2149" t="s">
        <v>576</v>
      </c>
      <c r="C2149" t="s">
        <v>10408</v>
      </c>
    </row>
    <row r="2150" spans="1:3">
      <c r="A2150">
        <v>150455</v>
      </c>
      <c r="B2150" t="s">
        <v>576</v>
      </c>
      <c r="C2150" t="s">
        <v>10512</v>
      </c>
    </row>
    <row r="2151" spans="1:3">
      <c r="A2151">
        <v>150455</v>
      </c>
      <c r="B2151" t="s">
        <v>576</v>
      </c>
      <c r="C2151" t="s">
        <v>10406</v>
      </c>
    </row>
    <row r="2152" spans="1:3">
      <c r="A2152">
        <v>150455</v>
      </c>
      <c r="B2152" t="s">
        <v>576</v>
      </c>
      <c r="C2152" t="s">
        <v>10259</v>
      </c>
    </row>
    <row r="2153" spans="1:3">
      <c r="A2153">
        <v>150534</v>
      </c>
      <c r="B2153" t="s">
        <v>3486</v>
      </c>
      <c r="C2153" t="s">
        <v>10469</v>
      </c>
    </row>
    <row r="2154" spans="1:3">
      <c r="A2154">
        <v>150534</v>
      </c>
      <c r="B2154" t="s">
        <v>3486</v>
      </c>
      <c r="C2154" t="s">
        <v>10703</v>
      </c>
    </row>
    <row r="2155" spans="1:3">
      <c r="A2155">
        <v>150534</v>
      </c>
      <c r="B2155" t="s">
        <v>3486</v>
      </c>
      <c r="C2155" t="s">
        <v>10725</v>
      </c>
    </row>
    <row r="2156" spans="1:3">
      <c r="A2156">
        <v>150534</v>
      </c>
      <c r="B2156" t="s">
        <v>3486</v>
      </c>
      <c r="C2156" t="s">
        <v>10292</v>
      </c>
    </row>
    <row r="2157" spans="1:3">
      <c r="A2157">
        <v>150534</v>
      </c>
      <c r="B2157" t="s">
        <v>3486</v>
      </c>
      <c r="C2157" t="s">
        <v>10714</v>
      </c>
    </row>
    <row r="2158" spans="1:3">
      <c r="A2158">
        <v>150604</v>
      </c>
      <c r="B2158" t="s">
        <v>579</v>
      </c>
      <c r="C2158" t="s">
        <v>10466</v>
      </c>
    </row>
    <row r="2159" spans="1:3">
      <c r="A2159">
        <v>150604</v>
      </c>
      <c r="B2159" t="s">
        <v>579</v>
      </c>
      <c r="C2159" t="s">
        <v>10508</v>
      </c>
    </row>
    <row r="2160" spans="1:3">
      <c r="A2160">
        <v>150604</v>
      </c>
      <c r="B2160" t="s">
        <v>579</v>
      </c>
      <c r="C2160" t="s">
        <v>10714</v>
      </c>
    </row>
    <row r="2161" spans="1:3">
      <c r="A2161">
        <v>150604</v>
      </c>
      <c r="B2161" t="s">
        <v>579</v>
      </c>
      <c r="C2161" t="s">
        <v>10292</v>
      </c>
    </row>
    <row r="2162" spans="1:3">
      <c r="A2162">
        <v>150604</v>
      </c>
      <c r="B2162" t="s">
        <v>579</v>
      </c>
      <c r="C2162" t="s">
        <v>10238</v>
      </c>
    </row>
    <row r="2163" spans="1:3">
      <c r="A2163">
        <v>150668</v>
      </c>
      <c r="B2163" t="s">
        <v>582</v>
      </c>
      <c r="C2163" t="s">
        <v>10703</v>
      </c>
    </row>
    <row r="2164" spans="1:3">
      <c r="A2164">
        <v>150668</v>
      </c>
      <c r="B2164" t="s">
        <v>582</v>
      </c>
      <c r="C2164" t="s">
        <v>10713</v>
      </c>
    </row>
    <row r="2165" spans="1:3">
      <c r="A2165">
        <v>150668</v>
      </c>
      <c r="B2165" t="s">
        <v>582</v>
      </c>
      <c r="C2165" t="s">
        <v>10294</v>
      </c>
    </row>
    <row r="2166" spans="1:3">
      <c r="A2166">
        <v>150668</v>
      </c>
      <c r="B2166" t="s">
        <v>582</v>
      </c>
      <c r="C2166" t="s">
        <v>10725</v>
      </c>
    </row>
    <row r="2167" spans="1:3">
      <c r="A2167">
        <v>150668</v>
      </c>
      <c r="B2167" t="s">
        <v>582</v>
      </c>
      <c r="C2167" t="s">
        <v>10376</v>
      </c>
    </row>
    <row r="2168" spans="1:3">
      <c r="A2168">
        <v>150677</v>
      </c>
      <c r="B2168" t="s">
        <v>3489</v>
      </c>
      <c r="C2168" t="s">
        <v>10508</v>
      </c>
    </row>
    <row r="2169" spans="1:3">
      <c r="A2169">
        <v>150677</v>
      </c>
      <c r="B2169" t="s">
        <v>3489</v>
      </c>
      <c r="C2169" t="s">
        <v>10714</v>
      </c>
    </row>
    <row r="2170" spans="1:3">
      <c r="A2170">
        <v>150677</v>
      </c>
      <c r="B2170" t="s">
        <v>3489</v>
      </c>
      <c r="C2170" t="s">
        <v>10725</v>
      </c>
    </row>
    <row r="2171" spans="1:3">
      <c r="A2171">
        <v>150677</v>
      </c>
      <c r="B2171" t="s">
        <v>3489</v>
      </c>
      <c r="C2171" t="s">
        <v>10292</v>
      </c>
    </row>
    <row r="2172" spans="1:3">
      <c r="A2172">
        <v>150677</v>
      </c>
      <c r="B2172" t="s">
        <v>3489</v>
      </c>
      <c r="C2172" t="s">
        <v>10520</v>
      </c>
    </row>
    <row r="2173" spans="1:3">
      <c r="A2173">
        <v>150756</v>
      </c>
      <c r="B2173" t="s">
        <v>585</v>
      </c>
      <c r="C2173" t="s">
        <v>10713</v>
      </c>
    </row>
    <row r="2174" spans="1:3">
      <c r="A2174">
        <v>150756</v>
      </c>
      <c r="B2174" t="s">
        <v>585</v>
      </c>
      <c r="C2174" t="s">
        <v>10466</v>
      </c>
    </row>
    <row r="2175" spans="1:3">
      <c r="A2175">
        <v>150756</v>
      </c>
      <c r="B2175" t="s">
        <v>585</v>
      </c>
      <c r="C2175" t="s">
        <v>10225</v>
      </c>
    </row>
    <row r="2176" spans="1:3">
      <c r="A2176">
        <v>150756</v>
      </c>
      <c r="B2176" t="s">
        <v>585</v>
      </c>
      <c r="C2176" t="s">
        <v>10795</v>
      </c>
    </row>
    <row r="2177" spans="1:3">
      <c r="A2177">
        <v>150756</v>
      </c>
      <c r="B2177" t="s">
        <v>585</v>
      </c>
      <c r="C2177" t="s">
        <v>10508</v>
      </c>
    </row>
    <row r="2178" spans="1:3">
      <c r="A2178">
        <v>150774</v>
      </c>
      <c r="B2178" t="s">
        <v>588</v>
      </c>
      <c r="C2178" t="s">
        <v>10713</v>
      </c>
    </row>
    <row r="2179" spans="1:3">
      <c r="A2179">
        <v>150774</v>
      </c>
      <c r="B2179" t="s">
        <v>588</v>
      </c>
      <c r="C2179" t="s">
        <v>10508</v>
      </c>
    </row>
    <row r="2180" spans="1:3">
      <c r="A2180">
        <v>150774</v>
      </c>
      <c r="B2180" t="s">
        <v>588</v>
      </c>
      <c r="C2180" t="s">
        <v>10406</v>
      </c>
    </row>
    <row r="2181" spans="1:3">
      <c r="A2181">
        <v>150774</v>
      </c>
      <c r="B2181" t="s">
        <v>588</v>
      </c>
      <c r="C2181" t="s">
        <v>10489</v>
      </c>
    </row>
    <row r="2182" spans="1:3">
      <c r="A2182">
        <v>150774</v>
      </c>
      <c r="B2182" t="s">
        <v>588</v>
      </c>
      <c r="C2182" t="s">
        <v>10401</v>
      </c>
    </row>
    <row r="2183" spans="1:3">
      <c r="A2183">
        <v>150941</v>
      </c>
      <c r="B2183" t="s">
        <v>590</v>
      </c>
      <c r="C2183" t="s">
        <v>10597</v>
      </c>
    </row>
    <row r="2184" spans="1:3">
      <c r="A2184">
        <v>150941</v>
      </c>
      <c r="B2184" t="s">
        <v>590</v>
      </c>
      <c r="C2184" t="s">
        <v>10703</v>
      </c>
    </row>
    <row r="2185" spans="1:3">
      <c r="A2185">
        <v>150941</v>
      </c>
      <c r="B2185" t="s">
        <v>590</v>
      </c>
      <c r="C2185" t="s">
        <v>10247</v>
      </c>
    </row>
    <row r="2186" spans="1:3">
      <c r="A2186">
        <v>150941</v>
      </c>
      <c r="B2186" t="s">
        <v>590</v>
      </c>
      <c r="C2186" t="s">
        <v>10714</v>
      </c>
    </row>
    <row r="2187" spans="1:3">
      <c r="A2187">
        <v>150941</v>
      </c>
      <c r="B2187" t="s">
        <v>590</v>
      </c>
      <c r="C2187" t="s">
        <v>10508</v>
      </c>
    </row>
    <row r="2188" spans="1:3">
      <c r="A2188">
        <v>151102</v>
      </c>
      <c r="B2188" t="s">
        <v>593</v>
      </c>
      <c r="C2188" t="s">
        <v>10713</v>
      </c>
    </row>
    <row r="2189" spans="1:3">
      <c r="A2189">
        <v>151102</v>
      </c>
      <c r="B2189" t="s">
        <v>593</v>
      </c>
      <c r="C2189" t="s">
        <v>10404</v>
      </c>
    </row>
    <row r="2190" spans="1:3">
      <c r="A2190">
        <v>151102</v>
      </c>
      <c r="B2190" t="s">
        <v>593</v>
      </c>
      <c r="C2190" t="s">
        <v>10292</v>
      </c>
    </row>
    <row r="2191" spans="1:3">
      <c r="A2191">
        <v>151102</v>
      </c>
      <c r="B2191" t="s">
        <v>593</v>
      </c>
      <c r="C2191" t="s">
        <v>10509</v>
      </c>
    </row>
    <row r="2192" spans="1:3">
      <c r="A2192">
        <v>151102</v>
      </c>
      <c r="B2192" t="s">
        <v>593</v>
      </c>
      <c r="C2192" t="s">
        <v>10406</v>
      </c>
    </row>
    <row r="2193" spans="1:3">
      <c r="A2193">
        <v>151111</v>
      </c>
      <c r="B2193" t="s">
        <v>3492</v>
      </c>
      <c r="C2193" t="s">
        <v>10703</v>
      </c>
    </row>
    <row r="2194" spans="1:3">
      <c r="A2194">
        <v>151111</v>
      </c>
      <c r="B2194" t="s">
        <v>3492</v>
      </c>
      <c r="C2194" t="s">
        <v>10713</v>
      </c>
    </row>
    <row r="2195" spans="1:3">
      <c r="A2195">
        <v>151111</v>
      </c>
      <c r="B2195" t="s">
        <v>3492</v>
      </c>
      <c r="C2195" t="s">
        <v>10404</v>
      </c>
    </row>
    <row r="2196" spans="1:3">
      <c r="A2196">
        <v>151111</v>
      </c>
      <c r="B2196" t="s">
        <v>3492</v>
      </c>
      <c r="C2196" t="s">
        <v>10508</v>
      </c>
    </row>
    <row r="2197" spans="1:3">
      <c r="A2197">
        <v>151111</v>
      </c>
      <c r="B2197" t="s">
        <v>3492</v>
      </c>
      <c r="C2197" t="s">
        <v>10406</v>
      </c>
    </row>
    <row r="2198" spans="1:3">
      <c r="A2198">
        <v>151263</v>
      </c>
      <c r="B2198" t="s">
        <v>3494</v>
      </c>
      <c r="C2198" t="s">
        <v>10703</v>
      </c>
    </row>
    <row r="2199" spans="1:3">
      <c r="A2199">
        <v>151263</v>
      </c>
      <c r="B2199" t="s">
        <v>3494</v>
      </c>
      <c r="C2199" t="s">
        <v>10508</v>
      </c>
    </row>
    <row r="2200" spans="1:3">
      <c r="A2200">
        <v>151263</v>
      </c>
      <c r="B2200" t="s">
        <v>3494</v>
      </c>
      <c r="C2200" t="s">
        <v>10714</v>
      </c>
    </row>
    <row r="2201" spans="1:3">
      <c r="A2201">
        <v>151263</v>
      </c>
      <c r="B2201" t="s">
        <v>3494</v>
      </c>
      <c r="C2201" t="s">
        <v>10737</v>
      </c>
    </row>
    <row r="2202" spans="1:3">
      <c r="A2202">
        <v>151263</v>
      </c>
      <c r="B2202" t="s">
        <v>3494</v>
      </c>
      <c r="C2202" t="s">
        <v>10466</v>
      </c>
    </row>
    <row r="2203" spans="1:3">
      <c r="A2203">
        <v>151290</v>
      </c>
      <c r="B2203" t="s">
        <v>3496</v>
      </c>
      <c r="C2203" t="s">
        <v>10714</v>
      </c>
    </row>
    <row r="2204" spans="1:3">
      <c r="A2204">
        <v>151290</v>
      </c>
      <c r="B2204" t="s">
        <v>3496</v>
      </c>
      <c r="C2204" t="s">
        <v>10525</v>
      </c>
    </row>
    <row r="2205" spans="1:3">
      <c r="A2205">
        <v>151290</v>
      </c>
      <c r="B2205" t="s">
        <v>3496</v>
      </c>
      <c r="C2205" t="s">
        <v>10328</v>
      </c>
    </row>
    <row r="2206" spans="1:3">
      <c r="A2206">
        <v>151290</v>
      </c>
      <c r="B2206" t="s">
        <v>3496</v>
      </c>
      <c r="C2206" t="s">
        <v>10508</v>
      </c>
    </row>
    <row r="2207" spans="1:3">
      <c r="A2207">
        <v>151290</v>
      </c>
      <c r="B2207" t="s">
        <v>3496</v>
      </c>
      <c r="C2207" t="s">
        <v>10756</v>
      </c>
    </row>
    <row r="2208" spans="1:3">
      <c r="A2208">
        <v>151306</v>
      </c>
      <c r="B2208" t="s">
        <v>3498</v>
      </c>
      <c r="C2208" t="s">
        <v>10714</v>
      </c>
    </row>
    <row r="2209" spans="1:3">
      <c r="A2209">
        <v>151306</v>
      </c>
      <c r="B2209" t="s">
        <v>3498</v>
      </c>
      <c r="C2209" t="s">
        <v>10508</v>
      </c>
    </row>
    <row r="2210" spans="1:3">
      <c r="A2210">
        <v>151306</v>
      </c>
      <c r="B2210" t="s">
        <v>3498</v>
      </c>
      <c r="C2210" t="s">
        <v>10703</v>
      </c>
    </row>
    <row r="2211" spans="1:3">
      <c r="A2211">
        <v>151306</v>
      </c>
      <c r="B2211" t="s">
        <v>3498</v>
      </c>
      <c r="C2211" t="s">
        <v>10710</v>
      </c>
    </row>
    <row r="2212" spans="1:3">
      <c r="A2212">
        <v>151306</v>
      </c>
      <c r="B2212" t="s">
        <v>3498</v>
      </c>
      <c r="C2212" t="s">
        <v>10401</v>
      </c>
    </row>
    <row r="2213" spans="1:3">
      <c r="A2213">
        <v>151324</v>
      </c>
      <c r="B2213" t="s">
        <v>3500</v>
      </c>
      <c r="C2213" t="s">
        <v>10508</v>
      </c>
    </row>
    <row r="2214" spans="1:3">
      <c r="A2214">
        <v>151324</v>
      </c>
      <c r="B2214" t="s">
        <v>3500</v>
      </c>
      <c r="C2214" t="s">
        <v>10710</v>
      </c>
    </row>
    <row r="2215" spans="1:3">
      <c r="A2215">
        <v>151324</v>
      </c>
      <c r="B2215" t="s">
        <v>3500</v>
      </c>
      <c r="C2215" t="s">
        <v>10554</v>
      </c>
    </row>
    <row r="2216" spans="1:3">
      <c r="A2216">
        <v>151324</v>
      </c>
      <c r="B2216" t="s">
        <v>3500</v>
      </c>
      <c r="C2216" t="s">
        <v>10769</v>
      </c>
    </row>
    <row r="2217" spans="1:3">
      <c r="A2217">
        <v>151324</v>
      </c>
      <c r="B2217" t="s">
        <v>3500</v>
      </c>
      <c r="C2217" t="s">
        <v>10703</v>
      </c>
    </row>
    <row r="2218" spans="1:3">
      <c r="A2218">
        <v>151333</v>
      </c>
      <c r="B2218" t="s">
        <v>3502</v>
      </c>
      <c r="C2218" t="s">
        <v>10703</v>
      </c>
    </row>
    <row r="2219" spans="1:3">
      <c r="A2219">
        <v>151333</v>
      </c>
      <c r="B2219" t="s">
        <v>3502</v>
      </c>
      <c r="C2219" t="s">
        <v>10713</v>
      </c>
    </row>
    <row r="2220" spans="1:3">
      <c r="A2220">
        <v>151333</v>
      </c>
      <c r="B2220" t="s">
        <v>3502</v>
      </c>
      <c r="C2220" t="s">
        <v>10404</v>
      </c>
    </row>
    <row r="2221" spans="1:3">
      <c r="A2221">
        <v>151333</v>
      </c>
      <c r="B2221" t="s">
        <v>3502</v>
      </c>
      <c r="C2221" t="s">
        <v>10714</v>
      </c>
    </row>
    <row r="2222" spans="1:3">
      <c r="A2222">
        <v>151333</v>
      </c>
      <c r="B2222" t="s">
        <v>3502</v>
      </c>
      <c r="C2222" t="s">
        <v>10508</v>
      </c>
    </row>
    <row r="2223" spans="1:3">
      <c r="A2223">
        <v>151342</v>
      </c>
      <c r="B2223" t="s">
        <v>3505</v>
      </c>
      <c r="C2223" t="s">
        <v>10713</v>
      </c>
    </row>
    <row r="2224" spans="1:3">
      <c r="A2224">
        <v>151342</v>
      </c>
      <c r="B2224" t="s">
        <v>3505</v>
      </c>
      <c r="C2224" t="s">
        <v>10546</v>
      </c>
    </row>
    <row r="2225" spans="1:3">
      <c r="A2225">
        <v>151342</v>
      </c>
      <c r="B2225" t="s">
        <v>3505</v>
      </c>
      <c r="C2225" t="s">
        <v>10703</v>
      </c>
    </row>
    <row r="2226" spans="1:3">
      <c r="A2226">
        <v>151342</v>
      </c>
      <c r="B2226" t="s">
        <v>3505</v>
      </c>
      <c r="C2226" t="s">
        <v>10629</v>
      </c>
    </row>
    <row r="2227" spans="1:3">
      <c r="A2227">
        <v>151342</v>
      </c>
      <c r="B2227" t="s">
        <v>3505</v>
      </c>
      <c r="C2227" t="s">
        <v>10404</v>
      </c>
    </row>
    <row r="2228" spans="1:3">
      <c r="A2228">
        <v>151351</v>
      </c>
      <c r="B2228" t="s">
        <v>3508</v>
      </c>
      <c r="C2228" t="s">
        <v>10713</v>
      </c>
    </row>
    <row r="2229" spans="1:3">
      <c r="A2229">
        <v>151351</v>
      </c>
      <c r="B2229" t="s">
        <v>3508</v>
      </c>
      <c r="C2229" t="s">
        <v>10466</v>
      </c>
    </row>
    <row r="2230" spans="1:3">
      <c r="A2230">
        <v>151351</v>
      </c>
      <c r="B2230" t="s">
        <v>3508</v>
      </c>
      <c r="C2230" t="s">
        <v>10543</v>
      </c>
    </row>
    <row r="2231" spans="1:3">
      <c r="A2231">
        <v>151351</v>
      </c>
      <c r="B2231" t="s">
        <v>3508</v>
      </c>
      <c r="C2231" t="s">
        <v>10227</v>
      </c>
    </row>
    <row r="2232" spans="1:3">
      <c r="A2232">
        <v>151351</v>
      </c>
      <c r="B2232" t="s">
        <v>3508</v>
      </c>
      <c r="C2232" t="s">
        <v>10512</v>
      </c>
    </row>
    <row r="2233" spans="1:3">
      <c r="A2233">
        <v>151360</v>
      </c>
      <c r="B2233" t="s">
        <v>3510</v>
      </c>
      <c r="C2233" t="s">
        <v>10404</v>
      </c>
    </row>
    <row r="2234" spans="1:3">
      <c r="A2234">
        <v>151360</v>
      </c>
      <c r="B2234" t="s">
        <v>3510</v>
      </c>
      <c r="C2234" t="s">
        <v>10713</v>
      </c>
    </row>
    <row r="2235" spans="1:3">
      <c r="A2235">
        <v>151360</v>
      </c>
      <c r="B2235" t="s">
        <v>3510</v>
      </c>
      <c r="C2235" t="s">
        <v>10508</v>
      </c>
    </row>
    <row r="2236" spans="1:3">
      <c r="A2236">
        <v>151360</v>
      </c>
      <c r="B2236" t="s">
        <v>3510</v>
      </c>
      <c r="C2236" t="s">
        <v>10703</v>
      </c>
    </row>
    <row r="2237" spans="1:3">
      <c r="A2237">
        <v>151360</v>
      </c>
      <c r="B2237" t="s">
        <v>3510</v>
      </c>
      <c r="C2237" t="s">
        <v>10634</v>
      </c>
    </row>
    <row r="2238" spans="1:3">
      <c r="A2238">
        <v>151379</v>
      </c>
      <c r="B2238" t="s">
        <v>3513</v>
      </c>
      <c r="C2238" t="s">
        <v>10713</v>
      </c>
    </row>
    <row r="2239" spans="1:3">
      <c r="A2239">
        <v>151379</v>
      </c>
      <c r="B2239" t="s">
        <v>3513</v>
      </c>
      <c r="C2239" t="s">
        <v>10508</v>
      </c>
    </row>
    <row r="2240" spans="1:3">
      <c r="A2240">
        <v>151379</v>
      </c>
      <c r="B2240" t="s">
        <v>3513</v>
      </c>
      <c r="C2240" t="s">
        <v>10404</v>
      </c>
    </row>
    <row r="2241" spans="1:3">
      <c r="A2241">
        <v>151379</v>
      </c>
      <c r="B2241" t="s">
        <v>3513</v>
      </c>
      <c r="C2241" t="s">
        <v>10292</v>
      </c>
    </row>
    <row r="2242" spans="1:3">
      <c r="A2242">
        <v>151379</v>
      </c>
      <c r="B2242" t="s">
        <v>3513</v>
      </c>
      <c r="C2242" t="s">
        <v>10714</v>
      </c>
    </row>
    <row r="2243" spans="1:3">
      <c r="A2243">
        <v>151388</v>
      </c>
      <c r="B2243" t="s">
        <v>3516</v>
      </c>
      <c r="C2243" t="s">
        <v>10508</v>
      </c>
    </row>
    <row r="2244" spans="1:3">
      <c r="A2244">
        <v>151388</v>
      </c>
      <c r="B2244" t="s">
        <v>3516</v>
      </c>
      <c r="C2244" t="s">
        <v>10714</v>
      </c>
    </row>
    <row r="2245" spans="1:3">
      <c r="A2245">
        <v>151388</v>
      </c>
      <c r="B2245" t="s">
        <v>3516</v>
      </c>
      <c r="C2245" t="s">
        <v>10703</v>
      </c>
    </row>
    <row r="2246" spans="1:3">
      <c r="A2246">
        <v>151388</v>
      </c>
      <c r="B2246" t="s">
        <v>3516</v>
      </c>
      <c r="C2246" t="s">
        <v>10524</v>
      </c>
    </row>
    <row r="2247" spans="1:3">
      <c r="A2247">
        <v>151388</v>
      </c>
      <c r="B2247" t="s">
        <v>3516</v>
      </c>
      <c r="C2247" t="s">
        <v>10430</v>
      </c>
    </row>
    <row r="2248" spans="1:3">
      <c r="A2248">
        <v>151777</v>
      </c>
      <c r="B2248" t="s">
        <v>3518</v>
      </c>
      <c r="C2248" t="s">
        <v>10466</v>
      </c>
    </row>
    <row r="2249" spans="1:3">
      <c r="A2249">
        <v>151777</v>
      </c>
      <c r="B2249" t="s">
        <v>3518</v>
      </c>
      <c r="C2249" t="s">
        <v>10714</v>
      </c>
    </row>
    <row r="2250" spans="1:3">
      <c r="A2250">
        <v>151777</v>
      </c>
      <c r="B2250" t="s">
        <v>3518</v>
      </c>
      <c r="C2250" t="s">
        <v>10703</v>
      </c>
    </row>
    <row r="2251" spans="1:3">
      <c r="A2251">
        <v>151777</v>
      </c>
      <c r="B2251" t="s">
        <v>3518</v>
      </c>
      <c r="C2251" t="s">
        <v>10667</v>
      </c>
    </row>
    <row r="2252" spans="1:3">
      <c r="A2252">
        <v>151777</v>
      </c>
      <c r="B2252" t="s">
        <v>3518</v>
      </c>
      <c r="C2252" t="s">
        <v>10465</v>
      </c>
    </row>
    <row r="2253" spans="1:3">
      <c r="A2253">
        <v>151786</v>
      </c>
      <c r="B2253" t="s">
        <v>3521</v>
      </c>
      <c r="C2253" t="s">
        <v>10703</v>
      </c>
    </row>
    <row r="2254" spans="1:3">
      <c r="A2254">
        <v>151786</v>
      </c>
      <c r="B2254" t="s">
        <v>3521</v>
      </c>
      <c r="C2254" t="s">
        <v>10714</v>
      </c>
    </row>
    <row r="2255" spans="1:3">
      <c r="A2255">
        <v>151786</v>
      </c>
      <c r="B2255" t="s">
        <v>3521</v>
      </c>
      <c r="C2255" t="s">
        <v>10466</v>
      </c>
    </row>
    <row r="2256" spans="1:3">
      <c r="A2256">
        <v>151786</v>
      </c>
      <c r="B2256" t="s">
        <v>3521</v>
      </c>
      <c r="C2256" t="s">
        <v>10406</v>
      </c>
    </row>
    <row r="2257" spans="1:3">
      <c r="A2257">
        <v>151786</v>
      </c>
      <c r="B2257" t="s">
        <v>3521</v>
      </c>
      <c r="C2257" t="s">
        <v>10756</v>
      </c>
    </row>
    <row r="2258" spans="1:3">
      <c r="A2258">
        <v>151801</v>
      </c>
      <c r="B2258" t="s">
        <v>3523</v>
      </c>
      <c r="C2258" t="s">
        <v>10703</v>
      </c>
    </row>
    <row r="2259" spans="1:3">
      <c r="A2259">
        <v>151801</v>
      </c>
      <c r="B2259" t="s">
        <v>3523</v>
      </c>
      <c r="C2259" t="s">
        <v>10508</v>
      </c>
    </row>
    <row r="2260" spans="1:3">
      <c r="A2260">
        <v>151801</v>
      </c>
      <c r="B2260" t="s">
        <v>3523</v>
      </c>
      <c r="C2260" t="s">
        <v>10546</v>
      </c>
    </row>
    <row r="2261" spans="1:3">
      <c r="A2261">
        <v>151801</v>
      </c>
      <c r="B2261" t="s">
        <v>3523</v>
      </c>
      <c r="C2261" t="s">
        <v>10292</v>
      </c>
    </row>
    <row r="2262" spans="1:3">
      <c r="A2262">
        <v>151801</v>
      </c>
      <c r="B2262" t="s">
        <v>3523</v>
      </c>
      <c r="C2262" t="s">
        <v>10403</v>
      </c>
    </row>
    <row r="2263" spans="1:3">
      <c r="A2263">
        <v>151810</v>
      </c>
      <c r="B2263" t="s">
        <v>3525</v>
      </c>
      <c r="C2263" t="s">
        <v>10508</v>
      </c>
    </row>
    <row r="2264" spans="1:3">
      <c r="A2264">
        <v>151810</v>
      </c>
      <c r="B2264" t="s">
        <v>3525</v>
      </c>
      <c r="C2264" t="s">
        <v>10714</v>
      </c>
    </row>
    <row r="2265" spans="1:3">
      <c r="A2265">
        <v>151810</v>
      </c>
      <c r="B2265" t="s">
        <v>3525</v>
      </c>
      <c r="C2265" t="s">
        <v>10401</v>
      </c>
    </row>
    <row r="2266" spans="1:3">
      <c r="A2266">
        <v>151810</v>
      </c>
      <c r="B2266" t="s">
        <v>3525</v>
      </c>
      <c r="C2266" t="s">
        <v>10525</v>
      </c>
    </row>
    <row r="2267" spans="1:3">
      <c r="A2267">
        <v>151810</v>
      </c>
      <c r="B2267" t="s">
        <v>3525</v>
      </c>
      <c r="C2267" t="s">
        <v>10281</v>
      </c>
    </row>
    <row r="2268" spans="1:3">
      <c r="A2268">
        <v>151962</v>
      </c>
      <c r="B2268" t="s">
        <v>3527</v>
      </c>
      <c r="C2268" t="s">
        <v>10275</v>
      </c>
    </row>
    <row r="2269" spans="1:3">
      <c r="A2269">
        <v>151962</v>
      </c>
      <c r="B2269" t="s">
        <v>3527</v>
      </c>
      <c r="C2269" t="s">
        <v>10274</v>
      </c>
    </row>
    <row r="2270" spans="1:3">
      <c r="A2270">
        <v>152080</v>
      </c>
      <c r="B2270" t="s">
        <v>80</v>
      </c>
      <c r="C2270" t="s">
        <v>10737</v>
      </c>
    </row>
    <row r="2271" spans="1:3">
      <c r="A2271">
        <v>152080</v>
      </c>
      <c r="B2271" t="s">
        <v>80</v>
      </c>
      <c r="C2271" t="s">
        <v>10249</v>
      </c>
    </row>
    <row r="2272" spans="1:3">
      <c r="A2272">
        <v>152080</v>
      </c>
      <c r="B2272" t="s">
        <v>80</v>
      </c>
      <c r="C2272" t="s">
        <v>10557</v>
      </c>
    </row>
    <row r="2273" spans="1:3">
      <c r="A2273">
        <v>152080</v>
      </c>
      <c r="B2273" t="s">
        <v>80</v>
      </c>
      <c r="C2273" t="s">
        <v>10427</v>
      </c>
    </row>
    <row r="2274" spans="1:3">
      <c r="A2274">
        <v>152080</v>
      </c>
      <c r="B2274" t="s">
        <v>80</v>
      </c>
      <c r="C2274" t="s">
        <v>10562</v>
      </c>
    </row>
    <row r="2275" spans="1:3">
      <c r="A2275">
        <v>152099</v>
      </c>
      <c r="B2275" t="s">
        <v>3530</v>
      </c>
      <c r="C2275" t="s">
        <v>10714</v>
      </c>
    </row>
    <row r="2276" spans="1:3">
      <c r="A2276">
        <v>152099</v>
      </c>
      <c r="B2276" t="s">
        <v>3530</v>
      </c>
      <c r="C2276" t="s">
        <v>10402</v>
      </c>
    </row>
    <row r="2277" spans="1:3">
      <c r="A2277">
        <v>152099</v>
      </c>
      <c r="B2277" t="s">
        <v>3530</v>
      </c>
      <c r="C2277" t="s">
        <v>10525</v>
      </c>
    </row>
    <row r="2278" spans="1:3">
      <c r="A2278">
        <v>152099</v>
      </c>
      <c r="B2278" t="s">
        <v>3530</v>
      </c>
      <c r="C2278" t="s">
        <v>10406</v>
      </c>
    </row>
    <row r="2279" spans="1:3">
      <c r="A2279">
        <v>152099</v>
      </c>
      <c r="B2279" t="s">
        <v>3530</v>
      </c>
      <c r="C2279" t="s">
        <v>10292</v>
      </c>
    </row>
    <row r="2280" spans="1:3">
      <c r="A2280">
        <v>152318</v>
      </c>
      <c r="B2280" t="s">
        <v>597</v>
      </c>
      <c r="C2280" t="s">
        <v>10328</v>
      </c>
    </row>
    <row r="2281" spans="1:3">
      <c r="A2281">
        <v>152318</v>
      </c>
      <c r="B2281" t="s">
        <v>597</v>
      </c>
      <c r="C2281" t="s">
        <v>10259</v>
      </c>
    </row>
    <row r="2282" spans="1:3">
      <c r="A2282">
        <v>152318</v>
      </c>
      <c r="B2282" t="s">
        <v>597</v>
      </c>
      <c r="C2282" t="s">
        <v>10324</v>
      </c>
    </row>
    <row r="2283" spans="1:3">
      <c r="A2283">
        <v>152318</v>
      </c>
      <c r="B2283" t="s">
        <v>597</v>
      </c>
      <c r="C2283" t="s">
        <v>10319</v>
      </c>
    </row>
    <row r="2284" spans="1:3">
      <c r="A2284">
        <v>152318</v>
      </c>
      <c r="B2284" t="s">
        <v>597</v>
      </c>
      <c r="C2284" t="s">
        <v>10320</v>
      </c>
    </row>
    <row r="2285" spans="1:3">
      <c r="A2285">
        <v>152336</v>
      </c>
      <c r="B2285" t="s">
        <v>600</v>
      </c>
      <c r="C2285" t="s">
        <v>10703</v>
      </c>
    </row>
    <row r="2286" spans="1:3">
      <c r="A2286">
        <v>152336</v>
      </c>
      <c r="B2286" t="s">
        <v>600</v>
      </c>
      <c r="C2286" t="s">
        <v>10406</v>
      </c>
    </row>
    <row r="2287" spans="1:3">
      <c r="A2287">
        <v>152336</v>
      </c>
      <c r="B2287" t="s">
        <v>600</v>
      </c>
      <c r="C2287" t="s">
        <v>10629</v>
      </c>
    </row>
    <row r="2288" spans="1:3">
      <c r="A2288">
        <v>152336</v>
      </c>
      <c r="B2288" t="s">
        <v>600</v>
      </c>
      <c r="C2288" t="s">
        <v>10508</v>
      </c>
    </row>
    <row r="2289" spans="1:3">
      <c r="A2289">
        <v>152336</v>
      </c>
      <c r="B2289" t="s">
        <v>600</v>
      </c>
      <c r="C2289" t="s">
        <v>10713</v>
      </c>
    </row>
    <row r="2290" spans="1:3">
      <c r="A2290">
        <v>152381</v>
      </c>
      <c r="B2290" t="s">
        <v>601</v>
      </c>
      <c r="C2290" t="s">
        <v>10466</v>
      </c>
    </row>
    <row r="2291" spans="1:3">
      <c r="A2291">
        <v>152381</v>
      </c>
      <c r="B2291" t="s">
        <v>601</v>
      </c>
      <c r="C2291" t="s">
        <v>10288</v>
      </c>
    </row>
    <row r="2292" spans="1:3">
      <c r="A2292">
        <v>152381</v>
      </c>
      <c r="B2292" t="s">
        <v>601</v>
      </c>
      <c r="C2292" t="s">
        <v>10703</v>
      </c>
    </row>
    <row r="2293" spans="1:3">
      <c r="A2293">
        <v>152381</v>
      </c>
      <c r="B2293" t="s">
        <v>601</v>
      </c>
      <c r="C2293" t="s">
        <v>10725</v>
      </c>
    </row>
    <row r="2294" spans="1:3">
      <c r="A2294">
        <v>152381</v>
      </c>
      <c r="B2294" t="s">
        <v>601</v>
      </c>
      <c r="C2294" t="s">
        <v>10554</v>
      </c>
    </row>
    <row r="2295" spans="1:3">
      <c r="A2295">
        <v>152390</v>
      </c>
      <c r="B2295" t="s">
        <v>602</v>
      </c>
      <c r="C2295" t="s">
        <v>10703</v>
      </c>
    </row>
    <row r="2296" spans="1:3">
      <c r="A2296">
        <v>152390</v>
      </c>
      <c r="B2296" t="s">
        <v>602</v>
      </c>
      <c r="C2296" t="s">
        <v>10714</v>
      </c>
    </row>
    <row r="2297" spans="1:3">
      <c r="A2297">
        <v>152390</v>
      </c>
      <c r="B2297" t="s">
        <v>602</v>
      </c>
      <c r="C2297" t="s">
        <v>10630</v>
      </c>
    </row>
    <row r="2298" spans="1:3">
      <c r="A2298">
        <v>152390</v>
      </c>
      <c r="B2298" t="s">
        <v>602</v>
      </c>
      <c r="C2298" t="s">
        <v>10406</v>
      </c>
    </row>
    <row r="2299" spans="1:3">
      <c r="A2299">
        <v>152390</v>
      </c>
      <c r="B2299" t="s">
        <v>602</v>
      </c>
      <c r="C2299" t="s">
        <v>10508</v>
      </c>
    </row>
    <row r="2300" spans="1:3">
      <c r="A2300">
        <v>152530</v>
      </c>
      <c r="B2300" t="s">
        <v>604</v>
      </c>
      <c r="C2300" t="s">
        <v>10292</v>
      </c>
    </row>
    <row r="2301" spans="1:3">
      <c r="A2301">
        <v>152530</v>
      </c>
      <c r="B2301" t="s">
        <v>604</v>
      </c>
      <c r="C2301" t="s">
        <v>10508</v>
      </c>
    </row>
    <row r="2302" spans="1:3">
      <c r="A2302">
        <v>152530</v>
      </c>
      <c r="B2302" t="s">
        <v>604</v>
      </c>
      <c r="C2302" t="s">
        <v>10406</v>
      </c>
    </row>
    <row r="2303" spans="1:3">
      <c r="A2303">
        <v>152530</v>
      </c>
      <c r="B2303" t="s">
        <v>604</v>
      </c>
      <c r="C2303" t="s">
        <v>10714</v>
      </c>
    </row>
    <row r="2304" spans="1:3">
      <c r="A2304">
        <v>152530</v>
      </c>
      <c r="B2304" t="s">
        <v>604</v>
      </c>
      <c r="C2304" t="s">
        <v>10236</v>
      </c>
    </row>
    <row r="2305" spans="1:3">
      <c r="A2305">
        <v>152567</v>
      </c>
      <c r="B2305" t="s">
        <v>3533</v>
      </c>
      <c r="C2305" t="s">
        <v>10466</v>
      </c>
    </row>
    <row r="2306" spans="1:3">
      <c r="A2306">
        <v>152567</v>
      </c>
      <c r="B2306" t="s">
        <v>3533</v>
      </c>
      <c r="C2306" t="s">
        <v>10328</v>
      </c>
    </row>
    <row r="2307" spans="1:3">
      <c r="A2307">
        <v>152567</v>
      </c>
      <c r="B2307" t="s">
        <v>3533</v>
      </c>
      <c r="C2307" t="s">
        <v>10366</v>
      </c>
    </row>
    <row r="2308" spans="1:3">
      <c r="A2308">
        <v>152567</v>
      </c>
      <c r="B2308" t="s">
        <v>3533</v>
      </c>
      <c r="C2308" t="s">
        <v>10320</v>
      </c>
    </row>
    <row r="2309" spans="1:3">
      <c r="A2309">
        <v>152567</v>
      </c>
      <c r="B2309" t="s">
        <v>3533</v>
      </c>
      <c r="C2309" t="s">
        <v>10525</v>
      </c>
    </row>
    <row r="2310" spans="1:3">
      <c r="A2310">
        <v>152600</v>
      </c>
      <c r="B2310" t="s">
        <v>607</v>
      </c>
      <c r="C2310" t="s">
        <v>10703</v>
      </c>
    </row>
    <row r="2311" spans="1:3">
      <c r="A2311">
        <v>152600</v>
      </c>
      <c r="B2311" t="s">
        <v>607</v>
      </c>
      <c r="C2311" t="s">
        <v>10793</v>
      </c>
    </row>
    <row r="2312" spans="1:3">
      <c r="A2312">
        <v>152600</v>
      </c>
      <c r="B2312" t="s">
        <v>607</v>
      </c>
      <c r="C2312" t="s">
        <v>10628</v>
      </c>
    </row>
    <row r="2313" spans="1:3">
      <c r="A2313">
        <v>152600</v>
      </c>
      <c r="B2313" t="s">
        <v>607</v>
      </c>
      <c r="C2313" t="s">
        <v>10628</v>
      </c>
    </row>
    <row r="2314" spans="1:3">
      <c r="A2314">
        <v>152600</v>
      </c>
      <c r="B2314" t="s">
        <v>607</v>
      </c>
      <c r="C2314" t="s">
        <v>10508</v>
      </c>
    </row>
    <row r="2315" spans="1:3">
      <c r="A2315">
        <v>152637</v>
      </c>
      <c r="B2315" t="s">
        <v>3536</v>
      </c>
      <c r="C2315" t="s">
        <v>10351</v>
      </c>
    </row>
    <row r="2316" spans="1:3">
      <c r="A2316">
        <v>152637</v>
      </c>
      <c r="B2316" t="s">
        <v>3536</v>
      </c>
      <c r="C2316" t="s">
        <v>10710</v>
      </c>
    </row>
    <row r="2317" spans="1:3">
      <c r="A2317">
        <v>152637</v>
      </c>
      <c r="B2317" t="s">
        <v>3536</v>
      </c>
      <c r="C2317" t="s">
        <v>10529</v>
      </c>
    </row>
    <row r="2318" spans="1:3">
      <c r="A2318">
        <v>152637</v>
      </c>
      <c r="B2318" t="s">
        <v>3536</v>
      </c>
      <c r="C2318" t="s">
        <v>10286</v>
      </c>
    </row>
    <row r="2319" spans="1:3">
      <c r="A2319">
        <v>152637</v>
      </c>
      <c r="B2319" t="s">
        <v>3536</v>
      </c>
      <c r="C2319" t="s">
        <v>10635</v>
      </c>
    </row>
    <row r="2320" spans="1:3">
      <c r="A2320">
        <v>152673</v>
      </c>
      <c r="B2320" t="s">
        <v>610</v>
      </c>
      <c r="C2320" t="s">
        <v>10456</v>
      </c>
    </row>
    <row r="2321" spans="1:3">
      <c r="A2321">
        <v>152673</v>
      </c>
      <c r="B2321" t="s">
        <v>610</v>
      </c>
      <c r="C2321" t="s">
        <v>10771</v>
      </c>
    </row>
    <row r="2322" spans="1:3">
      <c r="A2322">
        <v>152673</v>
      </c>
      <c r="B2322" t="s">
        <v>610</v>
      </c>
      <c r="C2322" t="s">
        <v>10509</v>
      </c>
    </row>
    <row r="2323" spans="1:3">
      <c r="A2323">
        <v>152673</v>
      </c>
      <c r="B2323" t="s">
        <v>610</v>
      </c>
      <c r="C2323" t="s">
        <v>10555</v>
      </c>
    </row>
    <row r="2324" spans="1:3">
      <c r="A2324">
        <v>152673</v>
      </c>
      <c r="B2324" t="s">
        <v>610</v>
      </c>
      <c r="C2324" t="s">
        <v>10406</v>
      </c>
    </row>
    <row r="2325" spans="1:3">
      <c r="A2325">
        <v>152798</v>
      </c>
      <c r="B2325" t="s">
        <v>3539</v>
      </c>
      <c r="C2325" t="s">
        <v>10703</v>
      </c>
    </row>
    <row r="2326" spans="1:3">
      <c r="A2326">
        <v>152798</v>
      </c>
      <c r="B2326" t="s">
        <v>3539</v>
      </c>
      <c r="C2326" t="s">
        <v>10663</v>
      </c>
    </row>
    <row r="2327" spans="1:3">
      <c r="A2327">
        <v>152798</v>
      </c>
      <c r="B2327" t="s">
        <v>3539</v>
      </c>
      <c r="C2327" t="s">
        <v>10655</v>
      </c>
    </row>
    <row r="2328" spans="1:3">
      <c r="A2328">
        <v>152798</v>
      </c>
      <c r="B2328" t="s">
        <v>3539</v>
      </c>
      <c r="C2328" t="s">
        <v>10683</v>
      </c>
    </row>
    <row r="2329" spans="1:3">
      <c r="A2329">
        <v>152798</v>
      </c>
      <c r="B2329" t="s">
        <v>3539</v>
      </c>
      <c r="C2329" t="s">
        <v>10712</v>
      </c>
    </row>
    <row r="2330" spans="1:3">
      <c r="A2330">
        <v>152992</v>
      </c>
      <c r="B2330" t="s">
        <v>3542</v>
      </c>
      <c r="C2330" t="s">
        <v>10703</v>
      </c>
    </row>
    <row r="2331" spans="1:3">
      <c r="A2331">
        <v>152992</v>
      </c>
      <c r="B2331" t="s">
        <v>3542</v>
      </c>
      <c r="C2331" t="s">
        <v>10714</v>
      </c>
    </row>
    <row r="2332" spans="1:3">
      <c r="A2332">
        <v>152992</v>
      </c>
      <c r="B2332" t="s">
        <v>3542</v>
      </c>
      <c r="C2332" t="s">
        <v>10546</v>
      </c>
    </row>
    <row r="2333" spans="1:3">
      <c r="A2333">
        <v>152992</v>
      </c>
      <c r="B2333" t="s">
        <v>3542</v>
      </c>
      <c r="C2333" t="s">
        <v>10466</v>
      </c>
    </row>
    <row r="2334" spans="1:3">
      <c r="A2334">
        <v>152992</v>
      </c>
      <c r="B2334" t="s">
        <v>3542</v>
      </c>
      <c r="C2334" t="s">
        <v>10525</v>
      </c>
    </row>
    <row r="2335" spans="1:3">
      <c r="A2335">
        <v>153001</v>
      </c>
      <c r="B2335" t="s">
        <v>3544</v>
      </c>
      <c r="C2335" t="s">
        <v>10292</v>
      </c>
    </row>
    <row r="2336" spans="1:3">
      <c r="A2336">
        <v>153001</v>
      </c>
      <c r="B2336" t="s">
        <v>3544</v>
      </c>
      <c r="C2336" t="s">
        <v>10714</v>
      </c>
    </row>
    <row r="2337" spans="1:3">
      <c r="A2337">
        <v>153001</v>
      </c>
      <c r="B2337" t="s">
        <v>3544</v>
      </c>
      <c r="C2337" t="s">
        <v>10541</v>
      </c>
    </row>
    <row r="2338" spans="1:3">
      <c r="A2338">
        <v>153001</v>
      </c>
      <c r="B2338" t="s">
        <v>3544</v>
      </c>
      <c r="C2338" t="s">
        <v>10782</v>
      </c>
    </row>
    <row r="2339" spans="1:3">
      <c r="A2339">
        <v>153001</v>
      </c>
      <c r="B2339" t="s">
        <v>3544</v>
      </c>
      <c r="C2339" t="s">
        <v>10541</v>
      </c>
    </row>
    <row r="2340" spans="1:3">
      <c r="A2340">
        <v>153108</v>
      </c>
      <c r="B2340" t="s">
        <v>613</v>
      </c>
      <c r="C2340" t="s">
        <v>10714</v>
      </c>
    </row>
    <row r="2341" spans="1:3">
      <c r="A2341">
        <v>153108</v>
      </c>
      <c r="B2341" t="s">
        <v>613</v>
      </c>
      <c r="C2341" t="s">
        <v>10419</v>
      </c>
    </row>
    <row r="2342" spans="1:3">
      <c r="A2342">
        <v>153108</v>
      </c>
      <c r="B2342" t="s">
        <v>613</v>
      </c>
      <c r="C2342" t="s">
        <v>10292</v>
      </c>
    </row>
    <row r="2343" spans="1:3">
      <c r="A2343">
        <v>153108</v>
      </c>
      <c r="B2343" t="s">
        <v>613</v>
      </c>
      <c r="C2343" t="s">
        <v>10508</v>
      </c>
    </row>
    <row r="2344" spans="1:3">
      <c r="A2344">
        <v>153108</v>
      </c>
      <c r="B2344" t="s">
        <v>613</v>
      </c>
      <c r="C2344" t="s">
        <v>10226</v>
      </c>
    </row>
    <row r="2345" spans="1:3">
      <c r="A2345">
        <v>153126</v>
      </c>
      <c r="B2345" t="s">
        <v>617</v>
      </c>
      <c r="C2345" t="s">
        <v>10714</v>
      </c>
    </row>
    <row r="2346" spans="1:3">
      <c r="A2346">
        <v>153126</v>
      </c>
      <c r="B2346" t="s">
        <v>617</v>
      </c>
      <c r="C2346" t="s">
        <v>10292</v>
      </c>
    </row>
    <row r="2347" spans="1:3">
      <c r="A2347">
        <v>153126</v>
      </c>
      <c r="B2347" t="s">
        <v>617</v>
      </c>
      <c r="C2347" t="s">
        <v>10703</v>
      </c>
    </row>
    <row r="2348" spans="1:3">
      <c r="A2348">
        <v>153126</v>
      </c>
      <c r="B2348" t="s">
        <v>617</v>
      </c>
      <c r="C2348" t="s">
        <v>10465</v>
      </c>
    </row>
    <row r="2349" spans="1:3">
      <c r="A2349">
        <v>153126</v>
      </c>
      <c r="B2349" t="s">
        <v>617</v>
      </c>
      <c r="C2349" t="s">
        <v>10508</v>
      </c>
    </row>
    <row r="2350" spans="1:3">
      <c r="A2350">
        <v>153144</v>
      </c>
      <c r="B2350" t="s">
        <v>620</v>
      </c>
      <c r="C2350" t="s">
        <v>10714</v>
      </c>
    </row>
    <row r="2351" spans="1:3">
      <c r="A2351">
        <v>153144</v>
      </c>
      <c r="B2351" t="s">
        <v>620</v>
      </c>
      <c r="C2351" t="s">
        <v>10406</v>
      </c>
    </row>
    <row r="2352" spans="1:3">
      <c r="A2352">
        <v>153144</v>
      </c>
      <c r="B2352" t="s">
        <v>620</v>
      </c>
      <c r="C2352" t="s">
        <v>10703</v>
      </c>
    </row>
    <row r="2353" spans="1:3">
      <c r="A2353">
        <v>153144</v>
      </c>
      <c r="B2353" t="s">
        <v>620</v>
      </c>
      <c r="C2353" t="s">
        <v>10508</v>
      </c>
    </row>
    <row r="2354" spans="1:3">
      <c r="A2354">
        <v>153144</v>
      </c>
      <c r="B2354" t="s">
        <v>620</v>
      </c>
      <c r="C2354" t="s">
        <v>10466</v>
      </c>
    </row>
    <row r="2355" spans="1:3">
      <c r="A2355">
        <v>153162</v>
      </c>
      <c r="B2355" t="s">
        <v>623</v>
      </c>
      <c r="C2355" t="s">
        <v>10409</v>
      </c>
    </row>
    <row r="2356" spans="1:3">
      <c r="A2356">
        <v>153162</v>
      </c>
      <c r="B2356" t="s">
        <v>623</v>
      </c>
      <c r="C2356" t="s">
        <v>10466</v>
      </c>
    </row>
    <row r="2357" spans="1:3">
      <c r="A2357">
        <v>153162</v>
      </c>
      <c r="B2357" t="s">
        <v>623</v>
      </c>
      <c r="C2357" t="s">
        <v>10508</v>
      </c>
    </row>
    <row r="2358" spans="1:3">
      <c r="A2358">
        <v>153162</v>
      </c>
      <c r="B2358" t="s">
        <v>623</v>
      </c>
      <c r="C2358" t="s">
        <v>10737</v>
      </c>
    </row>
    <row r="2359" spans="1:3">
      <c r="A2359">
        <v>153162</v>
      </c>
      <c r="B2359" t="s">
        <v>623</v>
      </c>
      <c r="C2359" t="s">
        <v>10755</v>
      </c>
    </row>
    <row r="2360" spans="1:3">
      <c r="A2360">
        <v>153241</v>
      </c>
      <c r="B2360" t="s">
        <v>10867</v>
      </c>
      <c r="C2360" t="s">
        <v>10489</v>
      </c>
    </row>
    <row r="2361" spans="1:3">
      <c r="A2361">
        <v>153241</v>
      </c>
      <c r="B2361" t="s">
        <v>10867</v>
      </c>
      <c r="C2361" t="s">
        <v>10473</v>
      </c>
    </row>
    <row r="2362" spans="1:3">
      <c r="A2362">
        <v>153241</v>
      </c>
      <c r="B2362" t="s">
        <v>10867</v>
      </c>
      <c r="C2362" t="s">
        <v>10449</v>
      </c>
    </row>
    <row r="2363" spans="1:3">
      <c r="A2363">
        <v>153250</v>
      </c>
      <c r="B2363" t="s">
        <v>626</v>
      </c>
      <c r="C2363" t="s">
        <v>10546</v>
      </c>
    </row>
    <row r="2364" spans="1:3">
      <c r="A2364">
        <v>153250</v>
      </c>
      <c r="B2364" t="s">
        <v>626</v>
      </c>
      <c r="C2364" t="s">
        <v>10703</v>
      </c>
    </row>
    <row r="2365" spans="1:3">
      <c r="A2365">
        <v>153250</v>
      </c>
      <c r="B2365" t="s">
        <v>626</v>
      </c>
      <c r="C2365" t="s">
        <v>10292</v>
      </c>
    </row>
    <row r="2366" spans="1:3">
      <c r="A2366">
        <v>153250</v>
      </c>
      <c r="B2366" t="s">
        <v>626</v>
      </c>
      <c r="C2366" t="s">
        <v>10292</v>
      </c>
    </row>
    <row r="2367" spans="1:3">
      <c r="A2367">
        <v>153250</v>
      </c>
      <c r="B2367" t="s">
        <v>626</v>
      </c>
      <c r="C2367" t="s">
        <v>10466</v>
      </c>
    </row>
    <row r="2368" spans="1:3">
      <c r="A2368">
        <v>153269</v>
      </c>
      <c r="B2368" t="s">
        <v>629</v>
      </c>
      <c r="C2368" t="s">
        <v>10249</v>
      </c>
    </row>
    <row r="2369" spans="1:3">
      <c r="A2369">
        <v>153269</v>
      </c>
      <c r="B2369" t="s">
        <v>629</v>
      </c>
      <c r="C2369" t="s">
        <v>10793</v>
      </c>
    </row>
    <row r="2370" spans="1:3">
      <c r="A2370">
        <v>153269</v>
      </c>
      <c r="B2370" t="s">
        <v>629</v>
      </c>
      <c r="C2370" t="s">
        <v>10628</v>
      </c>
    </row>
    <row r="2371" spans="1:3">
      <c r="A2371">
        <v>153269</v>
      </c>
      <c r="B2371" t="s">
        <v>629</v>
      </c>
      <c r="C2371" t="s">
        <v>10628</v>
      </c>
    </row>
    <row r="2372" spans="1:3">
      <c r="A2372">
        <v>153269</v>
      </c>
      <c r="B2372" t="s">
        <v>629</v>
      </c>
      <c r="C2372" t="s">
        <v>10756</v>
      </c>
    </row>
    <row r="2373" spans="1:3">
      <c r="A2373">
        <v>153278</v>
      </c>
      <c r="B2373" t="s">
        <v>632</v>
      </c>
      <c r="C2373" t="s">
        <v>10714</v>
      </c>
    </row>
    <row r="2374" spans="1:3">
      <c r="A2374">
        <v>153278</v>
      </c>
      <c r="B2374" t="s">
        <v>632</v>
      </c>
      <c r="C2374" t="s">
        <v>10574</v>
      </c>
    </row>
    <row r="2375" spans="1:3">
      <c r="A2375">
        <v>153278</v>
      </c>
      <c r="B2375" t="s">
        <v>632</v>
      </c>
      <c r="C2375" t="s">
        <v>10465</v>
      </c>
    </row>
    <row r="2376" spans="1:3">
      <c r="A2376">
        <v>153278</v>
      </c>
      <c r="B2376" t="s">
        <v>632</v>
      </c>
      <c r="C2376" t="s">
        <v>10725</v>
      </c>
    </row>
    <row r="2377" spans="1:3">
      <c r="A2377">
        <v>153278</v>
      </c>
      <c r="B2377" t="s">
        <v>632</v>
      </c>
      <c r="C2377" t="s">
        <v>10525</v>
      </c>
    </row>
    <row r="2378" spans="1:3">
      <c r="A2378">
        <v>153302</v>
      </c>
      <c r="B2378" t="s">
        <v>10868</v>
      </c>
      <c r="C2378" t="s">
        <v>10484</v>
      </c>
    </row>
    <row r="2379" spans="1:3">
      <c r="A2379">
        <v>153302</v>
      </c>
      <c r="B2379" t="s">
        <v>10868</v>
      </c>
      <c r="C2379" t="s">
        <v>10484</v>
      </c>
    </row>
    <row r="2380" spans="1:3">
      <c r="A2380">
        <v>153302</v>
      </c>
      <c r="B2380" t="s">
        <v>10868</v>
      </c>
      <c r="C2380" t="s">
        <v>10714</v>
      </c>
    </row>
    <row r="2381" spans="1:3">
      <c r="A2381">
        <v>153302</v>
      </c>
      <c r="B2381" t="s">
        <v>10868</v>
      </c>
      <c r="C2381" t="s">
        <v>10485</v>
      </c>
    </row>
    <row r="2382" spans="1:3">
      <c r="A2382">
        <v>153302</v>
      </c>
      <c r="B2382" t="s">
        <v>10868</v>
      </c>
      <c r="C2382" t="s">
        <v>10515</v>
      </c>
    </row>
    <row r="2383" spans="1:3">
      <c r="A2383">
        <v>153320</v>
      </c>
      <c r="B2383" t="s">
        <v>10869</v>
      </c>
      <c r="C2383" t="s">
        <v>10722</v>
      </c>
    </row>
    <row r="2384" spans="1:3">
      <c r="A2384">
        <v>153320</v>
      </c>
      <c r="B2384" t="s">
        <v>10869</v>
      </c>
      <c r="C2384" t="s">
        <v>10484</v>
      </c>
    </row>
    <row r="2385" spans="1:3">
      <c r="A2385">
        <v>153320</v>
      </c>
      <c r="B2385" t="s">
        <v>10869</v>
      </c>
      <c r="C2385" t="s">
        <v>10493</v>
      </c>
    </row>
    <row r="2386" spans="1:3">
      <c r="A2386">
        <v>153320</v>
      </c>
      <c r="B2386" t="s">
        <v>10869</v>
      </c>
      <c r="C2386" t="s">
        <v>10292</v>
      </c>
    </row>
    <row r="2387" spans="1:3">
      <c r="A2387">
        <v>153320</v>
      </c>
      <c r="B2387" t="s">
        <v>10869</v>
      </c>
      <c r="C2387" t="s">
        <v>10729</v>
      </c>
    </row>
    <row r="2388" spans="1:3">
      <c r="A2388">
        <v>153366</v>
      </c>
      <c r="B2388" t="s">
        <v>3548</v>
      </c>
      <c r="C2388" t="s">
        <v>10703</v>
      </c>
    </row>
    <row r="2389" spans="1:3">
      <c r="A2389">
        <v>153366</v>
      </c>
      <c r="B2389" t="s">
        <v>3548</v>
      </c>
      <c r="C2389" t="s">
        <v>10714</v>
      </c>
    </row>
    <row r="2390" spans="1:3">
      <c r="A2390">
        <v>153366</v>
      </c>
      <c r="B2390" t="s">
        <v>3548</v>
      </c>
      <c r="C2390" t="s">
        <v>10292</v>
      </c>
    </row>
    <row r="2391" spans="1:3">
      <c r="A2391">
        <v>153366</v>
      </c>
      <c r="B2391" t="s">
        <v>3548</v>
      </c>
      <c r="C2391" t="s">
        <v>10628</v>
      </c>
    </row>
    <row r="2392" spans="1:3">
      <c r="A2392">
        <v>153366</v>
      </c>
      <c r="B2392" t="s">
        <v>3548</v>
      </c>
      <c r="C2392" t="s">
        <v>10628</v>
      </c>
    </row>
    <row r="2393" spans="1:3">
      <c r="A2393">
        <v>153375</v>
      </c>
      <c r="B2393" t="s">
        <v>3551</v>
      </c>
      <c r="C2393" t="s">
        <v>10508</v>
      </c>
    </row>
    <row r="2394" spans="1:3">
      <c r="A2394">
        <v>153375</v>
      </c>
      <c r="B2394" t="s">
        <v>3551</v>
      </c>
      <c r="C2394" t="s">
        <v>10703</v>
      </c>
    </row>
    <row r="2395" spans="1:3">
      <c r="A2395">
        <v>153375</v>
      </c>
      <c r="B2395" t="s">
        <v>3551</v>
      </c>
      <c r="C2395" t="s">
        <v>10466</v>
      </c>
    </row>
    <row r="2396" spans="1:3">
      <c r="A2396">
        <v>153375</v>
      </c>
      <c r="B2396" t="s">
        <v>3551</v>
      </c>
      <c r="C2396" t="s">
        <v>10714</v>
      </c>
    </row>
    <row r="2397" spans="1:3">
      <c r="A2397">
        <v>153375</v>
      </c>
      <c r="B2397" t="s">
        <v>3551</v>
      </c>
      <c r="C2397" t="s">
        <v>10401</v>
      </c>
    </row>
    <row r="2398" spans="1:3">
      <c r="A2398">
        <v>153384</v>
      </c>
      <c r="B2398" t="s">
        <v>634</v>
      </c>
      <c r="C2398" t="s">
        <v>10259</v>
      </c>
    </row>
    <row r="2399" spans="1:3">
      <c r="A2399">
        <v>153384</v>
      </c>
      <c r="B2399" t="s">
        <v>634</v>
      </c>
      <c r="C2399" t="s">
        <v>10557</v>
      </c>
    </row>
    <row r="2400" spans="1:3">
      <c r="A2400">
        <v>153384</v>
      </c>
      <c r="B2400" t="s">
        <v>634</v>
      </c>
      <c r="C2400" t="s">
        <v>10512</v>
      </c>
    </row>
    <row r="2401" spans="1:3">
      <c r="A2401">
        <v>153384</v>
      </c>
      <c r="B2401" t="s">
        <v>634</v>
      </c>
      <c r="C2401" t="s">
        <v>10562</v>
      </c>
    </row>
    <row r="2402" spans="1:3">
      <c r="A2402">
        <v>153384</v>
      </c>
      <c r="B2402" t="s">
        <v>634</v>
      </c>
      <c r="C2402" t="s">
        <v>10406</v>
      </c>
    </row>
    <row r="2403" spans="1:3">
      <c r="A2403">
        <v>153427</v>
      </c>
      <c r="B2403" t="s">
        <v>3553</v>
      </c>
      <c r="C2403" t="s">
        <v>10342</v>
      </c>
    </row>
    <row r="2404" spans="1:3">
      <c r="A2404">
        <v>153603</v>
      </c>
      <c r="B2404" t="s">
        <v>72</v>
      </c>
      <c r="C2404" t="s">
        <v>10328</v>
      </c>
    </row>
    <row r="2405" spans="1:3">
      <c r="A2405">
        <v>153603</v>
      </c>
      <c r="B2405" t="s">
        <v>72</v>
      </c>
      <c r="C2405" t="s">
        <v>10756</v>
      </c>
    </row>
    <row r="2406" spans="1:3">
      <c r="A2406">
        <v>153603</v>
      </c>
      <c r="B2406" t="s">
        <v>72</v>
      </c>
      <c r="C2406" t="s">
        <v>10466</v>
      </c>
    </row>
    <row r="2407" spans="1:3">
      <c r="A2407">
        <v>153603</v>
      </c>
      <c r="B2407" t="s">
        <v>72</v>
      </c>
      <c r="C2407" t="s">
        <v>10197</v>
      </c>
    </row>
    <row r="2408" spans="1:3">
      <c r="A2408">
        <v>153603</v>
      </c>
      <c r="B2408" t="s">
        <v>72</v>
      </c>
      <c r="C2408" t="s">
        <v>10737</v>
      </c>
    </row>
    <row r="2409" spans="1:3">
      <c r="A2409">
        <v>153658</v>
      </c>
      <c r="B2409" t="s">
        <v>93</v>
      </c>
      <c r="C2409" t="s">
        <v>10466</v>
      </c>
    </row>
    <row r="2410" spans="1:3">
      <c r="A2410">
        <v>153658</v>
      </c>
      <c r="B2410" t="s">
        <v>93</v>
      </c>
      <c r="C2410" t="s">
        <v>10737</v>
      </c>
    </row>
    <row r="2411" spans="1:3">
      <c r="A2411">
        <v>153658</v>
      </c>
      <c r="B2411" t="s">
        <v>93</v>
      </c>
      <c r="C2411" t="s">
        <v>10445</v>
      </c>
    </row>
    <row r="2412" spans="1:3">
      <c r="A2412">
        <v>153658</v>
      </c>
      <c r="B2412" t="s">
        <v>93</v>
      </c>
      <c r="C2412" t="s">
        <v>10756</v>
      </c>
    </row>
    <row r="2413" spans="1:3">
      <c r="A2413">
        <v>153658</v>
      </c>
      <c r="B2413" t="s">
        <v>93</v>
      </c>
      <c r="C2413" t="s">
        <v>10703</v>
      </c>
    </row>
    <row r="2414" spans="1:3">
      <c r="A2414">
        <v>153825</v>
      </c>
      <c r="B2414" t="s">
        <v>3555</v>
      </c>
      <c r="C2414" t="s">
        <v>10466</v>
      </c>
    </row>
    <row r="2415" spans="1:3">
      <c r="A2415">
        <v>153825</v>
      </c>
      <c r="B2415" t="s">
        <v>3555</v>
      </c>
      <c r="C2415" t="s">
        <v>10508</v>
      </c>
    </row>
    <row r="2416" spans="1:3">
      <c r="A2416">
        <v>153825</v>
      </c>
      <c r="B2416" t="s">
        <v>3555</v>
      </c>
      <c r="C2416" t="s">
        <v>10546</v>
      </c>
    </row>
    <row r="2417" spans="1:3">
      <c r="A2417">
        <v>153825</v>
      </c>
      <c r="B2417" t="s">
        <v>3555</v>
      </c>
      <c r="C2417" t="s">
        <v>10737</v>
      </c>
    </row>
    <row r="2418" spans="1:3">
      <c r="A2418">
        <v>153825</v>
      </c>
      <c r="B2418" t="s">
        <v>3555</v>
      </c>
      <c r="C2418" t="s">
        <v>10465</v>
      </c>
    </row>
    <row r="2419" spans="1:3">
      <c r="A2419">
        <v>153834</v>
      </c>
      <c r="B2419" t="s">
        <v>641</v>
      </c>
      <c r="C2419" t="s">
        <v>10703</v>
      </c>
    </row>
    <row r="2420" spans="1:3">
      <c r="A2420">
        <v>153834</v>
      </c>
      <c r="B2420" t="s">
        <v>641</v>
      </c>
      <c r="C2420" t="s">
        <v>10714</v>
      </c>
    </row>
    <row r="2421" spans="1:3">
      <c r="A2421">
        <v>153834</v>
      </c>
      <c r="B2421" t="s">
        <v>641</v>
      </c>
      <c r="C2421" t="s">
        <v>10406</v>
      </c>
    </row>
    <row r="2422" spans="1:3">
      <c r="A2422">
        <v>153834</v>
      </c>
      <c r="B2422" t="s">
        <v>641</v>
      </c>
      <c r="C2422" t="s">
        <v>10617</v>
      </c>
    </row>
    <row r="2423" spans="1:3">
      <c r="A2423">
        <v>153834</v>
      </c>
      <c r="B2423" t="s">
        <v>641</v>
      </c>
      <c r="C2423" t="s">
        <v>10610</v>
      </c>
    </row>
    <row r="2424" spans="1:3">
      <c r="A2424">
        <v>153861</v>
      </c>
      <c r="B2424" t="s">
        <v>3557</v>
      </c>
      <c r="C2424" t="s">
        <v>10714</v>
      </c>
    </row>
    <row r="2425" spans="1:3">
      <c r="A2425">
        <v>153861</v>
      </c>
      <c r="B2425" t="s">
        <v>3557</v>
      </c>
      <c r="C2425" t="s">
        <v>10699</v>
      </c>
    </row>
    <row r="2426" spans="1:3">
      <c r="A2426">
        <v>153861</v>
      </c>
      <c r="B2426" t="s">
        <v>3557</v>
      </c>
      <c r="C2426" t="s">
        <v>10401</v>
      </c>
    </row>
    <row r="2427" spans="1:3">
      <c r="A2427">
        <v>153861</v>
      </c>
      <c r="B2427" t="s">
        <v>3557</v>
      </c>
      <c r="C2427" t="s">
        <v>10597</v>
      </c>
    </row>
    <row r="2428" spans="1:3">
      <c r="A2428">
        <v>153861</v>
      </c>
      <c r="B2428" t="s">
        <v>3557</v>
      </c>
      <c r="C2428" t="s">
        <v>10601</v>
      </c>
    </row>
    <row r="2429" spans="1:3">
      <c r="A2429">
        <v>153977</v>
      </c>
      <c r="B2429" t="s">
        <v>3558</v>
      </c>
      <c r="C2429" t="s">
        <v>10703</v>
      </c>
    </row>
    <row r="2430" spans="1:3">
      <c r="A2430">
        <v>153977</v>
      </c>
      <c r="B2430" t="s">
        <v>3558</v>
      </c>
      <c r="C2430" t="s">
        <v>10635</v>
      </c>
    </row>
    <row r="2431" spans="1:3">
      <c r="A2431">
        <v>153977</v>
      </c>
      <c r="B2431" t="s">
        <v>3558</v>
      </c>
      <c r="C2431" t="s">
        <v>10667</v>
      </c>
    </row>
    <row r="2432" spans="1:3">
      <c r="A2432">
        <v>153977</v>
      </c>
      <c r="B2432" t="s">
        <v>3558</v>
      </c>
      <c r="C2432" t="s">
        <v>10683</v>
      </c>
    </row>
    <row r="2433" spans="1:3">
      <c r="A2433">
        <v>154004</v>
      </c>
      <c r="B2433" t="s">
        <v>644</v>
      </c>
      <c r="C2433" t="s">
        <v>10714</v>
      </c>
    </row>
    <row r="2434" spans="1:3">
      <c r="A2434">
        <v>154004</v>
      </c>
      <c r="B2434" t="s">
        <v>644</v>
      </c>
      <c r="C2434" t="s">
        <v>10292</v>
      </c>
    </row>
    <row r="2435" spans="1:3">
      <c r="A2435">
        <v>154004</v>
      </c>
      <c r="B2435" t="s">
        <v>644</v>
      </c>
      <c r="C2435" t="s">
        <v>10406</v>
      </c>
    </row>
    <row r="2436" spans="1:3">
      <c r="A2436">
        <v>154004</v>
      </c>
      <c r="B2436" t="s">
        <v>644</v>
      </c>
      <c r="C2436" t="s">
        <v>10703</v>
      </c>
    </row>
    <row r="2437" spans="1:3">
      <c r="A2437">
        <v>154004</v>
      </c>
      <c r="B2437" t="s">
        <v>644</v>
      </c>
      <c r="C2437" t="s">
        <v>10286</v>
      </c>
    </row>
    <row r="2438" spans="1:3">
      <c r="A2438">
        <v>154013</v>
      </c>
      <c r="B2438" t="s">
        <v>647</v>
      </c>
      <c r="C2438" t="s">
        <v>10703</v>
      </c>
    </row>
    <row r="2439" spans="1:3">
      <c r="A2439">
        <v>154013</v>
      </c>
      <c r="B2439" t="s">
        <v>647</v>
      </c>
      <c r="C2439" t="s">
        <v>10292</v>
      </c>
    </row>
    <row r="2440" spans="1:3">
      <c r="A2440">
        <v>154013</v>
      </c>
      <c r="B2440" t="s">
        <v>647</v>
      </c>
      <c r="C2440" t="s">
        <v>10714</v>
      </c>
    </row>
    <row r="2441" spans="1:3">
      <c r="A2441">
        <v>154013</v>
      </c>
      <c r="B2441" t="s">
        <v>647</v>
      </c>
      <c r="C2441" t="s">
        <v>10737</v>
      </c>
    </row>
    <row r="2442" spans="1:3">
      <c r="A2442">
        <v>154013</v>
      </c>
      <c r="B2442" t="s">
        <v>647</v>
      </c>
      <c r="C2442" t="s">
        <v>10508</v>
      </c>
    </row>
    <row r="2443" spans="1:3">
      <c r="A2443">
        <v>154022</v>
      </c>
      <c r="B2443" t="s">
        <v>3559</v>
      </c>
      <c r="C2443" t="s">
        <v>10714</v>
      </c>
    </row>
    <row r="2444" spans="1:3">
      <c r="A2444">
        <v>154022</v>
      </c>
      <c r="B2444" t="s">
        <v>3559</v>
      </c>
      <c r="C2444" t="s">
        <v>10724</v>
      </c>
    </row>
    <row r="2445" spans="1:3">
      <c r="A2445">
        <v>154022</v>
      </c>
      <c r="B2445" t="s">
        <v>3559</v>
      </c>
      <c r="C2445" t="s">
        <v>10297</v>
      </c>
    </row>
    <row r="2446" spans="1:3">
      <c r="A2446">
        <v>154022</v>
      </c>
      <c r="B2446" t="s">
        <v>3559</v>
      </c>
      <c r="C2446" t="s">
        <v>10508</v>
      </c>
    </row>
    <row r="2447" spans="1:3">
      <c r="A2447">
        <v>154022</v>
      </c>
      <c r="B2447" t="s">
        <v>3559</v>
      </c>
      <c r="C2447" t="s">
        <v>10635</v>
      </c>
    </row>
    <row r="2448" spans="1:3">
      <c r="A2448">
        <v>154095</v>
      </c>
      <c r="B2448" t="s">
        <v>649</v>
      </c>
      <c r="C2448" t="s">
        <v>10292</v>
      </c>
    </row>
    <row r="2449" spans="1:3">
      <c r="A2449">
        <v>154095</v>
      </c>
      <c r="B2449" t="s">
        <v>649</v>
      </c>
      <c r="C2449" t="s">
        <v>10714</v>
      </c>
    </row>
    <row r="2450" spans="1:3">
      <c r="A2450">
        <v>154095</v>
      </c>
      <c r="B2450" t="s">
        <v>649</v>
      </c>
      <c r="C2450" t="s">
        <v>10755</v>
      </c>
    </row>
    <row r="2451" spans="1:3">
      <c r="A2451">
        <v>154095</v>
      </c>
      <c r="B2451" t="s">
        <v>649</v>
      </c>
      <c r="C2451" t="s">
        <v>10508</v>
      </c>
    </row>
    <row r="2452" spans="1:3">
      <c r="A2452">
        <v>154095</v>
      </c>
      <c r="B2452" t="s">
        <v>649</v>
      </c>
      <c r="C2452" t="s">
        <v>10546</v>
      </c>
    </row>
    <row r="2453" spans="1:3">
      <c r="A2453">
        <v>154101</v>
      </c>
      <c r="B2453" t="s">
        <v>3561</v>
      </c>
      <c r="C2453" t="s">
        <v>10714</v>
      </c>
    </row>
    <row r="2454" spans="1:3">
      <c r="A2454">
        <v>154101</v>
      </c>
      <c r="B2454" t="s">
        <v>3561</v>
      </c>
      <c r="C2454" t="s">
        <v>10703</v>
      </c>
    </row>
    <row r="2455" spans="1:3">
      <c r="A2455">
        <v>154101</v>
      </c>
      <c r="B2455" t="s">
        <v>3561</v>
      </c>
      <c r="C2455" t="s">
        <v>10294</v>
      </c>
    </row>
    <row r="2456" spans="1:3">
      <c r="A2456">
        <v>154101</v>
      </c>
      <c r="B2456" t="s">
        <v>3561</v>
      </c>
      <c r="C2456" t="s">
        <v>10292</v>
      </c>
    </row>
    <row r="2457" spans="1:3">
      <c r="A2457">
        <v>154101</v>
      </c>
      <c r="B2457" t="s">
        <v>3561</v>
      </c>
      <c r="C2457" t="s">
        <v>10714</v>
      </c>
    </row>
    <row r="2458" spans="1:3">
      <c r="A2458">
        <v>154174</v>
      </c>
      <c r="B2458" t="s">
        <v>10870</v>
      </c>
      <c r="C2458" t="s">
        <v>10439</v>
      </c>
    </row>
    <row r="2459" spans="1:3">
      <c r="A2459">
        <v>154235</v>
      </c>
      <c r="B2459" t="s">
        <v>3564</v>
      </c>
      <c r="C2459" t="s">
        <v>10703</v>
      </c>
    </row>
    <row r="2460" spans="1:3">
      <c r="A2460">
        <v>154235</v>
      </c>
      <c r="B2460" t="s">
        <v>3564</v>
      </c>
      <c r="C2460" t="s">
        <v>10466</v>
      </c>
    </row>
    <row r="2461" spans="1:3">
      <c r="A2461">
        <v>154235</v>
      </c>
      <c r="B2461" t="s">
        <v>3564</v>
      </c>
      <c r="C2461" t="s">
        <v>10756</v>
      </c>
    </row>
    <row r="2462" spans="1:3">
      <c r="A2462">
        <v>154235</v>
      </c>
      <c r="B2462" t="s">
        <v>3564</v>
      </c>
      <c r="C2462" t="s">
        <v>10508</v>
      </c>
    </row>
    <row r="2463" spans="1:3">
      <c r="A2463">
        <v>154235</v>
      </c>
      <c r="B2463" t="s">
        <v>3564</v>
      </c>
      <c r="C2463" t="s">
        <v>10753</v>
      </c>
    </row>
    <row r="2464" spans="1:3">
      <c r="A2464">
        <v>154262</v>
      </c>
      <c r="B2464" t="s">
        <v>652</v>
      </c>
      <c r="C2464" t="s">
        <v>10703</v>
      </c>
    </row>
    <row r="2465" spans="1:3">
      <c r="A2465">
        <v>154262</v>
      </c>
      <c r="B2465" t="s">
        <v>652</v>
      </c>
      <c r="C2465" t="s">
        <v>10628</v>
      </c>
    </row>
    <row r="2466" spans="1:3">
      <c r="A2466">
        <v>154262</v>
      </c>
      <c r="B2466" t="s">
        <v>652</v>
      </c>
      <c r="C2466" t="s">
        <v>10628</v>
      </c>
    </row>
    <row r="2467" spans="1:3">
      <c r="A2467">
        <v>154262</v>
      </c>
      <c r="B2467" t="s">
        <v>652</v>
      </c>
      <c r="C2467" t="s">
        <v>10793</v>
      </c>
    </row>
    <row r="2468" spans="1:3">
      <c r="A2468">
        <v>154350</v>
      </c>
      <c r="B2468" t="s">
        <v>654</v>
      </c>
      <c r="C2468" t="s">
        <v>10629</v>
      </c>
    </row>
    <row r="2469" spans="1:3">
      <c r="A2469">
        <v>154350</v>
      </c>
      <c r="B2469" t="s">
        <v>654</v>
      </c>
      <c r="C2469" t="s">
        <v>10714</v>
      </c>
    </row>
    <row r="2470" spans="1:3">
      <c r="A2470">
        <v>154350</v>
      </c>
      <c r="B2470" t="s">
        <v>654</v>
      </c>
      <c r="C2470" t="s">
        <v>10401</v>
      </c>
    </row>
    <row r="2471" spans="1:3">
      <c r="A2471">
        <v>154350</v>
      </c>
      <c r="B2471" t="s">
        <v>654</v>
      </c>
      <c r="C2471" t="s">
        <v>10465</v>
      </c>
    </row>
    <row r="2472" spans="1:3">
      <c r="A2472">
        <v>154350</v>
      </c>
      <c r="B2472" t="s">
        <v>654</v>
      </c>
      <c r="C2472" t="s">
        <v>10292</v>
      </c>
    </row>
    <row r="2473" spans="1:3">
      <c r="A2473">
        <v>154493</v>
      </c>
      <c r="B2473" t="s">
        <v>657</v>
      </c>
      <c r="C2473" t="s">
        <v>10714</v>
      </c>
    </row>
    <row r="2474" spans="1:3">
      <c r="A2474">
        <v>154493</v>
      </c>
      <c r="B2474" t="s">
        <v>657</v>
      </c>
      <c r="C2474" t="s">
        <v>10508</v>
      </c>
    </row>
    <row r="2475" spans="1:3">
      <c r="A2475">
        <v>154493</v>
      </c>
      <c r="B2475" t="s">
        <v>657</v>
      </c>
      <c r="C2475" t="s">
        <v>10292</v>
      </c>
    </row>
    <row r="2476" spans="1:3">
      <c r="A2476">
        <v>154493</v>
      </c>
      <c r="B2476" t="s">
        <v>657</v>
      </c>
      <c r="C2476" t="s">
        <v>10703</v>
      </c>
    </row>
    <row r="2477" spans="1:3">
      <c r="A2477">
        <v>154493</v>
      </c>
      <c r="B2477" t="s">
        <v>657</v>
      </c>
      <c r="C2477" t="s">
        <v>10541</v>
      </c>
    </row>
    <row r="2478" spans="1:3">
      <c r="A2478">
        <v>154518</v>
      </c>
      <c r="B2478" t="s">
        <v>3565</v>
      </c>
      <c r="C2478" t="s">
        <v>10355</v>
      </c>
    </row>
    <row r="2479" spans="1:3">
      <c r="A2479">
        <v>154518</v>
      </c>
      <c r="B2479" t="s">
        <v>3565</v>
      </c>
      <c r="C2479" t="s">
        <v>10713</v>
      </c>
    </row>
    <row r="2480" spans="1:3">
      <c r="A2480">
        <v>154518</v>
      </c>
      <c r="B2480" t="s">
        <v>3565</v>
      </c>
      <c r="C2480" t="s">
        <v>10508</v>
      </c>
    </row>
    <row r="2481" spans="1:3">
      <c r="A2481">
        <v>154518</v>
      </c>
      <c r="B2481" t="s">
        <v>3565</v>
      </c>
      <c r="C2481" t="s">
        <v>10537</v>
      </c>
    </row>
    <row r="2482" spans="1:3">
      <c r="A2482">
        <v>154518</v>
      </c>
      <c r="B2482" t="s">
        <v>3565</v>
      </c>
      <c r="C2482" t="s">
        <v>10534</v>
      </c>
    </row>
    <row r="2483" spans="1:3">
      <c r="A2483">
        <v>154527</v>
      </c>
      <c r="B2483" t="s">
        <v>660</v>
      </c>
      <c r="C2483" t="s">
        <v>10713</v>
      </c>
    </row>
    <row r="2484" spans="1:3">
      <c r="A2484">
        <v>154527</v>
      </c>
      <c r="B2484" t="s">
        <v>660</v>
      </c>
      <c r="C2484" t="s">
        <v>10292</v>
      </c>
    </row>
    <row r="2485" spans="1:3">
      <c r="A2485">
        <v>154527</v>
      </c>
      <c r="B2485" t="s">
        <v>660</v>
      </c>
      <c r="C2485" t="s">
        <v>10406</v>
      </c>
    </row>
    <row r="2486" spans="1:3">
      <c r="A2486">
        <v>154527</v>
      </c>
      <c r="B2486" t="s">
        <v>660</v>
      </c>
      <c r="C2486" t="s">
        <v>10508</v>
      </c>
    </row>
    <row r="2487" spans="1:3">
      <c r="A2487">
        <v>154527</v>
      </c>
      <c r="B2487" t="s">
        <v>660</v>
      </c>
      <c r="C2487" t="s">
        <v>10227</v>
      </c>
    </row>
    <row r="2488" spans="1:3">
      <c r="A2488">
        <v>154590</v>
      </c>
      <c r="B2488" t="s">
        <v>663</v>
      </c>
      <c r="C2488" t="s">
        <v>10292</v>
      </c>
    </row>
    <row r="2489" spans="1:3">
      <c r="A2489">
        <v>154590</v>
      </c>
      <c r="B2489" t="s">
        <v>663</v>
      </c>
      <c r="C2489" t="s">
        <v>10714</v>
      </c>
    </row>
    <row r="2490" spans="1:3">
      <c r="A2490">
        <v>154590</v>
      </c>
      <c r="B2490" t="s">
        <v>663</v>
      </c>
      <c r="C2490" t="s">
        <v>10508</v>
      </c>
    </row>
    <row r="2491" spans="1:3">
      <c r="A2491">
        <v>154590</v>
      </c>
      <c r="B2491" t="s">
        <v>663</v>
      </c>
      <c r="C2491" t="s">
        <v>10703</v>
      </c>
    </row>
    <row r="2492" spans="1:3">
      <c r="A2492">
        <v>154590</v>
      </c>
      <c r="B2492" t="s">
        <v>663</v>
      </c>
      <c r="C2492" t="s">
        <v>10782</v>
      </c>
    </row>
    <row r="2493" spans="1:3">
      <c r="A2493">
        <v>154688</v>
      </c>
      <c r="B2493" t="s">
        <v>666</v>
      </c>
      <c r="C2493" t="s">
        <v>10703</v>
      </c>
    </row>
    <row r="2494" spans="1:3">
      <c r="A2494">
        <v>154688</v>
      </c>
      <c r="B2494" t="s">
        <v>666</v>
      </c>
      <c r="C2494" t="s">
        <v>10714</v>
      </c>
    </row>
    <row r="2495" spans="1:3">
      <c r="A2495">
        <v>154688</v>
      </c>
      <c r="B2495" t="s">
        <v>666</v>
      </c>
      <c r="C2495" t="s">
        <v>10713</v>
      </c>
    </row>
    <row r="2496" spans="1:3">
      <c r="A2496">
        <v>154688</v>
      </c>
      <c r="B2496" t="s">
        <v>666</v>
      </c>
      <c r="C2496" t="s">
        <v>10508</v>
      </c>
    </row>
    <row r="2497" spans="1:3">
      <c r="A2497">
        <v>154688</v>
      </c>
      <c r="B2497" t="s">
        <v>666</v>
      </c>
      <c r="C2497" t="s">
        <v>10465</v>
      </c>
    </row>
    <row r="2498" spans="1:3">
      <c r="A2498">
        <v>154712</v>
      </c>
      <c r="B2498" t="s">
        <v>670</v>
      </c>
      <c r="C2498" t="s">
        <v>10703</v>
      </c>
    </row>
    <row r="2499" spans="1:3">
      <c r="A2499">
        <v>154712</v>
      </c>
      <c r="B2499" t="s">
        <v>670</v>
      </c>
      <c r="C2499" t="s">
        <v>10489</v>
      </c>
    </row>
    <row r="2500" spans="1:3">
      <c r="A2500">
        <v>154712</v>
      </c>
      <c r="B2500" t="s">
        <v>670</v>
      </c>
      <c r="C2500" t="s">
        <v>10328</v>
      </c>
    </row>
    <row r="2501" spans="1:3">
      <c r="A2501">
        <v>154712</v>
      </c>
      <c r="B2501" t="s">
        <v>670</v>
      </c>
      <c r="C2501" t="s">
        <v>10292</v>
      </c>
    </row>
    <row r="2502" spans="1:3">
      <c r="A2502">
        <v>154712</v>
      </c>
      <c r="B2502" t="s">
        <v>670</v>
      </c>
      <c r="C2502" t="s">
        <v>10737</v>
      </c>
    </row>
    <row r="2503" spans="1:3">
      <c r="A2503">
        <v>154721</v>
      </c>
      <c r="B2503" t="s">
        <v>3568</v>
      </c>
      <c r="C2503" t="s">
        <v>10533</v>
      </c>
    </row>
    <row r="2504" spans="1:3">
      <c r="A2504">
        <v>154721</v>
      </c>
      <c r="B2504" t="s">
        <v>3568</v>
      </c>
      <c r="C2504" t="s">
        <v>10770</v>
      </c>
    </row>
    <row r="2505" spans="1:3">
      <c r="A2505">
        <v>154721</v>
      </c>
      <c r="B2505" t="s">
        <v>3568</v>
      </c>
      <c r="C2505" t="s">
        <v>10464</v>
      </c>
    </row>
    <row r="2506" spans="1:3">
      <c r="A2506">
        <v>154721</v>
      </c>
      <c r="B2506" t="s">
        <v>3568</v>
      </c>
      <c r="C2506" t="s">
        <v>10406</v>
      </c>
    </row>
    <row r="2507" spans="1:3">
      <c r="A2507">
        <v>154721</v>
      </c>
      <c r="B2507" t="s">
        <v>3568</v>
      </c>
      <c r="C2507" t="s">
        <v>10508</v>
      </c>
    </row>
    <row r="2508" spans="1:3">
      <c r="A2508">
        <v>154749</v>
      </c>
      <c r="B2508" t="s">
        <v>3571</v>
      </c>
      <c r="C2508" t="s">
        <v>10713</v>
      </c>
    </row>
    <row r="2509" spans="1:3">
      <c r="A2509">
        <v>154749</v>
      </c>
      <c r="B2509" t="s">
        <v>3571</v>
      </c>
      <c r="C2509" t="s">
        <v>10703</v>
      </c>
    </row>
    <row r="2510" spans="1:3">
      <c r="A2510">
        <v>154749</v>
      </c>
      <c r="B2510" t="s">
        <v>3571</v>
      </c>
      <c r="C2510" t="s">
        <v>10464</v>
      </c>
    </row>
    <row r="2511" spans="1:3">
      <c r="A2511">
        <v>154749</v>
      </c>
      <c r="B2511" t="s">
        <v>3571</v>
      </c>
      <c r="C2511" t="s">
        <v>10446</v>
      </c>
    </row>
    <row r="2512" spans="1:3">
      <c r="A2512">
        <v>154749</v>
      </c>
      <c r="B2512" t="s">
        <v>3571</v>
      </c>
      <c r="C2512" t="s">
        <v>10546</v>
      </c>
    </row>
    <row r="2513" spans="1:3">
      <c r="A2513">
        <v>154855</v>
      </c>
      <c r="B2513" t="s">
        <v>3574</v>
      </c>
      <c r="C2513" t="s">
        <v>10524</v>
      </c>
    </row>
    <row r="2514" spans="1:3">
      <c r="A2514">
        <v>154855</v>
      </c>
      <c r="B2514" t="s">
        <v>3574</v>
      </c>
      <c r="C2514" t="s">
        <v>10714</v>
      </c>
    </row>
    <row r="2515" spans="1:3">
      <c r="A2515">
        <v>154855</v>
      </c>
      <c r="B2515" t="s">
        <v>3574</v>
      </c>
      <c r="C2515" t="s">
        <v>10508</v>
      </c>
    </row>
    <row r="2516" spans="1:3">
      <c r="A2516">
        <v>154855</v>
      </c>
      <c r="B2516" t="s">
        <v>3574</v>
      </c>
      <c r="C2516" t="s">
        <v>10466</v>
      </c>
    </row>
    <row r="2517" spans="1:3">
      <c r="A2517">
        <v>154855</v>
      </c>
      <c r="B2517" t="s">
        <v>3574</v>
      </c>
      <c r="C2517" t="s">
        <v>10465</v>
      </c>
    </row>
    <row r="2518" spans="1:3">
      <c r="A2518">
        <v>155007</v>
      </c>
      <c r="B2518" t="s">
        <v>3575</v>
      </c>
      <c r="C2518" t="s">
        <v>10251</v>
      </c>
    </row>
    <row r="2519" spans="1:3">
      <c r="A2519">
        <v>155007</v>
      </c>
      <c r="B2519" t="s">
        <v>3575</v>
      </c>
      <c r="C2519" t="s">
        <v>10714</v>
      </c>
    </row>
    <row r="2520" spans="1:3">
      <c r="A2520">
        <v>155025</v>
      </c>
      <c r="B2520" t="s">
        <v>673</v>
      </c>
      <c r="C2520" t="s">
        <v>10292</v>
      </c>
    </row>
    <row r="2521" spans="1:3">
      <c r="A2521">
        <v>155025</v>
      </c>
      <c r="B2521" t="s">
        <v>673</v>
      </c>
      <c r="C2521" t="s">
        <v>10714</v>
      </c>
    </row>
    <row r="2522" spans="1:3">
      <c r="A2522">
        <v>155025</v>
      </c>
      <c r="B2522" t="s">
        <v>673</v>
      </c>
      <c r="C2522" t="s">
        <v>10686</v>
      </c>
    </row>
    <row r="2523" spans="1:3">
      <c r="A2523">
        <v>155025</v>
      </c>
      <c r="B2523" t="s">
        <v>673</v>
      </c>
      <c r="C2523" t="s">
        <v>10703</v>
      </c>
    </row>
    <row r="2524" spans="1:3">
      <c r="A2524">
        <v>155025</v>
      </c>
      <c r="B2524" t="s">
        <v>673</v>
      </c>
      <c r="C2524" t="s">
        <v>10508</v>
      </c>
    </row>
    <row r="2525" spans="1:3">
      <c r="A2525">
        <v>155061</v>
      </c>
      <c r="B2525" t="s">
        <v>676</v>
      </c>
      <c r="C2525" t="s">
        <v>10737</v>
      </c>
    </row>
    <row r="2526" spans="1:3">
      <c r="A2526">
        <v>155061</v>
      </c>
      <c r="B2526" t="s">
        <v>676</v>
      </c>
      <c r="C2526" t="s">
        <v>10292</v>
      </c>
    </row>
    <row r="2527" spans="1:3">
      <c r="A2527">
        <v>155061</v>
      </c>
      <c r="B2527" t="s">
        <v>676</v>
      </c>
      <c r="C2527" t="s">
        <v>10718</v>
      </c>
    </row>
    <row r="2528" spans="1:3">
      <c r="A2528">
        <v>155061</v>
      </c>
      <c r="B2528" t="s">
        <v>676</v>
      </c>
      <c r="C2528" t="s">
        <v>10558</v>
      </c>
    </row>
    <row r="2529" spans="1:3">
      <c r="A2529">
        <v>155061</v>
      </c>
      <c r="B2529" t="s">
        <v>676</v>
      </c>
      <c r="C2529" t="s">
        <v>10401</v>
      </c>
    </row>
    <row r="2530" spans="1:3">
      <c r="A2530">
        <v>155070</v>
      </c>
      <c r="B2530" t="s">
        <v>3579</v>
      </c>
      <c r="C2530" t="s">
        <v>10517</v>
      </c>
    </row>
    <row r="2531" spans="1:3">
      <c r="A2531">
        <v>155070</v>
      </c>
      <c r="B2531" t="s">
        <v>3579</v>
      </c>
      <c r="C2531" t="s">
        <v>10714</v>
      </c>
    </row>
    <row r="2532" spans="1:3">
      <c r="A2532">
        <v>155070</v>
      </c>
      <c r="B2532" t="s">
        <v>3579</v>
      </c>
      <c r="C2532" t="s">
        <v>10500</v>
      </c>
    </row>
    <row r="2533" spans="1:3">
      <c r="A2533">
        <v>155070</v>
      </c>
      <c r="B2533" t="s">
        <v>3579</v>
      </c>
      <c r="C2533" t="s">
        <v>10525</v>
      </c>
    </row>
    <row r="2534" spans="1:3">
      <c r="A2534">
        <v>155070</v>
      </c>
      <c r="B2534" t="s">
        <v>3579</v>
      </c>
      <c r="C2534" t="s">
        <v>10484</v>
      </c>
    </row>
    <row r="2535" spans="1:3">
      <c r="A2535">
        <v>155089</v>
      </c>
      <c r="B2535" t="s">
        <v>679</v>
      </c>
      <c r="C2535" t="s">
        <v>10714</v>
      </c>
    </row>
    <row r="2536" spans="1:3">
      <c r="A2536">
        <v>155089</v>
      </c>
      <c r="B2536" t="s">
        <v>679</v>
      </c>
      <c r="C2536" t="s">
        <v>10417</v>
      </c>
    </row>
    <row r="2537" spans="1:3">
      <c r="A2537">
        <v>155089</v>
      </c>
      <c r="B2537" t="s">
        <v>679</v>
      </c>
      <c r="C2537" t="s">
        <v>10402</v>
      </c>
    </row>
    <row r="2538" spans="1:3">
      <c r="A2538">
        <v>155089</v>
      </c>
      <c r="B2538" t="s">
        <v>679</v>
      </c>
      <c r="C2538" t="s">
        <v>10628</v>
      </c>
    </row>
    <row r="2539" spans="1:3">
      <c r="A2539">
        <v>155089</v>
      </c>
      <c r="B2539" t="s">
        <v>679</v>
      </c>
      <c r="C2539" t="s">
        <v>10628</v>
      </c>
    </row>
    <row r="2540" spans="1:3">
      <c r="A2540">
        <v>155140</v>
      </c>
      <c r="B2540" t="s">
        <v>3582</v>
      </c>
      <c r="C2540" t="s">
        <v>10714</v>
      </c>
    </row>
    <row r="2541" spans="1:3">
      <c r="A2541">
        <v>155140</v>
      </c>
      <c r="B2541" t="s">
        <v>3582</v>
      </c>
      <c r="C2541" t="s">
        <v>10223</v>
      </c>
    </row>
    <row r="2542" spans="1:3">
      <c r="A2542">
        <v>155140</v>
      </c>
      <c r="B2542" t="s">
        <v>3582</v>
      </c>
      <c r="C2542" t="s">
        <v>10208</v>
      </c>
    </row>
    <row r="2543" spans="1:3">
      <c r="A2543">
        <v>155140</v>
      </c>
      <c r="B2543" t="s">
        <v>3582</v>
      </c>
      <c r="C2543" t="s">
        <v>10292</v>
      </c>
    </row>
    <row r="2544" spans="1:3">
      <c r="A2544">
        <v>155177</v>
      </c>
      <c r="B2544" t="s">
        <v>3584</v>
      </c>
      <c r="C2544" t="s">
        <v>10703</v>
      </c>
    </row>
    <row r="2545" spans="1:3">
      <c r="A2545">
        <v>155177</v>
      </c>
      <c r="B2545" t="s">
        <v>3584</v>
      </c>
      <c r="C2545" t="s">
        <v>10713</v>
      </c>
    </row>
    <row r="2546" spans="1:3">
      <c r="A2546">
        <v>155177</v>
      </c>
      <c r="B2546" t="s">
        <v>3584</v>
      </c>
      <c r="C2546" t="s">
        <v>10574</v>
      </c>
    </row>
    <row r="2547" spans="1:3">
      <c r="A2547">
        <v>155177</v>
      </c>
      <c r="B2547" t="s">
        <v>3584</v>
      </c>
      <c r="C2547" t="s">
        <v>10337</v>
      </c>
    </row>
    <row r="2548" spans="1:3">
      <c r="A2548">
        <v>155283</v>
      </c>
      <c r="B2548" t="s">
        <v>10871</v>
      </c>
      <c r="C2548" t="s">
        <v>10635</v>
      </c>
    </row>
    <row r="2549" spans="1:3">
      <c r="A2549">
        <v>155283</v>
      </c>
      <c r="B2549" t="s">
        <v>10871</v>
      </c>
      <c r="C2549" t="s">
        <v>10634</v>
      </c>
    </row>
    <row r="2550" spans="1:3">
      <c r="A2550">
        <v>155283</v>
      </c>
      <c r="B2550" t="s">
        <v>10871</v>
      </c>
      <c r="C2550" t="s">
        <v>10703</v>
      </c>
    </row>
    <row r="2551" spans="1:3">
      <c r="A2551">
        <v>155308</v>
      </c>
      <c r="B2551" t="s">
        <v>10872</v>
      </c>
      <c r="C2551" t="s">
        <v>10722</v>
      </c>
    </row>
    <row r="2552" spans="1:3">
      <c r="A2552">
        <v>155308</v>
      </c>
      <c r="B2552" t="s">
        <v>10872</v>
      </c>
      <c r="C2552" t="s">
        <v>10508</v>
      </c>
    </row>
    <row r="2553" spans="1:3">
      <c r="A2553">
        <v>155308</v>
      </c>
      <c r="B2553" t="s">
        <v>10872</v>
      </c>
      <c r="C2553" t="s">
        <v>10714</v>
      </c>
    </row>
    <row r="2554" spans="1:3">
      <c r="A2554">
        <v>155308</v>
      </c>
      <c r="B2554" t="s">
        <v>10872</v>
      </c>
      <c r="C2554" t="s">
        <v>10465</v>
      </c>
    </row>
    <row r="2555" spans="1:3">
      <c r="A2555">
        <v>155308</v>
      </c>
      <c r="B2555" t="s">
        <v>10872</v>
      </c>
      <c r="C2555" t="s">
        <v>10438</v>
      </c>
    </row>
    <row r="2556" spans="1:3">
      <c r="A2556">
        <v>155317</v>
      </c>
      <c r="B2556" t="s">
        <v>91</v>
      </c>
      <c r="C2556" t="s">
        <v>10508</v>
      </c>
    </row>
    <row r="2557" spans="1:3">
      <c r="A2557">
        <v>155317</v>
      </c>
      <c r="B2557" t="s">
        <v>91</v>
      </c>
      <c r="C2557" t="s">
        <v>10703</v>
      </c>
    </row>
    <row r="2558" spans="1:3">
      <c r="A2558">
        <v>155317</v>
      </c>
      <c r="B2558" t="s">
        <v>91</v>
      </c>
      <c r="C2558" t="s">
        <v>10229</v>
      </c>
    </row>
    <row r="2559" spans="1:3">
      <c r="A2559">
        <v>155317</v>
      </c>
      <c r="B2559" t="s">
        <v>91</v>
      </c>
      <c r="C2559" t="s">
        <v>10756</v>
      </c>
    </row>
    <row r="2560" spans="1:3">
      <c r="A2560">
        <v>155317</v>
      </c>
      <c r="B2560" t="s">
        <v>91</v>
      </c>
      <c r="C2560" t="s">
        <v>10737</v>
      </c>
    </row>
    <row r="2561" spans="1:3">
      <c r="A2561">
        <v>155335</v>
      </c>
      <c r="B2561" t="s">
        <v>3588</v>
      </c>
      <c r="C2561" t="s">
        <v>10292</v>
      </c>
    </row>
    <row r="2562" spans="1:3">
      <c r="A2562">
        <v>155335</v>
      </c>
      <c r="B2562" t="s">
        <v>3588</v>
      </c>
      <c r="C2562" t="s">
        <v>10703</v>
      </c>
    </row>
    <row r="2563" spans="1:3">
      <c r="A2563">
        <v>155335</v>
      </c>
      <c r="B2563" t="s">
        <v>3588</v>
      </c>
      <c r="C2563" t="s">
        <v>10714</v>
      </c>
    </row>
    <row r="2564" spans="1:3">
      <c r="A2564">
        <v>155335</v>
      </c>
      <c r="B2564" t="s">
        <v>3588</v>
      </c>
      <c r="C2564" t="s">
        <v>10406</v>
      </c>
    </row>
    <row r="2565" spans="1:3">
      <c r="A2565">
        <v>155335</v>
      </c>
      <c r="B2565" t="s">
        <v>3588</v>
      </c>
      <c r="C2565" t="s">
        <v>10461</v>
      </c>
    </row>
    <row r="2566" spans="1:3">
      <c r="A2566">
        <v>155399</v>
      </c>
      <c r="B2566" t="s">
        <v>684</v>
      </c>
      <c r="C2566" t="s">
        <v>10197</v>
      </c>
    </row>
    <row r="2567" spans="1:3">
      <c r="A2567">
        <v>155399</v>
      </c>
      <c r="B2567" t="s">
        <v>684</v>
      </c>
      <c r="C2567" t="s">
        <v>10756</v>
      </c>
    </row>
    <row r="2568" spans="1:3">
      <c r="A2568">
        <v>155399</v>
      </c>
      <c r="B2568" t="s">
        <v>684</v>
      </c>
      <c r="C2568" t="s">
        <v>10292</v>
      </c>
    </row>
    <row r="2569" spans="1:3">
      <c r="A2569">
        <v>155399</v>
      </c>
      <c r="B2569" t="s">
        <v>684</v>
      </c>
      <c r="C2569" t="s">
        <v>10328</v>
      </c>
    </row>
    <row r="2570" spans="1:3">
      <c r="A2570">
        <v>155399</v>
      </c>
      <c r="B2570" t="s">
        <v>684</v>
      </c>
      <c r="C2570" t="s">
        <v>10419</v>
      </c>
    </row>
    <row r="2571" spans="1:3">
      <c r="A2571">
        <v>155414</v>
      </c>
      <c r="B2571" t="s">
        <v>3590</v>
      </c>
      <c r="C2571" t="s">
        <v>10714</v>
      </c>
    </row>
    <row r="2572" spans="1:3">
      <c r="A2572">
        <v>155414</v>
      </c>
      <c r="B2572" t="s">
        <v>3590</v>
      </c>
      <c r="C2572" t="s">
        <v>10703</v>
      </c>
    </row>
    <row r="2573" spans="1:3">
      <c r="A2573">
        <v>155414</v>
      </c>
      <c r="B2573" t="s">
        <v>3590</v>
      </c>
      <c r="C2573" t="s">
        <v>10465</v>
      </c>
    </row>
    <row r="2574" spans="1:3">
      <c r="A2574">
        <v>155414</v>
      </c>
      <c r="B2574" t="s">
        <v>3590</v>
      </c>
      <c r="C2574" t="s">
        <v>10466</v>
      </c>
    </row>
    <row r="2575" spans="1:3">
      <c r="A2575">
        <v>155414</v>
      </c>
      <c r="B2575" t="s">
        <v>3590</v>
      </c>
      <c r="C2575" t="s">
        <v>10848</v>
      </c>
    </row>
    <row r="2576" spans="1:3">
      <c r="A2576">
        <v>155496</v>
      </c>
      <c r="B2576" t="s">
        <v>10873</v>
      </c>
      <c r="C2576" t="s">
        <v>10484</v>
      </c>
    </row>
    <row r="2577" spans="1:3">
      <c r="A2577">
        <v>155496</v>
      </c>
      <c r="B2577" t="s">
        <v>10873</v>
      </c>
      <c r="C2577" t="s">
        <v>10714</v>
      </c>
    </row>
    <row r="2578" spans="1:3">
      <c r="A2578">
        <v>155496</v>
      </c>
      <c r="B2578" t="s">
        <v>10873</v>
      </c>
      <c r="C2578" t="s">
        <v>10497</v>
      </c>
    </row>
    <row r="2579" spans="1:3">
      <c r="A2579">
        <v>155496</v>
      </c>
      <c r="B2579" t="s">
        <v>10873</v>
      </c>
      <c r="C2579" t="s">
        <v>10489</v>
      </c>
    </row>
    <row r="2580" spans="1:3">
      <c r="A2580">
        <v>155511</v>
      </c>
      <c r="B2580" t="s">
        <v>687</v>
      </c>
      <c r="C2580" t="s">
        <v>10358</v>
      </c>
    </row>
    <row r="2581" spans="1:3">
      <c r="A2581">
        <v>155511</v>
      </c>
      <c r="B2581" t="s">
        <v>687</v>
      </c>
      <c r="C2581" t="s">
        <v>10714</v>
      </c>
    </row>
    <row r="2582" spans="1:3">
      <c r="A2582">
        <v>155511</v>
      </c>
      <c r="B2582" t="s">
        <v>687</v>
      </c>
      <c r="C2582" t="s">
        <v>10628</v>
      </c>
    </row>
    <row r="2583" spans="1:3">
      <c r="A2583">
        <v>155511</v>
      </c>
      <c r="B2583" t="s">
        <v>687</v>
      </c>
      <c r="C2583" t="s">
        <v>10793</v>
      </c>
    </row>
    <row r="2584" spans="1:3">
      <c r="A2584">
        <v>155511</v>
      </c>
      <c r="B2584" t="s">
        <v>687</v>
      </c>
      <c r="C2584" t="s">
        <v>10628</v>
      </c>
    </row>
    <row r="2585" spans="1:3">
      <c r="A2585">
        <v>155520</v>
      </c>
      <c r="B2585" t="s">
        <v>3598</v>
      </c>
      <c r="C2585" t="s">
        <v>10703</v>
      </c>
    </row>
    <row r="2586" spans="1:3">
      <c r="A2586">
        <v>155520</v>
      </c>
      <c r="B2586" t="s">
        <v>3598</v>
      </c>
      <c r="C2586" t="s">
        <v>10714</v>
      </c>
    </row>
    <row r="2587" spans="1:3">
      <c r="A2587">
        <v>155520</v>
      </c>
      <c r="B2587" t="s">
        <v>3598</v>
      </c>
      <c r="C2587" t="s">
        <v>10466</v>
      </c>
    </row>
    <row r="2588" spans="1:3">
      <c r="A2588">
        <v>155520</v>
      </c>
      <c r="B2588" t="s">
        <v>3598</v>
      </c>
      <c r="C2588" t="s">
        <v>10292</v>
      </c>
    </row>
    <row r="2589" spans="1:3">
      <c r="A2589">
        <v>155520</v>
      </c>
      <c r="B2589" t="s">
        <v>3598</v>
      </c>
      <c r="C2589" t="s">
        <v>10465</v>
      </c>
    </row>
    <row r="2590" spans="1:3">
      <c r="A2590">
        <v>155627</v>
      </c>
      <c r="B2590" t="s">
        <v>690</v>
      </c>
      <c r="C2590" t="s">
        <v>10466</v>
      </c>
    </row>
    <row r="2591" spans="1:3">
      <c r="A2591">
        <v>155627</v>
      </c>
      <c r="B2591" t="s">
        <v>690</v>
      </c>
      <c r="C2591" t="s">
        <v>10714</v>
      </c>
    </row>
    <row r="2592" spans="1:3">
      <c r="A2592">
        <v>155627</v>
      </c>
      <c r="B2592" t="s">
        <v>690</v>
      </c>
      <c r="C2592" t="s">
        <v>10519</v>
      </c>
    </row>
    <row r="2593" spans="1:3">
      <c r="A2593">
        <v>155627</v>
      </c>
      <c r="B2593" t="s">
        <v>690</v>
      </c>
      <c r="C2593" t="s">
        <v>10465</v>
      </c>
    </row>
    <row r="2594" spans="1:3">
      <c r="A2594">
        <v>155627</v>
      </c>
      <c r="B2594" t="s">
        <v>690</v>
      </c>
      <c r="C2594" t="s">
        <v>10292</v>
      </c>
    </row>
    <row r="2595" spans="1:3">
      <c r="A2595">
        <v>155636</v>
      </c>
      <c r="B2595" t="s">
        <v>10874</v>
      </c>
      <c r="C2595" t="s">
        <v>10704</v>
      </c>
    </row>
    <row r="2596" spans="1:3">
      <c r="A2596">
        <v>155636</v>
      </c>
      <c r="B2596" t="s">
        <v>10874</v>
      </c>
      <c r="C2596" t="s">
        <v>10714</v>
      </c>
    </row>
    <row r="2597" spans="1:3">
      <c r="A2597">
        <v>155636</v>
      </c>
      <c r="B2597" t="s">
        <v>10874</v>
      </c>
      <c r="C2597" t="s">
        <v>10725</v>
      </c>
    </row>
    <row r="2598" spans="1:3">
      <c r="A2598">
        <v>155636</v>
      </c>
      <c r="B2598" t="s">
        <v>10874</v>
      </c>
      <c r="C2598" t="s">
        <v>10292</v>
      </c>
    </row>
    <row r="2599" spans="1:3">
      <c r="A2599">
        <v>155636</v>
      </c>
      <c r="B2599" t="s">
        <v>10874</v>
      </c>
      <c r="C2599" t="s">
        <v>10508</v>
      </c>
    </row>
    <row r="2600" spans="1:3">
      <c r="A2600">
        <v>155681</v>
      </c>
      <c r="B2600" t="s">
        <v>693</v>
      </c>
      <c r="C2600" t="s">
        <v>10703</v>
      </c>
    </row>
    <row r="2601" spans="1:3">
      <c r="A2601">
        <v>155681</v>
      </c>
      <c r="B2601" t="s">
        <v>693</v>
      </c>
      <c r="C2601" t="s">
        <v>10769</v>
      </c>
    </row>
    <row r="2602" spans="1:3">
      <c r="A2602">
        <v>155681</v>
      </c>
      <c r="B2602" t="s">
        <v>693</v>
      </c>
      <c r="C2602" t="s">
        <v>10508</v>
      </c>
    </row>
    <row r="2603" spans="1:3">
      <c r="A2603">
        <v>155681</v>
      </c>
      <c r="B2603" t="s">
        <v>693</v>
      </c>
      <c r="C2603" t="s">
        <v>10713</v>
      </c>
    </row>
    <row r="2604" spans="1:3">
      <c r="A2604">
        <v>155681</v>
      </c>
      <c r="B2604" t="s">
        <v>693</v>
      </c>
      <c r="C2604" t="s">
        <v>10406</v>
      </c>
    </row>
    <row r="2605" spans="1:3">
      <c r="A2605">
        <v>155812</v>
      </c>
      <c r="B2605" t="s">
        <v>696</v>
      </c>
      <c r="C2605" t="s">
        <v>10703</v>
      </c>
    </row>
    <row r="2606" spans="1:3">
      <c r="A2606">
        <v>155812</v>
      </c>
      <c r="B2606" t="s">
        <v>696</v>
      </c>
      <c r="C2606" t="s">
        <v>10710</v>
      </c>
    </row>
    <row r="2607" spans="1:3">
      <c r="A2607">
        <v>155812</v>
      </c>
      <c r="B2607" t="s">
        <v>696</v>
      </c>
      <c r="C2607" t="s">
        <v>10406</v>
      </c>
    </row>
    <row r="2608" spans="1:3">
      <c r="A2608">
        <v>155812</v>
      </c>
      <c r="B2608" t="s">
        <v>696</v>
      </c>
      <c r="C2608" t="s">
        <v>10466</v>
      </c>
    </row>
    <row r="2609" spans="1:3">
      <c r="A2609">
        <v>155812</v>
      </c>
      <c r="B2609" t="s">
        <v>696</v>
      </c>
      <c r="C2609" t="s">
        <v>10508</v>
      </c>
    </row>
    <row r="2610" spans="1:3">
      <c r="A2610">
        <v>155900</v>
      </c>
      <c r="B2610" t="s">
        <v>3004</v>
      </c>
      <c r="C2610" t="s">
        <v>10714</v>
      </c>
    </row>
    <row r="2611" spans="1:3">
      <c r="A2611">
        <v>155900</v>
      </c>
      <c r="B2611" t="s">
        <v>3004</v>
      </c>
      <c r="C2611" t="s">
        <v>10722</v>
      </c>
    </row>
    <row r="2612" spans="1:3">
      <c r="A2612">
        <v>155900</v>
      </c>
      <c r="B2612" t="s">
        <v>3004</v>
      </c>
      <c r="C2612" t="s">
        <v>10272</v>
      </c>
    </row>
    <row r="2613" spans="1:3">
      <c r="A2613">
        <v>155900</v>
      </c>
      <c r="B2613" t="s">
        <v>3004</v>
      </c>
      <c r="C2613" t="s">
        <v>10259</v>
      </c>
    </row>
    <row r="2614" spans="1:3">
      <c r="A2614">
        <v>155900</v>
      </c>
      <c r="B2614" t="s">
        <v>3004</v>
      </c>
      <c r="C2614" t="s">
        <v>10672</v>
      </c>
    </row>
    <row r="2615" spans="1:3">
      <c r="A2615">
        <v>155937</v>
      </c>
      <c r="B2615" t="s">
        <v>3607</v>
      </c>
      <c r="C2615" t="s">
        <v>10465</v>
      </c>
    </row>
    <row r="2616" spans="1:3">
      <c r="A2616">
        <v>155937</v>
      </c>
      <c r="B2616" t="s">
        <v>3607</v>
      </c>
      <c r="C2616" t="s">
        <v>10524</v>
      </c>
    </row>
    <row r="2617" spans="1:3">
      <c r="A2617">
        <v>155937</v>
      </c>
      <c r="B2617" t="s">
        <v>3607</v>
      </c>
      <c r="C2617" t="s">
        <v>10770</v>
      </c>
    </row>
    <row r="2618" spans="1:3">
      <c r="A2618">
        <v>155937</v>
      </c>
      <c r="B2618" t="s">
        <v>3607</v>
      </c>
      <c r="C2618" t="s">
        <v>10292</v>
      </c>
    </row>
    <row r="2619" spans="1:3">
      <c r="A2619">
        <v>155937</v>
      </c>
      <c r="B2619" t="s">
        <v>3607</v>
      </c>
      <c r="C2619" t="s">
        <v>10771</v>
      </c>
    </row>
    <row r="2620" spans="1:3">
      <c r="A2620">
        <v>155973</v>
      </c>
      <c r="B2620" t="s">
        <v>697</v>
      </c>
      <c r="C2620" t="s">
        <v>10508</v>
      </c>
    </row>
    <row r="2621" spans="1:3">
      <c r="A2621">
        <v>155973</v>
      </c>
      <c r="B2621" t="s">
        <v>697</v>
      </c>
      <c r="C2621" t="s">
        <v>10714</v>
      </c>
    </row>
    <row r="2622" spans="1:3">
      <c r="A2622">
        <v>155973</v>
      </c>
      <c r="B2622" t="s">
        <v>697</v>
      </c>
      <c r="C2622" t="s">
        <v>10466</v>
      </c>
    </row>
    <row r="2623" spans="1:3">
      <c r="A2623">
        <v>155973</v>
      </c>
      <c r="B2623" t="s">
        <v>697</v>
      </c>
      <c r="C2623" t="s">
        <v>10508</v>
      </c>
    </row>
    <row r="2624" spans="1:3">
      <c r="A2624">
        <v>155973</v>
      </c>
      <c r="B2624" t="s">
        <v>697</v>
      </c>
      <c r="C2624" t="s">
        <v>10554</v>
      </c>
    </row>
    <row r="2625" spans="1:3">
      <c r="A2625">
        <v>156082</v>
      </c>
      <c r="B2625" t="s">
        <v>3609</v>
      </c>
      <c r="C2625" t="s">
        <v>10703</v>
      </c>
    </row>
    <row r="2626" spans="1:3">
      <c r="A2626">
        <v>156082</v>
      </c>
      <c r="B2626" t="s">
        <v>3609</v>
      </c>
      <c r="C2626" t="s">
        <v>10635</v>
      </c>
    </row>
    <row r="2627" spans="1:3">
      <c r="A2627">
        <v>156082</v>
      </c>
      <c r="B2627" t="s">
        <v>3609</v>
      </c>
      <c r="C2627" t="s">
        <v>10508</v>
      </c>
    </row>
    <row r="2628" spans="1:3">
      <c r="A2628">
        <v>156082</v>
      </c>
      <c r="B2628" t="s">
        <v>3609</v>
      </c>
      <c r="C2628" t="s">
        <v>10461</v>
      </c>
    </row>
    <row r="2629" spans="1:3">
      <c r="A2629">
        <v>156082</v>
      </c>
      <c r="B2629" t="s">
        <v>3609</v>
      </c>
      <c r="C2629" t="s">
        <v>10528</v>
      </c>
    </row>
    <row r="2630" spans="1:3">
      <c r="A2630">
        <v>156125</v>
      </c>
      <c r="B2630" t="s">
        <v>700</v>
      </c>
      <c r="C2630" t="s">
        <v>10292</v>
      </c>
    </row>
    <row r="2631" spans="1:3">
      <c r="A2631">
        <v>156125</v>
      </c>
      <c r="B2631" t="s">
        <v>700</v>
      </c>
      <c r="C2631" t="s">
        <v>10703</v>
      </c>
    </row>
    <row r="2632" spans="1:3">
      <c r="A2632">
        <v>156125</v>
      </c>
      <c r="B2632" t="s">
        <v>700</v>
      </c>
      <c r="C2632" t="s">
        <v>10714</v>
      </c>
    </row>
    <row r="2633" spans="1:3">
      <c r="A2633">
        <v>156125</v>
      </c>
      <c r="B2633" t="s">
        <v>700</v>
      </c>
      <c r="C2633" t="s">
        <v>10508</v>
      </c>
    </row>
    <row r="2634" spans="1:3">
      <c r="A2634">
        <v>156125</v>
      </c>
      <c r="B2634" t="s">
        <v>700</v>
      </c>
      <c r="C2634" t="s">
        <v>10402</v>
      </c>
    </row>
    <row r="2635" spans="1:3">
      <c r="A2635">
        <v>156189</v>
      </c>
      <c r="B2635" t="s">
        <v>702</v>
      </c>
      <c r="C2635" t="s">
        <v>10525</v>
      </c>
    </row>
    <row r="2636" spans="1:3">
      <c r="A2636">
        <v>156189</v>
      </c>
      <c r="B2636" t="s">
        <v>702</v>
      </c>
      <c r="C2636" t="s">
        <v>10406</v>
      </c>
    </row>
    <row r="2637" spans="1:3">
      <c r="A2637">
        <v>156189</v>
      </c>
      <c r="B2637" t="s">
        <v>702</v>
      </c>
      <c r="C2637" t="s">
        <v>10292</v>
      </c>
    </row>
    <row r="2638" spans="1:3">
      <c r="A2638">
        <v>156189</v>
      </c>
      <c r="B2638" t="s">
        <v>702</v>
      </c>
      <c r="C2638" t="s">
        <v>10713</v>
      </c>
    </row>
    <row r="2639" spans="1:3">
      <c r="A2639">
        <v>156189</v>
      </c>
      <c r="B2639" t="s">
        <v>702</v>
      </c>
      <c r="C2639" t="s">
        <v>10225</v>
      </c>
    </row>
    <row r="2640" spans="1:3">
      <c r="A2640">
        <v>156213</v>
      </c>
      <c r="B2640" t="s">
        <v>3611</v>
      </c>
      <c r="C2640" t="s">
        <v>10724</v>
      </c>
    </row>
    <row r="2641" spans="1:3">
      <c r="A2641">
        <v>156213</v>
      </c>
      <c r="B2641" t="s">
        <v>3611</v>
      </c>
      <c r="C2641" t="s">
        <v>10233</v>
      </c>
    </row>
    <row r="2642" spans="1:3">
      <c r="A2642">
        <v>156213</v>
      </c>
      <c r="B2642" t="s">
        <v>3611</v>
      </c>
      <c r="C2642" t="s">
        <v>10195</v>
      </c>
    </row>
    <row r="2643" spans="1:3">
      <c r="A2643">
        <v>156213</v>
      </c>
      <c r="B2643" t="s">
        <v>3611</v>
      </c>
      <c r="C2643" t="s">
        <v>10714</v>
      </c>
    </row>
    <row r="2644" spans="1:3">
      <c r="A2644">
        <v>156213</v>
      </c>
      <c r="B2644" t="s">
        <v>3611</v>
      </c>
      <c r="C2644" t="s">
        <v>10292</v>
      </c>
    </row>
    <row r="2645" spans="1:3">
      <c r="A2645">
        <v>156286</v>
      </c>
      <c r="B2645" t="s">
        <v>706</v>
      </c>
      <c r="C2645" t="s">
        <v>10703</v>
      </c>
    </row>
    <row r="2646" spans="1:3">
      <c r="A2646">
        <v>156286</v>
      </c>
      <c r="B2646" t="s">
        <v>706</v>
      </c>
      <c r="C2646" t="s">
        <v>10508</v>
      </c>
    </row>
    <row r="2647" spans="1:3">
      <c r="A2647">
        <v>156286</v>
      </c>
      <c r="B2647" t="s">
        <v>706</v>
      </c>
      <c r="C2647" t="s">
        <v>10714</v>
      </c>
    </row>
    <row r="2648" spans="1:3">
      <c r="A2648">
        <v>156286</v>
      </c>
      <c r="B2648" t="s">
        <v>706</v>
      </c>
      <c r="C2648" t="s">
        <v>10226</v>
      </c>
    </row>
    <row r="2649" spans="1:3">
      <c r="A2649">
        <v>156286</v>
      </c>
      <c r="B2649" t="s">
        <v>706</v>
      </c>
      <c r="C2649" t="s">
        <v>10406</v>
      </c>
    </row>
    <row r="2650" spans="1:3">
      <c r="A2650">
        <v>156295</v>
      </c>
      <c r="B2650" t="s">
        <v>709</v>
      </c>
      <c r="C2650" t="s">
        <v>10249</v>
      </c>
    </row>
    <row r="2651" spans="1:3">
      <c r="A2651">
        <v>156295</v>
      </c>
      <c r="B2651" t="s">
        <v>709</v>
      </c>
      <c r="C2651" t="s">
        <v>10714</v>
      </c>
    </row>
    <row r="2652" spans="1:3">
      <c r="A2652">
        <v>156295</v>
      </c>
      <c r="B2652" t="s">
        <v>709</v>
      </c>
      <c r="C2652" t="s">
        <v>10406</v>
      </c>
    </row>
    <row r="2653" spans="1:3">
      <c r="A2653">
        <v>156295</v>
      </c>
      <c r="B2653" t="s">
        <v>709</v>
      </c>
      <c r="C2653" t="s">
        <v>10703</v>
      </c>
    </row>
    <row r="2654" spans="1:3">
      <c r="A2654">
        <v>156295</v>
      </c>
      <c r="B2654" t="s">
        <v>709</v>
      </c>
      <c r="C2654" t="s">
        <v>10464</v>
      </c>
    </row>
    <row r="2655" spans="1:3">
      <c r="A2655">
        <v>156356</v>
      </c>
      <c r="B2655" t="s">
        <v>3614</v>
      </c>
      <c r="C2655" t="s">
        <v>10713</v>
      </c>
    </row>
    <row r="2656" spans="1:3">
      <c r="A2656">
        <v>156356</v>
      </c>
      <c r="B2656" t="s">
        <v>3614</v>
      </c>
      <c r="C2656" t="s">
        <v>10508</v>
      </c>
    </row>
    <row r="2657" spans="1:3">
      <c r="A2657">
        <v>156356</v>
      </c>
      <c r="B2657" t="s">
        <v>3614</v>
      </c>
      <c r="C2657" t="s">
        <v>10546</v>
      </c>
    </row>
    <row r="2658" spans="1:3">
      <c r="A2658">
        <v>156356</v>
      </c>
      <c r="B2658" t="s">
        <v>3614</v>
      </c>
      <c r="C2658" t="s">
        <v>10725</v>
      </c>
    </row>
    <row r="2659" spans="1:3">
      <c r="A2659">
        <v>156356</v>
      </c>
      <c r="B2659" t="s">
        <v>3614</v>
      </c>
      <c r="C2659" t="s">
        <v>10402</v>
      </c>
    </row>
    <row r="2660" spans="1:3">
      <c r="A2660">
        <v>156365</v>
      </c>
      <c r="B2660" t="s">
        <v>3615</v>
      </c>
      <c r="C2660" t="s">
        <v>10713</v>
      </c>
    </row>
    <row r="2661" spans="1:3">
      <c r="A2661">
        <v>156365</v>
      </c>
      <c r="B2661" t="s">
        <v>3615</v>
      </c>
      <c r="C2661" t="s">
        <v>10546</v>
      </c>
    </row>
    <row r="2662" spans="1:3">
      <c r="A2662">
        <v>156365</v>
      </c>
      <c r="B2662" t="s">
        <v>3615</v>
      </c>
      <c r="C2662" t="s">
        <v>10401</v>
      </c>
    </row>
    <row r="2663" spans="1:3">
      <c r="A2663">
        <v>156365</v>
      </c>
      <c r="B2663" t="s">
        <v>3615</v>
      </c>
      <c r="C2663" t="s">
        <v>10524</v>
      </c>
    </row>
    <row r="2664" spans="1:3">
      <c r="A2664">
        <v>156365</v>
      </c>
      <c r="B2664" t="s">
        <v>3615</v>
      </c>
      <c r="C2664" t="s">
        <v>10508</v>
      </c>
    </row>
    <row r="2665" spans="1:3">
      <c r="A2665">
        <v>156408</v>
      </c>
      <c r="B2665" t="s">
        <v>711</v>
      </c>
      <c r="C2665" t="s">
        <v>10559</v>
      </c>
    </row>
    <row r="2666" spans="1:3">
      <c r="A2666">
        <v>156408</v>
      </c>
      <c r="B2666" t="s">
        <v>711</v>
      </c>
      <c r="C2666" t="s">
        <v>10406</v>
      </c>
    </row>
    <row r="2667" spans="1:3">
      <c r="A2667">
        <v>156408</v>
      </c>
      <c r="B2667" t="s">
        <v>711</v>
      </c>
      <c r="C2667" t="s">
        <v>10508</v>
      </c>
    </row>
    <row r="2668" spans="1:3">
      <c r="A2668">
        <v>156408</v>
      </c>
      <c r="B2668" t="s">
        <v>711</v>
      </c>
      <c r="C2668" t="s">
        <v>10562</v>
      </c>
    </row>
    <row r="2669" spans="1:3">
      <c r="A2669">
        <v>156408</v>
      </c>
      <c r="B2669" t="s">
        <v>711</v>
      </c>
      <c r="C2669" t="s">
        <v>10510</v>
      </c>
    </row>
    <row r="2670" spans="1:3">
      <c r="A2670">
        <v>156417</v>
      </c>
      <c r="B2670" t="s">
        <v>10875</v>
      </c>
      <c r="C2670" t="s">
        <v>10484</v>
      </c>
    </row>
    <row r="2671" spans="1:3">
      <c r="A2671">
        <v>156471</v>
      </c>
      <c r="B2671" t="s">
        <v>10876</v>
      </c>
      <c r="C2671" t="s">
        <v>10703</v>
      </c>
    </row>
    <row r="2672" spans="1:3">
      <c r="A2672">
        <v>156541</v>
      </c>
      <c r="B2672" t="s">
        <v>10877</v>
      </c>
      <c r="C2672" t="s">
        <v>10402</v>
      </c>
    </row>
    <row r="2673" spans="1:3">
      <c r="A2673">
        <v>156541</v>
      </c>
      <c r="B2673" t="s">
        <v>10877</v>
      </c>
      <c r="C2673" t="s">
        <v>10713</v>
      </c>
    </row>
    <row r="2674" spans="1:3">
      <c r="A2674">
        <v>156541</v>
      </c>
      <c r="B2674" t="s">
        <v>10877</v>
      </c>
      <c r="C2674" t="s">
        <v>10508</v>
      </c>
    </row>
    <row r="2675" spans="1:3">
      <c r="A2675">
        <v>156541</v>
      </c>
      <c r="B2675" t="s">
        <v>10877</v>
      </c>
      <c r="C2675" t="s">
        <v>10464</v>
      </c>
    </row>
    <row r="2676" spans="1:3">
      <c r="A2676">
        <v>156541</v>
      </c>
      <c r="B2676" t="s">
        <v>10877</v>
      </c>
      <c r="C2676" t="s">
        <v>10292</v>
      </c>
    </row>
    <row r="2677" spans="1:3">
      <c r="A2677">
        <v>156620</v>
      </c>
      <c r="B2677" t="s">
        <v>714</v>
      </c>
      <c r="C2677" t="s">
        <v>10508</v>
      </c>
    </row>
    <row r="2678" spans="1:3">
      <c r="A2678">
        <v>156620</v>
      </c>
      <c r="B2678" t="s">
        <v>714</v>
      </c>
      <c r="C2678" t="s">
        <v>10402</v>
      </c>
    </row>
    <row r="2679" spans="1:3">
      <c r="A2679">
        <v>156620</v>
      </c>
      <c r="B2679" t="s">
        <v>714</v>
      </c>
      <c r="C2679" t="s">
        <v>10524</v>
      </c>
    </row>
    <row r="2680" spans="1:3">
      <c r="A2680">
        <v>156620</v>
      </c>
      <c r="B2680" t="s">
        <v>714</v>
      </c>
      <c r="C2680" t="s">
        <v>10703</v>
      </c>
    </row>
    <row r="2681" spans="1:3">
      <c r="A2681">
        <v>156620</v>
      </c>
      <c r="B2681" t="s">
        <v>714</v>
      </c>
      <c r="C2681" t="s">
        <v>10356</v>
      </c>
    </row>
    <row r="2682" spans="1:3">
      <c r="A2682">
        <v>156745</v>
      </c>
      <c r="B2682" t="s">
        <v>716</v>
      </c>
      <c r="C2682" t="s">
        <v>10713</v>
      </c>
    </row>
    <row r="2683" spans="1:3">
      <c r="A2683">
        <v>156745</v>
      </c>
      <c r="B2683" t="s">
        <v>716</v>
      </c>
      <c r="C2683" t="s">
        <v>10508</v>
      </c>
    </row>
    <row r="2684" spans="1:3">
      <c r="A2684">
        <v>156745</v>
      </c>
      <c r="B2684" t="s">
        <v>716</v>
      </c>
      <c r="C2684" t="s">
        <v>10225</v>
      </c>
    </row>
    <row r="2685" spans="1:3">
      <c r="A2685">
        <v>156745</v>
      </c>
      <c r="B2685" t="s">
        <v>716</v>
      </c>
      <c r="C2685" t="s">
        <v>10795</v>
      </c>
    </row>
    <row r="2686" spans="1:3">
      <c r="A2686">
        <v>156745</v>
      </c>
      <c r="B2686" t="s">
        <v>716</v>
      </c>
      <c r="C2686" t="s">
        <v>10407</v>
      </c>
    </row>
    <row r="2687" spans="1:3">
      <c r="A2687">
        <v>157021</v>
      </c>
      <c r="B2687" t="s">
        <v>3618</v>
      </c>
      <c r="C2687" t="s">
        <v>10635</v>
      </c>
    </row>
    <row r="2688" spans="1:3">
      <c r="A2688">
        <v>157030</v>
      </c>
      <c r="B2688" t="s">
        <v>10878</v>
      </c>
      <c r="C2688" t="s">
        <v>10477</v>
      </c>
    </row>
    <row r="2689" spans="1:3">
      <c r="A2689">
        <v>157030</v>
      </c>
      <c r="B2689" t="s">
        <v>10878</v>
      </c>
      <c r="C2689" t="s">
        <v>10490</v>
      </c>
    </row>
    <row r="2690" spans="1:3">
      <c r="A2690">
        <v>157030</v>
      </c>
      <c r="B2690" t="s">
        <v>10878</v>
      </c>
      <c r="C2690" t="s">
        <v>10610</v>
      </c>
    </row>
    <row r="2691" spans="1:3">
      <c r="A2691">
        <v>157030</v>
      </c>
      <c r="B2691" t="s">
        <v>10878</v>
      </c>
      <c r="C2691" t="s">
        <v>10486</v>
      </c>
    </row>
    <row r="2692" spans="1:3">
      <c r="A2692">
        <v>157030</v>
      </c>
      <c r="B2692" t="s">
        <v>10878</v>
      </c>
      <c r="C2692" t="s">
        <v>10485</v>
      </c>
    </row>
    <row r="2693" spans="1:3">
      <c r="A2693">
        <v>157058</v>
      </c>
      <c r="B2693" t="s">
        <v>720</v>
      </c>
      <c r="C2693" t="s">
        <v>10714</v>
      </c>
    </row>
    <row r="2694" spans="1:3">
      <c r="A2694">
        <v>157058</v>
      </c>
      <c r="B2694" t="s">
        <v>720</v>
      </c>
      <c r="C2694" t="s">
        <v>10508</v>
      </c>
    </row>
    <row r="2695" spans="1:3">
      <c r="A2695">
        <v>157058</v>
      </c>
      <c r="B2695" t="s">
        <v>720</v>
      </c>
      <c r="C2695" t="s">
        <v>10401</v>
      </c>
    </row>
    <row r="2696" spans="1:3">
      <c r="A2696">
        <v>157058</v>
      </c>
      <c r="B2696" t="s">
        <v>720</v>
      </c>
      <c r="C2696" t="s">
        <v>10465</v>
      </c>
    </row>
    <row r="2697" spans="1:3">
      <c r="A2697">
        <v>157058</v>
      </c>
      <c r="B2697" t="s">
        <v>720</v>
      </c>
      <c r="C2697" t="s">
        <v>10703</v>
      </c>
    </row>
    <row r="2698" spans="1:3">
      <c r="A2698">
        <v>157076</v>
      </c>
      <c r="B2698" t="s">
        <v>723</v>
      </c>
      <c r="C2698" t="s">
        <v>10713</v>
      </c>
    </row>
    <row r="2699" spans="1:3">
      <c r="A2699">
        <v>157076</v>
      </c>
      <c r="B2699" t="s">
        <v>723</v>
      </c>
      <c r="C2699" t="s">
        <v>10508</v>
      </c>
    </row>
    <row r="2700" spans="1:3">
      <c r="A2700">
        <v>157076</v>
      </c>
      <c r="B2700" t="s">
        <v>723</v>
      </c>
      <c r="C2700" t="s">
        <v>10466</v>
      </c>
    </row>
    <row r="2701" spans="1:3">
      <c r="A2701">
        <v>157076</v>
      </c>
      <c r="B2701" t="s">
        <v>723</v>
      </c>
      <c r="C2701" t="s">
        <v>10587</v>
      </c>
    </row>
    <row r="2702" spans="1:3">
      <c r="A2702">
        <v>157076</v>
      </c>
      <c r="B2702" t="s">
        <v>723</v>
      </c>
      <c r="C2702" t="s">
        <v>10628</v>
      </c>
    </row>
    <row r="2703" spans="1:3">
      <c r="A2703">
        <v>157085</v>
      </c>
      <c r="B2703" t="s">
        <v>726</v>
      </c>
      <c r="C2703" t="s">
        <v>10703</v>
      </c>
    </row>
    <row r="2704" spans="1:3">
      <c r="A2704">
        <v>157085</v>
      </c>
      <c r="B2704" t="s">
        <v>726</v>
      </c>
      <c r="C2704" t="s">
        <v>10756</v>
      </c>
    </row>
    <row r="2705" spans="1:3">
      <c r="A2705">
        <v>157085</v>
      </c>
      <c r="B2705" t="s">
        <v>726</v>
      </c>
      <c r="C2705" t="s">
        <v>10713</v>
      </c>
    </row>
    <row r="2706" spans="1:3">
      <c r="A2706">
        <v>157085</v>
      </c>
      <c r="B2706" t="s">
        <v>726</v>
      </c>
      <c r="C2706" t="s">
        <v>10508</v>
      </c>
    </row>
    <row r="2707" spans="1:3">
      <c r="A2707">
        <v>157085</v>
      </c>
      <c r="B2707" t="s">
        <v>726</v>
      </c>
      <c r="C2707" t="s">
        <v>10737</v>
      </c>
    </row>
    <row r="2708" spans="1:3">
      <c r="A2708">
        <v>157100</v>
      </c>
      <c r="B2708" t="s">
        <v>729</v>
      </c>
      <c r="C2708" t="s">
        <v>10714</v>
      </c>
    </row>
    <row r="2709" spans="1:3">
      <c r="A2709">
        <v>157100</v>
      </c>
      <c r="B2709" t="s">
        <v>729</v>
      </c>
      <c r="C2709" t="s">
        <v>10703</v>
      </c>
    </row>
    <row r="2710" spans="1:3">
      <c r="A2710">
        <v>157100</v>
      </c>
      <c r="B2710" t="s">
        <v>729</v>
      </c>
      <c r="C2710" t="s">
        <v>10484</v>
      </c>
    </row>
    <row r="2711" spans="1:3">
      <c r="A2711">
        <v>157100</v>
      </c>
      <c r="B2711" t="s">
        <v>729</v>
      </c>
      <c r="C2711" t="s">
        <v>10461</v>
      </c>
    </row>
    <row r="2712" spans="1:3">
      <c r="A2712">
        <v>157100</v>
      </c>
      <c r="B2712" t="s">
        <v>729</v>
      </c>
      <c r="C2712" t="s">
        <v>10515</v>
      </c>
    </row>
    <row r="2713" spans="1:3">
      <c r="A2713">
        <v>157216</v>
      </c>
      <c r="B2713" t="s">
        <v>3621</v>
      </c>
      <c r="C2713" t="s">
        <v>10541</v>
      </c>
    </row>
    <row r="2714" spans="1:3">
      <c r="A2714">
        <v>157216</v>
      </c>
      <c r="B2714" t="s">
        <v>3621</v>
      </c>
      <c r="C2714" t="s">
        <v>10541</v>
      </c>
    </row>
    <row r="2715" spans="1:3">
      <c r="A2715">
        <v>157216</v>
      </c>
      <c r="B2715" t="s">
        <v>3621</v>
      </c>
      <c r="C2715" t="s">
        <v>10782</v>
      </c>
    </row>
    <row r="2716" spans="1:3">
      <c r="A2716">
        <v>157216</v>
      </c>
      <c r="B2716" t="s">
        <v>3621</v>
      </c>
      <c r="C2716" t="s">
        <v>10714</v>
      </c>
    </row>
    <row r="2717" spans="1:3">
      <c r="A2717">
        <v>157216</v>
      </c>
      <c r="B2717" t="s">
        <v>3621</v>
      </c>
      <c r="C2717" t="s">
        <v>10508</v>
      </c>
    </row>
    <row r="2718" spans="1:3">
      <c r="A2718">
        <v>157289</v>
      </c>
      <c r="B2718" t="s">
        <v>730</v>
      </c>
      <c r="C2718" t="s">
        <v>10703</v>
      </c>
    </row>
    <row r="2719" spans="1:3">
      <c r="A2719">
        <v>157289</v>
      </c>
      <c r="B2719" t="s">
        <v>730</v>
      </c>
      <c r="C2719" t="s">
        <v>10508</v>
      </c>
    </row>
    <row r="2720" spans="1:3">
      <c r="A2720">
        <v>157289</v>
      </c>
      <c r="B2720" t="s">
        <v>730</v>
      </c>
      <c r="C2720" t="s">
        <v>10713</v>
      </c>
    </row>
    <row r="2721" spans="1:3">
      <c r="A2721">
        <v>157289</v>
      </c>
      <c r="B2721" t="s">
        <v>730</v>
      </c>
      <c r="C2721" t="s">
        <v>10524</v>
      </c>
    </row>
    <row r="2722" spans="1:3">
      <c r="A2722">
        <v>157289</v>
      </c>
      <c r="B2722" t="s">
        <v>730</v>
      </c>
      <c r="C2722" t="s">
        <v>10406</v>
      </c>
    </row>
    <row r="2723" spans="1:3">
      <c r="A2723">
        <v>157377</v>
      </c>
      <c r="B2723" t="s">
        <v>732</v>
      </c>
      <c r="C2723" t="s">
        <v>10713</v>
      </c>
    </row>
    <row r="2724" spans="1:3">
      <c r="A2724">
        <v>157377</v>
      </c>
      <c r="B2724" t="s">
        <v>732</v>
      </c>
      <c r="C2724" t="s">
        <v>10465</v>
      </c>
    </row>
    <row r="2725" spans="1:3">
      <c r="A2725">
        <v>157377</v>
      </c>
      <c r="B2725" t="s">
        <v>732</v>
      </c>
      <c r="C2725" t="s">
        <v>10508</v>
      </c>
    </row>
    <row r="2726" spans="1:3">
      <c r="A2726">
        <v>157377</v>
      </c>
      <c r="B2726" t="s">
        <v>732</v>
      </c>
      <c r="C2726" t="s">
        <v>10725</v>
      </c>
    </row>
    <row r="2727" spans="1:3">
      <c r="A2727">
        <v>157377</v>
      </c>
      <c r="B2727" t="s">
        <v>732</v>
      </c>
      <c r="C2727" t="s">
        <v>10195</v>
      </c>
    </row>
    <row r="2728" spans="1:3">
      <c r="A2728">
        <v>157386</v>
      </c>
      <c r="B2728" t="s">
        <v>3623</v>
      </c>
      <c r="C2728" t="s">
        <v>10402</v>
      </c>
    </row>
    <row r="2729" spans="1:3">
      <c r="A2729">
        <v>157386</v>
      </c>
      <c r="B2729" t="s">
        <v>3623</v>
      </c>
      <c r="C2729" t="s">
        <v>10703</v>
      </c>
    </row>
    <row r="2730" spans="1:3">
      <c r="A2730">
        <v>157386</v>
      </c>
      <c r="B2730" t="s">
        <v>3623</v>
      </c>
      <c r="C2730" t="s">
        <v>10546</v>
      </c>
    </row>
    <row r="2731" spans="1:3">
      <c r="A2731">
        <v>157386</v>
      </c>
      <c r="B2731" t="s">
        <v>3623</v>
      </c>
      <c r="C2731" t="s">
        <v>10879</v>
      </c>
    </row>
    <row r="2732" spans="1:3">
      <c r="A2732">
        <v>157386</v>
      </c>
      <c r="B2732" t="s">
        <v>3623</v>
      </c>
      <c r="C2732" t="s">
        <v>10339</v>
      </c>
    </row>
    <row r="2733" spans="1:3">
      <c r="A2733">
        <v>157401</v>
      </c>
      <c r="B2733" t="s">
        <v>735</v>
      </c>
      <c r="C2733" t="s">
        <v>10402</v>
      </c>
    </row>
    <row r="2734" spans="1:3">
      <c r="A2734">
        <v>157401</v>
      </c>
      <c r="B2734" t="s">
        <v>735</v>
      </c>
      <c r="C2734" t="s">
        <v>10703</v>
      </c>
    </row>
    <row r="2735" spans="1:3">
      <c r="A2735">
        <v>157401</v>
      </c>
      <c r="B2735" t="s">
        <v>735</v>
      </c>
      <c r="C2735" t="s">
        <v>10205</v>
      </c>
    </row>
    <row r="2736" spans="1:3">
      <c r="A2736">
        <v>157401</v>
      </c>
      <c r="B2736" t="s">
        <v>735</v>
      </c>
      <c r="C2736" t="s">
        <v>10725</v>
      </c>
    </row>
    <row r="2737" spans="1:3">
      <c r="A2737">
        <v>157401</v>
      </c>
      <c r="B2737" t="s">
        <v>735</v>
      </c>
      <c r="C2737" t="s">
        <v>10737</v>
      </c>
    </row>
    <row r="2738" spans="1:3">
      <c r="A2738">
        <v>157447</v>
      </c>
      <c r="B2738" t="s">
        <v>738</v>
      </c>
      <c r="C2738" t="s">
        <v>10714</v>
      </c>
    </row>
    <row r="2739" spans="1:3">
      <c r="A2739">
        <v>157447</v>
      </c>
      <c r="B2739" t="s">
        <v>738</v>
      </c>
      <c r="C2739" t="s">
        <v>10703</v>
      </c>
    </row>
    <row r="2740" spans="1:3">
      <c r="A2740">
        <v>157447</v>
      </c>
      <c r="B2740" t="s">
        <v>738</v>
      </c>
      <c r="C2740" t="s">
        <v>10508</v>
      </c>
    </row>
    <row r="2741" spans="1:3">
      <c r="A2741">
        <v>157447</v>
      </c>
      <c r="B2741" t="s">
        <v>738</v>
      </c>
      <c r="C2741" t="s">
        <v>10292</v>
      </c>
    </row>
    <row r="2742" spans="1:3">
      <c r="A2742">
        <v>157447</v>
      </c>
      <c r="B2742" t="s">
        <v>738</v>
      </c>
      <c r="C2742" t="s">
        <v>10406</v>
      </c>
    </row>
    <row r="2743" spans="1:3">
      <c r="A2743">
        <v>157535</v>
      </c>
      <c r="B2743" t="s">
        <v>3626</v>
      </c>
      <c r="C2743" t="s">
        <v>10714</v>
      </c>
    </row>
    <row r="2744" spans="1:3">
      <c r="A2744">
        <v>157535</v>
      </c>
      <c r="B2744" t="s">
        <v>3626</v>
      </c>
      <c r="C2744" t="s">
        <v>10508</v>
      </c>
    </row>
    <row r="2745" spans="1:3">
      <c r="A2745">
        <v>157535</v>
      </c>
      <c r="B2745" t="s">
        <v>3626</v>
      </c>
      <c r="C2745" t="s">
        <v>10406</v>
      </c>
    </row>
    <row r="2746" spans="1:3">
      <c r="A2746">
        <v>157535</v>
      </c>
      <c r="B2746" t="s">
        <v>3626</v>
      </c>
      <c r="C2746" t="s">
        <v>10710</v>
      </c>
    </row>
    <row r="2747" spans="1:3">
      <c r="A2747">
        <v>157535</v>
      </c>
      <c r="B2747" t="s">
        <v>3626</v>
      </c>
      <c r="C2747" t="s">
        <v>10226</v>
      </c>
    </row>
    <row r="2748" spans="1:3">
      <c r="A2748">
        <v>157748</v>
      </c>
      <c r="B2748" t="s">
        <v>10880</v>
      </c>
      <c r="C2748" t="s">
        <v>10489</v>
      </c>
    </row>
    <row r="2749" spans="1:3">
      <c r="A2749">
        <v>157748</v>
      </c>
      <c r="B2749" t="s">
        <v>10880</v>
      </c>
      <c r="C2749" t="s">
        <v>10714</v>
      </c>
    </row>
    <row r="2750" spans="1:3">
      <c r="A2750">
        <v>157748</v>
      </c>
      <c r="B2750" t="s">
        <v>10880</v>
      </c>
      <c r="C2750" t="s">
        <v>10403</v>
      </c>
    </row>
    <row r="2751" spans="1:3">
      <c r="A2751">
        <v>157748</v>
      </c>
      <c r="B2751" t="s">
        <v>10880</v>
      </c>
      <c r="C2751" t="s">
        <v>10795</v>
      </c>
    </row>
    <row r="2752" spans="1:3">
      <c r="A2752">
        <v>157748</v>
      </c>
      <c r="B2752" t="s">
        <v>10880</v>
      </c>
      <c r="C2752" t="s">
        <v>10225</v>
      </c>
    </row>
    <row r="2753" spans="1:3">
      <c r="A2753">
        <v>157757</v>
      </c>
      <c r="B2753" t="s">
        <v>741</v>
      </c>
      <c r="C2753" t="s">
        <v>10703</v>
      </c>
    </row>
    <row r="2754" spans="1:3">
      <c r="A2754">
        <v>157757</v>
      </c>
      <c r="B2754" t="s">
        <v>741</v>
      </c>
      <c r="C2754" t="s">
        <v>10793</v>
      </c>
    </row>
    <row r="2755" spans="1:3">
      <c r="A2755">
        <v>157757</v>
      </c>
      <c r="B2755" t="s">
        <v>741</v>
      </c>
      <c r="C2755" t="s">
        <v>10628</v>
      </c>
    </row>
    <row r="2756" spans="1:3">
      <c r="A2756">
        <v>157757</v>
      </c>
      <c r="B2756" t="s">
        <v>741</v>
      </c>
      <c r="C2756" t="s">
        <v>10628</v>
      </c>
    </row>
    <row r="2757" spans="1:3">
      <c r="A2757">
        <v>157757</v>
      </c>
      <c r="B2757" t="s">
        <v>741</v>
      </c>
      <c r="C2757" t="s">
        <v>10713</v>
      </c>
    </row>
    <row r="2758" spans="1:3">
      <c r="A2758">
        <v>157793</v>
      </c>
      <c r="B2758" t="s">
        <v>3629</v>
      </c>
      <c r="C2758" t="s">
        <v>10713</v>
      </c>
    </row>
    <row r="2759" spans="1:3">
      <c r="A2759">
        <v>157793</v>
      </c>
      <c r="B2759" t="s">
        <v>3629</v>
      </c>
      <c r="C2759" t="s">
        <v>10714</v>
      </c>
    </row>
    <row r="2760" spans="1:3">
      <c r="A2760">
        <v>157793</v>
      </c>
      <c r="B2760" t="s">
        <v>3629</v>
      </c>
      <c r="C2760" t="s">
        <v>10268</v>
      </c>
    </row>
    <row r="2761" spans="1:3">
      <c r="A2761">
        <v>157793</v>
      </c>
      <c r="B2761" t="s">
        <v>3629</v>
      </c>
      <c r="C2761" t="s">
        <v>10746</v>
      </c>
    </row>
    <row r="2762" spans="1:3">
      <c r="A2762">
        <v>157793</v>
      </c>
      <c r="B2762" t="s">
        <v>3629</v>
      </c>
      <c r="C2762" t="s">
        <v>10725</v>
      </c>
    </row>
    <row r="2763" spans="1:3">
      <c r="A2763">
        <v>157809</v>
      </c>
      <c r="B2763" t="s">
        <v>743</v>
      </c>
      <c r="C2763" t="s">
        <v>10714</v>
      </c>
    </row>
    <row r="2764" spans="1:3">
      <c r="A2764">
        <v>157809</v>
      </c>
      <c r="B2764" t="s">
        <v>743</v>
      </c>
      <c r="C2764" t="s">
        <v>10703</v>
      </c>
    </row>
    <row r="2765" spans="1:3">
      <c r="A2765">
        <v>157809</v>
      </c>
      <c r="B2765" t="s">
        <v>743</v>
      </c>
      <c r="C2765" t="s">
        <v>10401</v>
      </c>
    </row>
    <row r="2766" spans="1:3">
      <c r="A2766">
        <v>157809</v>
      </c>
      <c r="B2766" t="s">
        <v>743</v>
      </c>
      <c r="C2766" t="s">
        <v>10508</v>
      </c>
    </row>
    <row r="2767" spans="1:3">
      <c r="A2767">
        <v>157809</v>
      </c>
      <c r="B2767" t="s">
        <v>743</v>
      </c>
      <c r="C2767" t="s">
        <v>10406</v>
      </c>
    </row>
    <row r="2768" spans="1:3">
      <c r="A2768">
        <v>157818</v>
      </c>
      <c r="B2768" t="s">
        <v>746</v>
      </c>
      <c r="C2768" t="s">
        <v>10713</v>
      </c>
    </row>
    <row r="2769" spans="1:3">
      <c r="A2769">
        <v>157818</v>
      </c>
      <c r="B2769" t="s">
        <v>746</v>
      </c>
      <c r="C2769" t="s">
        <v>10406</v>
      </c>
    </row>
    <row r="2770" spans="1:3">
      <c r="A2770">
        <v>157818</v>
      </c>
      <c r="B2770" t="s">
        <v>746</v>
      </c>
      <c r="C2770" t="s">
        <v>10466</v>
      </c>
    </row>
    <row r="2771" spans="1:3">
      <c r="A2771">
        <v>157818</v>
      </c>
      <c r="B2771" t="s">
        <v>746</v>
      </c>
      <c r="C2771" t="s">
        <v>10508</v>
      </c>
    </row>
    <row r="2772" spans="1:3">
      <c r="A2772">
        <v>157818</v>
      </c>
      <c r="B2772" t="s">
        <v>746</v>
      </c>
      <c r="C2772" t="s">
        <v>10725</v>
      </c>
    </row>
    <row r="2773" spans="1:3">
      <c r="A2773">
        <v>157863</v>
      </c>
      <c r="B2773" t="s">
        <v>10881</v>
      </c>
      <c r="C2773" t="s">
        <v>10714</v>
      </c>
    </row>
    <row r="2774" spans="1:3">
      <c r="A2774">
        <v>157863</v>
      </c>
      <c r="B2774" t="s">
        <v>10881</v>
      </c>
      <c r="C2774" t="s">
        <v>10466</v>
      </c>
    </row>
    <row r="2775" spans="1:3">
      <c r="A2775">
        <v>157863</v>
      </c>
      <c r="B2775" t="s">
        <v>10881</v>
      </c>
      <c r="C2775" t="s">
        <v>10401</v>
      </c>
    </row>
    <row r="2776" spans="1:3">
      <c r="A2776">
        <v>157863</v>
      </c>
      <c r="B2776" t="s">
        <v>10881</v>
      </c>
      <c r="C2776" t="s">
        <v>10710</v>
      </c>
    </row>
    <row r="2777" spans="1:3">
      <c r="A2777">
        <v>157863</v>
      </c>
      <c r="B2777" t="s">
        <v>10881</v>
      </c>
      <c r="C2777" t="s">
        <v>10756</v>
      </c>
    </row>
    <row r="2778" spans="1:3">
      <c r="A2778">
        <v>157951</v>
      </c>
      <c r="B2778" t="s">
        <v>751</v>
      </c>
      <c r="C2778" t="s">
        <v>10714</v>
      </c>
    </row>
    <row r="2779" spans="1:3">
      <c r="A2779">
        <v>157951</v>
      </c>
      <c r="B2779" t="s">
        <v>751</v>
      </c>
      <c r="C2779" t="s">
        <v>10703</v>
      </c>
    </row>
    <row r="2780" spans="1:3">
      <c r="A2780">
        <v>157951</v>
      </c>
      <c r="B2780" t="s">
        <v>751</v>
      </c>
      <c r="C2780" t="s">
        <v>10402</v>
      </c>
    </row>
    <row r="2781" spans="1:3">
      <c r="A2781">
        <v>157951</v>
      </c>
      <c r="B2781" t="s">
        <v>751</v>
      </c>
      <c r="C2781" t="s">
        <v>10508</v>
      </c>
    </row>
    <row r="2782" spans="1:3">
      <c r="A2782">
        <v>157951</v>
      </c>
      <c r="B2782" t="s">
        <v>751</v>
      </c>
      <c r="C2782" t="s">
        <v>10292</v>
      </c>
    </row>
    <row r="2783" spans="1:3">
      <c r="A2783">
        <v>158477</v>
      </c>
      <c r="B2783" t="s">
        <v>3632</v>
      </c>
      <c r="C2783" t="s">
        <v>10406</v>
      </c>
    </row>
    <row r="2784" spans="1:3">
      <c r="A2784">
        <v>158477</v>
      </c>
      <c r="B2784" t="s">
        <v>3632</v>
      </c>
      <c r="C2784" t="s">
        <v>10714</v>
      </c>
    </row>
    <row r="2785" spans="1:3">
      <c r="A2785">
        <v>158477</v>
      </c>
      <c r="B2785" t="s">
        <v>3632</v>
      </c>
      <c r="C2785" t="s">
        <v>10508</v>
      </c>
    </row>
    <row r="2786" spans="1:3">
      <c r="A2786">
        <v>158477</v>
      </c>
      <c r="B2786" t="s">
        <v>3632</v>
      </c>
      <c r="C2786" t="s">
        <v>10394</v>
      </c>
    </row>
    <row r="2787" spans="1:3">
      <c r="A2787">
        <v>158477</v>
      </c>
      <c r="B2787" t="s">
        <v>3632</v>
      </c>
      <c r="C2787" t="s">
        <v>10610</v>
      </c>
    </row>
    <row r="2788" spans="1:3">
      <c r="A2788">
        <v>158802</v>
      </c>
      <c r="B2788" t="s">
        <v>754</v>
      </c>
      <c r="C2788" t="s">
        <v>10714</v>
      </c>
    </row>
    <row r="2789" spans="1:3">
      <c r="A2789">
        <v>158802</v>
      </c>
      <c r="B2789" t="s">
        <v>754</v>
      </c>
      <c r="C2789" t="s">
        <v>10525</v>
      </c>
    </row>
    <row r="2790" spans="1:3">
      <c r="A2790">
        <v>158802</v>
      </c>
      <c r="B2790" t="s">
        <v>754</v>
      </c>
      <c r="C2790" t="s">
        <v>10406</v>
      </c>
    </row>
    <row r="2791" spans="1:3">
      <c r="A2791">
        <v>158802</v>
      </c>
      <c r="B2791" t="s">
        <v>754</v>
      </c>
      <c r="C2791" t="s">
        <v>10683</v>
      </c>
    </row>
    <row r="2792" spans="1:3">
      <c r="A2792">
        <v>158802</v>
      </c>
      <c r="B2792" t="s">
        <v>754</v>
      </c>
      <c r="C2792" t="s">
        <v>10508</v>
      </c>
    </row>
    <row r="2793" spans="1:3">
      <c r="A2793">
        <v>159009</v>
      </c>
      <c r="B2793" t="s">
        <v>758</v>
      </c>
      <c r="C2793" t="s">
        <v>10525</v>
      </c>
    </row>
    <row r="2794" spans="1:3">
      <c r="A2794">
        <v>159009</v>
      </c>
      <c r="B2794" t="s">
        <v>758</v>
      </c>
      <c r="C2794" t="s">
        <v>10406</v>
      </c>
    </row>
    <row r="2795" spans="1:3">
      <c r="A2795">
        <v>159009</v>
      </c>
      <c r="B2795" t="s">
        <v>758</v>
      </c>
      <c r="C2795" t="s">
        <v>10714</v>
      </c>
    </row>
    <row r="2796" spans="1:3">
      <c r="A2796">
        <v>159009</v>
      </c>
      <c r="B2796" t="s">
        <v>758</v>
      </c>
      <c r="C2796" t="s">
        <v>10402</v>
      </c>
    </row>
    <row r="2797" spans="1:3">
      <c r="A2797">
        <v>159009</v>
      </c>
      <c r="B2797" t="s">
        <v>758</v>
      </c>
      <c r="C2797" t="s">
        <v>10508</v>
      </c>
    </row>
    <row r="2798" spans="1:3">
      <c r="A2798">
        <v>159373</v>
      </c>
      <c r="B2798" t="s">
        <v>10882</v>
      </c>
      <c r="C2798" t="s">
        <v>10703</v>
      </c>
    </row>
    <row r="2799" spans="1:3">
      <c r="A2799">
        <v>159373</v>
      </c>
      <c r="B2799" t="s">
        <v>10882</v>
      </c>
      <c r="C2799" t="s">
        <v>10634</v>
      </c>
    </row>
    <row r="2800" spans="1:3">
      <c r="A2800">
        <v>159373</v>
      </c>
      <c r="B2800" t="s">
        <v>10882</v>
      </c>
      <c r="C2800" t="s">
        <v>10663</v>
      </c>
    </row>
    <row r="2801" spans="1:3">
      <c r="A2801">
        <v>159373</v>
      </c>
      <c r="B2801" t="s">
        <v>10882</v>
      </c>
      <c r="C2801" t="s">
        <v>10648</v>
      </c>
    </row>
    <row r="2802" spans="1:3">
      <c r="A2802">
        <v>159373</v>
      </c>
      <c r="B2802" t="s">
        <v>10882</v>
      </c>
      <c r="C2802" t="s">
        <v>10683</v>
      </c>
    </row>
    <row r="2803" spans="1:3">
      <c r="A2803">
        <v>159382</v>
      </c>
      <c r="B2803" t="s">
        <v>3637</v>
      </c>
      <c r="C2803" t="s">
        <v>10508</v>
      </c>
    </row>
    <row r="2804" spans="1:3">
      <c r="A2804">
        <v>159382</v>
      </c>
      <c r="B2804" t="s">
        <v>3637</v>
      </c>
      <c r="C2804" t="s">
        <v>10703</v>
      </c>
    </row>
    <row r="2805" spans="1:3">
      <c r="A2805">
        <v>159382</v>
      </c>
      <c r="B2805" t="s">
        <v>3637</v>
      </c>
      <c r="C2805" t="s">
        <v>10402</v>
      </c>
    </row>
    <row r="2806" spans="1:3">
      <c r="A2806">
        <v>159382</v>
      </c>
      <c r="B2806" t="s">
        <v>3637</v>
      </c>
      <c r="C2806" t="s">
        <v>10725</v>
      </c>
    </row>
    <row r="2807" spans="1:3">
      <c r="A2807">
        <v>159382</v>
      </c>
      <c r="B2807" t="s">
        <v>3637</v>
      </c>
      <c r="C2807" t="s">
        <v>10714</v>
      </c>
    </row>
    <row r="2808" spans="1:3">
      <c r="A2808">
        <v>159391</v>
      </c>
      <c r="B2808" t="s">
        <v>3639</v>
      </c>
      <c r="C2808" t="s">
        <v>10305</v>
      </c>
    </row>
    <row r="2809" spans="1:3">
      <c r="A2809">
        <v>159391</v>
      </c>
      <c r="B2809" t="s">
        <v>3639</v>
      </c>
      <c r="C2809" t="s">
        <v>10406</v>
      </c>
    </row>
    <row r="2810" spans="1:3">
      <c r="A2810">
        <v>159391</v>
      </c>
      <c r="B2810" t="s">
        <v>3639</v>
      </c>
      <c r="C2810" t="s">
        <v>10227</v>
      </c>
    </row>
    <row r="2811" spans="1:3">
      <c r="A2811">
        <v>159391</v>
      </c>
      <c r="B2811" t="s">
        <v>3639</v>
      </c>
      <c r="C2811" t="s">
        <v>10508</v>
      </c>
    </row>
    <row r="2812" spans="1:3">
      <c r="A2812">
        <v>159391</v>
      </c>
      <c r="B2812" t="s">
        <v>3639</v>
      </c>
      <c r="C2812" t="s">
        <v>10714</v>
      </c>
    </row>
    <row r="2813" spans="1:3">
      <c r="A2813">
        <v>159416</v>
      </c>
      <c r="B2813" t="s">
        <v>3643</v>
      </c>
      <c r="C2813" t="s">
        <v>10714</v>
      </c>
    </row>
    <row r="2814" spans="1:3">
      <c r="A2814">
        <v>159416</v>
      </c>
      <c r="B2814" t="s">
        <v>3643</v>
      </c>
      <c r="C2814" t="s">
        <v>10402</v>
      </c>
    </row>
    <row r="2815" spans="1:3">
      <c r="A2815">
        <v>159416</v>
      </c>
      <c r="B2815" t="s">
        <v>3643</v>
      </c>
      <c r="C2815" t="s">
        <v>10508</v>
      </c>
    </row>
    <row r="2816" spans="1:3">
      <c r="A2816">
        <v>159416</v>
      </c>
      <c r="B2816" t="s">
        <v>3643</v>
      </c>
      <c r="C2816" t="s">
        <v>10737</v>
      </c>
    </row>
    <row r="2817" spans="1:3">
      <c r="A2817">
        <v>159416</v>
      </c>
      <c r="B2817" t="s">
        <v>3643</v>
      </c>
      <c r="C2817" t="s">
        <v>10756</v>
      </c>
    </row>
    <row r="2818" spans="1:3">
      <c r="A2818">
        <v>159568</v>
      </c>
      <c r="B2818" t="s">
        <v>3645</v>
      </c>
      <c r="C2818" t="s">
        <v>10703</v>
      </c>
    </row>
    <row r="2819" spans="1:3">
      <c r="A2819">
        <v>159568</v>
      </c>
      <c r="B2819" t="s">
        <v>3645</v>
      </c>
      <c r="C2819" t="s">
        <v>10464</v>
      </c>
    </row>
    <row r="2820" spans="1:3">
      <c r="A2820">
        <v>159568</v>
      </c>
      <c r="B2820" t="s">
        <v>3645</v>
      </c>
      <c r="C2820" t="s">
        <v>10714</v>
      </c>
    </row>
    <row r="2821" spans="1:3">
      <c r="A2821">
        <v>159568</v>
      </c>
      <c r="B2821" t="s">
        <v>3645</v>
      </c>
      <c r="C2821" t="s">
        <v>10466</v>
      </c>
    </row>
    <row r="2822" spans="1:3">
      <c r="A2822">
        <v>159568</v>
      </c>
      <c r="B2822" t="s">
        <v>3645</v>
      </c>
      <c r="C2822" t="s">
        <v>10406</v>
      </c>
    </row>
    <row r="2823" spans="1:3">
      <c r="A2823">
        <v>159647</v>
      </c>
      <c r="B2823" t="s">
        <v>3646</v>
      </c>
      <c r="C2823" t="s">
        <v>10406</v>
      </c>
    </row>
    <row r="2824" spans="1:3">
      <c r="A2824">
        <v>159647</v>
      </c>
      <c r="B2824" t="s">
        <v>3646</v>
      </c>
      <c r="C2824" t="s">
        <v>10328</v>
      </c>
    </row>
    <row r="2825" spans="1:3">
      <c r="A2825">
        <v>159647</v>
      </c>
      <c r="B2825" t="s">
        <v>3646</v>
      </c>
      <c r="C2825" t="s">
        <v>10714</v>
      </c>
    </row>
    <row r="2826" spans="1:3">
      <c r="A2826">
        <v>159647</v>
      </c>
      <c r="B2826" t="s">
        <v>3646</v>
      </c>
      <c r="C2826" t="s">
        <v>10461</v>
      </c>
    </row>
    <row r="2827" spans="1:3">
      <c r="A2827">
        <v>159647</v>
      </c>
      <c r="B2827" t="s">
        <v>3646</v>
      </c>
      <c r="C2827" t="s">
        <v>10628</v>
      </c>
    </row>
    <row r="2828" spans="1:3">
      <c r="A2828">
        <v>159656</v>
      </c>
      <c r="B2828" t="s">
        <v>3649</v>
      </c>
      <c r="C2828" t="s">
        <v>10508</v>
      </c>
    </row>
    <row r="2829" spans="1:3">
      <c r="A2829">
        <v>159656</v>
      </c>
      <c r="B2829" t="s">
        <v>3649</v>
      </c>
      <c r="C2829" t="s">
        <v>10554</v>
      </c>
    </row>
    <row r="2830" spans="1:3">
      <c r="A2830">
        <v>159656</v>
      </c>
      <c r="B2830" t="s">
        <v>3649</v>
      </c>
      <c r="C2830" t="s">
        <v>10406</v>
      </c>
    </row>
    <row r="2831" spans="1:3">
      <c r="A2831">
        <v>159656</v>
      </c>
      <c r="B2831" t="s">
        <v>3649</v>
      </c>
      <c r="C2831" t="s">
        <v>10234</v>
      </c>
    </row>
    <row r="2832" spans="1:3">
      <c r="A2832">
        <v>159656</v>
      </c>
      <c r="B2832" t="s">
        <v>3649</v>
      </c>
      <c r="C2832" t="s">
        <v>10234</v>
      </c>
    </row>
    <row r="2833" spans="1:3">
      <c r="A2833">
        <v>159717</v>
      </c>
      <c r="B2833" t="s">
        <v>761</v>
      </c>
      <c r="C2833" t="s">
        <v>10703</v>
      </c>
    </row>
    <row r="2834" spans="1:3">
      <c r="A2834">
        <v>159717</v>
      </c>
      <c r="B2834" t="s">
        <v>761</v>
      </c>
      <c r="C2834" t="s">
        <v>10402</v>
      </c>
    </row>
    <row r="2835" spans="1:3">
      <c r="A2835">
        <v>159717</v>
      </c>
      <c r="B2835" t="s">
        <v>761</v>
      </c>
      <c r="C2835" t="s">
        <v>10714</v>
      </c>
    </row>
    <row r="2836" spans="1:3">
      <c r="A2836">
        <v>159717</v>
      </c>
      <c r="B2836" t="s">
        <v>761</v>
      </c>
      <c r="C2836" t="s">
        <v>10466</v>
      </c>
    </row>
    <row r="2837" spans="1:3">
      <c r="A2837">
        <v>159717</v>
      </c>
      <c r="B2837" t="s">
        <v>761</v>
      </c>
      <c r="C2837" t="s">
        <v>10508</v>
      </c>
    </row>
    <row r="2838" spans="1:3">
      <c r="A2838">
        <v>159939</v>
      </c>
      <c r="B2838" t="s">
        <v>764</v>
      </c>
      <c r="C2838" t="s">
        <v>10461</v>
      </c>
    </row>
    <row r="2839" spans="1:3">
      <c r="A2839">
        <v>159939</v>
      </c>
      <c r="B2839" t="s">
        <v>764</v>
      </c>
      <c r="C2839" t="s">
        <v>10406</v>
      </c>
    </row>
    <row r="2840" spans="1:3">
      <c r="A2840">
        <v>159939</v>
      </c>
      <c r="B2840" t="s">
        <v>764</v>
      </c>
      <c r="C2840" t="s">
        <v>10714</v>
      </c>
    </row>
    <row r="2841" spans="1:3">
      <c r="A2841">
        <v>159939</v>
      </c>
      <c r="B2841" t="s">
        <v>764</v>
      </c>
      <c r="C2841" t="s">
        <v>10508</v>
      </c>
    </row>
    <row r="2842" spans="1:3">
      <c r="A2842">
        <v>159939</v>
      </c>
      <c r="B2842" t="s">
        <v>764</v>
      </c>
      <c r="C2842" t="s">
        <v>10725</v>
      </c>
    </row>
    <row r="2843" spans="1:3">
      <c r="A2843">
        <v>159948</v>
      </c>
      <c r="B2843" t="s">
        <v>10883</v>
      </c>
      <c r="C2843" t="s">
        <v>10493</v>
      </c>
    </row>
    <row r="2844" spans="1:3">
      <c r="A2844">
        <v>159948</v>
      </c>
      <c r="B2844" t="s">
        <v>10883</v>
      </c>
      <c r="C2844" t="s">
        <v>10519</v>
      </c>
    </row>
    <row r="2845" spans="1:3">
      <c r="A2845">
        <v>159948</v>
      </c>
      <c r="B2845" t="s">
        <v>10883</v>
      </c>
      <c r="C2845" t="s">
        <v>10484</v>
      </c>
    </row>
    <row r="2846" spans="1:3">
      <c r="A2846">
        <v>159948</v>
      </c>
      <c r="B2846" t="s">
        <v>10883</v>
      </c>
      <c r="C2846" t="s">
        <v>10485</v>
      </c>
    </row>
    <row r="2847" spans="1:3">
      <c r="A2847">
        <v>159948</v>
      </c>
      <c r="B2847" t="s">
        <v>10883</v>
      </c>
      <c r="C2847" t="s">
        <v>10487</v>
      </c>
    </row>
    <row r="2848" spans="1:3">
      <c r="A2848">
        <v>159966</v>
      </c>
      <c r="B2848" t="s">
        <v>766</v>
      </c>
      <c r="C2848" t="s">
        <v>10793</v>
      </c>
    </row>
    <row r="2849" spans="1:3">
      <c r="A2849">
        <v>159966</v>
      </c>
      <c r="B2849" t="s">
        <v>766</v>
      </c>
      <c r="C2849" t="s">
        <v>10628</v>
      </c>
    </row>
    <row r="2850" spans="1:3">
      <c r="A2850">
        <v>159966</v>
      </c>
      <c r="B2850" t="s">
        <v>766</v>
      </c>
      <c r="C2850" t="s">
        <v>10628</v>
      </c>
    </row>
    <row r="2851" spans="1:3">
      <c r="A2851">
        <v>159966</v>
      </c>
      <c r="B2851" t="s">
        <v>766</v>
      </c>
      <c r="C2851" t="s">
        <v>10703</v>
      </c>
    </row>
    <row r="2852" spans="1:3">
      <c r="A2852">
        <v>159966</v>
      </c>
      <c r="B2852" t="s">
        <v>766</v>
      </c>
      <c r="C2852" t="s">
        <v>10461</v>
      </c>
    </row>
    <row r="2853" spans="1:3">
      <c r="A2853">
        <v>159993</v>
      </c>
      <c r="B2853" t="s">
        <v>3651</v>
      </c>
      <c r="C2853" t="s">
        <v>10508</v>
      </c>
    </row>
    <row r="2854" spans="1:3">
      <c r="A2854">
        <v>159993</v>
      </c>
      <c r="B2854" t="s">
        <v>3651</v>
      </c>
      <c r="C2854" t="s">
        <v>10703</v>
      </c>
    </row>
    <row r="2855" spans="1:3">
      <c r="A2855">
        <v>159993</v>
      </c>
      <c r="B2855" t="s">
        <v>3651</v>
      </c>
      <c r="C2855" t="s">
        <v>10466</v>
      </c>
    </row>
    <row r="2856" spans="1:3">
      <c r="A2856">
        <v>159993</v>
      </c>
      <c r="B2856" t="s">
        <v>3651</v>
      </c>
      <c r="C2856" t="s">
        <v>10402</v>
      </c>
    </row>
    <row r="2857" spans="1:3">
      <c r="A2857">
        <v>159993</v>
      </c>
      <c r="B2857" t="s">
        <v>3651</v>
      </c>
      <c r="C2857" t="s">
        <v>10714</v>
      </c>
    </row>
    <row r="2858" spans="1:3">
      <c r="A2858">
        <v>160038</v>
      </c>
      <c r="B2858" t="s">
        <v>3654</v>
      </c>
      <c r="C2858" t="s">
        <v>10703</v>
      </c>
    </row>
    <row r="2859" spans="1:3">
      <c r="A2859">
        <v>160038</v>
      </c>
      <c r="B2859" t="s">
        <v>3654</v>
      </c>
      <c r="C2859" t="s">
        <v>10508</v>
      </c>
    </row>
    <row r="2860" spans="1:3">
      <c r="A2860">
        <v>160038</v>
      </c>
      <c r="B2860" t="s">
        <v>3654</v>
      </c>
      <c r="C2860" t="s">
        <v>10402</v>
      </c>
    </row>
    <row r="2861" spans="1:3">
      <c r="A2861">
        <v>160038</v>
      </c>
      <c r="B2861" t="s">
        <v>3654</v>
      </c>
      <c r="C2861" t="s">
        <v>10714</v>
      </c>
    </row>
    <row r="2862" spans="1:3">
      <c r="A2862">
        <v>160038</v>
      </c>
      <c r="B2862" t="s">
        <v>3654</v>
      </c>
      <c r="C2862" t="s">
        <v>10656</v>
      </c>
    </row>
    <row r="2863" spans="1:3">
      <c r="A2863">
        <v>160065</v>
      </c>
      <c r="B2863" t="s">
        <v>3657</v>
      </c>
      <c r="C2863" t="s">
        <v>10703</v>
      </c>
    </row>
    <row r="2864" spans="1:3">
      <c r="A2864">
        <v>160065</v>
      </c>
      <c r="B2864" t="s">
        <v>3657</v>
      </c>
      <c r="C2864" t="s">
        <v>10722</v>
      </c>
    </row>
    <row r="2865" spans="1:3">
      <c r="A2865">
        <v>160065</v>
      </c>
      <c r="B2865" t="s">
        <v>3657</v>
      </c>
      <c r="C2865" t="s">
        <v>10649</v>
      </c>
    </row>
    <row r="2866" spans="1:3">
      <c r="A2866">
        <v>160065</v>
      </c>
      <c r="B2866" t="s">
        <v>3657</v>
      </c>
      <c r="C2866" t="s">
        <v>10402</v>
      </c>
    </row>
    <row r="2867" spans="1:3">
      <c r="A2867">
        <v>160065</v>
      </c>
      <c r="B2867" t="s">
        <v>3657</v>
      </c>
      <c r="C2867" t="s">
        <v>10508</v>
      </c>
    </row>
    <row r="2868" spans="1:3">
      <c r="A2868">
        <v>160074</v>
      </c>
      <c r="B2868" t="s">
        <v>3658</v>
      </c>
      <c r="C2868" t="s">
        <v>10703</v>
      </c>
    </row>
    <row r="2869" spans="1:3">
      <c r="A2869">
        <v>160074</v>
      </c>
      <c r="B2869" t="s">
        <v>3658</v>
      </c>
      <c r="C2869" t="s">
        <v>10667</v>
      </c>
    </row>
    <row r="2870" spans="1:3">
      <c r="A2870">
        <v>160074</v>
      </c>
      <c r="B2870" t="s">
        <v>3658</v>
      </c>
      <c r="C2870" t="s">
        <v>10653</v>
      </c>
    </row>
    <row r="2871" spans="1:3">
      <c r="A2871">
        <v>160074</v>
      </c>
      <c r="B2871" t="s">
        <v>3658</v>
      </c>
      <c r="C2871" t="s">
        <v>10663</v>
      </c>
    </row>
    <row r="2872" spans="1:3">
      <c r="A2872">
        <v>160074</v>
      </c>
      <c r="B2872" t="s">
        <v>3658</v>
      </c>
      <c r="C2872" t="s">
        <v>10508</v>
      </c>
    </row>
    <row r="2873" spans="1:3">
      <c r="A2873">
        <v>160409</v>
      </c>
      <c r="B2873" t="s">
        <v>10884</v>
      </c>
      <c r="C2873" t="s">
        <v>10472</v>
      </c>
    </row>
    <row r="2874" spans="1:3">
      <c r="A2874">
        <v>160409</v>
      </c>
      <c r="B2874" t="s">
        <v>10884</v>
      </c>
      <c r="C2874" t="s">
        <v>10478</v>
      </c>
    </row>
    <row r="2875" spans="1:3">
      <c r="A2875">
        <v>160612</v>
      </c>
      <c r="B2875" t="s">
        <v>3659</v>
      </c>
      <c r="C2875" t="s">
        <v>10402</v>
      </c>
    </row>
    <row r="2876" spans="1:3">
      <c r="A2876">
        <v>160612</v>
      </c>
      <c r="B2876" t="s">
        <v>3659</v>
      </c>
      <c r="C2876" t="s">
        <v>10714</v>
      </c>
    </row>
    <row r="2877" spans="1:3">
      <c r="A2877">
        <v>160612</v>
      </c>
      <c r="B2877" t="s">
        <v>3659</v>
      </c>
      <c r="C2877" t="s">
        <v>10703</v>
      </c>
    </row>
    <row r="2878" spans="1:3">
      <c r="A2878">
        <v>160612</v>
      </c>
      <c r="B2878" t="s">
        <v>3659</v>
      </c>
      <c r="C2878" t="s">
        <v>10508</v>
      </c>
    </row>
    <row r="2879" spans="1:3">
      <c r="A2879">
        <v>160612</v>
      </c>
      <c r="B2879" t="s">
        <v>3659</v>
      </c>
      <c r="C2879" t="s">
        <v>10406</v>
      </c>
    </row>
    <row r="2880" spans="1:3">
      <c r="A2880">
        <v>160621</v>
      </c>
      <c r="B2880" t="s">
        <v>769</v>
      </c>
      <c r="C2880" t="s">
        <v>10703</v>
      </c>
    </row>
    <row r="2881" spans="1:3">
      <c r="A2881">
        <v>160621</v>
      </c>
      <c r="B2881" t="s">
        <v>769</v>
      </c>
      <c r="C2881" t="s">
        <v>10525</v>
      </c>
    </row>
    <row r="2882" spans="1:3">
      <c r="A2882">
        <v>160621</v>
      </c>
      <c r="B2882" t="s">
        <v>769</v>
      </c>
      <c r="C2882" t="s">
        <v>10714</v>
      </c>
    </row>
    <row r="2883" spans="1:3">
      <c r="A2883">
        <v>160621</v>
      </c>
      <c r="B2883" t="s">
        <v>769</v>
      </c>
      <c r="C2883" t="s">
        <v>10508</v>
      </c>
    </row>
    <row r="2884" spans="1:3">
      <c r="A2884">
        <v>160621</v>
      </c>
      <c r="B2884" t="s">
        <v>769</v>
      </c>
      <c r="C2884" t="s">
        <v>10461</v>
      </c>
    </row>
    <row r="2885" spans="1:3">
      <c r="A2885">
        <v>160630</v>
      </c>
      <c r="B2885" t="s">
        <v>772</v>
      </c>
      <c r="C2885" t="s">
        <v>10525</v>
      </c>
    </row>
    <row r="2886" spans="1:3">
      <c r="A2886">
        <v>160630</v>
      </c>
      <c r="B2886" t="s">
        <v>772</v>
      </c>
      <c r="C2886" t="s">
        <v>10508</v>
      </c>
    </row>
    <row r="2887" spans="1:3">
      <c r="A2887">
        <v>160630</v>
      </c>
      <c r="B2887" t="s">
        <v>772</v>
      </c>
      <c r="C2887" t="s">
        <v>10714</v>
      </c>
    </row>
    <row r="2888" spans="1:3">
      <c r="A2888">
        <v>160630</v>
      </c>
      <c r="B2888" t="s">
        <v>772</v>
      </c>
      <c r="C2888" t="s">
        <v>10402</v>
      </c>
    </row>
    <row r="2889" spans="1:3">
      <c r="A2889">
        <v>160630</v>
      </c>
      <c r="B2889" t="s">
        <v>772</v>
      </c>
      <c r="C2889" t="s">
        <v>10546</v>
      </c>
    </row>
    <row r="2890" spans="1:3">
      <c r="A2890">
        <v>160658</v>
      </c>
      <c r="B2890" t="s">
        <v>3663</v>
      </c>
      <c r="C2890" t="s">
        <v>10402</v>
      </c>
    </row>
    <row r="2891" spans="1:3">
      <c r="A2891">
        <v>160658</v>
      </c>
      <c r="B2891" t="s">
        <v>3663</v>
      </c>
      <c r="C2891" t="s">
        <v>10703</v>
      </c>
    </row>
    <row r="2892" spans="1:3">
      <c r="A2892">
        <v>160658</v>
      </c>
      <c r="B2892" t="s">
        <v>3663</v>
      </c>
      <c r="C2892" t="s">
        <v>10305</v>
      </c>
    </row>
    <row r="2893" spans="1:3">
      <c r="A2893">
        <v>160658</v>
      </c>
      <c r="B2893" t="s">
        <v>3663</v>
      </c>
      <c r="C2893" t="s">
        <v>10714</v>
      </c>
    </row>
    <row r="2894" spans="1:3">
      <c r="A2894">
        <v>160658</v>
      </c>
      <c r="B2894" t="s">
        <v>3663</v>
      </c>
      <c r="C2894" t="s">
        <v>10406</v>
      </c>
    </row>
    <row r="2895" spans="1:3">
      <c r="A2895">
        <v>160755</v>
      </c>
      <c r="B2895" t="s">
        <v>3665</v>
      </c>
      <c r="C2895" t="s">
        <v>10737</v>
      </c>
    </row>
    <row r="2896" spans="1:3">
      <c r="A2896">
        <v>160755</v>
      </c>
      <c r="B2896" t="s">
        <v>3665</v>
      </c>
      <c r="C2896" t="s">
        <v>10512</v>
      </c>
    </row>
    <row r="2897" spans="1:3">
      <c r="A2897">
        <v>160755</v>
      </c>
      <c r="B2897" t="s">
        <v>3665</v>
      </c>
      <c r="C2897" t="s">
        <v>10712</v>
      </c>
    </row>
    <row r="2898" spans="1:3">
      <c r="A2898">
        <v>160755</v>
      </c>
      <c r="B2898" t="s">
        <v>3665</v>
      </c>
      <c r="C2898" t="s">
        <v>10756</v>
      </c>
    </row>
    <row r="2899" spans="1:3">
      <c r="A2899">
        <v>160755</v>
      </c>
      <c r="B2899" t="s">
        <v>3665</v>
      </c>
      <c r="C2899" t="s">
        <v>10714</v>
      </c>
    </row>
    <row r="2900" spans="1:3">
      <c r="A2900">
        <v>160904</v>
      </c>
      <c r="B2900" t="s">
        <v>3667</v>
      </c>
      <c r="C2900" t="s">
        <v>10406</v>
      </c>
    </row>
    <row r="2901" spans="1:3">
      <c r="A2901">
        <v>160904</v>
      </c>
      <c r="B2901" t="s">
        <v>3667</v>
      </c>
      <c r="C2901" t="s">
        <v>10683</v>
      </c>
    </row>
    <row r="2902" spans="1:3">
      <c r="A2902">
        <v>160904</v>
      </c>
      <c r="B2902" t="s">
        <v>3667</v>
      </c>
      <c r="C2902" t="s">
        <v>10508</v>
      </c>
    </row>
    <row r="2903" spans="1:3">
      <c r="A2903">
        <v>160904</v>
      </c>
      <c r="B2903" t="s">
        <v>3667</v>
      </c>
      <c r="C2903" t="s">
        <v>10714</v>
      </c>
    </row>
    <row r="2904" spans="1:3">
      <c r="A2904">
        <v>160904</v>
      </c>
      <c r="B2904" t="s">
        <v>3667</v>
      </c>
      <c r="C2904" t="s">
        <v>10502</v>
      </c>
    </row>
    <row r="2905" spans="1:3">
      <c r="A2905">
        <v>160959</v>
      </c>
      <c r="B2905" t="s">
        <v>3669</v>
      </c>
      <c r="C2905" t="s">
        <v>10401</v>
      </c>
    </row>
    <row r="2906" spans="1:3">
      <c r="A2906">
        <v>160977</v>
      </c>
      <c r="B2906" t="s">
        <v>774</v>
      </c>
      <c r="C2906" t="s">
        <v>10557</v>
      </c>
    </row>
    <row r="2907" spans="1:3">
      <c r="A2907">
        <v>160977</v>
      </c>
      <c r="B2907" t="s">
        <v>774</v>
      </c>
      <c r="C2907" t="s">
        <v>10512</v>
      </c>
    </row>
    <row r="2908" spans="1:3">
      <c r="A2908">
        <v>160977</v>
      </c>
      <c r="B2908" t="s">
        <v>774</v>
      </c>
      <c r="C2908" t="s">
        <v>10562</v>
      </c>
    </row>
    <row r="2909" spans="1:3">
      <c r="A2909">
        <v>160977</v>
      </c>
      <c r="B2909" t="s">
        <v>774</v>
      </c>
      <c r="C2909" t="s">
        <v>10207</v>
      </c>
    </row>
    <row r="2910" spans="1:3">
      <c r="A2910">
        <v>160977</v>
      </c>
      <c r="B2910" t="s">
        <v>774</v>
      </c>
      <c r="C2910" t="s">
        <v>10406</v>
      </c>
    </row>
    <row r="2911" spans="1:3">
      <c r="A2911">
        <v>160995</v>
      </c>
      <c r="B2911" t="s">
        <v>10885</v>
      </c>
      <c r="C2911" t="s">
        <v>10407</v>
      </c>
    </row>
    <row r="2912" spans="1:3">
      <c r="A2912">
        <v>160995</v>
      </c>
      <c r="B2912" t="s">
        <v>10885</v>
      </c>
      <c r="C2912" t="s">
        <v>10703</v>
      </c>
    </row>
    <row r="2913" spans="1:3">
      <c r="A2913">
        <v>160995</v>
      </c>
      <c r="B2913" t="s">
        <v>10885</v>
      </c>
      <c r="C2913" t="s">
        <v>10714</v>
      </c>
    </row>
    <row r="2914" spans="1:3">
      <c r="A2914">
        <v>160995</v>
      </c>
      <c r="B2914" t="s">
        <v>10885</v>
      </c>
      <c r="C2914" t="s">
        <v>10639</v>
      </c>
    </row>
    <row r="2915" spans="1:3">
      <c r="A2915">
        <v>160995</v>
      </c>
      <c r="B2915" t="s">
        <v>10885</v>
      </c>
      <c r="C2915" t="s">
        <v>10793</v>
      </c>
    </row>
    <row r="2916" spans="1:3">
      <c r="A2916">
        <v>161004</v>
      </c>
      <c r="B2916" t="s">
        <v>778</v>
      </c>
      <c r="C2916" t="s">
        <v>10557</v>
      </c>
    </row>
    <row r="2917" spans="1:3">
      <c r="A2917">
        <v>161004</v>
      </c>
      <c r="B2917" t="s">
        <v>778</v>
      </c>
      <c r="C2917" t="s">
        <v>10562</v>
      </c>
    </row>
    <row r="2918" spans="1:3">
      <c r="A2918">
        <v>161004</v>
      </c>
      <c r="B2918" t="s">
        <v>778</v>
      </c>
      <c r="C2918" t="s">
        <v>10406</v>
      </c>
    </row>
    <row r="2919" spans="1:3">
      <c r="A2919">
        <v>161004</v>
      </c>
      <c r="B2919" t="s">
        <v>778</v>
      </c>
      <c r="C2919" t="s">
        <v>10259</v>
      </c>
    </row>
    <row r="2920" spans="1:3">
      <c r="A2920">
        <v>161004</v>
      </c>
      <c r="B2920" t="s">
        <v>778</v>
      </c>
      <c r="C2920" t="s">
        <v>10427</v>
      </c>
    </row>
    <row r="2921" spans="1:3">
      <c r="A2921">
        <v>161022</v>
      </c>
      <c r="B2921" t="s">
        <v>780</v>
      </c>
      <c r="C2921" t="s">
        <v>10656</v>
      </c>
    </row>
    <row r="2922" spans="1:3">
      <c r="A2922">
        <v>161022</v>
      </c>
      <c r="B2922" t="s">
        <v>780</v>
      </c>
      <c r="C2922" t="s">
        <v>10703</v>
      </c>
    </row>
    <row r="2923" spans="1:3">
      <c r="A2923">
        <v>161022</v>
      </c>
      <c r="B2923" t="s">
        <v>780</v>
      </c>
      <c r="C2923" t="s">
        <v>10635</v>
      </c>
    </row>
    <row r="2924" spans="1:3">
      <c r="A2924">
        <v>161086</v>
      </c>
      <c r="B2924" t="s">
        <v>781</v>
      </c>
      <c r="C2924" t="s">
        <v>10557</v>
      </c>
    </row>
    <row r="2925" spans="1:3">
      <c r="A2925">
        <v>161086</v>
      </c>
      <c r="B2925" t="s">
        <v>781</v>
      </c>
      <c r="C2925" t="s">
        <v>10508</v>
      </c>
    </row>
    <row r="2926" spans="1:3">
      <c r="A2926">
        <v>161086</v>
      </c>
      <c r="B2926" t="s">
        <v>781</v>
      </c>
      <c r="C2926" t="s">
        <v>10562</v>
      </c>
    </row>
    <row r="2927" spans="1:3">
      <c r="A2927">
        <v>161086</v>
      </c>
      <c r="B2927" t="s">
        <v>781</v>
      </c>
      <c r="C2927" t="s">
        <v>10259</v>
      </c>
    </row>
    <row r="2928" spans="1:3">
      <c r="A2928">
        <v>161086</v>
      </c>
      <c r="B2928" t="s">
        <v>781</v>
      </c>
      <c r="C2928" t="s">
        <v>10208</v>
      </c>
    </row>
    <row r="2929" spans="1:3">
      <c r="A2929">
        <v>161217</v>
      </c>
      <c r="B2929" t="s">
        <v>3675</v>
      </c>
      <c r="C2929" t="s">
        <v>10401</v>
      </c>
    </row>
    <row r="2930" spans="1:3">
      <c r="A2930">
        <v>161217</v>
      </c>
      <c r="B2930" t="s">
        <v>3675</v>
      </c>
      <c r="C2930" t="s">
        <v>10703</v>
      </c>
    </row>
    <row r="2931" spans="1:3">
      <c r="A2931">
        <v>161217</v>
      </c>
      <c r="B2931" t="s">
        <v>3675</v>
      </c>
      <c r="C2931" t="s">
        <v>10674</v>
      </c>
    </row>
    <row r="2932" spans="1:3">
      <c r="A2932">
        <v>161217</v>
      </c>
      <c r="B2932" t="s">
        <v>3675</v>
      </c>
      <c r="C2932" t="s">
        <v>10405</v>
      </c>
    </row>
    <row r="2933" spans="1:3">
      <c r="A2933">
        <v>161217</v>
      </c>
      <c r="B2933" t="s">
        <v>3675</v>
      </c>
      <c r="C2933" t="s">
        <v>10204</v>
      </c>
    </row>
    <row r="2934" spans="1:3">
      <c r="A2934">
        <v>161226</v>
      </c>
      <c r="B2934" t="s">
        <v>784</v>
      </c>
      <c r="C2934" t="s">
        <v>10292</v>
      </c>
    </row>
    <row r="2935" spans="1:3">
      <c r="A2935">
        <v>161226</v>
      </c>
      <c r="B2935" t="s">
        <v>784</v>
      </c>
      <c r="C2935" t="s">
        <v>10297</v>
      </c>
    </row>
    <row r="2936" spans="1:3">
      <c r="A2936">
        <v>161226</v>
      </c>
      <c r="B2936" t="s">
        <v>784</v>
      </c>
      <c r="C2936" t="s">
        <v>10508</v>
      </c>
    </row>
    <row r="2937" spans="1:3">
      <c r="A2937">
        <v>161226</v>
      </c>
      <c r="B2937" t="s">
        <v>784</v>
      </c>
      <c r="C2937" t="s">
        <v>10402</v>
      </c>
    </row>
    <row r="2938" spans="1:3">
      <c r="A2938">
        <v>161226</v>
      </c>
      <c r="B2938" t="s">
        <v>784</v>
      </c>
      <c r="C2938" t="s">
        <v>10396</v>
      </c>
    </row>
    <row r="2939" spans="1:3">
      <c r="A2939">
        <v>161235</v>
      </c>
      <c r="B2939" t="s">
        <v>3677</v>
      </c>
      <c r="C2939" t="s">
        <v>10707</v>
      </c>
    </row>
    <row r="2940" spans="1:3">
      <c r="A2940">
        <v>161235</v>
      </c>
      <c r="B2940" t="s">
        <v>3677</v>
      </c>
      <c r="C2940" t="s">
        <v>10714</v>
      </c>
    </row>
    <row r="2941" spans="1:3">
      <c r="A2941">
        <v>161235</v>
      </c>
      <c r="B2941" t="s">
        <v>3677</v>
      </c>
      <c r="C2941" t="s">
        <v>10445</v>
      </c>
    </row>
    <row r="2942" spans="1:3">
      <c r="A2942">
        <v>161235</v>
      </c>
      <c r="B2942" t="s">
        <v>3677</v>
      </c>
      <c r="C2942" t="s">
        <v>10524</v>
      </c>
    </row>
    <row r="2943" spans="1:3">
      <c r="A2943">
        <v>161235</v>
      </c>
      <c r="B2943" t="s">
        <v>3677</v>
      </c>
      <c r="C2943" t="s">
        <v>10401</v>
      </c>
    </row>
    <row r="2944" spans="1:3">
      <c r="A2944">
        <v>161253</v>
      </c>
      <c r="B2944" t="s">
        <v>3680</v>
      </c>
      <c r="C2944" t="s">
        <v>10328</v>
      </c>
    </row>
    <row r="2945" spans="1:3">
      <c r="A2945">
        <v>161253</v>
      </c>
      <c r="B2945" t="s">
        <v>3680</v>
      </c>
      <c r="C2945" t="s">
        <v>10508</v>
      </c>
    </row>
    <row r="2946" spans="1:3">
      <c r="A2946">
        <v>161253</v>
      </c>
      <c r="B2946" t="s">
        <v>3680</v>
      </c>
      <c r="C2946" t="s">
        <v>10714</v>
      </c>
    </row>
    <row r="2947" spans="1:3">
      <c r="A2947">
        <v>161253</v>
      </c>
      <c r="B2947" t="s">
        <v>3680</v>
      </c>
      <c r="C2947" t="s">
        <v>10756</v>
      </c>
    </row>
    <row r="2948" spans="1:3">
      <c r="A2948">
        <v>161253</v>
      </c>
      <c r="B2948" t="s">
        <v>3680</v>
      </c>
      <c r="C2948" t="s">
        <v>10703</v>
      </c>
    </row>
    <row r="2949" spans="1:3">
      <c r="A2949">
        <v>161299</v>
      </c>
      <c r="B2949" t="s">
        <v>787</v>
      </c>
      <c r="C2949" t="s">
        <v>10330</v>
      </c>
    </row>
    <row r="2950" spans="1:3">
      <c r="A2950">
        <v>161299</v>
      </c>
      <c r="B2950" t="s">
        <v>787</v>
      </c>
      <c r="C2950" t="s">
        <v>10576</v>
      </c>
    </row>
    <row r="2951" spans="1:3">
      <c r="A2951">
        <v>161299</v>
      </c>
      <c r="B2951" t="s">
        <v>787</v>
      </c>
      <c r="C2951" t="s">
        <v>10371</v>
      </c>
    </row>
    <row r="2952" spans="1:3">
      <c r="A2952">
        <v>161299</v>
      </c>
      <c r="B2952" t="s">
        <v>787</v>
      </c>
      <c r="C2952" t="s">
        <v>10750</v>
      </c>
    </row>
    <row r="2953" spans="1:3">
      <c r="A2953">
        <v>161299</v>
      </c>
      <c r="B2953" t="s">
        <v>787</v>
      </c>
      <c r="C2953" t="s">
        <v>10423</v>
      </c>
    </row>
    <row r="2954" spans="1:3">
      <c r="A2954">
        <v>161341</v>
      </c>
      <c r="B2954" t="s">
        <v>3683</v>
      </c>
      <c r="C2954" t="s">
        <v>10401</v>
      </c>
    </row>
    <row r="2955" spans="1:3">
      <c r="A2955">
        <v>161341</v>
      </c>
      <c r="B2955" t="s">
        <v>3683</v>
      </c>
      <c r="C2955" t="s">
        <v>10714</v>
      </c>
    </row>
    <row r="2956" spans="1:3">
      <c r="A2956">
        <v>161341</v>
      </c>
      <c r="B2956" t="s">
        <v>3683</v>
      </c>
      <c r="C2956" t="s">
        <v>10551</v>
      </c>
    </row>
    <row r="2957" spans="1:3">
      <c r="A2957">
        <v>161341</v>
      </c>
      <c r="B2957" t="s">
        <v>3683</v>
      </c>
      <c r="C2957" t="s">
        <v>10508</v>
      </c>
    </row>
    <row r="2958" spans="1:3">
      <c r="A2958">
        <v>161341</v>
      </c>
      <c r="B2958" t="s">
        <v>3683</v>
      </c>
      <c r="C2958" t="s">
        <v>10725</v>
      </c>
    </row>
    <row r="2959" spans="1:3">
      <c r="A2959">
        <v>161457</v>
      </c>
      <c r="B2959" t="s">
        <v>3686</v>
      </c>
      <c r="C2959" t="s">
        <v>10703</v>
      </c>
    </row>
    <row r="2960" spans="1:3">
      <c r="A2960">
        <v>161457</v>
      </c>
      <c r="B2960" t="s">
        <v>3686</v>
      </c>
      <c r="C2960" t="s">
        <v>10407</v>
      </c>
    </row>
    <row r="2961" spans="1:3">
      <c r="A2961">
        <v>161457</v>
      </c>
      <c r="B2961" t="s">
        <v>3686</v>
      </c>
      <c r="C2961" t="s">
        <v>10423</v>
      </c>
    </row>
    <row r="2962" spans="1:3">
      <c r="A2962">
        <v>161457</v>
      </c>
      <c r="B2962" t="s">
        <v>3686</v>
      </c>
      <c r="C2962" t="s">
        <v>10466</v>
      </c>
    </row>
    <row r="2963" spans="1:3">
      <c r="A2963">
        <v>161457</v>
      </c>
      <c r="B2963" t="s">
        <v>3686</v>
      </c>
      <c r="C2963" t="s">
        <v>10634</v>
      </c>
    </row>
    <row r="2964" spans="1:3">
      <c r="A2964">
        <v>161509</v>
      </c>
      <c r="B2964" t="s">
        <v>3689</v>
      </c>
      <c r="C2964" t="s">
        <v>10247</v>
      </c>
    </row>
    <row r="2965" spans="1:3">
      <c r="A2965">
        <v>161509</v>
      </c>
      <c r="B2965" t="s">
        <v>3689</v>
      </c>
      <c r="C2965" t="s">
        <v>10588</v>
      </c>
    </row>
    <row r="2966" spans="1:3">
      <c r="A2966">
        <v>161509</v>
      </c>
      <c r="B2966" t="s">
        <v>3689</v>
      </c>
      <c r="C2966" t="s">
        <v>10598</v>
      </c>
    </row>
    <row r="2967" spans="1:3">
      <c r="A2967">
        <v>161509</v>
      </c>
      <c r="B2967" t="s">
        <v>3689</v>
      </c>
      <c r="C2967" t="s">
        <v>10604</v>
      </c>
    </row>
    <row r="2968" spans="1:3">
      <c r="A2968">
        <v>161509</v>
      </c>
      <c r="B2968" t="s">
        <v>3689</v>
      </c>
      <c r="C2968" t="s">
        <v>10587</v>
      </c>
    </row>
    <row r="2969" spans="1:3">
      <c r="A2969">
        <v>161518</v>
      </c>
      <c r="B2969" t="s">
        <v>790</v>
      </c>
      <c r="C2969" t="s">
        <v>10703</v>
      </c>
    </row>
    <row r="2970" spans="1:3">
      <c r="A2970">
        <v>161518</v>
      </c>
      <c r="B2970" t="s">
        <v>790</v>
      </c>
      <c r="C2970" t="s">
        <v>10466</v>
      </c>
    </row>
    <row r="2971" spans="1:3">
      <c r="A2971">
        <v>161518</v>
      </c>
      <c r="B2971" t="s">
        <v>790</v>
      </c>
      <c r="C2971" t="s">
        <v>10635</v>
      </c>
    </row>
    <row r="2972" spans="1:3">
      <c r="A2972">
        <v>161518</v>
      </c>
      <c r="B2972" t="s">
        <v>790</v>
      </c>
      <c r="C2972" t="s">
        <v>10656</v>
      </c>
    </row>
    <row r="2973" spans="1:3">
      <c r="A2973">
        <v>161518</v>
      </c>
      <c r="B2973" t="s">
        <v>790</v>
      </c>
      <c r="C2973" t="s">
        <v>10465</v>
      </c>
    </row>
    <row r="2974" spans="1:3">
      <c r="A2974">
        <v>161554</v>
      </c>
      <c r="B2974" t="s">
        <v>791</v>
      </c>
      <c r="C2974" t="s">
        <v>10703</v>
      </c>
    </row>
    <row r="2975" spans="1:3">
      <c r="A2975">
        <v>161554</v>
      </c>
      <c r="B2975" t="s">
        <v>791</v>
      </c>
      <c r="C2975" t="s">
        <v>10551</v>
      </c>
    </row>
    <row r="2976" spans="1:3">
      <c r="A2976">
        <v>161554</v>
      </c>
      <c r="B2976" t="s">
        <v>791</v>
      </c>
      <c r="C2976" t="s">
        <v>10714</v>
      </c>
    </row>
    <row r="2977" spans="1:3">
      <c r="A2977">
        <v>161554</v>
      </c>
      <c r="B2977" t="s">
        <v>791</v>
      </c>
      <c r="C2977" t="s">
        <v>10661</v>
      </c>
    </row>
    <row r="2978" spans="1:3">
      <c r="A2978">
        <v>161554</v>
      </c>
      <c r="B2978" t="s">
        <v>791</v>
      </c>
      <c r="C2978" t="s">
        <v>10508</v>
      </c>
    </row>
    <row r="2979" spans="1:3">
      <c r="A2979">
        <v>161563</v>
      </c>
      <c r="B2979" t="s">
        <v>3691</v>
      </c>
      <c r="C2979" t="s">
        <v>10714</v>
      </c>
    </row>
    <row r="2980" spans="1:3">
      <c r="A2980">
        <v>161563</v>
      </c>
      <c r="B2980" t="s">
        <v>3691</v>
      </c>
      <c r="C2980" t="s">
        <v>10518</v>
      </c>
    </row>
    <row r="2981" spans="1:3">
      <c r="A2981">
        <v>161563</v>
      </c>
      <c r="B2981" t="s">
        <v>3691</v>
      </c>
      <c r="C2981" t="s">
        <v>10725</v>
      </c>
    </row>
    <row r="2982" spans="1:3">
      <c r="A2982">
        <v>161563</v>
      </c>
      <c r="B2982" t="s">
        <v>3691</v>
      </c>
      <c r="C2982" t="s">
        <v>10524</v>
      </c>
    </row>
    <row r="2983" spans="1:3">
      <c r="A2983">
        <v>161563</v>
      </c>
      <c r="B2983" t="s">
        <v>3691</v>
      </c>
      <c r="C2983" t="s">
        <v>10756</v>
      </c>
    </row>
    <row r="2984" spans="1:3">
      <c r="A2984">
        <v>161572</v>
      </c>
      <c r="B2984" t="s">
        <v>3693</v>
      </c>
      <c r="C2984" t="s">
        <v>10198</v>
      </c>
    </row>
    <row r="2985" spans="1:3">
      <c r="A2985">
        <v>161572</v>
      </c>
      <c r="B2985" t="s">
        <v>3693</v>
      </c>
      <c r="C2985" t="s">
        <v>10423</v>
      </c>
    </row>
    <row r="2986" spans="1:3">
      <c r="A2986">
        <v>161572</v>
      </c>
      <c r="B2986" t="s">
        <v>3693</v>
      </c>
      <c r="C2986" t="s">
        <v>10425</v>
      </c>
    </row>
    <row r="2987" spans="1:3">
      <c r="A2987">
        <v>161572</v>
      </c>
      <c r="B2987" t="s">
        <v>3693</v>
      </c>
      <c r="C2987" t="s">
        <v>10207</v>
      </c>
    </row>
    <row r="2988" spans="1:3">
      <c r="A2988">
        <v>161572</v>
      </c>
      <c r="B2988" t="s">
        <v>3693</v>
      </c>
      <c r="C2988" t="s">
        <v>10214</v>
      </c>
    </row>
    <row r="2989" spans="1:3">
      <c r="A2989">
        <v>161873</v>
      </c>
      <c r="B2989" t="s">
        <v>794</v>
      </c>
      <c r="C2989" t="s">
        <v>10713</v>
      </c>
    </row>
    <row r="2990" spans="1:3">
      <c r="A2990">
        <v>161873</v>
      </c>
      <c r="B2990" t="s">
        <v>794</v>
      </c>
      <c r="C2990" t="s">
        <v>10508</v>
      </c>
    </row>
    <row r="2991" spans="1:3">
      <c r="A2991">
        <v>161873</v>
      </c>
      <c r="B2991" t="s">
        <v>794</v>
      </c>
      <c r="C2991" t="s">
        <v>10247</v>
      </c>
    </row>
    <row r="2992" spans="1:3">
      <c r="A2992">
        <v>161873</v>
      </c>
      <c r="B2992" t="s">
        <v>794</v>
      </c>
      <c r="C2992" t="s">
        <v>10541</v>
      </c>
    </row>
    <row r="2993" spans="1:3">
      <c r="A2993">
        <v>161873</v>
      </c>
      <c r="B2993" t="s">
        <v>794</v>
      </c>
      <c r="C2993" t="s">
        <v>10782</v>
      </c>
    </row>
    <row r="2994" spans="1:3">
      <c r="A2994">
        <v>162007</v>
      </c>
      <c r="B2994" t="s">
        <v>798</v>
      </c>
      <c r="C2994" t="s">
        <v>10714</v>
      </c>
    </row>
    <row r="2995" spans="1:3">
      <c r="A2995">
        <v>162007</v>
      </c>
      <c r="B2995" t="s">
        <v>798</v>
      </c>
      <c r="C2995" t="s">
        <v>10525</v>
      </c>
    </row>
    <row r="2996" spans="1:3">
      <c r="A2996">
        <v>162007</v>
      </c>
      <c r="B2996" t="s">
        <v>798</v>
      </c>
      <c r="C2996" t="s">
        <v>10508</v>
      </c>
    </row>
    <row r="2997" spans="1:3">
      <c r="A2997">
        <v>162007</v>
      </c>
      <c r="B2997" t="s">
        <v>798</v>
      </c>
      <c r="C2997" t="s">
        <v>10244</v>
      </c>
    </row>
    <row r="2998" spans="1:3">
      <c r="A2998">
        <v>162007</v>
      </c>
      <c r="B2998" t="s">
        <v>798</v>
      </c>
      <c r="C2998" t="s">
        <v>10273</v>
      </c>
    </row>
    <row r="2999" spans="1:3">
      <c r="A2999">
        <v>162061</v>
      </c>
      <c r="B2999" t="s">
        <v>3698</v>
      </c>
      <c r="C2999" t="s">
        <v>10268</v>
      </c>
    </row>
    <row r="3000" spans="1:3">
      <c r="A3000">
        <v>162061</v>
      </c>
      <c r="B3000" t="s">
        <v>3698</v>
      </c>
      <c r="C3000" t="s">
        <v>10337</v>
      </c>
    </row>
    <row r="3001" spans="1:3">
      <c r="A3001">
        <v>162061</v>
      </c>
      <c r="B3001" t="s">
        <v>3698</v>
      </c>
      <c r="C3001" t="s">
        <v>10324</v>
      </c>
    </row>
    <row r="3002" spans="1:3">
      <c r="A3002">
        <v>162061</v>
      </c>
      <c r="B3002" t="s">
        <v>3698</v>
      </c>
      <c r="C3002" t="s">
        <v>10316</v>
      </c>
    </row>
    <row r="3003" spans="1:3">
      <c r="A3003">
        <v>162061</v>
      </c>
      <c r="B3003" t="s">
        <v>3698</v>
      </c>
      <c r="C3003" t="s">
        <v>10249</v>
      </c>
    </row>
    <row r="3004" spans="1:3">
      <c r="A3004">
        <v>162210</v>
      </c>
      <c r="B3004" t="s">
        <v>801</v>
      </c>
      <c r="C3004" t="s">
        <v>10703</v>
      </c>
    </row>
    <row r="3005" spans="1:3">
      <c r="A3005">
        <v>162210</v>
      </c>
      <c r="B3005" t="s">
        <v>801</v>
      </c>
      <c r="C3005" t="s">
        <v>10714</v>
      </c>
    </row>
    <row r="3006" spans="1:3">
      <c r="A3006">
        <v>162210</v>
      </c>
      <c r="B3006" t="s">
        <v>801</v>
      </c>
      <c r="C3006" t="s">
        <v>10402</v>
      </c>
    </row>
    <row r="3007" spans="1:3">
      <c r="A3007">
        <v>162210</v>
      </c>
      <c r="B3007" t="s">
        <v>801</v>
      </c>
      <c r="C3007" t="s">
        <v>10406</v>
      </c>
    </row>
    <row r="3008" spans="1:3">
      <c r="A3008">
        <v>162210</v>
      </c>
      <c r="B3008" t="s">
        <v>801</v>
      </c>
      <c r="C3008" t="s">
        <v>10508</v>
      </c>
    </row>
    <row r="3009" spans="1:3">
      <c r="A3009">
        <v>162283</v>
      </c>
      <c r="B3009" t="s">
        <v>3710</v>
      </c>
      <c r="C3009" t="s">
        <v>10703</v>
      </c>
    </row>
    <row r="3010" spans="1:3">
      <c r="A3010">
        <v>162283</v>
      </c>
      <c r="B3010" t="s">
        <v>3710</v>
      </c>
      <c r="C3010" t="s">
        <v>10525</v>
      </c>
    </row>
    <row r="3011" spans="1:3">
      <c r="A3011">
        <v>162283</v>
      </c>
      <c r="B3011" t="s">
        <v>3710</v>
      </c>
      <c r="C3011" t="s">
        <v>10546</v>
      </c>
    </row>
    <row r="3012" spans="1:3">
      <c r="A3012">
        <v>162283</v>
      </c>
      <c r="B3012" t="s">
        <v>3710</v>
      </c>
      <c r="C3012" t="s">
        <v>10714</v>
      </c>
    </row>
    <row r="3013" spans="1:3">
      <c r="A3013">
        <v>162283</v>
      </c>
      <c r="B3013" t="s">
        <v>3710</v>
      </c>
      <c r="C3013" t="s">
        <v>10401</v>
      </c>
    </row>
    <row r="3014" spans="1:3">
      <c r="A3014">
        <v>162584</v>
      </c>
      <c r="B3014" t="s">
        <v>3713</v>
      </c>
      <c r="C3014" t="s">
        <v>10555</v>
      </c>
    </row>
    <row r="3015" spans="1:3">
      <c r="A3015">
        <v>162584</v>
      </c>
      <c r="B3015" t="s">
        <v>3713</v>
      </c>
      <c r="C3015" t="s">
        <v>10703</v>
      </c>
    </row>
    <row r="3016" spans="1:3">
      <c r="A3016">
        <v>162584</v>
      </c>
      <c r="B3016" t="s">
        <v>3713</v>
      </c>
      <c r="C3016" t="s">
        <v>10508</v>
      </c>
    </row>
    <row r="3017" spans="1:3">
      <c r="A3017">
        <v>162584</v>
      </c>
      <c r="B3017" t="s">
        <v>3713</v>
      </c>
      <c r="C3017" t="s">
        <v>10401</v>
      </c>
    </row>
    <row r="3018" spans="1:3">
      <c r="A3018">
        <v>162584</v>
      </c>
      <c r="B3018" t="s">
        <v>3713</v>
      </c>
      <c r="C3018" t="s">
        <v>10714</v>
      </c>
    </row>
    <row r="3019" spans="1:3">
      <c r="A3019">
        <v>162654</v>
      </c>
      <c r="B3019" t="s">
        <v>804</v>
      </c>
      <c r="C3019" t="s">
        <v>10508</v>
      </c>
    </row>
    <row r="3020" spans="1:3">
      <c r="A3020">
        <v>162654</v>
      </c>
      <c r="B3020" t="s">
        <v>804</v>
      </c>
      <c r="C3020" t="s">
        <v>10714</v>
      </c>
    </row>
    <row r="3021" spans="1:3">
      <c r="A3021">
        <v>162654</v>
      </c>
      <c r="B3021" t="s">
        <v>804</v>
      </c>
      <c r="C3021" t="s">
        <v>10395</v>
      </c>
    </row>
    <row r="3022" spans="1:3">
      <c r="A3022">
        <v>162654</v>
      </c>
      <c r="B3022" t="s">
        <v>804</v>
      </c>
      <c r="C3022" t="s">
        <v>10565</v>
      </c>
    </row>
    <row r="3023" spans="1:3">
      <c r="A3023">
        <v>162654</v>
      </c>
      <c r="B3023" t="s">
        <v>804</v>
      </c>
      <c r="C3023" t="s">
        <v>10226</v>
      </c>
    </row>
    <row r="3024" spans="1:3">
      <c r="A3024">
        <v>162760</v>
      </c>
      <c r="B3024" t="s">
        <v>3719</v>
      </c>
      <c r="C3024" t="s">
        <v>10714</v>
      </c>
    </row>
    <row r="3025" spans="1:3">
      <c r="A3025">
        <v>162760</v>
      </c>
      <c r="B3025" t="s">
        <v>3719</v>
      </c>
      <c r="C3025" t="s">
        <v>10703</v>
      </c>
    </row>
    <row r="3026" spans="1:3">
      <c r="A3026">
        <v>162760</v>
      </c>
      <c r="B3026" t="s">
        <v>3719</v>
      </c>
      <c r="C3026" t="s">
        <v>10508</v>
      </c>
    </row>
    <row r="3027" spans="1:3">
      <c r="A3027">
        <v>162760</v>
      </c>
      <c r="B3027" t="s">
        <v>3719</v>
      </c>
      <c r="C3027" t="s">
        <v>10406</v>
      </c>
    </row>
    <row r="3028" spans="1:3">
      <c r="A3028">
        <v>162760</v>
      </c>
      <c r="B3028" t="s">
        <v>3719</v>
      </c>
      <c r="C3028" t="s">
        <v>10525</v>
      </c>
    </row>
    <row r="3029" spans="1:3">
      <c r="A3029">
        <v>162928</v>
      </c>
      <c r="B3029" t="s">
        <v>60</v>
      </c>
      <c r="C3029" t="s">
        <v>10412</v>
      </c>
    </row>
    <row r="3030" spans="1:3">
      <c r="A3030">
        <v>162928</v>
      </c>
      <c r="B3030" t="s">
        <v>60</v>
      </c>
      <c r="C3030" t="s">
        <v>10249</v>
      </c>
    </row>
    <row r="3031" spans="1:3">
      <c r="A3031">
        <v>162928</v>
      </c>
      <c r="B3031" t="s">
        <v>60</v>
      </c>
      <c r="C3031" t="s">
        <v>10427</v>
      </c>
    </row>
    <row r="3032" spans="1:3">
      <c r="A3032">
        <v>162928</v>
      </c>
      <c r="B3032" t="s">
        <v>60</v>
      </c>
      <c r="C3032" t="s">
        <v>10683</v>
      </c>
    </row>
    <row r="3033" spans="1:3">
      <c r="A3033">
        <v>162928</v>
      </c>
      <c r="B3033" t="s">
        <v>60</v>
      </c>
      <c r="C3033" t="s">
        <v>10317</v>
      </c>
    </row>
    <row r="3034" spans="1:3">
      <c r="A3034">
        <v>163046</v>
      </c>
      <c r="B3034" t="s">
        <v>807</v>
      </c>
      <c r="C3034" t="s">
        <v>10508</v>
      </c>
    </row>
    <row r="3035" spans="1:3">
      <c r="A3035">
        <v>163046</v>
      </c>
      <c r="B3035" t="s">
        <v>807</v>
      </c>
      <c r="C3035" t="s">
        <v>10756</v>
      </c>
    </row>
    <row r="3036" spans="1:3">
      <c r="A3036">
        <v>163046</v>
      </c>
      <c r="B3036" t="s">
        <v>807</v>
      </c>
      <c r="C3036" t="s">
        <v>10226</v>
      </c>
    </row>
    <row r="3037" spans="1:3">
      <c r="A3037">
        <v>163046</v>
      </c>
      <c r="B3037" t="s">
        <v>807</v>
      </c>
      <c r="C3037" t="s">
        <v>10737</v>
      </c>
    </row>
    <row r="3038" spans="1:3">
      <c r="A3038">
        <v>163046</v>
      </c>
      <c r="B3038" t="s">
        <v>807</v>
      </c>
      <c r="C3038" t="s">
        <v>10406</v>
      </c>
    </row>
    <row r="3039" spans="1:3">
      <c r="A3039">
        <v>163204</v>
      </c>
      <c r="B3039" t="s">
        <v>3721</v>
      </c>
      <c r="C3039" t="s">
        <v>10257</v>
      </c>
    </row>
    <row r="3040" spans="1:3">
      <c r="A3040">
        <v>163204</v>
      </c>
      <c r="B3040" t="s">
        <v>3721</v>
      </c>
      <c r="C3040" t="s">
        <v>10714</v>
      </c>
    </row>
    <row r="3041" spans="1:3">
      <c r="A3041">
        <v>163204</v>
      </c>
      <c r="B3041" t="s">
        <v>3721</v>
      </c>
      <c r="C3041" t="s">
        <v>10268</v>
      </c>
    </row>
    <row r="3042" spans="1:3">
      <c r="A3042">
        <v>163204</v>
      </c>
      <c r="B3042" t="s">
        <v>3721</v>
      </c>
      <c r="C3042" t="s">
        <v>10508</v>
      </c>
    </row>
    <row r="3043" spans="1:3">
      <c r="A3043">
        <v>163204</v>
      </c>
      <c r="B3043" t="s">
        <v>3721</v>
      </c>
      <c r="C3043" t="s">
        <v>10249</v>
      </c>
    </row>
    <row r="3044" spans="1:3">
      <c r="A3044">
        <v>163259</v>
      </c>
      <c r="B3044" t="s">
        <v>10886</v>
      </c>
      <c r="C3044" t="s">
        <v>10703</v>
      </c>
    </row>
    <row r="3045" spans="1:3">
      <c r="A3045">
        <v>163259</v>
      </c>
      <c r="B3045" t="s">
        <v>10886</v>
      </c>
      <c r="C3045" t="s">
        <v>10634</v>
      </c>
    </row>
    <row r="3046" spans="1:3">
      <c r="A3046">
        <v>163259</v>
      </c>
      <c r="B3046" t="s">
        <v>10886</v>
      </c>
      <c r="C3046" t="s">
        <v>10663</v>
      </c>
    </row>
    <row r="3047" spans="1:3">
      <c r="A3047">
        <v>163268</v>
      </c>
      <c r="B3047" t="s">
        <v>809</v>
      </c>
      <c r="C3047" t="s">
        <v>10259</v>
      </c>
    </row>
    <row r="3048" spans="1:3">
      <c r="A3048">
        <v>163268</v>
      </c>
      <c r="B3048" t="s">
        <v>809</v>
      </c>
      <c r="C3048" t="s">
        <v>10508</v>
      </c>
    </row>
    <row r="3049" spans="1:3">
      <c r="A3049">
        <v>163268</v>
      </c>
      <c r="B3049" t="s">
        <v>809</v>
      </c>
      <c r="C3049" t="s">
        <v>10406</v>
      </c>
    </row>
    <row r="3050" spans="1:3">
      <c r="A3050">
        <v>163268</v>
      </c>
      <c r="B3050" t="s">
        <v>809</v>
      </c>
      <c r="C3050" t="s">
        <v>10257</v>
      </c>
    </row>
    <row r="3051" spans="1:3">
      <c r="A3051">
        <v>163268</v>
      </c>
      <c r="B3051" t="s">
        <v>809</v>
      </c>
      <c r="C3051" t="s">
        <v>10328</v>
      </c>
    </row>
    <row r="3052" spans="1:3">
      <c r="A3052">
        <v>163286</v>
      </c>
      <c r="B3052" t="s">
        <v>811</v>
      </c>
      <c r="C3052" t="s">
        <v>10259</v>
      </c>
    </row>
    <row r="3053" spans="1:3">
      <c r="A3053">
        <v>163286</v>
      </c>
      <c r="B3053" t="s">
        <v>811</v>
      </c>
      <c r="C3053" t="s">
        <v>10257</v>
      </c>
    </row>
    <row r="3054" spans="1:3">
      <c r="A3054">
        <v>163286</v>
      </c>
      <c r="B3054" t="s">
        <v>811</v>
      </c>
      <c r="C3054" t="s">
        <v>10406</v>
      </c>
    </row>
    <row r="3055" spans="1:3">
      <c r="A3055">
        <v>163286</v>
      </c>
      <c r="B3055" t="s">
        <v>811</v>
      </c>
      <c r="C3055" t="s">
        <v>10508</v>
      </c>
    </row>
    <row r="3056" spans="1:3">
      <c r="A3056">
        <v>163286</v>
      </c>
      <c r="B3056" t="s">
        <v>811</v>
      </c>
      <c r="C3056" t="s">
        <v>10737</v>
      </c>
    </row>
    <row r="3057" spans="1:3">
      <c r="A3057">
        <v>163295</v>
      </c>
      <c r="B3057" t="s">
        <v>814</v>
      </c>
      <c r="C3057" t="s">
        <v>10588</v>
      </c>
    </row>
    <row r="3058" spans="1:3">
      <c r="A3058">
        <v>163295</v>
      </c>
      <c r="B3058" t="s">
        <v>814</v>
      </c>
      <c r="C3058" t="s">
        <v>10232</v>
      </c>
    </row>
    <row r="3059" spans="1:3">
      <c r="A3059">
        <v>163295</v>
      </c>
      <c r="B3059" t="s">
        <v>814</v>
      </c>
      <c r="C3059" t="s">
        <v>10603</v>
      </c>
    </row>
    <row r="3060" spans="1:3">
      <c r="A3060">
        <v>163295</v>
      </c>
      <c r="B3060" t="s">
        <v>814</v>
      </c>
      <c r="C3060" t="s">
        <v>10247</v>
      </c>
    </row>
    <row r="3061" spans="1:3">
      <c r="A3061">
        <v>163295</v>
      </c>
      <c r="B3061" t="s">
        <v>814</v>
      </c>
      <c r="C3061" t="s">
        <v>10608</v>
      </c>
    </row>
    <row r="3062" spans="1:3">
      <c r="A3062">
        <v>163338</v>
      </c>
      <c r="B3062" t="s">
        <v>3722</v>
      </c>
      <c r="C3062" t="s">
        <v>10406</v>
      </c>
    </row>
    <row r="3063" spans="1:3">
      <c r="A3063">
        <v>163338</v>
      </c>
      <c r="B3063" t="s">
        <v>3722</v>
      </c>
      <c r="C3063" t="s">
        <v>10527</v>
      </c>
    </row>
    <row r="3064" spans="1:3">
      <c r="A3064">
        <v>163338</v>
      </c>
      <c r="B3064" t="s">
        <v>3722</v>
      </c>
      <c r="C3064" t="s">
        <v>10466</v>
      </c>
    </row>
    <row r="3065" spans="1:3">
      <c r="A3065">
        <v>163338</v>
      </c>
      <c r="B3065" t="s">
        <v>3722</v>
      </c>
      <c r="C3065" t="s">
        <v>10377</v>
      </c>
    </row>
    <row r="3066" spans="1:3">
      <c r="A3066">
        <v>163338</v>
      </c>
      <c r="B3066" t="s">
        <v>3722</v>
      </c>
      <c r="C3066" t="s">
        <v>10573</v>
      </c>
    </row>
    <row r="3067" spans="1:3">
      <c r="A3067">
        <v>163453</v>
      </c>
      <c r="B3067" t="s">
        <v>816</v>
      </c>
      <c r="C3067" t="s">
        <v>10401</v>
      </c>
    </row>
    <row r="3068" spans="1:3">
      <c r="A3068">
        <v>163453</v>
      </c>
      <c r="B3068" t="s">
        <v>816</v>
      </c>
      <c r="C3068" t="s">
        <v>10714</v>
      </c>
    </row>
    <row r="3069" spans="1:3">
      <c r="A3069">
        <v>163453</v>
      </c>
      <c r="B3069" t="s">
        <v>816</v>
      </c>
      <c r="C3069" t="s">
        <v>10508</v>
      </c>
    </row>
    <row r="3070" spans="1:3">
      <c r="A3070">
        <v>163453</v>
      </c>
      <c r="B3070" t="s">
        <v>816</v>
      </c>
      <c r="C3070" t="s">
        <v>10406</v>
      </c>
    </row>
    <row r="3071" spans="1:3">
      <c r="A3071">
        <v>163453</v>
      </c>
      <c r="B3071" t="s">
        <v>816</v>
      </c>
      <c r="C3071" t="s">
        <v>10324</v>
      </c>
    </row>
    <row r="3072" spans="1:3">
      <c r="A3072">
        <v>163462</v>
      </c>
      <c r="B3072" t="s">
        <v>818</v>
      </c>
      <c r="C3072" t="s">
        <v>10713</v>
      </c>
    </row>
    <row r="3073" spans="1:3">
      <c r="A3073">
        <v>163462</v>
      </c>
      <c r="B3073" t="s">
        <v>818</v>
      </c>
      <c r="C3073" t="s">
        <v>10554</v>
      </c>
    </row>
    <row r="3074" spans="1:3">
      <c r="A3074">
        <v>163462</v>
      </c>
      <c r="B3074" t="s">
        <v>818</v>
      </c>
      <c r="C3074" t="s">
        <v>10406</v>
      </c>
    </row>
    <row r="3075" spans="1:3">
      <c r="A3075">
        <v>163462</v>
      </c>
      <c r="B3075" t="s">
        <v>818</v>
      </c>
      <c r="C3075" t="s">
        <v>10712</v>
      </c>
    </row>
    <row r="3076" spans="1:3">
      <c r="A3076">
        <v>163462</v>
      </c>
      <c r="B3076" t="s">
        <v>818</v>
      </c>
      <c r="C3076" t="s">
        <v>10385</v>
      </c>
    </row>
    <row r="3077" spans="1:3">
      <c r="A3077">
        <v>163532</v>
      </c>
      <c r="B3077" t="s">
        <v>3729</v>
      </c>
      <c r="C3077" t="s">
        <v>10481</v>
      </c>
    </row>
    <row r="3078" spans="1:3">
      <c r="A3078">
        <v>163578</v>
      </c>
      <c r="B3078" t="s">
        <v>3731</v>
      </c>
      <c r="C3078" t="s">
        <v>10703</v>
      </c>
    </row>
    <row r="3079" spans="1:3">
      <c r="A3079">
        <v>163578</v>
      </c>
      <c r="B3079" t="s">
        <v>3731</v>
      </c>
      <c r="C3079" t="s">
        <v>10404</v>
      </c>
    </row>
    <row r="3080" spans="1:3">
      <c r="A3080">
        <v>163578</v>
      </c>
      <c r="B3080" t="s">
        <v>3731</v>
      </c>
      <c r="C3080" t="s">
        <v>10401</v>
      </c>
    </row>
    <row r="3081" spans="1:3">
      <c r="A3081">
        <v>163578</v>
      </c>
      <c r="B3081" t="s">
        <v>3731</v>
      </c>
      <c r="C3081" t="s">
        <v>10714</v>
      </c>
    </row>
    <row r="3082" spans="1:3">
      <c r="A3082">
        <v>163578</v>
      </c>
      <c r="B3082" t="s">
        <v>3731</v>
      </c>
      <c r="C3082" t="s">
        <v>10712</v>
      </c>
    </row>
    <row r="3083" spans="1:3">
      <c r="A3083">
        <v>163851</v>
      </c>
      <c r="B3083" t="s">
        <v>821</v>
      </c>
      <c r="C3083" t="s">
        <v>10226</v>
      </c>
    </row>
    <row r="3084" spans="1:3">
      <c r="A3084">
        <v>163851</v>
      </c>
      <c r="B3084" t="s">
        <v>821</v>
      </c>
      <c r="C3084" t="s">
        <v>10508</v>
      </c>
    </row>
    <row r="3085" spans="1:3">
      <c r="A3085">
        <v>163851</v>
      </c>
      <c r="B3085" t="s">
        <v>821</v>
      </c>
      <c r="C3085" t="s">
        <v>10546</v>
      </c>
    </row>
    <row r="3086" spans="1:3">
      <c r="A3086">
        <v>163851</v>
      </c>
      <c r="B3086" t="s">
        <v>821</v>
      </c>
      <c r="C3086" t="s">
        <v>10714</v>
      </c>
    </row>
    <row r="3087" spans="1:3">
      <c r="A3087">
        <v>163851</v>
      </c>
      <c r="B3087" t="s">
        <v>821</v>
      </c>
      <c r="C3087" t="s">
        <v>10466</v>
      </c>
    </row>
    <row r="3088" spans="1:3">
      <c r="A3088">
        <v>163912</v>
      </c>
      <c r="B3088" t="s">
        <v>824</v>
      </c>
      <c r="C3088" t="s">
        <v>10508</v>
      </c>
    </row>
    <row r="3089" spans="1:3">
      <c r="A3089">
        <v>163912</v>
      </c>
      <c r="B3089" t="s">
        <v>824</v>
      </c>
      <c r="C3089" t="s">
        <v>10555</v>
      </c>
    </row>
    <row r="3090" spans="1:3">
      <c r="A3090">
        <v>163912</v>
      </c>
      <c r="B3090" t="s">
        <v>824</v>
      </c>
      <c r="C3090" t="s">
        <v>10406</v>
      </c>
    </row>
    <row r="3091" spans="1:3">
      <c r="A3091">
        <v>163912</v>
      </c>
      <c r="B3091" t="s">
        <v>824</v>
      </c>
      <c r="C3091" t="s">
        <v>10207</v>
      </c>
    </row>
    <row r="3092" spans="1:3">
      <c r="A3092">
        <v>163912</v>
      </c>
      <c r="B3092" t="s">
        <v>824</v>
      </c>
      <c r="C3092" t="s">
        <v>10562</v>
      </c>
    </row>
    <row r="3093" spans="1:3">
      <c r="A3093">
        <v>163976</v>
      </c>
      <c r="B3093" t="s">
        <v>2360</v>
      </c>
      <c r="C3093" t="s">
        <v>10401</v>
      </c>
    </row>
    <row r="3094" spans="1:3">
      <c r="A3094">
        <v>164076</v>
      </c>
      <c r="B3094" t="s">
        <v>827</v>
      </c>
      <c r="C3094" t="s">
        <v>10714</v>
      </c>
    </row>
    <row r="3095" spans="1:3">
      <c r="A3095">
        <v>164076</v>
      </c>
      <c r="B3095" t="s">
        <v>827</v>
      </c>
      <c r="C3095" t="s">
        <v>10508</v>
      </c>
    </row>
    <row r="3096" spans="1:3">
      <c r="A3096">
        <v>164076</v>
      </c>
      <c r="B3096" t="s">
        <v>827</v>
      </c>
      <c r="C3096" t="s">
        <v>10703</v>
      </c>
    </row>
    <row r="3097" spans="1:3">
      <c r="A3097">
        <v>164076</v>
      </c>
      <c r="B3097" t="s">
        <v>827</v>
      </c>
      <c r="C3097" t="s">
        <v>10251</v>
      </c>
    </row>
    <row r="3098" spans="1:3">
      <c r="A3098">
        <v>164076</v>
      </c>
      <c r="B3098" t="s">
        <v>827</v>
      </c>
      <c r="C3098" t="s">
        <v>10551</v>
      </c>
    </row>
    <row r="3099" spans="1:3">
      <c r="A3099">
        <v>164155</v>
      </c>
      <c r="B3099" t="s">
        <v>10887</v>
      </c>
      <c r="C3099" t="s">
        <v>10562</v>
      </c>
    </row>
    <row r="3100" spans="1:3">
      <c r="A3100">
        <v>164155</v>
      </c>
      <c r="B3100" t="s">
        <v>10887</v>
      </c>
      <c r="C3100" t="s">
        <v>10335</v>
      </c>
    </row>
    <row r="3101" spans="1:3">
      <c r="A3101">
        <v>164155</v>
      </c>
      <c r="B3101" t="s">
        <v>10887</v>
      </c>
      <c r="C3101" t="s">
        <v>10557</v>
      </c>
    </row>
    <row r="3102" spans="1:3">
      <c r="A3102">
        <v>164155</v>
      </c>
      <c r="B3102" t="s">
        <v>10887</v>
      </c>
      <c r="C3102" t="s">
        <v>10316</v>
      </c>
    </row>
    <row r="3103" spans="1:3">
      <c r="A3103">
        <v>164155</v>
      </c>
      <c r="B3103" t="s">
        <v>10887</v>
      </c>
      <c r="C3103" t="s">
        <v>10337</v>
      </c>
    </row>
    <row r="3104" spans="1:3">
      <c r="A3104">
        <v>164173</v>
      </c>
      <c r="B3104" t="s">
        <v>3734</v>
      </c>
      <c r="C3104" t="s">
        <v>10703</v>
      </c>
    </row>
    <row r="3105" spans="1:3">
      <c r="A3105">
        <v>164173</v>
      </c>
      <c r="B3105" t="s">
        <v>3734</v>
      </c>
      <c r="C3105" t="s">
        <v>10714</v>
      </c>
    </row>
    <row r="3106" spans="1:3">
      <c r="A3106">
        <v>164173</v>
      </c>
      <c r="B3106" t="s">
        <v>3734</v>
      </c>
      <c r="C3106" t="s">
        <v>10268</v>
      </c>
    </row>
    <row r="3107" spans="1:3">
      <c r="A3107">
        <v>164173</v>
      </c>
      <c r="B3107" t="s">
        <v>3734</v>
      </c>
      <c r="C3107" t="s">
        <v>10524</v>
      </c>
    </row>
    <row r="3108" spans="1:3">
      <c r="A3108">
        <v>164173</v>
      </c>
      <c r="B3108" t="s">
        <v>3734</v>
      </c>
      <c r="C3108" t="s">
        <v>10508</v>
      </c>
    </row>
    <row r="3109" spans="1:3">
      <c r="A3109">
        <v>164216</v>
      </c>
      <c r="B3109" t="s">
        <v>830</v>
      </c>
      <c r="C3109" t="s">
        <v>10714</v>
      </c>
    </row>
    <row r="3110" spans="1:3">
      <c r="A3110">
        <v>164216</v>
      </c>
      <c r="B3110" t="s">
        <v>830</v>
      </c>
      <c r="C3110" t="s">
        <v>10208</v>
      </c>
    </row>
    <row r="3111" spans="1:3">
      <c r="A3111">
        <v>164216</v>
      </c>
      <c r="B3111" t="s">
        <v>830</v>
      </c>
      <c r="C3111" t="s">
        <v>10406</v>
      </c>
    </row>
    <row r="3112" spans="1:3">
      <c r="A3112">
        <v>164216</v>
      </c>
      <c r="B3112" t="s">
        <v>830</v>
      </c>
      <c r="C3112" t="s">
        <v>10555</v>
      </c>
    </row>
    <row r="3113" spans="1:3">
      <c r="A3113">
        <v>164216</v>
      </c>
      <c r="B3113" t="s">
        <v>830</v>
      </c>
      <c r="C3113" t="s">
        <v>10394</v>
      </c>
    </row>
    <row r="3114" spans="1:3">
      <c r="A3114">
        <v>164270</v>
      </c>
      <c r="B3114" t="s">
        <v>3737</v>
      </c>
      <c r="C3114" t="s">
        <v>10508</v>
      </c>
    </row>
    <row r="3115" spans="1:3">
      <c r="A3115">
        <v>164270</v>
      </c>
      <c r="B3115" t="s">
        <v>3737</v>
      </c>
      <c r="C3115" t="s">
        <v>10464</v>
      </c>
    </row>
    <row r="3116" spans="1:3">
      <c r="A3116">
        <v>164270</v>
      </c>
      <c r="B3116" t="s">
        <v>3737</v>
      </c>
      <c r="C3116" t="s">
        <v>10406</v>
      </c>
    </row>
    <row r="3117" spans="1:3">
      <c r="A3117">
        <v>164270</v>
      </c>
      <c r="B3117" t="s">
        <v>3737</v>
      </c>
      <c r="C3117" t="s">
        <v>10714</v>
      </c>
    </row>
    <row r="3118" spans="1:3">
      <c r="A3118">
        <v>164270</v>
      </c>
      <c r="B3118" t="s">
        <v>3737</v>
      </c>
      <c r="C3118" t="s">
        <v>10226</v>
      </c>
    </row>
    <row r="3119" spans="1:3">
      <c r="A3119">
        <v>164368</v>
      </c>
      <c r="B3119" t="s">
        <v>10888</v>
      </c>
      <c r="C3119" t="s">
        <v>10714</v>
      </c>
    </row>
    <row r="3120" spans="1:3">
      <c r="A3120">
        <v>164447</v>
      </c>
      <c r="B3120" t="s">
        <v>3739</v>
      </c>
      <c r="C3120" t="s">
        <v>10703</v>
      </c>
    </row>
    <row r="3121" spans="1:3">
      <c r="A3121">
        <v>164447</v>
      </c>
      <c r="B3121" t="s">
        <v>3739</v>
      </c>
      <c r="C3121" t="s">
        <v>10525</v>
      </c>
    </row>
    <row r="3122" spans="1:3">
      <c r="A3122">
        <v>164447</v>
      </c>
      <c r="B3122" t="s">
        <v>3739</v>
      </c>
      <c r="C3122" t="s">
        <v>10714</v>
      </c>
    </row>
    <row r="3123" spans="1:3">
      <c r="A3123">
        <v>164447</v>
      </c>
      <c r="B3123" t="s">
        <v>3739</v>
      </c>
      <c r="C3123" t="s">
        <v>10628</v>
      </c>
    </row>
    <row r="3124" spans="1:3">
      <c r="A3124">
        <v>164447</v>
      </c>
      <c r="B3124" t="s">
        <v>3739</v>
      </c>
      <c r="C3124" t="s">
        <v>10628</v>
      </c>
    </row>
    <row r="3125" spans="1:3">
      <c r="A3125">
        <v>164465</v>
      </c>
      <c r="B3125" t="s">
        <v>833</v>
      </c>
      <c r="C3125" t="s">
        <v>10557</v>
      </c>
    </row>
    <row r="3126" spans="1:3">
      <c r="A3126">
        <v>164465</v>
      </c>
      <c r="B3126" t="s">
        <v>833</v>
      </c>
      <c r="C3126" t="s">
        <v>10259</v>
      </c>
    </row>
    <row r="3127" spans="1:3">
      <c r="A3127">
        <v>164465</v>
      </c>
      <c r="B3127" t="s">
        <v>833</v>
      </c>
      <c r="C3127" t="s">
        <v>10430</v>
      </c>
    </row>
    <row r="3128" spans="1:3">
      <c r="A3128">
        <v>164465</v>
      </c>
      <c r="B3128" t="s">
        <v>833</v>
      </c>
      <c r="C3128" t="s">
        <v>10430</v>
      </c>
    </row>
    <row r="3129" spans="1:3">
      <c r="A3129">
        <v>164465</v>
      </c>
      <c r="B3129" t="s">
        <v>833</v>
      </c>
      <c r="C3129" t="s">
        <v>10406</v>
      </c>
    </row>
    <row r="3130" spans="1:3">
      <c r="A3130">
        <v>164492</v>
      </c>
      <c r="B3130" t="s">
        <v>3740</v>
      </c>
      <c r="C3130" t="s">
        <v>10535</v>
      </c>
    </row>
    <row r="3131" spans="1:3">
      <c r="A3131">
        <v>164492</v>
      </c>
      <c r="B3131" t="s">
        <v>3740</v>
      </c>
      <c r="C3131" t="s">
        <v>10524</v>
      </c>
    </row>
    <row r="3132" spans="1:3">
      <c r="A3132">
        <v>164492</v>
      </c>
      <c r="B3132" t="s">
        <v>3740</v>
      </c>
      <c r="C3132" t="s">
        <v>10703</v>
      </c>
    </row>
    <row r="3133" spans="1:3">
      <c r="A3133">
        <v>164492</v>
      </c>
      <c r="B3133" t="s">
        <v>3740</v>
      </c>
      <c r="C3133" t="s">
        <v>10714</v>
      </c>
    </row>
    <row r="3134" spans="1:3">
      <c r="A3134">
        <v>164492</v>
      </c>
      <c r="B3134" t="s">
        <v>3740</v>
      </c>
      <c r="C3134" t="s">
        <v>10724</v>
      </c>
    </row>
    <row r="3135" spans="1:3">
      <c r="A3135">
        <v>164562</v>
      </c>
      <c r="B3135" t="s">
        <v>3743</v>
      </c>
      <c r="C3135" t="s">
        <v>10628</v>
      </c>
    </row>
    <row r="3136" spans="1:3">
      <c r="A3136">
        <v>164562</v>
      </c>
      <c r="B3136" t="s">
        <v>3743</v>
      </c>
      <c r="C3136" t="s">
        <v>10628</v>
      </c>
    </row>
    <row r="3137" spans="1:3">
      <c r="A3137">
        <v>164562</v>
      </c>
      <c r="B3137" t="s">
        <v>3743</v>
      </c>
      <c r="C3137" t="s">
        <v>10793</v>
      </c>
    </row>
    <row r="3138" spans="1:3">
      <c r="A3138">
        <v>164562</v>
      </c>
      <c r="B3138" t="s">
        <v>3743</v>
      </c>
      <c r="C3138" t="s">
        <v>10756</v>
      </c>
    </row>
    <row r="3139" spans="1:3">
      <c r="A3139">
        <v>164562</v>
      </c>
      <c r="B3139" t="s">
        <v>3743</v>
      </c>
      <c r="C3139" t="s">
        <v>10693</v>
      </c>
    </row>
    <row r="3140" spans="1:3">
      <c r="A3140">
        <v>164580</v>
      </c>
      <c r="B3140" t="s">
        <v>837</v>
      </c>
      <c r="C3140" t="s">
        <v>10714</v>
      </c>
    </row>
    <row r="3141" spans="1:3">
      <c r="A3141">
        <v>164614</v>
      </c>
      <c r="B3141" t="s">
        <v>10889</v>
      </c>
      <c r="C3141" t="s">
        <v>10484</v>
      </c>
    </row>
    <row r="3142" spans="1:3">
      <c r="A3142">
        <v>164632</v>
      </c>
      <c r="B3142" t="s">
        <v>3745</v>
      </c>
      <c r="C3142" t="s">
        <v>10714</v>
      </c>
    </row>
    <row r="3143" spans="1:3">
      <c r="A3143">
        <v>164632</v>
      </c>
      <c r="B3143" t="s">
        <v>3745</v>
      </c>
      <c r="C3143" t="s">
        <v>10508</v>
      </c>
    </row>
    <row r="3144" spans="1:3">
      <c r="A3144">
        <v>164632</v>
      </c>
      <c r="B3144" t="s">
        <v>3745</v>
      </c>
      <c r="C3144" t="s">
        <v>10281</v>
      </c>
    </row>
    <row r="3145" spans="1:3">
      <c r="A3145">
        <v>164632</v>
      </c>
      <c r="B3145" t="s">
        <v>3745</v>
      </c>
      <c r="C3145" t="s">
        <v>10628</v>
      </c>
    </row>
    <row r="3146" spans="1:3">
      <c r="A3146">
        <v>164632</v>
      </c>
      <c r="B3146" t="s">
        <v>3745</v>
      </c>
      <c r="C3146" t="s">
        <v>10628</v>
      </c>
    </row>
    <row r="3147" spans="1:3">
      <c r="A3147">
        <v>164739</v>
      </c>
      <c r="B3147" t="s">
        <v>840</v>
      </c>
      <c r="C3147" t="s">
        <v>10737</v>
      </c>
    </row>
    <row r="3148" spans="1:3">
      <c r="A3148">
        <v>164739</v>
      </c>
      <c r="B3148" t="s">
        <v>840</v>
      </c>
      <c r="C3148" t="s">
        <v>10756</v>
      </c>
    </row>
    <row r="3149" spans="1:3">
      <c r="A3149">
        <v>164739</v>
      </c>
      <c r="B3149" t="s">
        <v>840</v>
      </c>
      <c r="C3149" t="s">
        <v>10714</v>
      </c>
    </row>
    <row r="3150" spans="1:3">
      <c r="A3150">
        <v>164739</v>
      </c>
      <c r="B3150" t="s">
        <v>840</v>
      </c>
      <c r="C3150" t="s">
        <v>10770</v>
      </c>
    </row>
    <row r="3151" spans="1:3">
      <c r="A3151">
        <v>164739</v>
      </c>
      <c r="B3151" t="s">
        <v>840</v>
      </c>
      <c r="C3151" t="s">
        <v>10725</v>
      </c>
    </row>
    <row r="3152" spans="1:3">
      <c r="A3152">
        <v>164748</v>
      </c>
      <c r="B3152" t="s">
        <v>3748</v>
      </c>
      <c r="C3152" t="s">
        <v>10264</v>
      </c>
    </row>
    <row r="3153" spans="1:3">
      <c r="A3153">
        <v>164748</v>
      </c>
      <c r="B3153" t="s">
        <v>3748</v>
      </c>
      <c r="C3153" t="s">
        <v>10622</v>
      </c>
    </row>
    <row r="3154" spans="1:3">
      <c r="A3154">
        <v>164748</v>
      </c>
      <c r="B3154" t="s">
        <v>3748</v>
      </c>
      <c r="C3154" t="s">
        <v>10612</v>
      </c>
    </row>
    <row r="3155" spans="1:3">
      <c r="A3155">
        <v>164748</v>
      </c>
      <c r="B3155" t="s">
        <v>3748</v>
      </c>
      <c r="C3155" t="s">
        <v>10611</v>
      </c>
    </row>
    <row r="3156" spans="1:3">
      <c r="A3156">
        <v>164748</v>
      </c>
      <c r="B3156" t="s">
        <v>3748</v>
      </c>
      <c r="C3156" t="s">
        <v>10625</v>
      </c>
    </row>
    <row r="3157" spans="1:3">
      <c r="A3157">
        <v>164872</v>
      </c>
      <c r="B3157" t="s">
        <v>3750</v>
      </c>
      <c r="C3157" t="s">
        <v>10220</v>
      </c>
    </row>
    <row r="3158" spans="1:3">
      <c r="A3158">
        <v>164872</v>
      </c>
      <c r="B3158" t="s">
        <v>3750</v>
      </c>
      <c r="C3158" t="s">
        <v>10216</v>
      </c>
    </row>
    <row r="3159" spans="1:3">
      <c r="A3159">
        <v>164872</v>
      </c>
      <c r="B3159" t="s">
        <v>3750</v>
      </c>
      <c r="C3159" t="s">
        <v>10218</v>
      </c>
    </row>
    <row r="3160" spans="1:3">
      <c r="A3160">
        <v>164872</v>
      </c>
      <c r="B3160" t="s">
        <v>3750</v>
      </c>
      <c r="C3160" t="s">
        <v>10217</v>
      </c>
    </row>
    <row r="3161" spans="1:3">
      <c r="A3161">
        <v>164872</v>
      </c>
      <c r="B3161" t="s">
        <v>3750</v>
      </c>
      <c r="C3161" t="s">
        <v>10219</v>
      </c>
    </row>
    <row r="3162" spans="1:3">
      <c r="A3162">
        <v>164924</v>
      </c>
      <c r="B3162" t="s">
        <v>86</v>
      </c>
      <c r="C3162" t="s">
        <v>10557</v>
      </c>
    </row>
    <row r="3163" spans="1:3">
      <c r="A3163">
        <v>164924</v>
      </c>
      <c r="B3163" t="s">
        <v>86</v>
      </c>
      <c r="C3163" t="s">
        <v>10737</v>
      </c>
    </row>
    <row r="3164" spans="1:3">
      <c r="A3164">
        <v>164924</v>
      </c>
      <c r="B3164" t="s">
        <v>86</v>
      </c>
      <c r="C3164" t="s">
        <v>10737</v>
      </c>
    </row>
    <row r="3165" spans="1:3">
      <c r="A3165">
        <v>164924</v>
      </c>
      <c r="B3165" t="s">
        <v>86</v>
      </c>
      <c r="C3165" t="s">
        <v>10406</v>
      </c>
    </row>
    <row r="3166" spans="1:3">
      <c r="A3166">
        <v>164924</v>
      </c>
      <c r="B3166" t="s">
        <v>86</v>
      </c>
      <c r="C3166" t="s">
        <v>10226</v>
      </c>
    </row>
    <row r="3167" spans="1:3">
      <c r="A3167">
        <v>164988</v>
      </c>
      <c r="B3167" t="s">
        <v>68</v>
      </c>
      <c r="C3167" t="s">
        <v>10714</v>
      </c>
    </row>
    <row r="3168" spans="1:3">
      <c r="A3168">
        <v>164988</v>
      </c>
      <c r="B3168" t="s">
        <v>68</v>
      </c>
      <c r="C3168" t="s">
        <v>10259</v>
      </c>
    </row>
    <row r="3169" spans="1:3">
      <c r="A3169">
        <v>164988</v>
      </c>
      <c r="B3169" t="s">
        <v>68</v>
      </c>
      <c r="C3169" t="s">
        <v>10508</v>
      </c>
    </row>
    <row r="3170" spans="1:3">
      <c r="A3170">
        <v>164988</v>
      </c>
      <c r="B3170" t="s">
        <v>68</v>
      </c>
      <c r="C3170" t="s">
        <v>10555</v>
      </c>
    </row>
    <row r="3171" spans="1:3">
      <c r="A3171">
        <v>164988</v>
      </c>
      <c r="B3171" t="s">
        <v>68</v>
      </c>
      <c r="C3171" t="s">
        <v>10406</v>
      </c>
    </row>
    <row r="3172" spans="1:3">
      <c r="A3172">
        <v>165015</v>
      </c>
      <c r="B3172" t="s">
        <v>847</v>
      </c>
      <c r="C3172" t="s">
        <v>10406</v>
      </c>
    </row>
    <row r="3173" spans="1:3">
      <c r="A3173">
        <v>165015</v>
      </c>
      <c r="B3173" t="s">
        <v>847</v>
      </c>
      <c r="C3173" t="s">
        <v>10557</v>
      </c>
    </row>
    <row r="3174" spans="1:3">
      <c r="A3174">
        <v>165015</v>
      </c>
      <c r="B3174" t="s">
        <v>847</v>
      </c>
      <c r="C3174" t="s">
        <v>10545</v>
      </c>
    </row>
    <row r="3175" spans="1:3">
      <c r="A3175">
        <v>165015</v>
      </c>
      <c r="B3175" t="s">
        <v>847</v>
      </c>
      <c r="C3175" t="s">
        <v>10509</v>
      </c>
    </row>
    <row r="3176" spans="1:3">
      <c r="A3176">
        <v>165015</v>
      </c>
      <c r="B3176" t="s">
        <v>847</v>
      </c>
      <c r="C3176" t="s">
        <v>10713</v>
      </c>
    </row>
    <row r="3177" spans="1:3">
      <c r="A3177">
        <v>165024</v>
      </c>
      <c r="B3177" t="s">
        <v>849</v>
      </c>
      <c r="C3177" t="s">
        <v>10508</v>
      </c>
    </row>
    <row r="3178" spans="1:3">
      <c r="A3178">
        <v>165024</v>
      </c>
      <c r="B3178" t="s">
        <v>849</v>
      </c>
      <c r="C3178" t="s">
        <v>10525</v>
      </c>
    </row>
    <row r="3179" spans="1:3">
      <c r="A3179">
        <v>165024</v>
      </c>
      <c r="B3179" t="s">
        <v>849</v>
      </c>
      <c r="C3179" t="s">
        <v>10753</v>
      </c>
    </row>
    <row r="3180" spans="1:3">
      <c r="A3180">
        <v>165024</v>
      </c>
      <c r="B3180" t="s">
        <v>849</v>
      </c>
      <c r="C3180" t="s">
        <v>10226</v>
      </c>
    </row>
    <row r="3181" spans="1:3">
      <c r="A3181">
        <v>165024</v>
      </c>
      <c r="B3181" t="s">
        <v>849</v>
      </c>
      <c r="C3181" t="s">
        <v>10628</v>
      </c>
    </row>
    <row r="3182" spans="1:3">
      <c r="A3182">
        <v>165167</v>
      </c>
      <c r="B3182" t="s">
        <v>3752</v>
      </c>
      <c r="C3182" t="s">
        <v>10714</v>
      </c>
    </row>
    <row r="3183" spans="1:3">
      <c r="A3183">
        <v>165167</v>
      </c>
      <c r="B3183" t="s">
        <v>3752</v>
      </c>
      <c r="C3183" t="s">
        <v>10635</v>
      </c>
    </row>
    <row r="3184" spans="1:3">
      <c r="A3184">
        <v>165167</v>
      </c>
      <c r="B3184" t="s">
        <v>3752</v>
      </c>
      <c r="C3184" t="s">
        <v>10297</v>
      </c>
    </row>
    <row r="3185" spans="1:3">
      <c r="A3185">
        <v>165167</v>
      </c>
      <c r="B3185" t="s">
        <v>3752</v>
      </c>
      <c r="C3185" t="s">
        <v>10508</v>
      </c>
    </row>
    <row r="3186" spans="1:3">
      <c r="A3186">
        <v>165167</v>
      </c>
      <c r="B3186" t="s">
        <v>3752</v>
      </c>
      <c r="C3186" t="s">
        <v>10541</v>
      </c>
    </row>
    <row r="3187" spans="1:3">
      <c r="A3187">
        <v>165264</v>
      </c>
      <c r="B3187" t="s">
        <v>3754</v>
      </c>
      <c r="C3187" t="s">
        <v>10703</v>
      </c>
    </row>
    <row r="3188" spans="1:3">
      <c r="A3188">
        <v>165264</v>
      </c>
      <c r="B3188" t="s">
        <v>3754</v>
      </c>
      <c r="C3188" t="s">
        <v>10628</v>
      </c>
    </row>
    <row r="3189" spans="1:3">
      <c r="A3189">
        <v>165264</v>
      </c>
      <c r="B3189" t="s">
        <v>3754</v>
      </c>
      <c r="C3189" t="s">
        <v>10628</v>
      </c>
    </row>
    <row r="3190" spans="1:3">
      <c r="A3190">
        <v>165264</v>
      </c>
      <c r="B3190" t="s">
        <v>3754</v>
      </c>
      <c r="C3190" t="s">
        <v>10793</v>
      </c>
    </row>
    <row r="3191" spans="1:3">
      <c r="A3191">
        <v>165334</v>
      </c>
      <c r="B3191" t="s">
        <v>852</v>
      </c>
      <c r="C3191" t="s">
        <v>10508</v>
      </c>
    </row>
    <row r="3192" spans="1:3">
      <c r="A3192">
        <v>165334</v>
      </c>
      <c r="B3192" t="s">
        <v>852</v>
      </c>
      <c r="C3192" t="s">
        <v>10247</v>
      </c>
    </row>
    <row r="3193" spans="1:3">
      <c r="A3193">
        <v>165334</v>
      </c>
      <c r="B3193" t="s">
        <v>852</v>
      </c>
      <c r="C3193" t="s">
        <v>10406</v>
      </c>
    </row>
    <row r="3194" spans="1:3">
      <c r="A3194">
        <v>165334</v>
      </c>
      <c r="B3194" t="s">
        <v>852</v>
      </c>
      <c r="C3194" t="s">
        <v>10562</v>
      </c>
    </row>
    <row r="3195" spans="1:3">
      <c r="A3195">
        <v>165334</v>
      </c>
      <c r="B3195" t="s">
        <v>852</v>
      </c>
      <c r="C3195" t="s">
        <v>10771</v>
      </c>
    </row>
    <row r="3196" spans="1:3">
      <c r="A3196">
        <v>165529</v>
      </c>
      <c r="B3196" t="s">
        <v>855</v>
      </c>
      <c r="C3196" t="s">
        <v>10703</v>
      </c>
    </row>
    <row r="3197" spans="1:3">
      <c r="A3197">
        <v>165529</v>
      </c>
      <c r="B3197" t="s">
        <v>855</v>
      </c>
      <c r="C3197" t="s">
        <v>10508</v>
      </c>
    </row>
    <row r="3198" spans="1:3">
      <c r="A3198">
        <v>165529</v>
      </c>
      <c r="B3198" t="s">
        <v>855</v>
      </c>
      <c r="C3198" t="s">
        <v>10525</v>
      </c>
    </row>
    <row r="3199" spans="1:3">
      <c r="A3199">
        <v>165529</v>
      </c>
      <c r="B3199" t="s">
        <v>855</v>
      </c>
      <c r="C3199" t="s">
        <v>10714</v>
      </c>
    </row>
    <row r="3200" spans="1:3">
      <c r="A3200">
        <v>165529</v>
      </c>
      <c r="B3200" t="s">
        <v>855</v>
      </c>
      <c r="C3200" t="s">
        <v>10228</v>
      </c>
    </row>
    <row r="3201" spans="1:3">
      <c r="A3201">
        <v>165574</v>
      </c>
      <c r="B3201" t="s">
        <v>3755</v>
      </c>
      <c r="C3201" t="s">
        <v>10714</v>
      </c>
    </row>
    <row r="3202" spans="1:3">
      <c r="A3202">
        <v>165574</v>
      </c>
      <c r="B3202" t="s">
        <v>3755</v>
      </c>
      <c r="C3202" t="s">
        <v>10579</v>
      </c>
    </row>
    <row r="3203" spans="1:3">
      <c r="A3203">
        <v>165574</v>
      </c>
      <c r="B3203" t="s">
        <v>3755</v>
      </c>
      <c r="C3203" t="s">
        <v>10465</v>
      </c>
    </row>
    <row r="3204" spans="1:3">
      <c r="A3204">
        <v>165574</v>
      </c>
      <c r="B3204" t="s">
        <v>3755</v>
      </c>
      <c r="C3204" t="s">
        <v>10591</v>
      </c>
    </row>
    <row r="3205" spans="1:3">
      <c r="A3205">
        <v>165574</v>
      </c>
      <c r="B3205" t="s">
        <v>3755</v>
      </c>
      <c r="C3205" t="s">
        <v>10529</v>
      </c>
    </row>
    <row r="3206" spans="1:3">
      <c r="A3206">
        <v>165644</v>
      </c>
      <c r="B3206" t="s">
        <v>3757</v>
      </c>
      <c r="C3206" t="s">
        <v>10714</v>
      </c>
    </row>
    <row r="3207" spans="1:3">
      <c r="A3207">
        <v>165644</v>
      </c>
      <c r="B3207" t="s">
        <v>3757</v>
      </c>
      <c r="C3207" t="s">
        <v>10508</v>
      </c>
    </row>
    <row r="3208" spans="1:3">
      <c r="A3208">
        <v>165644</v>
      </c>
      <c r="B3208" t="s">
        <v>3757</v>
      </c>
      <c r="C3208" t="s">
        <v>10406</v>
      </c>
    </row>
    <row r="3209" spans="1:3">
      <c r="A3209">
        <v>165644</v>
      </c>
      <c r="B3209" t="s">
        <v>3757</v>
      </c>
      <c r="C3209" t="s">
        <v>10465</v>
      </c>
    </row>
    <row r="3210" spans="1:3">
      <c r="A3210">
        <v>165644</v>
      </c>
      <c r="B3210" t="s">
        <v>3757</v>
      </c>
      <c r="C3210" t="s">
        <v>10756</v>
      </c>
    </row>
    <row r="3211" spans="1:3">
      <c r="A3211">
        <v>165662</v>
      </c>
      <c r="B3211" t="s">
        <v>858</v>
      </c>
      <c r="C3211" t="s">
        <v>10597</v>
      </c>
    </row>
    <row r="3212" spans="1:3">
      <c r="A3212">
        <v>165662</v>
      </c>
      <c r="B3212" t="s">
        <v>858</v>
      </c>
      <c r="C3212" t="s">
        <v>10396</v>
      </c>
    </row>
    <row r="3213" spans="1:3">
      <c r="A3213">
        <v>165662</v>
      </c>
      <c r="B3213" t="s">
        <v>858</v>
      </c>
      <c r="C3213" t="s">
        <v>10229</v>
      </c>
    </row>
    <row r="3214" spans="1:3">
      <c r="A3214">
        <v>165662</v>
      </c>
      <c r="B3214" t="s">
        <v>858</v>
      </c>
      <c r="C3214" t="s">
        <v>10713</v>
      </c>
    </row>
    <row r="3215" spans="1:3">
      <c r="A3215">
        <v>165662</v>
      </c>
      <c r="B3215" t="s">
        <v>858</v>
      </c>
      <c r="C3215" t="s">
        <v>10756</v>
      </c>
    </row>
    <row r="3216" spans="1:3">
      <c r="A3216">
        <v>165671</v>
      </c>
      <c r="B3216" t="s">
        <v>860</v>
      </c>
      <c r="C3216" t="s">
        <v>10406</v>
      </c>
    </row>
    <row r="3217" spans="1:3">
      <c r="A3217">
        <v>165671</v>
      </c>
      <c r="B3217" t="s">
        <v>860</v>
      </c>
      <c r="C3217" t="s">
        <v>10703</v>
      </c>
    </row>
    <row r="3218" spans="1:3">
      <c r="A3218">
        <v>165671</v>
      </c>
      <c r="B3218" t="s">
        <v>860</v>
      </c>
      <c r="C3218" t="s">
        <v>10226</v>
      </c>
    </row>
    <row r="3219" spans="1:3">
      <c r="A3219">
        <v>165671</v>
      </c>
      <c r="B3219" t="s">
        <v>860</v>
      </c>
      <c r="C3219" t="s">
        <v>10401</v>
      </c>
    </row>
    <row r="3220" spans="1:3">
      <c r="A3220">
        <v>165671</v>
      </c>
      <c r="B3220" t="s">
        <v>860</v>
      </c>
      <c r="C3220" t="s">
        <v>10515</v>
      </c>
    </row>
    <row r="3221" spans="1:3">
      <c r="A3221">
        <v>165699</v>
      </c>
      <c r="B3221" t="s">
        <v>862</v>
      </c>
      <c r="C3221" t="s">
        <v>10703</v>
      </c>
    </row>
    <row r="3222" spans="1:3">
      <c r="A3222">
        <v>165699</v>
      </c>
      <c r="B3222" t="s">
        <v>862</v>
      </c>
      <c r="C3222" t="s">
        <v>10714</v>
      </c>
    </row>
    <row r="3223" spans="1:3">
      <c r="A3223">
        <v>165699</v>
      </c>
      <c r="B3223" t="s">
        <v>862</v>
      </c>
      <c r="C3223" t="s">
        <v>10466</v>
      </c>
    </row>
    <row r="3224" spans="1:3">
      <c r="A3224">
        <v>165699</v>
      </c>
      <c r="B3224" t="s">
        <v>862</v>
      </c>
      <c r="C3224" t="s">
        <v>10508</v>
      </c>
    </row>
    <row r="3225" spans="1:3">
      <c r="A3225">
        <v>165699</v>
      </c>
      <c r="B3225" t="s">
        <v>862</v>
      </c>
      <c r="C3225" t="s">
        <v>10465</v>
      </c>
    </row>
    <row r="3226" spans="1:3">
      <c r="A3226">
        <v>165802</v>
      </c>
      <c r="B3226" t="s">
        <v>3759</v>
      </c>
      <c r="C3226" t="s">
        <v>10714</v>
      </c>
    </row>
    <row r="3227" spans="1:3">
      <c r="A3227">
        <v>165802</v>
      </c>
      <c r="B3227" t="s">
        <v>3759</v>
      </c>
      <c r="C3227" t="s">
        <v>10541</v>
      </c>
    </row>
    <row r="3228" spans="1:3">
      <c r="A3228">
        <v>165802</v>
      </c>
      <c r="B3228" t="s">
        <v>3759</v>
      </c>
      <c r="C3228" t="s">
        <v>10541</v>
      </c>
    </row>
    <row r="3229" spans="1:3">
      <c r="A3229">
        <v>165802</v>
      </c>
      <c r="B3229" t="s">
        <v>3759</v>
      </c>
      <c r="C3229" t="s">
        <v>10782</v>
      </c>
    </row>
    <row r="3230" spans="1:3">
      <c r="A3230">
        <v>165802</v>
      </c>
      <c r="B3230" t="s">
        <v>3759</v>
      </c>
      <c r="C3230" t="s">
        <v>10533</v>
      </c>
    </row>
    <row r="3231" spans="1:3">
      <c r="A3231">
        <v>165820</v>
      </c>
      <c r="B3231" t="s">
        <v>865</v>
      </c>
      <c r="C3231" t="s">
        <v>10703</v>
      </c>
    </row>
    <row r="3232" spans="1:3">
      <c r="A3232">
        <v>165820</v>
      </c>
      <c r="B3232" t="s">
        <v>865</v>
      </c>
      <c r="C3232" t="s">
        <v>10714</v>
      </c>
    </row>
    <row r="3233" spans="1:3">
      <c r="A3233">
        <v>165820</v>
      </c>
      <c r="B3233" t="s">
        <v>865</v>
      </c>
      <c r="C3233" t="s">
        <v>10226</v>
      </c>
    </row>
    <row r="3234" spans="1:3">
      <c r="A3234">
        <v>165820</v>
      </c>
      <c r="B3234" t="s">
        <v>865</v>
      </c>
      <c r="C3234" t="s">
        <v>10527</v>
      </c>
    </row>
    <row r="3235" spans="1:3">
      <c r="A3235">
        <v>165820</v>
      </c>
      <c r="B3235" t="s">
        <v>865</v>
      </c>
      <c r="C3235" t="s">
        <v>10508</v>
      </c>
    </row>
    <row r="3236" spans="1:3">
      <c r="A3236">
        <v>165866</v>
      </c>
      <c r="B3236" t="s">
        <v>868</v>
      </c>
      <c r="C3236" t="s">
        <v>10508</v>
      </c>
    </row>
    <row r="3237" spans="1:3">
      <c r="A3237">
        <v>165866</v>
      </c>
      <c r="B3237" t="s">
        <v>868</v>
      </c>
      <c r="C3237" t="s">
        <v>10554</v>
      </c>
    </row>
    <row r="3238" spans="1:3">
      <c r="A3238">
        <v>165866</v>
      </c>
      <c r="B3238" t="s">
        <v>868</v>
      </c>
      <c r="C3238" t="s">
        <v>10714</v>
      </c>
    </row>
    <row r="3239" spans="1:3">
      <c r="A3239">
        <v>165866</v>
      </c>
      <c r="B3239" t="s">
        <v>868</v>
      </c>
      <c r="C3239" t="s">
        <v>10249</v>
      </c>
    </row>
    <row r="3240" spans="1:3">
      <c r="A3240">
        <v>165866</v>
      </c>
      <c r="B3240" t="s">
        <v>868</v>
      </c>
      <c r="C3240" t="s">
        <v>10380</v>
      </c>
    </row>
    <row r="3241" spans="1:3">
      <c r="A3241">
        <v>165884</v>
      </c>
      <c r="B3241" t="s">
        <v>3761</v>
      </c>
      <c r="C3241" t="s">
        <v>10324</v>
      </c>
    </row>
    <row r="3242" spans="1:3">
      <c r="A3242">
        <v>165884</v>
      </c>
      <c r="B3242" t="s">
        <v>3761</v>
      </c>
      <c r="C3242" t="s">
        <v>10639</v>
      </c>
    </row>
    <row r="3243" spans="1:3">
      <c r="A3243">
        <v>165884</v>
      </c>
      <c r="B3243" t="s">
        <v>3761</v>
      </c>
      <c r="C3243" t="s">
        <v>10359</v>
      </c>
    </row>
    <row r="3244" spans="1:3">
      <c r="A3244">
        <v>165936</v>
      </c>
      <c r="B3244" t="s">
        <v>871</v>
      </c>
      <c r="C3244" t="s">
        <v>10509</v>
      </c>
    </row>
    <row r="3245" spans="1:3">
      <c r="A3245">
        <v>165936</v>
      </c>
      <c r="B3245" t="s">
        <v>871</v>
      </c>
      <c r="C3245" t="s">
        <v>10406</v>
      </c>
    </row>
    <row r="3246" spans="1:3">
      <c r="A3246">
        <v>165936</v>
      </c>
      <c r="B3246" t="s">
        <v>871</v>
      </c>
      <c r="C3246" t="s">
        <v>10714</v>
      </c>
    </row>
    <row r="3247" spans="1:3">
      <c r="A3247">
        <v>165936</v>
      </c>
      <c r="B3247" t="s">
        <v>871</v>
      </c>
      <c r="C3247" t="s">
        <v>10226</v>
      </c>
    </row>
    <row r="3248" spans="1:3">
      <c r="A3248">
        <v>165936</v>
      </c>
      <c r="B3248" t="s">
        <v>871</v>
      </c>
      <c r="C3248" t="s">
        <v>10419</v>
      </c>
    </row>
    <row r="3249" spans="1:3">
      <c r="A3249">
        <v>166018</v>
      </c>
      <c r="B3249" t="s">
        <v>3763</v>
      </c>
      <c r="C3249" t="s">
        <v>10600</v>
      </c>
    </row>
    <row r="3250" spans="1:3">
      <c r="A3250">
        <v>166018</v>
      </c>
      <c r="B3250" t="s">
        <v>3763</v>
      </c>
      <c r="C3250" t="s">
        <v>10396</v>
      </c>
    </row>
    <row r="3251" spans="1:3">
      <c r="A3251">
        <v>166018</v>
      </c>
      <c r="B3251" t="s">
        <v>3763</v>
      </c>
      <c r="C3251" t="s">
        <v>10579</v>
      </c>
    </row>
    <row r="3252" spans="1:3">
      <c r="A3252">
        <v>166018</v>
      </c>
      <c r="B3252" t="s">
        <v>3763</v>
      </c>
      <c r="C3252" t="s">
        <v>10589</v>
      </c>
    </row>
    <row r="3253" spans="1:3">
      <c r="A3253">
        <v>166018</v>
      </c>
      <c r="B3253" t="s">
        <v>3763</v>
      </c>
      <c r="C3253" t="s">
        <v>10599</v>
      </c>
    </row>
    <row r="3254" spans="1:3">
      <c r="A3254">
        <v>166027</v>
      </c>
      <c r="B3254" t="s">
        <v>52</v>
      </c>
      <c r="C3254" t="s">
        <v>10557</v>
      </c>
    </row>
    <row r="3255" spans="1:3">
      <c r="A3255">
        <v>166027</v>
      </c>
      <c r="B3255" t="s">
        <v>52</v>
      </c>
      <c r="C3255" t="s">
        <v>10259</v>
      </c>
    </row>
    <row r="3256" spans="1:3">
      <c r="A3256">
        <v>166027</v>
      </c>
      <c r="B3256" t="s">
        <v>52</v>
      </c>
      <c r="C3256" t="s">
        <v>10550</v>
      </c>
    </row>
    <row r="3257" spans="1:3">
      <c r="A3257">
        <v>166027</v>
      </c>
      <c r="B3257" t="s">
        <v>52</v>
      </c>
      <c r="C3257" t="s">
        <v>10562</v>
      </c>
    </row>
    <row r="3258" spans="1:3">
      <c r="A3258">
        <v>166027</v>
      </c>
      <c r="B3258" t="s">
        <v>52</v>
      </c>
      <c r="C3258" t="s">
        <v>10431</v>
      </c>
    </row>
    <row r="3259" spans="1:3">
      <c r="A3259">
        <v>166054</v>
      </c>
      <c r="B3259" t="s">
        <v>3765</v>
      </c>
      <c r="C3259" t="s">
        <v>10477</v>
      </c>
    </row>
    <row r="3260" spans="1:3">
      <c r="A3260">
        <v>166054</v>
      </c>
      <c r="B3260" t="s">
        <v>3765</v>
      </c>
      <c r="C3260" t="s">
        <v>10890</v>
      </c>
    </row>
    <row r="3261" spans="1:3">
      <c r="A3261">
        <v>166054</v>
      </c>
      <c r="B3261" t="s">
        <v>3765</v>
      </c>
      <c r="C3261" t="s">
        <v>10404</v>
      </c>
    </row>
    <row r="3262" spans="1:3">
      <c r="A3262">
        <v>166054</v>
      </c>
      <c r="B3262" t="s">
        <v>3765</v>
      </c>
      <c r="C3262" t="s">
        <v>10375</v>
      </c>
    </row>
    <row r="3263" spans="1:3">
      <c r="A3263">
        <v>166054</v>
      </c>
      <c r="B3263" t="s">
        <v>3765</v>
      </c>
      <c r="C3263" t="s">
        <v>10399</v>
      </c>
    </row>
    <row r="3264" spans="1:3">
      <c r="A3264">
        <v>166124</v>
      </c>
      <c r="B3264" t="s">
        <v>876</v>
      </c>
      <c r="C3264" t="s">
        <v>10555</v>
      </c>
    </row>
    <row r="3265" spans="1:3">
      <c r="A3265">
        <v>166124</v>
      </c>
      <c r="B3265" t="s">
        <v>876</v>
      </c>
      <c r="C3265" t="s">
        <v>10562</v>
      </c>
    </row>
    <row r="3266" spans="1:3">
      <c r="A3266">
        <v>166124</v>
      </c>
      <c r="B3266" t="s">
        <v>876</v>
      </c>
      <c r="C3266" t="s">
        <v>10508</v>
      </c>
    </row>
    <row r="3267" spans="1:3">
      <c r="A3267">
        <v>166124</v>
      </c>
      <c r="B3267" t="s">
        <v>876</v>
      </c>
      <c r="C3267" t="s">
        <v>10406</v>
      </c>
    </row>
    <row r="3268" spans="1:3">
      <c r="A3268">
        <v>166124</v>
      </c>
      <c r="B3268" t="s">
        <v>876</v>
      </c>
      <c r="C3268" t="s">
        <v>10394</v>
      </c>
    </row>
    <row r="3269" spans="1:3">
      <c r="A3269">
        <v>166391</v>
      </c>
      <c r="B3269" t="s">
        <v>877</v>
      </c>
      <c r="C3269" t="s">
        <v>10795</v>
      </c>
    </row>
    <row r="3270" spans="1:3">
      <c r="A3270">
        <v>166391</v>
      </c>
      <c r="B3270" t="s">
        <v>877</v>
      </c>
      <c r="C3270" t="s">
        <v>10225</v>
      </c>
    </row>
    <row r="3271" spans="1:3">
      <c r="A3271">
        <v>166391</v>
      </c>
      <c r="B3271" t="s">
        <v>877</v>
      </c>
      <c r="C3271" t="s">
        <v>10585</v>
      </c>
    </row>
    <row r="3272" spans="1:3">
      <c r="A3272">
        <v>166391</v>
      </c>
      <c r="B3272" t="s">
        <v>877</v>
      </c>
      <c r="C3272" t="s">
        <v>10714</v>
      </c>
    </row>
    <row r="3273" spans="1:3">
      <c r="A3273">
        <v>166391</v>
      </c>
      <c r="B3273" t="s">
        <v>877</v>
      </c>
      <c r="C3273" t="s">
        <v>10234</v>
      </c>
    </row>
    <row r="3274" spans="1:3">
      <c r="A3274">
        <v>166452</v>
      </c>
      <c r="B3274" t="s">
        <v>3766</v>
      </c>
      <c r="C3274" t="s">
        <v>10404</v>
      </c>
    </row>
    <row r="3275" spans="1:3">
      <c r="A3275">
        <v>166452</v>
      </c>
      <c r="B3275" t="s">
        <v>3766</v>
      </c>
      <c r="C3275" t="s">
        <v>10578</v>
      </c>
    </row>
    <row r="3276" spans="1:3">
      <c r="A3276">
        <v>166452</v>
      </c>
      <c r="B3276" t="s">
        <v>3766</v>
      </c>
      <c r="C3276" t="s">
        <v>10508</v>
      </c>
    </row>
    <row r="3277" spans="1:3">
      <c r="A3277">
        <v>166452</v>
      </c>
      <c r="B3277" t="s">
        <v>3766</v>
      </c>
      <c r="C3277" t="s">
        <v>10690</v>
      </c>
    </row>
    <row r="3278" spans="1:3">
      <c r="A3278">
        <v>166452</v>
      </c>
      <c r="B3278" t="s">
        <v>3766</v>
      </c>
      <c r="C3278" t="s">
        <v>10297</v>
      </c>
    </row>
    <row r="3279" spans="1:3">
      <c r="A3279">
        <v>166513</v>
      </c>
      <c r="B3279" t="s">
        <v>880</v>
      </c>
      <c r="C3279" t="s">
        <v>10714</v>
      </c>
    </row>
    <row r="3280" spans="1:3">
      <c r="A3280">
        <v>166513</v>
      </c>
      <c r="B3280" t="s">
        <v>880</v>
      </c>
      <c r="C3280" t="s">
        <v>10508</v>
      </c>
    </row>
    <row r="3281" spans="1:3">
      <c r="A3281">
        <v>166513</v>
      </c>
      <c r="B3281" t="s">
        <v>880</v>
      </c>
      <c r="C3281" t="s">
        <v>10328</v>
      </c>
    </row>
    <row r="3282" spans="1:3">
      <c r="A3282">
        <v>166513</v>
      </c>
      <c r="B3282" t="s">
        <v>880</v>
      </c>
      <c r="C3282" t="s">
        <v>10259</v>
      </c>
    </row>
    <row r="3283" spans="1:3">
      <c r="A3283">
        <v>166513</v>
      </c>
      <c r="B3283" t="s">
        <v>880</v>
      </c>
      <c r="C3283" t="s">
        <v>10524</v>
      </c>
    </row>
    <row r="3284" spans="1:3">
      <c r="A3284">
        <v>166629</v>
      </c>
      <c r="B3284" t="s">
        <v>883</v>
      </c>
      <c r="C3284" t="s">
        <v>10508</v>
      </c>
    </row>
    <row r="3285" spans="1:3">
      <c r="A3285">
        <v>166629</v>
      </c>
      <c r="B3285" t="s">
        <v>883</v>
      </c>
      <c r="C3285" t="s">
        <v>10259</v>
      </c>
    </row>
    <row r="3286" spans="1:3">
      <c r="A3286">
        <v>166629</v>
      </c>
      <c r="B3286" t="s">
        <v>883</v>
      </c>
      <c r="C3286" t="s">
        <v>10737</v>
      </c>
    </row>
    <row r="3287" spans="1:3">
      <c r="A3287">
        <v>166629</v>
      </c>
      <c r="B3287" t="s">
        <v>883</v>
      </c>
      <c r="C3287" t="s">
        <v>10406</v>
      </c>
    </row>
    <row r="3288" spans="1:3">
      <c r="A3288">
        <v>166629</v>
      </c>
      <c r="B3288" t="s">
        <v>883</v>
      </c>
      <c r="C3288" t="s">
        <v>10795</v>
      </c>
    </row>
    <row r="3289" spans="1:3">
      <c r="A3289">
        <v>166638</v>
      </c>
      <c r="B3289" t="s">
        <v>885</v>
      </c>
      <c r="C3289" t="s">
        <v>10714</v>
      </c>
    </row>
    <row r="3290" spans="1:3">
      <c r="A3290">
        <v>166638</v>
      </c>
      <c r="B3290" t="s">
        <v>885</v>
      </c>
      <c r="C3290" t="s">
        <v>10707</v>
      </c>
    </row>
    <row r="3291" spans="1:3">
      <c r="A3291">
        <v>166638</v>
      </c>
      <c r="B3291" t="s">
        <v>885</v>
      </c>
      <c r="C3291" t="s">
        <v>10508</v>
      </c>
    </row>
    <row r="3292" spans="1:3">
      <c r="A3292">
        <v>166638</v>
      </c>
      <c r="B3292" t="s">
        <v>885</v>
      </c>
      <c r="C3292" t="s">
        <v>10406</v>
      </c>
    </row>
    <row r="3293" spans="1:3">
      <c r="A3293">
        <v>166638</v>
      </c>
      <c r="B3293" t="s">
        <v>885</v>
      </c>
      <c r="C3293" t="s">
        <v>10525</v>
      </c>
    </row>
    <row r="3294" spans="1:3">
      <c r="A3294">
        <v>166656</v>
      </c>
      <c r="B3294" t="s">
        <v>887</v>
      </c>
      <c r="C3294" t="s">
        <v>10703</v>
      </c>
    </row>
    <row r="3295" spans="1:3">
      <c r="A3295">
        <v>166656</v>
      </c>
      <c r="B3295" t="s">
        <v>887</v>
      </c>
      <c r="C3295" t="s">
        <v>10681</v>
      </c>
    </row>
    <row r="3296" spans="1:3">
      <c r="A3296">
        <v>166656</v>
      </c>
      <c r="B3296" t="s">
        <v>887</v>
      </c>
      <c r="C3296" t="s">
        <v>10667</v>
      </c>
    </row>
    <row r="3297" spans="1:3">
      <c r="A3297">
        <v>166656</v>
      </c>
      <c r="B3297" t="s">
        <v>887</v>
      </c>
      <c r="C3297" t="s">
        <v>10634</v>
      </c>
    </row>
    <row r="3298" spans="1:3">
      <c r="A3298">
        <v>166656</v>
      </c>
      <c r="B3298" t="s">
        <v>887</v>
      </c>
      <c r="C3298" t="s">
        <v>10793</v>
      </c>
    </row>
    <row r="3299" spans="1:3">
      <c r="A3299">
        <v>166674</v>
      </c>
      <c r="B3299" t="s">
        <v>3770</v>
      </c>
      <c r="C3299" t="s">
        <v>10588</v>
      </c>
    </row>
    <row r="3300" spans="1:3">
      <c r="A3300">
        <v>166674</v>
      </c>
      <c r="B3300" t="s">
        <v>3770</v>
      </c>
      <c r="C3300" t="s">
        <v>10597</v>
      </c>
    </row>
    <row r="3301" spans="1:3">
      <c r="A3301">
        <v>166674</v>
      </c>
      <c r="B3301" t="s">
        <v>3770</v>
      </c>
      <c r="C3301" t="s">
        <v>10232</v>
      </c>
    </row>
    <row r="3302" spans="1:3">
      <c r="A3302">
        <v>166674</v>
      </c>
      <c r="B3302" t="s">
        <v>3770</v>
      </c>
      <c r="C3302" t="s">
        <v>10604</v>
      </c>
    </row>
    <row r="3303" spans="1:3">
      <c r="A3303">
        <v>166674</v>
      </c>
      <c r="B3303" t="s">
        <v>3770</v>
      </c>
      <c r="C3303" t="s">
        <v>10585</v>
      </c>
    </row>
    <row r="3304" spans="1:3">
      <c r="A3304">
        <v>166683</v>
      </c>
      <c r="B3304" t="s">
        <v>889</v>
      </c>
      <c r="C3304" t="s">
        <v>10259</v>
      </c>
    </row>
    <row r="3305" spans="1:3">
      <c r="A3305">
        <v>166683</v>
      </c>
      <c r="B3305" t="s">
        <v>889</v>
      </c>
      <c r="C3305" t="s">
        <v>10328</v>
      </c>
    </row>
    <row r="3306" spans="1:3">
      <c r="A3306">
        <v>166683</v>
      </c>
      <c r="B3306" t="s">
        <v>889</v>
      </c>
      <c r="C3306" t="s">
        <v>10430</v>
      </c>
    </row>
    <row r="3307" spans="1:3">
      <c r="A3307">
        <v>166683</v>
      </c>
      <c r="B3307" t="s">
        <v>889</v>
      </c>
      <c r="C3307" t="s">
        <v>10430</v>
      </c>
    </row>
    <row r="3308" spans="1:3">
      <c r="A3308">
        <v>166683</v>
      </c>
      <c r="B3308" t="s">
        <v>889</v>
      </c>
      <c r="C3308" t="s">
        <v>10324</v>
      </c>
    </row>
    <row r="3309" spans="1:3">
      <c r="A3309">
        <v>166692</v>
      </c>
      <c r="B3309" t="s">
        <v>3772</v>
      </c>
      <c r="C3309" t="s">
        <v>10330</v>
      </c>
    </row>
    <row r="3310" spans="1:3">
      <c r="A3310">
        <v>166692</v>
      </c>
      <c r="B3310" t="s">
        <v>3772</v>
      </c>
      <c r="C3310" t="s">
        <v>10540</v>
      </c>
    </row>
    <row r="3311" spans="1:3">
      <c r="A3311">
        <v>166692</v>
      </c>
      <c r="B3311" t="s">
        <v>3772</v>
      </c>
      <c r="C3311" t="s">
        <v>10576</v>
      </c>
    </row>
    <row r="3312" spans="1:3">
      <c r="A3312">
        <v>166692</v>
      </c>
      <c r="B3312" t="s">
        <v>3772</v>
      </c>
      <c r="C3312" t="s">
        <v>10750</v>
      </c>
    </row>
    <row r="3313" spans="1:3">
      <c r="A3313">
        <v>166692</v>
      </c>
      <c r="B3313" t="s">
        <v>3772</v>
      </c>
      <c r="C3313" t="s">
        <v>10208</v>
      </c>
    </row>
    <row r="3314" spans="1:3">
      <c r="A3314">
        <v>166717</v>
      </c>
      <c r="B3314" t="s">
        <v>10891</v>
      </c>
      <c r="C3314" t="s">
        <v>10508</v>
      </c>
    </row>
    <row r="3315" spans="1:3">
      <c r="A3315">
        <v>166850</v>
      </c>
      <c r="B3315" t="s">
        <v>10892</v>
      </c>
      <c r="C3315" t="s">
        <v>10756</v>
      </c>
    </row>
    <row r="3316" spans="1:3">
      <c r="A3316">
        <v>166850</v>
      </c>
      <c r="B3316" t="s">
        <v>10892</v>
      </c>
      <c r="C3316" t="s">
        <v>10383</v>
      </c>
    </row>
    <row r="3317" spans="1:3">
      <c r="A3317">
        <v>166850</v>
      </c>
      <c r="B3317" t="s">
        <v>10892</v>
      </c>
      <c r="C3317" t="s">
        <v>10703</v>
      </c>
    </row>
    <row r="3318" spans="1:3">
      <c r="A3318">
        <v>166850</v>
      </c>
      <c r="B3318" t="s">
        <v>10892</v>
      </c>
      <c r="C3318" t="s">
        <v>10738</v>
      </c>
    </row>
    <row r="3319" spans="1:3">
      <c r="A3319">
        <v>166850</v>
      </c>
      <c r="B3319" t="s">
        <v>10892</v>
      </c>
      <c r="C3319" t="s">
        <v>10714</v>
      </c>
    </row>
    <row r="3320" spans="1:3">
      <c r="A3320">
        <v>166869</v>
      </c>
      <c r="B3320" t="s">
        <v>10893</v>
      </c>
      <c r="C3320" t="s">
        <v>10703</v>
      </c>
    </row>
    <row r="3321" spans="1:3">
      <c r="A3321">
        <v>166911</v>
      </c>
      <c r="B3321" t="s">
        <v>10894</v>
      </c>
      <c r="C3321" t="s">
        <v>10588</v>
      </c>
    </row>
    <row r="3322" spans="1:3">
      <c r="A3322">
        <v>166911</v>
      </c>
      <c r="B3322" t="s">
        <v>10894</v>
      </c>
      <c r="C3322" t="s">
        <v>10247</v>
      </c>
    </row>
    <row r="3323" spans="1:3">
      <c r="A3323">
        <v>166911</v>
      </c>
      <c r="B3323" t="s">
        <v>10894</v>
      </c>
      <c r="C3323" t="s">
        <v>10604</v>
      </c>
    </row>
    <row r="3324" spans="1:3">
      <c r="A3324">
        <v>166911</v>
      </c>
      <c r="B3324" t="s">
        <v>10894</v>
      </c>
      <c r="C3324" t="s">
        <v>10587</v>
      </c>
    </row>
    <row r="3325" spans="1:3">
      <c r="A3325">
        <v>166911</v>
      </c>
      <c r="B3325" t="s">
        <v>10894</v>
      </c>
      <c r="C3325" t="s">
        <v>10778</v>
      </c>
    </row>
    <row r="3326" spans="1:3">
      <c r="A3326">
        <v>166939</v>
      </c>
      <c r="B3326" t="s">
        <v>891</v>
      </c>
      <c r="C3326" t="s">
        <v>10509</v>
      </c>
    </row>
    <row r="3327" spans="1:3">
      <c r="A3327">
        <v>166939</v>
      </c>
      <c r="B3327" t="s">
        <v>891</v>
      </c>
      <c r="C3327" t="s">
        <v>10259</v>
      </c>
    </row>
    <row r="3328" spans="1:3">
      <c r="A3328">
        <v>166939</v>
      </c>
      <c r="B3328" t="s">
        <v>891</v>
      </c>
      <c r="C3328" t="s">
        <v>10406</v>
      </c>
    </row>
    <row r="3329" spans="1:3">
      <c r="A3329">
        <v>166939</v>
      </c>
      <c r="B3329" t="s">
        <v>891</v>
      </c>
      <c r="C3329" t="s">
        <v>10394</v>
      </c>
    </row>
    <row r="3330" spans="1:3">
      <c r="A3330">
        <v>166939</v>
      </c>
      <c r="B3330" t="s">
        <v>891</v>
      </c>
      <c r="C3330" t="s">
        <v>10509</v>
      </c>
    </row>
    <row r="3331" spans="1:3">
      <c r="A3331">
        <v>167057</v>
      </c>
      <c r="B3331" t="s">
        <v>3776</v>
      </c>
      <c r="C3331" t="s">
        <v>10616</v>
      </c>
    </row>
    <row r="3332" spans="1:3">
      <c r="A3332">
        <v>167057</v>
      </c>
      <c r="B3332" t="s">
        <v>3776</v>
      </c>
      <c r="C3332" t="s">
        <v>10620</v>
      </c>
    </row>
    <row r="3333" spans="1:3">
      <c r="A3333">
        <v>167057</v>
      </c>
      <c r="B3333" t="s">
        <v>3776</v>
      </c>
      <c r="C3333" t="s">
        <v>10619</v>
      </c>
    </row>
    <row r="3334" spans="1:3">
      <c r="A3334">
        <v>167057</v>
      </c>
      <c r="B3334" t="s">
        <v>3776</v>
      </c>
      <c r="C3334" t="s">
        <v>10615</v>
      </c>
    </row>
    <row r="3335" spans="1:3">
      <c r="A3335">
        <v>167057</v>
      </c>
      <c r="B3335" t="s">
        <v>3776</v>
      </c>
      <c r="C3335" t="s">
        <v>10613</v>
      </c>
    </row>
    <row r="3336" spans="1:3">
      <c r="A3336">
        <v>167093</v>
      </c>
      <c r="B3336" t="s">
        <v>10895</v>
      </c>
      <c r="C3336" t="s">
        <v>10679</v>
      </c>
    </row>
    <row r="3337" spans="1:3">
      <c r="A3337">
        <v>167260</v>
      </c>
      <c r="B3337" t="s">
        <v>892</v>
      </c>
      <c r="C3337" t="s">
        <v>10713</v>
      </c>
    </row>
    <row r="3338" spans="1:3">
      <c r="A3338">
        <v>167260</v>
      </c>
      <c r="B3338" t="s">
        <v>892</v>
      </c>
      <c r="C3338" t="s">
        <v>10465</v>
      </c>
    </row>
    <row r="3339" spans="1:3">
      <c r="A3339">
        <v>167260</v>
      </c>
      <c r="B3339" t="s">
        <v>892</v>
      </c>
      <c r="C3339" t="s">
        <v>10756</v>
      </c>
    </row>
    <row r="3340" spans="1:3">
      <c r="A3340">
        <v>167260</v>
      </c>
      <c r="B3340" t="s">
        <v>892</v>
      </c>
      <c r="C3340" t="s">
        <v>10508</v>
      </c>
    </row>
    <row r="3341" spans="1:3">
      <c r="A3341">
        <v>167260</v>
      </c>
      <c r="B3341" t="s">
        <v>892</v>
      </c>
      <c r="C3341" t="s">
        <v>10725</v>
      </c>
    </row>
    <row r="3342" spans="1:3">
      <c r="A3342">
        <v>167288</v>
      </c>
      <c r="B3342" t="s">
        <v>3778</v>
      </c>
      <c r="C3342" t="s">
        <v>10714</v>
      </c>
    </row>
    <row r="3343" spans="1:3">
      <c r="A3343">
        <v>167288</v>
      </c>
      <c r="B3343" t="s">
        <v>3778</v>
      </c>
      <c r="C3343" t="s">
        <v>10461</v>
      </c>
    </row>
    <row r="3344" spans="1:3">
      <c r="A3344">
        <v>167288</v>
      </c>
      <c r="B3344" t="s">
        <v>3778</v>
      </c>
      <c r="C3344" t="s">
        <v>10508</v>
      </c>
    </row>
    <row r="3345" spans="1:3">
      <c r="A3345">
        <v>167288</v>
      </c>
      <c r="B3345" t="s">
        <v>3778</v>
      </c>
      <c r="C3345" t="s">
        <v>10565</v>
      </c>
    </row>
    <row r="3346" spans="1:3">
      <c r="A3346">
        <v>167288</v>
      </c>
      <c r="B3346" t="s">
        <v>3778</v>
      </c>
      <c r="C3346" t="s">
        <v>10406</v>
      </c>
    </row>
    <row r="3347" spans="1:3">
      <c r="A3347">
        <v>167358</v>
      </c>
      <c r="B3347" t="s">
        <v>73</v>
      </c>
      <c r="C3347" t="s">
        <v>10713</v>
      </c>
    </row>
    <row r="3348" spans="1:3">
      <c r="A3348">
        <v>167358</v>
      </c>
      <c r="B3348" t="s">
        <v>73</v>
      </c>
      <c r="C3348" t="s">
        <v>10249</v>
      </c>
    </row>
    <row r="3349" spans="1:3">
      <c r="A3349">
        <v>167358</v>
      </c>
      <c r="B3349" t="s">
        <v>73</v>
      </c>
      <c r="C3349" t="s">
        <v>10328</v>
      </c>
    </row>
    <row r="3350" spans="1:3">
      <c r="A3350">
        <v>167358</v>
      </c>
      <c r="B3350" t="s">
        <v>73</v>
      </c>
      <c r="C3350" t="s">
        <v>10642</v>
      </c>
    </row>
    <row r="3351" spans="1:3">
      <c r="A3351">
        <v>167358</v>
      </c>
      <c r="B3351" t="s">
        <v>73</v>
      </c>
      <c r="C3351" t="s">
        <v>10557</v>
      </c>
    </row>
    <row r="3352" spans="1:3">
      <c r="A3352">
        <v>167394</v>
      </c>
      <c r="B3352" t="s">
        <v>896</v>
      </c>
      <c r="C3352" t="s">
        <v>10703</v>
      </c>
    </row>
    <row r="3353" spans="1:3">
      <c r="A3353">
        <v>167394</v>
      </c>
      <c r="B3353" t="s">
        <v>896</v>
      </c>
      <c r="C3353" t="s">
        <v>10546</v>
      </c>
    </row>
    <row r="3354" spans="1:3">
      <c r="A3354">
        <v>167394</v>
      </c>
      <c r="B3354" t="s">
        <v>896</v>
      </c>
      <c r="C3354" t="s">
        <v>10631</v>
      </c>
    </row>
    <row r="3355" spans="1:3">
      <c r="A3355">
        <v>167394</v>
      </c>
      <c r="B3355" t="s">
        <v>896</v>
      </c>
      <c r="C3355" t="s">
        <v>10406</v>
      </c>
    </row>
    <row r="3356" spans="1:3">
      <c r="A3356">
        <v>167394</v>
      </c>
      <c r="B3356" t="s">
        <v>896</v>
      </c>
      <c r="C3356" t="s">
        <v>10281</v>
      </c>
    </row>
    <row r="3357" spans="1:3">
      <c r="A3357">
        <v>167525</v>
      </c>
      <c r="B3357" t="s">
        <v>3781</v>
      </c>
      <c r="C3357" t="s">
        <v>10714</v>
      </c>
    </row>
    <row r="3358" spans="1:3">
      <c r="A3358">
        <v>167525</v>
      </c>
      <c r="B3358" t="s">
        <v>3781</v>
      </c>
      <c r="C3358" t="s">
        <v>10508</v>
      </c>
    </row>
    <row r="3359" spans="1:3">
      <c r="A3359">
        <v>167525</v>
      </c>
      <c r="B3359" t="s">
        <v>3781</v>
      </c>
      <c r="C3359" t="s">
        <v>10268</v>
      </c>
    </row>
    <row r="3360" spans="1:3">
      <c r="A3360">
        <v>167525</v>
      </c>
      <c r="B3360" t="s">
        <v>3781</v>
      </c>
      <c r="C3360" t="s">
        <v>10259</v>
      </c>
    </row>
    <row r="3361" spans="1:3">
      <c r="A3361">
        <v>167598</v>
      </c>
      <c r="B3361" t="s">
        <v>3783</v>
      </c>
      <c r="C3361" t="s">
        <v>10703</v>
      </c>
    </row>
    <row r="3362" spans="1:3">
      <c r="A3362">
        <v>167598</v>
      </c>
      <c r="B3362" t="s">
        <v>3783</v>
      </c>
      <c r="C3362" t="s">
        <v>10634</v>
      </c>
    </row>
    <row r="3363" spans="1:3">
      <c r="A3363">
        <v>167598</v>
      </c>
      <c r="B3363" t="s">
        <v>3783</v>
      </c>
      <c r="C3363" t="s">
        <v>10656</v>
      </c>
    </row>
    <row r="3364" spans="1:3">
      <c r="A3364">
        <v>167598</v>
      </c>
      <c r="B3364" t="s">
        <v>3783</v>
      </c>
      <c r="C3364" t="s">
        <v>10406</v>
      </c>
    </row>
    <row r="3365" spans="1:3">
      <c r="A3365">
        <v>167598</v>
      </c>
      <c r="B3365" t="s">
        <v>3783</v>
      </c>
      <c r="C3365" t="s">
        <v>10714</v>
      </c>
    </row>
    <row r="3366" spans="1:3">
      <c r="A3366">
        <v>167677</v>
      </c>
      <c r="B3366" t="s">
        <v>10896</v>
      </c>
      <c r="C3366" t="s">
        <v>10491</v>
      </c>
    </row>
    <row r="3367" spans="1:3">
      <c r="A3367">
        <v>167729</v>
      </c>
      <c r="B3367" t="s">
        <v>899</v>
      </c>
      <c r="C3367" t="s">
        <v>10703</v>
      </c>
    </row>
    <row r="3368" spans="1:3">
      <c r="A3368">
        <v>167729</v>
      </c>
      <c r="B3368" t="s">
        <v>899</v>
      </c>
      <c r="C3368" t="s">
        <v>10508</v>
      </c>
    </row>
    <row r="3369" spans="1:3">
      <c r="A3369">
        <v>167729</v>
      </c>
      <c r="B3369" t="s">
        <v>899</v>
      </c>
      <c r="C3369" t="s">
        <v>10524</v>
      </c>
    </row>
    <row r="3370" spans="1:3">
      <c r="A3370">
        <v>167729</v>
      </c>
      <c r="B3370" t="s">
        <v>899</v>
      </c>
      <c r="C3370" t="s">
        <v>10406</v>
      </c>
    </row>
    <row r="3371" spans="1:3">
      <c r="A3371">
        <v>167729</v>
      </c>
      <c r="B3371" t="s">
        <v>899</v>
      </c>
      <c r="C3371" t="s">
        <v>10714</v>
      </c>
    </row>
    <row r="3372" spans="1:3">
      <c r="A3372">
        <v>167783</v>
      </c>
      <c r="B3372" t="s">
        <v>902</v>
      </c>
      <c r="C3372" t="s">
        <v>10703</v>
      </c>
    </row>
    <row r="3373" spans="1:3">
      <c r="A3373">
        <v>167783</v>
      </c>
      <c r="B3373" t="s">
        <v>902</v>
      </c>
      <c r="C3373" t="s">
        <v>10546</v>
      </c>
    </row>
    <row r="3374" spans="1:3">
      <c r="A3374">
        <v>167783</v>
      </c>
      <c r="B3374" t="s">
        <v>902</v>
      </c>
      <c r="C3374" t="s">
        <v>10508</v>
      </c>
    </row>
    <row r="3375" spans="1:3">
      <c r="A3375">
        <v>167783</v>
      </c>
      <c r="B3375" t="s">
        <v>902</v>
      </c>
      <c r="C3375" t="s">
        <v>10706</v>
      </c>
    </row>
    <row r="3376" spans="1:3">
      <c r="A3376">
        <v>167783</v>
      </c>
      <c r="B3376" t="s">
        <v>902</v>
      </c>
      <c r="C3376" t="s">
        <v>10466</v>
      </c>
    </row>
    <row r="3377" spans="1:3">
      <c r="A3377">
        <v>167792</v>
      </c>
      <c r="B3377" t="s">
        <v>3786</v>
      </c>
      <c r="C3377" t="s">
        <v>10508</v>
      </c>
    </row>
    <row r="3378" spans="1:3">
      <c r="A3378">
        <v>167792</v>
      </c>
      <c r="B3378" t="s">
        <v>3786</v>
      </c>
      <c r="C3378" t="s">
        <v>10602</v>
      </c>
    </row>
    <row r="3379" spans="1:3">
      <c r="A3379">
        <v>167792</v>
      </c>
      <c r="B3379" t="s">
        <v>3786</v>
      </c>
      <c r="C3379" t="s">
        <v>10314</v>
      </c>
    </row>
    <row r="3380" spans="1:3">
      <c r="A3380">
        <v>167792</v>
      </c>
      <c r="B3380" t="s">
        <v>3786</v>
      </c>
      <c r="C3380" t="s">
        <v>10602</v>
      </c>
    </row>
    <row r="3381" spans="1:3">
      <c r="A3381">
        <v>167792</v>
      </c>
      <c r="B3381" t="s">
        <v>3786</v>
      </c>
      <c r="C3381" t="s">
        <v>10406</v>
      </c>
    </row>
    <row r="3382" spans="1:3">
      <c r="A3382">
        <v>167835</v>
      </c>
      <c r="B3382" t="s">
        <v>904</v>
      </c>
      <c r="C3382" t="s">
        <v>10512</v>
      </c>
    </row>
    <row r="3383" spans="1:3">
      <c r="A3383">
        <v>167835</v>
      </c>
      <c r="B3383" t="s">
        <v>904</v>
      </c>
      <c r="C3383" t="s">
        <v>10562</v>
      </c>
    </row>
    <row r="3384" spans="1:3">
      <c r="A3384">
        <v>167835</v>
      </c>
      <c r="B3384" t="s">
        <v>904</v>
      </c>
      <c r="C3384" t="s">
        <v>10406</v>
      </c>
    </row>
    <row r="3385" spans="1:3">
      <c r="A3385">
        <v>167835</v>
      </c>
      <c r="B3385" t="s">
        <v>904</v>
      </c>
      <c r="C3385" t="s">
        <v>10327</v>
      </c>
    </row>
    <row r="3386" spans="1:3">
      <c r="A3386">
        <v>167835</v>
      </c>
      <c r="B3386" t="s">
        <v>904</v>
      </c>
      <c r="C3386" t="s">
        <v>10394</v>
      </c>
    </row>
    <row r="3387" spans="1:3">
      <c r="A3387">
        <v>167899</v>
      </c>
      <c r="B3387" t="s">
        <v>907</v>
      </c>
      <c r="C3387" t="s">
        <v>10466</v>
      </c>
    </row>
    <row r="3388" spans="1:3">
      <c r="A3388">
        <v>167899</v>
      </c>
      <c r="B3388" t="s">
        <v>907</v>
      </c>
      <c r="C3388" t="s">
        <v>10692</v>
      </c>
    </row>
    <row r="3389" spans="1:3">
      <c r="A3389">
        <v>167899</v>
      </c>
      <c r="B3389" t="s">
        <v>907</v>
      </c>
      <c r="C3389" t="s">
        <v>10465</v>
      </c>
    </row>
    <row r="3390" spans="1:3">
      <c r="A3390">
        <v>167899</v>
      </c>
      <c r="B3390" t="s">
        <v>907</v>
      </c>
      <c r="C3390" t="s">
        <v>10508</v>
      </c>
    </row>
    <row r="3391" spans="1:3">
      <c r="A3391">
        <v>167899</v>
      </c>
      <c r="B3391" t="s">
        <v>907</v>
      </c>
      <c r="C3391" t="s">
        <v>10714</v>
      </c>
    </row>
    <row r="3392" spans="1:3">
      <c r="A3392">
        <v>167987</v>
      </c>
      <c r="B3392" t="s">
        <v>909</v>
      </c>
      <c r="C3392" t="s">
        <v>10710</v>
      </c>
    </row>
    <row r="3393" spans="1:3">
      <c r="A3393">
        <v>167987</v>
      </c>
      <c r="B3393" t="s">
        <v>909</v>
      </c>
      <c r="C3393" t="s">
        <v>10714</v>
      </c>
    </row>
    <row r="3394" spans="1:3">
      <c r="A3394">
        <v>167987</v>
      </c>
      <c r="B3394" t="s">
        <v>909</v>
      </c>
      <c r="C3394" t="s">
        <v>10508</v>
      </c>
    </row>
    <row r="3395" spans="1:3">
      <c r="A3395">
        <v>167987</v>
      </c>
      <c r="B3395" t="s">
        <v>909</v>
      </c>
      <c r="C3395" t="s">
        <v>10725</v>
      </c>
    </row>
    <row r="3396" spans="1:3">
      <c r="A3396">
        <v>167987</v>
      </c>
      <c r="B3396" t="s">
        <v>909</v>
      </c>
      <c r="C3396" t="s">
        <v>10406</v>
      </c>
    </row>
    <row r="3397" spans="1:3">
      <c r="A3397">
        <v>167996</v>
      </c>
      <c r="B3397" t="s">
        <v>3789</v>
      </c>
      <c r="C3397" t="s">
        <v>10508</v>
      </c>
    </row>
    <row r="3398" spans="1:3">
      <c r="A3398">
        <v>167996</v>
      </c>
      <c r="B3398" t="s">
        <v>3789</v>
      </c>
      <c r="C3398" t="s">
        <v>10756</v>
      </c>
    </row>
    <row r="3399" spans="1:3">
      <c r="A3399">
        <v>167996</v>
      </c>
      <c r="B3399" t="s">
        <v>3789</v>
      </c>
      <c r="C3399" t="s">
        <v>10554</v>
      </c>
    </row>
    <row r="3400" spans="1:3">
      <c r="A3400">
        <v>167996</v>
      </c>
      <c r="B3400" t="s">
        <v>3789</v>
      </c>
      <c r="C3400" t="s">
        <v>10714</v>
      </c>
    </row>
    <row r="3401" spans="1:3">
      <c r="A3401">
        <v>167996</v>
      </c>
      <c r="B3401" t="s">
        <v>3789</v>
      </c>
      <c r="C3401" t="s">
        <v>10737</v>
      </c>
    </row>
    <row r="3402" spans="1:3">
      <c r="A3402">
        <v>168005</v>
      </c>
      <c r="B3402" t="s">
        <v>912</v>
      </c>
      <c r="C3402" t="s">
        <v>10756</v>
      </c>
    </row>
    <row r="3403" spans="1:3">
      <c r="A3403">
        <v>168005</v>
      </c>
      <c r="B3403" t="s">
        <v>912</v>
      </c>
      <c r="C3403" t="s">
        <v>10508</v>
      </c>
    </row>
    <row r="3404" spans="1:3">
      <c r="A3404">
        <v>168005</v>
      </c>
      <c r="B3404" t="s">
        <v>912</v>
      </c>
      <c r="C3404" t="s">
        <v>10714</v>
      </c>
    </row>
    <row r="3405" spans="1:3">
      <c r="A3405">
        <v>168005</v>
      </c>
      <c r="B3405" t="s">
        <v>912</v>
      </c>
      <c r="C3405" t="s">
        <v>10737</v>
      </c>
    </row>
    <row r="3406" spans="1:3">
      <c r="A3406">
        <v>168005</v>
      </c>
      <c r="B3406" t="s">
        <v>912</v>
      </c>
      <c r="C3406" t="s">
        <v>10390</v>
      </c>
    </row>
    <row r="3407" spans="1:3">
      <c r="A3407">
        <v>168148</v>
      </c>
      <c r="B3407" t="s">
        <v>914</v>
      </c>
      <c r="C3407" t="s">
        <v>10259</v>
      </c>
    </row>
    <row r="3408" spans="1:3">
      <c r="A3408">
        <v>168148</v>
      </c>
      <c r="B3408" t="s">
        <v>914</v>
      </c>
      <c r="C3408" t="s">
        <v>10557</v>
      </c>
    </row>
    <row r="3409" spans="1:3">
      <c r="A3409">
        <v>168148</v>
      </c>
      <c r="B3409" t="s">
        <v>914</v>
      </c>
      <c r="C3409" t="s">
        <v>10406</v>
      </c>
    </row>
    <row r="3410" spans="1:3">
      <c r="A3410">
        <v>168148</v>
      </c>
      <c r="B3410" t="s">
        <v>914</v>
      </c>
      <c r="C3410" t="s">
        <v>10561</v>
      </c>
    </row>
    <row r="3411" spans="1:3">
      <c r="A3411">
        <v>168148</v>
      </c>
      <c r="B3411" t="s">
        <v>914</v>
      </c>
      <c r="C3411" t="s">
        <v>10600</v>
      </c>
    </row>
    <row r="3412" spans="1:3">
      <c r="A3412">
        <v>168218</v>
      </c>
      <c r="B3412" t="s">
        <v>917</v>
      </c>
      <c r="C3412" t="s">
        <v>10557</v>
      </c>
    </row>
    <row r="3413" spans="1:3">
      <c r="A3413">
        <v>168218</v>
      </c>
      <c r="B3413" t="s">
        <v>917</v>
      </c>
      <c r="C3413" t="s">
        <v>10249</v>
      </c>
    </row>
    <row r="3414" spans="1:3">
      <c r="A3414">
        <v>168218</v>
      </c>
      <c r="B3414" t="s">
        <v>917</v>
      </c>
      <c r="C3414" t="s">
        <v>10512</v>
      </c>
    </row>
    <row r="3415" spans="1:3">
      <c r="A3415">
        <v>168218</v>
      </c>
      <c r="B3415" t="s">
        <v>917</v>
      </c>
      <c r="C3415" t="s">
        <v>10562</v>
      </c>
    </row>
    <row r="3416" spans="1:3">
      <c r="A3416">
        <v>168218</v>
      </c>
      <c r="B3416" t="s">
        <v>917</v>
      </c>
      <c r="C3416" t="s">
        <v>10427</v>
      </c>
    </row>
    <row r="3417" spans="1:3">
      <c r="A3417">
        <v>168227</v>
      </c>
      <c r="B3417" t="s">
        <v>919</v>
      </c>
      <c r="C3417" t="s">
        <v>10259</v>
      </c>
    </row>
    <row r="3418" spans="1:3">
      <c r="A3418">
        <v>168227</v>
      </c>
      <c r="B3418" t="s">
        <v>919</v>
      </c>
      <c r="C3418" t="s">
        <v>10769</v>
      </c>
    </row>
    <row r="3419" spans="1:3">
      <c r="A3419">
        <v>168227</v>
      </c>
      <c r="B3419" t="s">
        <v>919</v>
      </c>
      <c r="C3419" t="s">
        <v>10328</v>
      </c>
    </row>
    <row r="3420" spans="1:3">
      <c r="A3420">
        <v>168227</v>
      </c>
      <c r="B3420" t="s">
        <v>919</v>
      </c>
      <c r="C3420" t="s">
        <v>10220</v>
      </c>
    </row>
    <row r="3421" spans="1:3">
      <c r="A3421">
        <v>168227</v>
      </c>
      <c r="B3421" t="s">
        <v>919</v>
      </c>
      <c r="C3421" t="s">
        <v>10320</v>
      </c>
    </row>
    <row r="3422" spans="1:3">
      <c r="A3422">
        <v>168254</v>
      </c>
      <c r="B3422" t="s">
        <v>921</v>
      </c>
      <c r="C3422" t="s">
        <v>10361</v>
      </c>
    </row>
    <row r="3423" spans="1:3">
      <c r="A3423">
        <v>168254</v>
      </c>
      <c r="B3423" t="s">
        <v>921</v>
      </c>
      <c r="C3423" t="s">
        <v>10508</v>
      </c>
    </row>
    <row r="3424" spans="1:3">
      <c r="A3424">
        <v>168254</v>
      </c>
      <c r="B3424" t="s">
        <v>921</v>
      </c>
      <c r="C3424" t="s">
        <v>10525</v>
      </c>
    </row>
    <row r="3425" spans="1:3">
      <c r="A3425">
        <v>168254</v>
      </c>
      <c r="B3425" t="s">
        <v>921</v>
      </c>
      <c r="C3425" t="s">
        <v>10465</v>
      </c>
    </row>
    <row r="3426" spans="1:3">
      <c r="A3426">
        <v>168254</v>
      </c>
      <c r="B3426" t="s">
        <v>921</v>
      </c>
      <c r="C3426" t="s">
        <v>10737</v>
      </c>
    </row>
    <row r="3427" spans="1:3">
      <c r="A3427">
        <v>168263</v>
      </c>
      <c r="B3427" t="s">
        <v>3791</v>
      </c>
      <c r="C3427" t="s">
        <v>10525</v>
      </c>
    </row>
    <row r="3428" spans="1:3">
      <c r="A3428">
        <v>168263</v>
      </c>
      <c r="B3428" t="s">
        <v>3791</v>
      </c>
      <c r="C3428" t="s">
        <v>10401</v>
      </c>
    </row>
    <row r="3429" spans="1:3">
      <c r="A3429">
        <v>168263</v>
      </c>
      <c r="B3429" t="s">
        <v>3791</v>
      </c>
      <c r="C3429" t="s">
        <v>10508</v>
      </c>
    </row>
    <row r="3430" spans="1:3">
      <c r="A3430">
        <v>168263</v>
      </c>
      <c r="B3430" t="s">
        <v>3791</v>
      </c>
      <c r="C3430" t="s">
        <v>10292</v>
      </c>
    </row>
    <row r="3431" spans="1:3">
      <c r="A3431">
        <v>168263</v>
      </c>
      <c r="B3431" t="s">
        <v>3791</v>
      </c>
      <c r="C3431" t="s">
        <v>10628</v>
      </c>
    </row>
    <row r="3432" spans="1:3">
      <c r="A3432">
        <v>168281</v>
      </c>
      <c r="B3432" t="s">
        <v>923</v>
      </c>
      <c r="C3432" t="s">
        <v>10714</v>
      </c>
    </row>
    <row r="3433" spans="1:3">
      <c r="A3433">
        <v>168281</v>
      </c>
      <c r="B3433" t="s">
        <v>923</v>
      </c>
      <c r="C3433" t="s">
        <v>10508</v>
      </c>
    </row>
    <row r="3434" spans="1:3">
      <c r="A3434">
        <v>168281</v>
      </c>
      <c r="B3434" t="s">
        <v>923</v>
      </c>
      <c r="C3434" t="s">
        <v>10406</v>
      </c>
    </row>
    <row r="3435" spans="1:3">
      <c r="A3435">
        <v>168281</v>
      </c>
      <c r="B3435" t="s">
        <v>923</v>
      </c>
      <c r="C3435" t="s">
        <v>10427</v>
      </c>
    </row>
    <row r="3436" spans="1:3">
      <c r="A3436">
        <v>168281</v>
      </c>
      <c r="B3436" t="s">
        <v>923</v>
      </c>
      <c r="C3436" t="s">
        <v>10683</v>
      </c>
    </row>
    <row r="3437" spans="1:3">
      <c r="A3437">
        <v>168342</v>
      </c>
      <c r="B3437" t="s">
        <v>926</v>
      </c>
      <c r="C3437" t="s">
        <v>10557</v>
      </c>
    </row>
    <row r="3438" spans="1:3">
      <c r="A3438">
        <v>168342</v>
      </c>
      <c r="B3438" t="s">
        <v>926</v>
      </c>
      <c r="C3438" t="s">
        <v>10259</v>
      </c>
    </row>
    <row r="3439" spans="1:3">
      <c r="A3439">
        <v>168342</v>
      </c>
      <c r="B3439" t="s">
        <v>926</v>
      </c>
      <c r="C3439" t="s">
        <v>10406</v>
      </c>
    </row>
    <row r="3440" spans="1:3">
      <c r="A3440">
        <v>168342</v>
      </c>
      <c r="B3440" t="s">
        <v>926</v>
      </c>
      <c r="C3440" t="s">
        <v>10394</v>
      </c>
    </row>
    <row r="3441" spans="1:3">
      <c r="A3441">
        <v>168342</v>
      </c>
      <c r="B3441" t="s">
        <v>926</v>
      </c>
      <c r="C3441" t="s">
        <v>10430</v>
      </c>
    </row>
    <row r="3442" spans="1:3">
      <c r="A3442">
        <v>168421</v>
      </c>
      <c r="B3442" t="s">
        <v>3794</v>
      </c>
      <c r="C3442" t="s">
        <v>10259</v>
      </c>
    </row>
    <row r="3443" spans="1:3">
      <c r="A3443">
        <v>168421</v>
      </c>
      <c r="B3443" t="s">
        <v>3794</v>
      </c>
      <c r="C3443" t="s">
        <v>10328</v>
      </c>
    </row>
    <row r="3444" spans="1:3">
      <c r="A3444">
        <v>168421</v>
      </c>
      <c r="B3444" t="s">
        <v>3794</v>
      </c>
      <c r="C3444" t="s">
        <v>10317</v>
      </c>
    </row>
    <row r="3445" spans="1:3">
      <c r="A3445">
        <v>168421</v>
      </c>
      <c r="B3445" t="s">
        <v>3794</v>
      </c>
      <c r="C3445" t="s">
        <v>10324</v>
      </c>
    </row>
    <row r="3446" spans="1:3">
      <c r="A3446">
        <v>168421</v>
      </c>
      <c r="B3446" t="s">
        <v>3794</v>
      </c>
      <c r="C3446" t="s">
        <v>10337</v>
      </c>
    </row>
    <row r="3447" spans="1:3">
      <c r="A3447">
        <v>168430</v>
      </c>
      <c r="B3447" t="s">
        <v>929</v>
      </c>
      <c r="C3447" t="s">
        <v>10714</v>
      </c>
    </row>
    <row r="3448" spans="1:3">
      <c r="A3448">
        <v>168430</v>
      </c>
      <c r="B3448" t="s">
        <v>929</v>
      </c>
      <c r="C3448" t="s">
        <v>10508</v>
      </c>
    </row>
    <row r="3449" spans="1:3">
      <c r="A3449">
        <v>168430</v>
      </c>
      <c r="B3449" t="s">
        <v>929</v>
      </c>
      <c r="C3449" t="s">
        <v>10525</v>
      </c>
    </row>
    <row r="3450" spans="1:3">
      <c r="A3450">
        <v>168430</v>
      </c>
      <c r="B3450" t="s">
        <v>929</v>
      </c>
      <c r="C3450" t="s">
        <v>10406</v>
      </c>
    </row>
    <row r="3451" spans="1:3">
      <c r="A3451">
        <v>168430</v>
      </c>
      <c r="B3451" t="s">
        <v>929</v>
      </c>
      <c r="C3451" t="s">
        <v>10676</v>
      </c>
    </row>
    <row r="3452" spans="1:3">
      <c r="A3452">
        <v>168528</v>
      </c>
      <c r="B3452" t="s">
        <v>931</v>
      </c>
      <c r="C3452" t="s">
        <v>10466</v>
      </c>
    </row>
    <row r="3453" spans="1:3">
      <c r="A3453">
        <v>168528</v>
      </c>
      <c r="B3453" t="s">
        <v>931</v>
      </c>
      <c r="C3453" t="s">
        <v>10406</v>
      </c>
    </row>
    <row r="3454" spans="1:3">
      <c r="A3454">
        <v>168528</v>
      </c>
      <c r="B3454" t="s">
        <v>931</v>
      </c>
      <c r="C3454" t="s">
        <v>10465</v>
      </c>
    </row>
    <row r="3455" spans="1:3">
      <c r="A3455">
        <v>168528</v>
      </c>
      <c r="B3455" t="s">
        <v>931</v>
      </c>
      <c r="C3455" t="s">
        <v>10714</v>
      </c>
    </row>
    <row r="3456" spans="1:3">
      <c r="A3456">
        <v>168528</v>
      </c>
      <c r="B3456" t="s">
        <v>931</v>
      </c>
      <c r="C3456" t="s">
        <v>10756</v>
      </c>
    </row>
    <row r="3457" spans="1:3">
      <c r="A3457">
        <v>168546</v>
      </c>
      <c r="B3457" t="s">
        <v>3796</v>
      </c>
      <c r="C3457" t="s">
        <v>10466</v>
      </c>
    </row>
    <row r="3458" spans="1:3">
      <c r="A3458">
        <v>168546</v>
      </c>
      <c r="B3458" t="s">
        <v>3796</v>
      </c>
      <c r="C3458" t="s">
        <v>10512</v>
      </c>
    </row>
    <row r="3459" spans="1:3">
      <c r="A3459">
        <v>168546</v>
      </c>
      <c r="B3459" t="s">
        <v>3796</v>
      </c>
      <c r="C3459" t="s">
        <v>10406</v>
      </c>
    </row>
    <row r="3460" spans="1:3">
      <c r="A3460">
        <v>168546</v>
      </c>
      <c r="B3460" t="s">
        <v>3796</v>
      </c>
      <c r="C3460" t="s">
        <v>10737</v>
      </c>
    </row>
    <row r="3461" spans="1:3">
      <c r="A3461">
        <v>168546</v>
      </c>
      <c r="B3461" t="s">
        <v>3796</v>
      </c>
      <c r="C3461" t="s">
        <v>10713</v>
      </c>
    </row>
    <row r="3462" spans="1:3">
      <c r="A3462">
        <v>168591</v>
      </c>
      <c r="B3462" t="s">
        <v>3800</v>
      </c>
      <c r="C3462" t="s">
        <v>10714</v>
      </c>
    </row>
    <row r="3463" spans="1:3">
      <c r="A3463">
        <v>168591</v>
      </c>
      <c r="B3463" t="s">
        <v>3800</v>
      </c>
      <c r="C3463" t="s">
        <v>10419</v>
      </c>
    </row>
    <row r="3464" spans="1:3">
      <c r="A3464">
        <v>168591</v>
      </c>
      <c r="B3464" t="s">
        <v>3800</v>
      </c>
      <c r="C3464" t="s">
        <v>10508</v>
      </c>
    </row>
    <row r="3465" spans="1:3">
      <c r="A3465">
        <v>168591</v>
      </c>
      <c r="B3465" t="s">
        <v>3800</v>
      </c>
      <c r="C3465" t="s">
        <v>10406</v>
      </c>
    </row>
    <row r="3466" spans="1:3">
      <c r="A3466">
        <v>168591</v>
      </c>
      <c r="B3466" t="s">
        <v>3800</v>
      </c>
      <c r="C3466" t="s">
        <v>10703</v>
      </c>
    </row>
    <row r="3467" spans="1:3">
      <c r="A3467">
        <v>168607</v>
      </c>
      <c r="B3467" t="s">
        <v>10897</v>
      </c>
      <c r="C3467" t="s">
        <v>10370</v>
      </c>
    </row>
    <row r="3468" spans="1:3">
      <c r="A3468">
        <v>168740</v>
      </c>
      <c r="B3468" t="s">
        <v>935</v>
      </c>
      <c r="C3468" t="s">
        <v>10508</v>
      </c>
    </row>
    <row r="3469" spans="1:3">
      <c r="A3469">
        <v>168740</v>
      </c>
      <c r="B3469" t="s">
        <v>935</v>
      </c>
      <c r="C3469" t="s">
        <v>10632</v>
      </c>
    </row>
    <row r="3470" spans="1:3">
      <c r="A3470">
        <v>168740</v>
      </c>
      <c r="B3470" t="s">
        <v>935</v>
      </c>
      <c r="C3470" t="s">
        <v>10406</v>
      </c>
    </row>
    <row r="3471" spans="1:3">
      <c r="A3471">
        <v>168740</v>
      </c>
      <c r="B3471" t="s">
        <v>935</v>
      </c>
      <c r="C3471" t="s">
        <v>10313</v>
      </c>
    </row>
    <row r="3472" spans="1:3">
      <c r="A3472">
        <v>168740</v>
      </c>
      <c r="B3472" t="s">
        <v>935</v>
      </c>
      <c r="C3472" t="s">
        <v>10703</v>
      </c>
    </row>
    <row r="3473" spans="1:3">
      <c r="A3473">
        <v>168786</v>
      </c>
      <c r="B3473" t="s">
        <v>3803</v>
      </c>
      <c r="C3473" t="s">
        <v>10714</v>
      </c>
    </row>
    <row r="3474" spans="1:3">
      <c r="A3474">
        <v>168786</v>
      </c>
      <c r="B3474" t="s">
        <v>3803</v>
      </c>
      <c r="C3474" t="s">
        <v>10292</v>
      </c>
    </row>
    <row r="3475" spans="1:3">
      <c r="A3475">
        <v>168786</v>
      </c>
      <c r="B3475" t="s">
        <v>3803</v>
      </c>
      <c r="C3475" t="s">
        <v>10406</v>
      </c>
    </row>
    <row r="3476" spans="1:3">
      <c r="A3476">
        <v>168786</v>
      </c>
      <c r="B3476" t="s">
        <v>3803</v>
      </c>
      <c r="C3476" t="s">
        <v>10465</v>
      </c>
    </row>
    <row r="3477" spans="1:3">
      <c r="A3477">
        <v>168786</v>
      </c>
      <c r="B3477" t="s">
        <v>3803</v>
      </c>
      <c r="C3477" t="s">
        <v>10508</v>
      </c>
    </row>
    <row r="3478" spans="1:3">
      <c r="A3478">
        <v>168847</v>
      </c>
      <c r="B3478" t="s">
        <v>938</v>
      </c>
      <c r="C3478" t="s">
        <v>10703</v>
      </c>
    </row>
    <row r="3479" spans="1:3">
      <c r="A3479">
        <v>168847</v>
      </c>
      <c r="B3479" t="s">
        <v>938</v>
      </c>
      <c r="C3479" t="s">
        <v>10714</v>
      </c>
    </row>
    <row r="3480" spans="1:3">
      <c r="A3480">
        <v>168847</v>
      </c>
      <c r="B3480" t="s">
        <v>938</v>
      </c>
      <c r="C3480" t="s">
        <v>10635</v>
      </c>
    </row>
    <row r="3481" spans="1:3">
      <c r="A3481">
        <v>168847</v>
      </c>
      <c r="B3481" t="s">
        <v>938</v>
      </c>
      <c r="C3481" t="s">
        <v>10508</v>
      </c>
    </row>
    <row r="3482" spans="1:3">
      <c r="A3482">
        <v>168847</v>
      </c>
      <c r="B3482" t="s">
        <v>938</v>
      </c>
      <c r="C3482" t="s">
        <v>10402</v>
      </c>
    </row>
    <row r="3483" spans="1:3">
      <c r="A3483">
        <v>169080</v>
      </c>
      <c r="B3483" t="s">
        <v>941</v>
      </c>
      <c r="C3483" t="s">
        <v>10703</v>
      </c>
    </row>
    <row r="3484" spans="1:3">
      <c r="A3484">
        <v>169080</v>
      </c>
      <c r="B3484" t="s">
        <v>941</v>
      </c>
      <c r="C3484" t="s">
        <v>10313</v>
      </c>
    </row>
    <row r="3485" spans="1:3">
      <c r="A3485">
        <v>169080</v>
      </c>
      <c r="B3485" t="s">
        <v>941</v>
      </c>
      <c r="C3485" t="s">
        <v>10406</v>
      </c>
    </row>
    <row r="3486" spans="1:3">
      <c r="A3486">
        <v>169080</v>
      </c>
      <c r="B3486" t="s">
        <v>941</v>
      </c>
      <c r="C3486" t="s">
        <v>10756</v>
      </c>
    </row>
    <row r="3487" spans="1:3">
      <c r="A3487">
        <v>169080</v>
      </c>
      <c r="B3487" t="s">
        <v>941</v>
      </c>
      <c r="C3487" t="s">
        <v>10508</v>
      </c>
    </row>
    <row r="3488" spans="1:3">
      <c r="A3488">
        <v>169248</v>
      </c>
      <c r="B3488" t="s">
        <v>944</v>
      </c>
      <c r="C3488" t="s">
        <v>10297</v>
      </c>
    </row>
    <row r="3489" spans="1:3">
      <c r="A3489">
        <v>169248</v>
      </c>
      <c r="B3489" t="s">
        <v>944</v>
      </c>
      <c r="C3489" t="s">
        <v>10508</v>
      </c>
    </row>
    <row r="3490" spans="1:3">
      <c r="A3490">
        <v>169248</v>
      </c>
      <c r="B3490" t="s">
        <v>944</v>
      </c>
      <c r="C3490" t="s">
        <v>10542</v>
      </c>
    </row>
    <row r="3491" spans="1:3">
      <c r="A3491">
        <v>169248</v>
      </c>
      <c r="B3491" t="s">
        <v>944</v>
      </c>
      <c r="C3491" t="s">
        <v>10756</v>
      </c>
    </row>
    <row r="3492" spans="1:3">
      <c r="A3492">
        <v>169248</v>
      </c>
      <c r="B3492" t="s">
        <v>944</v>
      </c>
      <c r="C3492" t="s">
        <v>10466</v>
      </c>
    </row>
    <row r="3493" spans="1:3">
      <c r="A3493">
        <v>169327</v>
      </c>
      <c r="B3493" t="s">
        <v>3807</v>
      </c>
      <c r="C3493" t="s">
        <v>10714</v>
      </c>
    </row>
    <row r="3494" spans="1:3">
      <c r="A3494">
        <v>169327</v>
      </c>
      <c r="B3494" t="s">
        <v>3807</v>
      </c>
      <c r="C3494" t="s">
        <v>10724</v>
      </c>
    </row>
    <row r="3495" spans="1:3">
      <c r="A3495">
        <v>169327</v>
      </c>
      <c r="B3495" t="s">
        <v>3807</v>
      </c>
      <c r="C3495" t="s">
        <v>10722</v>
      </c>
    </row>
    <row r="3496" spans="1:3">
      <c r="A3496">
        <v>169327</v>
      </c>
      <c r="B3496" t="s">
        <v>3807</v>
      </c>
      <c r="C3496" t="s">
        <v>10740</v>
      </c>
    </row>
    <row r="3497" spans="1:3">
      <c r="A3497">
        <v>169327</v>
      </c>
      <c r="B3497" t="s">
        <v>3807</v>
      </c>
      <c r="C3497" t="s">
        <v>10727</v>
      </c>
    </row>
    <row r="3498" spans="1:3">
      <c r="A3498">
        <v>169363</v>
      </c>
      <c r="B3498" t="s">
        <v>947</v>
      </c>
      <c r="C3498" t="s">
        <v>10703</v>
      </c>
    </row>
    <row r="3499" spans="1:3">
      <c r="A3499">
        <v>169363</v>
      </c>
      <c r="B3499" t="s">
        <v>947</v>
      </c>
      <c r="C3499" t="s">
        <v>10713</v>
      </c>
    </row>
    <row r="3500" spans="1:3">
      <c r="A3500">
        <v>169363</v>
      </c>
      <c r="B3500" t="s">
        <v>947</v>
      </c>
      <c r="C3500" t="s">
        <v>10465</v>
      </c>
    </row>
    <row r="3501" spans="1:3">
      <c r="A3501">
        <v>169363</v>
      </c>
      <c r="B3501" t="s">
        <v>947</v>
      </c>
      <c r="C3501" t="s">
        <v>10756</v>
      </c>
    </row>
    <row r="3502" spans="1:3">
      <c r="A3502">
        <v>169363</v>
      </c>
      <c r="B3502" t="s">
        <v>947</v>
      </c>
      <c r="C3502" t="s">
        <v>10693</v>
      </c>
    </row>
    <row r="3503" spans="1:3">
      <c r="A3503">
        <v>169442</v>
      </c>
      <c r="B3503" t="s">
        <v>3810</v>
      </c>
      <c r="C3503" t="s">
        <v>10247</v>
      </c>
    </row>
    <row r="3504" spans="1:3">
      <c r="A3504">
        <v>169442</v>
      </c>
      <c r="B3504" t="s">
        <v>3810</v>
      </c>
      <c r="C3504" t="s">
        <v>10365</v>
      </c>
    </row>
    <row r="3505" spans="1:3">
      <c r="A3505">
        <v>169442</v>
      </c>
      <c r="B3505" t="s">
        <v>3810</v>
      </c>
      <c r="C3505" t="s">
        <v>10588</v>
      </c>
    </row>
    <row r="3506" spans="1:3">
      <c r="A3506">
        <v>169442</v>
      </c>
      <c r="B3506" t="s">
        <v>3810</v>
      </c>
      <c r="C3506" t="s">
        <v>10260</v>
      </c>
    </row>
    <row r="3507" spans="1:3">
      <c r="A3507">
        <v>169442</v>
      </c>
      <c r="B3507" t="s">
        <v>3810</v>
      </c>
      <c r="C3507" t="s">
        <v>10598</v>
      </c>
    </row>
    <row r="3508" spans="1:3">
      <c r="A3508">
        <v>169479</v>
      </c>
      <c r="B3508" t="s">
        <v>3812</v>
      </c>
      <c r="C3508" t="s">
        <v>10703</v>
      </c>
    </row>
    <row r="3509" spans="1:3">
      <c r="A3509">
        <v>169479</v>
      </c>
      <c r="B3509" t="s">
        <v>3812</v>
      </c>
      <c r="C3509" t="s">
        <v>10714</v>
      </c>
    </row>
    <row r="3510" spans="1:3">
      <c r="A3510">
        <v>169479</v>
      </c>
      <c r="B3510" t="s">
        <v>3812</v>
      </c>
      <c r="C3510" t="s">
        <v>10725</v>
      </c>
    </row>
    <row r="3511" spans="1:3">
      <c r="A3511">
        <v>169479</v>
      </c>
      <c r="B3511" t="s">
        <v>3812</v>
      </c>
      <c r="C3511" t="s">
        <v>10756</v>
      </c>
    </row>
    <row r="3512" spans="1:3">
      <c r="A3512">
        <v>169479</v>
      </c>
      <c r="B3512" t="s">
        <v>3812</v>
      </c>
      <c r="C3512" t="s">
        <v>10465</v>
      </c>
    </row>
    <row r="3513" spans="1:3">
      <c r="A3513">
        <v>169716</v>
      </c>
      <c r="B3513" t="s">
        <v>950</v>
      </c>
      <c r="C3513" t="s">
        <v>10313</v>
      </c>
    </row>
    <row r="3514" spans="1:3">
      <c r="A3514">
        <v>169716</v>
      </c>
      <c r="B3514" t="s">
        <v>950</v>
      </c>
      <c r="C3514" t="s">
        <v>10703</v>
      </c>
    </row>
    <row r="3515" spans="1:3">
      <c r="A3515">
        <v>169716</v>
      </c>
      <c r="B3515" t="s">
        <v>950</v>
      </c>
      <c r="C3515" t="s">
        <v>10406</v>
      </c>
    </row>
    <row r="3516" spans="1:3">
      <c r="A3516">
        <v>169716</v>
      </c>
      <c r="B3516" t="s">
        <v>950</v>
      </c>
      <c r="C3516" t="s">
        <v>10714</v>
      </c>
    </row>
    <row r="3517" spans="1:3">
      <c r="A3517">
        <v>169716</v>
      </c>
      <c r="B3517" t="s">
        <v>950</v>
      </c>
      <c r="C3517" t="s">
        <v>10220</v>
      </c>
    </row>
    <row r="3518" spans="1:3">
      <c r="A3518">
        <v>169798</v>
      </c>
      <c r="B3518" t="s">
        <v>953</v>
      </c>
      <c r="C3518" t="s">
        <v>10703</v>
      </c>
    </row>
    <row r="3519" spans="1:3">
      <c r="A3519">
        <v>169798</v>
      </c>
      <c r="B3519" t="s">
        <v>953</v>
      </c>
      <c r="C3519" t="s">
        <v>10508</v>
      </c>
    </row>
    <row r="3520" spans="1:3">
      <c r="A3520">
        <v>169798</v>
      </c>
      <c r="B3520" t="s">
        <v>953</v>
      </c>
      <c r="C3520" t="s">
        <v>10461</v>
      </c>
    </row>
    <row r="3521" spans="1:3">
      <c r="A3521">
        <v>169798</v>
      </c>
      <c r="B3521" t="s">
        <v>953</v>
      </c>
      <c r="C3521" t="s">
        <v>10546</v>
      </c>
    </row>
    <row r="3522" spans="1:3">
      <c r="A3522">
        <v>169798</v>
      </c>
      <c r="B3522" t="s">
        <v>953</v>
      </c>
      <c r="C3522" t="s">
        <v>10756</v>
      </c>
    </row>
    <row r="3523" spans="1:3">
      <c r="A3523">
        <v>169910</v>
      </c>
      <c r="B3523" t="s">
        <v>956</v>
      </c>
      <c r="C3523" t="s">
        <v>10714</v>
      </c>
    </row>
    <row r="3524" spans="1:3">
      <c r="A3524">
        <v>169910</v>
      </c>
      <c r="B3524" t="s">
        <v>956</v>
      </c>
      <c r="C3524" t="s">
        <v>10527</v>
      </c>
    </row>
    <row r="3525" spans="1:3">
      <c r="A3525">
        <v>169910</v>
      </c>
      <c r="B3525" t="s">
        <v>956</v>
      </c>
      <c r="C3525" t="s">
        <v>10703</v>
      </c>
    </row>
    <row r="3526" spans="1:3">
      <c r="A3526">
        <v>169910</v>
      </c>
      <c r="B3526" t="s">
        <v>956</v>
      </c>
      <c r="C3526" t="s">
        <v>10402</v>
      </c>
    </row>
    <row r="3527" spans="1:3">
      <c r="A3527">
        <v>169910</v>
      </c>
      <c r="B3527" t="s">
        <v>956</v>
      </c>
      <c r="C3527" t="s">
        <v>10354</v>
      </c>
    </row>
    <row r="3528" spans="1:3">
      <c r="A3528">
        <v>169983</v>
      </c>
      <c r="B3528" t="s">
        <v>959</v>
      </c>
      <c r="C3528" t="s">
        <v>10328</v>
      </c>
    </row>
    <row r="3529" spans="1:3">
      <c r="A3529">
        <v>169983</v>
      </c>
      <c r="B3529" t="s">
        <v>959</v>
      </c>
      <c r="C3529" t="s">
        <v>10259</v>
      </c>
    </row>
    <row r="3530" spans="1:3">
      <c r="A3530">
        <v>169983</v>
      </c>
      <c r="B3530" t="s">
        <v>959</v>
      </c>
      <c r="C3530" t="s">
        <v>10324</v>
      </c>
    </row>
    <row r="3531" spans="1:3">
      <c r="A3531">
        <v>169983</v>
      </c>
      <c r="B3531" t="s">
        <v>959</v>
      </c>
      <c r="C3531" t="s">
        <v>10321</v>
      </c>
    </row>
    <row r="3532" spans="1:3">
      <c r="A3532">
        <v>169983</v>
      </c>
      <c r="B3532" t="s">
        <v>959</v>
      </c>
      <c r="C3532" t="s">
        <v>10319</v>
      </c>
    </row>
    <row r="3533" spans="1:3">
      <c r="A3533">
        <v>170000</v>
      </c>
      <c r="B3533" t="s">
        <v>3822</v>
      </c>
      <c r="C3533" t="s">
        <v>10497</v>
      </c>
    </row>
    <row r="3534" spans="1:3">
      <c r="A3534">
        <v>170000</v>
      </c>
      <c r="B3534" t="s">
        <v>3822</v>
      </c>
      <c r="C3534" t="s">
        <v>10541</v>
      </c>
    </row>
    <row r="3535" spans="1:3">
      <c r="A3535">
        <v>170000</v>
      </c>
      <c r="B3535" t="s">
        <v>3822</v>
      </c>
      <c r="C3535" t="s">
        <v>10541</v>
      </c>
    </row>
    <row r="3536" spans="1:3">
      <c r="A3536">
        <v>170000</v>
      </c>
      <c r="B3536" t="s">
        <v>3822</v>
      </c>
      <c r="C3536" t="s">
        <v>10782</v>
      </c>
    </row>
    <row r="3537" spans="1:3">
      <c r="A3537">
        <v>170000</v>
      </c>
      <c r="B3537" t="s">
        <v>3822</v>
      </c>
      <c r="C3537" t="s">
        <v>10714</v>
      </c>
    </row>
    <row r="3538" spans="1:3">
      <c r="A3538">
        <v>170037</v>
      </c>
      <c r="B3538" t="s">
        <v>3823</v>
      </c>
      <c r="C3538" t="s">
        <v>10714</v>
      </c>
    </row>
    <row r="3539" spans="1:3">
      <c r="A3539">
        <v>170037</v>
      </c>
      <c r="B3539" t="s">
        <v>3823</v>
      </c>
      <c r="C3539" t="s">
        <v>10508</v>
      </c>
    </row>
    <row r="3540" spans="1:3">
      <c r="A3540">
        <v>170037</v>
      </c>
      <c r="B3540" t="s">
        <v>3823</v>
      </c>
      <c r="C3540" t="s">
        <v>10292</v>
      </c>
    </row>
    <row r="3541" spans="1:3">
      <c r="A3541">
        <v>170037</v>
      </c>
      <c r="B3541" t="s">
        <v>3823</v>
      </c>
      <c r="C3541" t="s">
        <v>10724</v>
      </c>
    </row>
    <row r="3542" spans="1:3">
      <c r="A3542">
        <v>170037</v>
      </c>
      <c r="B3542" t="s">
        <v>3823</v>
      </c>
      <c r="C3542" t="s">
        <v>10515</v>
      </c>
    </row>
    <row r="3543" spans="1:3">
      <c r="A3543">
        <v>170082</v>
      </c>
      <c r="B3543" t="s">
        <v>962</v>
      </c>
      <c r="C3543" t="s">
        <v>10508</v>
      </c>
    </row>
    <row r="3544" spans="1:3">
      <c r="A3544">
        <v>170082</v>
      </c>
      <c r="B3544" t="s">
        <v>962</v>
      </c>
      <c r="C3544" t="s">
        <v>10703</v>
      </c>
    </row>
    <row r="3545" spans="1:3">
      <c r="A3545">
        <v>170082</v>
      </c>
      <c r="B3545" t="s">
        <v>962</v>
      </c>
      <c r="C3545" t="s">
        <v>10756</v>
      </c>
    </row>
    <row r="3546" spans="1:3">
      <c r="A3546">
        <v>170082</v>
      </c>
      <c r="B3546" t="s">
        <v>962</v>
      </c>
      <c r="C3546" t="s">
        <v>10281</v>
      </c>
    </row>
    <row r="3547" spans="1:3">
      <c r="A3547">
        <v>170082</v>
      </c>
      <c r="B3547" t="s">
        <v>962</v>
      </c>
      <c r="C3547" t="s">
        <v>10737</v>
      </c>
    </row>
    <row r="3548" spans="1:3">
      <c r="A3548">
        <v>170091</v>
      </c>
      <c r="B3548" t="s">
        <v>3825</v>
      </c>
      <c r="C3548" t="s">
        <v>10714</v>
      </c>
    </row>
    <row r="3549" spans="1:3">
      <c r="A3549">
        <v>170091</v>
      </c>
      <c r="B3549" t="s">
        <v>3825</v>
      </c>
      <c r="C3549" t="s">
        <v>10508</v>
      </c>
    </row>
    <row r="3550" spans="1:3">
      <c r="A3550">
        <v>170091</v>
      </c>
      <c r="B3550" t="s">
        <v>3825</v>
      </c>
      <c r="C3550" t="s">
        <v>10508</v>
      </c>
    </row>
    <row r="3551" spans="1:3">
      <c r="A3551">
        <v>170091</v>
      </c>
      <c r="B3551" t="s">
        <v>3825</v>
      </c>
      <c r="C3551" t="s">
        <v>10489</v>
      </c>
    </row>
    <row r="3552" spans="1:3">
      <c r="A3552">
        <v>170091</v>
      </c>
      <c r="B3552" t="s">
        <v>3825</v>
      </c>
      <c r="C3552" t="s">
        <v>10714</v>
      </c>
    </row>
    <row r="3553" spans="1:3">
      <c r="A3553">
        <v>170240</v>
      </c>
      <c r="B3553" t="s">
        <v>3827</v>
      </c>
      <c r="C3553" t="s">
        <v>10277</v>
      </c>
    </row>
    <row r="3554" spans="1:3">
      <c r="A3554">
        <v>170286</v>
      </c>
      <c r="B3554" t="s">
        <v>10898</v>
      </c>
      <c r="C3554" t="s">
        <v>10771</v>
      </c>
    </row>
    <row r="3555" spans="1:3">
      <c r="A3555">
        <v>170286</v>
      </c>
      <c r="B3555" t="s">
        <v>10898</v>
      </c>
      <c r="C3555" t="s">
        <v>10555</v>
      </c>
    </row>
    <row r="3556" spans="1:3">
      <c r="A3556">
        <v>170286</v>
      </c>
      <c r="B3556" t="s">
        <v>10898</v>
      </c>
      <c r="C3556" t="s">
        <v>10394</v>
      </c>
    </row>
    <row r="3557" spans="1:3">
      <c r="A3557">
        <v>170286</v>
      </c>
      <c r="B3557" t="s">
        <v>10898</v>
      </c>
      <c r="C3557" t="s">
        <v>10737</v>
      </c>
    </row>
    <row r="3558" spans="1:3">
      <c r="A3558">
        <v>170286</v>
      </c>
      <c r="B3558" t="s">
        <v>10898</v>
      </c>
      <c r="C3558" t="s">
        <v>10406</v>
      </c>
    </row>
    <row r="3559" spans="1:3">
      <c r="A3559">
        <v>170301</v>
      </c>
      <c r="B3559" t="s">
        <v>965</v>
      </c>
      <c r="C3559" t="s">
        <v>10714</v>
      </c>
    </row>
    <row r="3560" spans="1:3">
      <c r="A3560">
        <v>170301</v>
      </c>
      <c r="B3560" t="s">
        <v>965</v>
      </c>
      <c r="C3560" t="s">
        <v>10508</v>
      </c>
    </row>
    <row r="3561" spans="1:3">
      <c r="A3561">
        <v>170301</v>
      </c>
      <c r="B3561" t="s">
        <v>965</v>
      </c>
      <c r="C3561" t="s">
        <v>10313</v>
      </c>
    </row>
    <row r="3562" spans="1:3">
      <c r="A3562">
        <v>170301</v>
      </c>
      <c r="B3562" t="s">
        <v>965</v>
      </c>
      <c r="C3562" t="s">
        <v>10226</v>
      </c>
    </row>
    <row r="3563" spans="1:3">
      <c r="A3563">
        <v>170301</v>
      </c>
      <c r="B3563" t="s">
        <v>965</v>
      </c>
      <c r="C3563" t="s">
        <v>10703</v>
      </c>
    </row>
    <row r="3564" spans="1:3">
      <c r="A3564">
        <v>170444</v>
      </c>
      <c r="B3564" t="s">
        <v>3829</v>
      </c>
      <c r="C3564" t="s">
        <v>10352</v>
      </c>
    </row>
    <row r="3565" spans="1:3">
      <c r="A3565">
        <v>170532</v>
      </c>
      <c r="B3565" t="s">
        <v>968</v>
      </c>
      <c r="C3565" t="s">
        <v>10713</v>
      </c>
    </row>
    <row r="3566" spans="1:3">
      <c r="A3566">
        <v>170532</v>
      </c>
      <c r="B3566" t="s">
        <v>968</v>
      </c>
      <c r="C3566" t="s">
        <v>10406</v>
      </c>
    </row>
    <row r="3567" spans="1:3">
      <c r="A3567">
        <v>170532</v>
      </c>
      <c r="B3567" t="s">
        <v>968</v>
      </c>
      <c r="C3567" t="s">
        <v>10508</v>
      </c>
    </row>
    <row r="3568" spans="1:3">
      <c r="A3568">
        <v>170532</v>
      </c>
      <c r="B3568" t="s">
        <v>968</v>
      </c>
      <c r="C3568" t="s">
        <v>10408</v>
      </c>
    </row>
    <row r="3569" spans="1:3">
      <c r="A3569">
        <v>170532</v>
      </c>
      <c r="B3569" t="s">
        <v>968</v>
      </c>
      <c r="C3569" t="s">
        <v>10374</v>
      </c>
    </row>
    <row r="3570" spans="1:3">
      <c r="A3570">
        <v>170639</v>
      </c>
      <c r="B3570" t="s">
        <v>3834</v>
      </c>
      <c r="C3570" t="s">
        <v>10703</v>
      </c>
    </row>
    <row r="3571" spans="1:3">
      <c r="A3571">
        <v>170639</v>
      </c>
      <c r="B3571" t="s">
        <v>3834</v>
      </c>
      <c r="C3571" t="s">
        <v>10524</v>
      </c>
    </row>
    <row r="3572" spans="1:3">
      <c r="A3572">
        <v>170639</v>
      </c>
      <c r="B3572" t="s">
        <v>3834</v>
      </c>
      <c r="C3572" t="s">
        <v>10406</v>
      </c>
    </row>
    <row r="3573" spans="1:3">
      <c r="A3573">
        <v>170639</v>
      </c>
      <c r="B3573" t="s">
        <v>3834</v>
      </c>
      <c r="C3573" t="s">
        <v>10212</v>
      </c>
    </row>
    <row r="3574" spans="1:3">
      <c r="A3574">
        <v>170639</v>
      </c>
      <c r="B3574" t="s">
        <v>3834</v>
      </c>
      <c r="C3574" t="s">
        <v>10714</v>
      </c>
    </row>
    <row r="3575" spans="1:3">
      <c r="A3575">
        <v>170675</v>
      </c>
      <c r="B3575" t="s">
        <v>3837</v>
      </c>
      <c r="C3575" t="s">
        <v>10328</v>
      </c>
    </row>
    <row r="3576" spans="1:3">
      <c r="A3576">
        <v>170675</v>
      </c>
      <c r="B3576" t="s">
        <v>3837</v>
      </c>
      <c r="C3576" t="s">
        <v>10220</v>
      </c>
    </row>
    <row r="3577" spans="1:3">
      <c r="A3577">
        <v>170675</v>
      </c>
      <c r="B3577" t="s">
        <v>3837</v>
      </c>
      <c r="C3577" t="s">
        <v>10324</v>
      </c>
    </row>
    <row r="3578" spans="1:3">
      <c r="A3578">
        <v>170675</v>
      </c>
      <c r="B3578" t="s">
        <v>3837</v>
      </c>
      <c r="C3578" t="s">
        <v>10320</v>
      </c>
    </row>
    <row r="3579" spans="1:3">
      <c r="A3579">
        <v>170675</v>
      </c>
      <c r="B3579" t="s">
        <v>3837</v>
      </c>
      <c r="C3579" t="s">
        <v>10259</v>
      </c>
    </row>
    <row r="3580" spans="1:3">
      <c r="A3580">
        <v>170806</v>
      </c>
      <c r="B3580" t="s">
        <v>3840</v>
      </c>
      <c r="C3580" t="s">
        <v>10703</v>
      </c>
    </row>
    <row r="3581" spans="1:3">
      <c r="A3581">
        <v>170806</v>
      </c>
      <c r="B3581" t="s">
        <v>3840</v>
      </c>
      <c r="C3581" t="s">
        <v>10714</v>
      </c>
    </row>
    <row r="3582" spans="1:3">
      <c r="A3582">
        <v>170806</v>
      </c>
      <c r="B3582" t="s">
        <v>3840</v>
      </c>
      <c r="C3582" t="s">
        <v>10750</v>
      </c>
    </row>
    <row r="3583" spans="1:3">
      <c r="A3583">
        <v>170806</v>
      </c>
      <c r="B3583" t="s">
        <v>3840</v>
      </c>
      <c r="C3583" t="s">
        <v>10525</v>
      </c>
    </row>
    <row r="3584" spans="1:3">
      <c r="A3584">
        <v>170806</v>
      </c>
      <c r="B3584" t="s">
        <v>3840</v>
      </c>
      <c r="C3584" t="s">
        <v>10406</v>
      </c>
    </row>
    <row r="3585" spans="1:3">
      <c r="A3585">
        <v>170967</v>
      </c>
      <c r="B3585" t="s">
        <v>3843</v>
      </c>
      <c r="C3585" t="s">
        <v>10297</v>
      </c>
    </row>
    <row r="3586" spans="1:3">
      <c r="A3586">
        <v>170967</v>
      </c>
      <c r="B3586" t="s">
        <v>3843</v>
      </c>
      <c r="C3586" t="s">
        <v>10508</v>
      </c>
    </row>
    <row r="3587" spans="1:3">
      <c r="A3587">
        <v>170967</v>
      </c>
      <c r="B3587" t="s">
        <v>3843</v>
      </c>
      <c r="C3587" t="s">
        <v>10703</v>
      </c>
    </row>
    <row r="3588" spans="1:3">
      <c r="A3588">
        <v>170967</v>
      </c>
      <c r="B3588" t="s">
        <v>3843</v>
      </c>
      <c r="C3588" t="s">
        <v>10227</v>
      </c>
    </row>
    <row r="3589" spans="1:3">
      <c r="A3589">
        <v>170967</v>
      </c>
      <c r="B3589" t="s">
        <v>3843</v>
      </c>
      <c r="C3589" t="s">
        <v>10714</v>
      </c>
    </row>
    <row r="3590" spans="1:3">
      <c r="A3590">
        <v>170976</v>
      </c>
      <c r="B3590" t="s">
        <v>56</v>
      </c>
      <c r="C3590" t="s">
        <v>10249</v>
      </c>
    </row>
    <row r="3591" spans="1:3">
      <c r="A3591">
        <v>170976</v>
      </c>
      <c r="B3591" t="s">
        <v>56</v>
      </c>
      <c r="C3591" t="s">
        <v>10555</v>
      </c>
    </row>
    <row r="3592" spans="1:3">
      <c r="A3592">
        <v>170976</v>
      </c>
      <c r="B3592" t="s">
        <v>56</v>
      </c>
      <c r="C3592" t="s">
        <v>10714</v>
      </c>
    </row>
    <row r="3593" spans="1:3">
      <c r="A3593">
        <v>170976</v>
      </c>
      <c r="B3593" t="s">
        <v>56</v>
      </c>
      <c r="C3593" t="s">
        <v>10510</v>
      </c>
    </row>
    <row r="3594" spans="1:3">
      <c r="A3594">
        <v>170976</v>
      </c>
      <c r="B3594" t="s">
        <v>56</v>
      </c>
      <c r="C3594" t="s">
        <v>10509</v>
      </c>
    </row>
    <row r="3595" spans="1:3">
      <c r="A3595">
        <v>171100</v>
      </c>
      <c r="B3595" t="s">
        <v>65</v>
      </c>
      <c r="C3595" t="s">
        <v>10406</v>
      </c>
    </row>
    <row r="3596" spans="1:3">
      <c r="A3596">
        <v>171100</v>
      </c>
      <c r="B3596" t="s">
        <v>65</v>
      </c>
      <c r="C3596" t="s">
        <v>10508</v>
      </c>
    </row>
    <row r="3597" spans="1:3">
      <c r="A3597">
        <v>171100</v>
      </c>
      <c r="B3597" t="s">
        <v>65</v>
      </c>
      <c r="C3597" t="s">
        <v>10237</v>
      </c>
    </row>
    <row r="3598" spans="1:3">
      <c r="A3598">
        <v>171100</v>
      </c>
      <c r="B3598" t="s">
        <v>65</v>
      </c>
      <c r="C3598" t="s">
        <v>10737</v>
      </c>
    </row>
    <row r="3599" spans="1:3">
      <c r="A3599">
        <v>171100</v>
      </c>
      <c r="B3599" t="s">
        <v>65</v>
      </c>
      <c r="C3599" t="s">
        <v>10249</v>
      </c>
    </row>
    <row r="3600" spans="1:3">
      <c r="A3600">
        <v>171128</v>
      </c>
      <c r="B3600" t="s">
        <v>974</v>
      </c>
      <c r="C3600" t="s">
        <v>10328</v>
      </c>
    </row>
    <row r="3601" spans="1:3">
      <c r="A3601">
        <v>171128</v>
      </c>
      <c r="B3601" t="s">
        <v>974</v>
      </c>
      <c r="C3601" t="s">
        <v>10319</v>
      </c>
    </row>
    <row r="3602" spans="1:3">
      <c r="A3602">
        <v>171128</v>
      </c>
      <c r="B3602" t="s">
        <v>974</v>
      </c>
      <c r="C3602" t="s">
        <v>10259</v>
      </c>
    </row>
    <row r="3603" spans="1:3">
      <c r="A3603">
        <v>171128</v>
      </c>
      <c r="B3603" t="s">
        <v>974</v>
      </c>
      <c r="C3603" t="s">
        <v>10324</v>
      </c>
    </row>
    <row r="3604" spans="1:3">
      <c r="A3604">
        <v>171128</v>
      </c>
      <c r="B3604" t="s">
        <v>974</v>
      </c>
      <c r="C3604" t="s">
        <v>10320</v>
      </c>
    </row>
    <row r="3605" spans="1:3">
      <c r="A3605">
        <v>171137</v>
      </c>
      <c r="B3605" t="s">
        <v>977</v>
      </c>
      <c r="C3605" t="s">
        <v>10324</v>
      </c>
    </row>
    <row r="3606" spans="1:3">
      <c r="A3606">
        <v>171137</v>
      </c>
      <c r="B3606" t="s">
        <v>977</v>
      </c>
      <c r="C3606" t="s">
        <v>10508</v>
      </c>
    </row>
    <row r="3607" spans="1:3">
      <c r="A3607">
        <v>171137</v>
      </c>
      <c r="B3607" t="s">
        <v>977</v>
      </c>
      <c r="C3607" t="s">
        <v>10249</v>
      </c>
    </row>
    <row r="3608" spans="1:3">
      <c r="A3608">
        <v>171137</v>
      </c>
      <c r="B3608" t="s">
        <v>977</v>
      </c>
      <c r="C3608" t="s">
        <v>10328</v>
      </c>
    </row>
    <row r="3609" spans="1:3">
      <c r="A3609">
        <v>171137</v>
      </c>
      <c r="B3609" t="s">
        <v>977</v>
      </c>
      <c r="C3609" t="s">
        <v>10686</v>
      </c>
    </row>
    <row r="3610" spans="1:3">
      <c r="A3610">
        <v>171146</v>
      </c>
      <c r="B3610" t="s">
        <v>980</v>
      </c>
      <c r="C3610" t="s">
        <v>10703</v>
      </c>
    </row>
    <row r="3611" spans="1:3">
      <c r="A3611">
        <v>171146</v>
      </c>
      <c r="B3611" t="s">
        <v>980</v>
      </c>
      <c r="C3611" t="s">
        <v>10508</v>
      </c>
    </row>
    <row r="3612" spans="1:3">
      <c r="A3612">
        <v>171146</v>
      </c>
      <c r="B3612" t="s">
        <v>980</v>
      </c>
      <c r="C3612" t="s">
        <v>10635</v>
      </c>
    </row>
    <row r="3613" spans="1:3">
      <c r="A3613">
        <v>171146</v>
      </c>
      <c r="B3613" t="s">
        <v>980</v>
      </c>
      <c r="C3613" t="s">
        <v>10292</v>
      </c>
    </row>
    <row r="3614" spans="1:3">
      <c r="A3614">
        <v>171146</v>
      </c>
      <c r="B3614" t="s">
        <v>980</v>
      </c>
      <c r="C3614" t="s">
        <v>10438</v>
      </c>
    </row>
    <row r="3615" spans="1:3">
      <c r="A3615">
        <v>171456</v>
      </c>
      <c r="B3615" t="s">
        <v>3851</v>
      </c>
      <c r="C3615" t="s">
        <v>10406</v>
      </c>
    </row>
    <row r="3616" spans="1:3">
      <c r="A3616">
        <v>171456</v>
      </c>
      <c r="B3616" t="s">
        <v>3851</v>
      </c>
      <c r="C3616" t="s">
        <v>10703</v>
      </c>
    </row>
    <row r="3617" spans="1:3">
      <c r="A3617">
        <v>171456</v>
      </c>
      <c r="B3617" t="s">
        <v>3851</v>
      </c>
      <c r="C3617" t="s">
        <v>10508</v>
      </c>
    </row>
    <row r="3618" spans="1:3">
      <c r="A3618">
        <v>171456</v>
      </c>
      <c r="B3618" t="s">
        <v>3851</v>
      </c>
      <c r="C3618" t="s">
        <v>10525</v>
      </c>
    </row>
    <row r="3619" spans="1:3">
      <c r="A3619">
        <v>171456</v>
      </c>
      <c r="B3619" t="s">
        <v>3851</v>
      </c>
      <c r="C3619" t="s">
        <v>10600</v>
      </c>
    </row>
    <row r="3620" spans="1:3">
      <c r="A3620">
        <v>171483</v>
      </c>
      <c r="B3620" t="s">
        <v>3854</v>
      </c>
      <c r="C3620" t="s">
        <v>10576</v>
      </c>
    </row>
    <row r="3621" spans="1:3">
      <c r="A3621">
        <v>171483</v>
      </c>
      <c r="B3621" t="s">
        <v>3854</v>
      </c>
      <c r="C3621" t="s">
        <v>10331</v>
      </c>
    </row>
    <row r="3622" spans="1:3">
      <c r="A3622">
        <v>171483</v>
      </c>
      <c r="B3622" t="s">
        <v>3854</v>
      </c>
      <c r="C3622" t="s">
        <v>10372</v>
      </c>
    </row>
    <row r="3623" spans="1:3">
      <c r="A3623">
        <v>171492</v>
      </c>
      <c r="B3623" t="s">
        <v>3857</v>
      </c>
      <c r="C3623" t="s">
        <v>10714</v>
      </c>
    </row>
    <row r="3624" spans="1:3">
      <c r="A3624">
        <v>171492</v>
      </c>
      <c r="B3624" t="s">
        <v>3857</v>
      </c>
      <c r="C3624" t="s">
        <v>10725</v>
      </c>
    </row>
    <row r="3625" spans="1:3">
      <c r="A3625">
        <v>171492</v>
      </c>
      <c r="B3625" t="s">
        <v>3857</v>
      </c>
      <c r="C3625" t="s">
        <v>10737</v>
      </c>
    </row>
    <row r="3626" spans="1:3">
      <c r="A3626">
        <v>171492</v>
      </c>
      <c r="B3626" t="s">
        <v>3857</v>
      </c>
      <c r="C3626" t="s">
        <v>10756</v>
      </c>
    </row>
    <row r="3627" spans="1:3">
      <c r="A3627">
        <v>171492</v>
      </c>
      <c r="B3627" t="s">
        <v>3857</v>
      </c>
      <c r="C3627" t="s">
        <v>10767</v>
      </c>
    </row>
    <row r="3628" spans="1:3">
      <c r="A3628">
        <v>171571</v>
      </c>
      <c r="B3628" t="s">
        <v>982</v>
      </c>
      <c r="C3628" t="s">
        <v>10703</v>
      </c>
    </row>
    <row r="3629" spans="1:3">
      <c r="A3629">
        <v>171571</v>
      </c>
      <c r="B3629" t="s">
        <v>982</v>
      </c>
      <c r="C3629" t="s">
        <v>10508</v>
      </c>
    </row>
    <row r="3630" spans="1:3">
      <c r="A3630">
        <v>171571</v>
      </c>
      <c r="B3630" t="s">
        <v>982</v>
      </c>
      <c r="C3630" t="s">
        <v>10712</v>
      </c>
    </row>
    <row r="3631" spans="1:3">
      <c r="A3631">
        <v>171571</v>
      </c>
      <c r="B3631" t="s">
        <v>982</v>
      </c>
      <c r="C3631" t="s">
        <v>10292</v>
      </c>
    </row>
    <row r="3632" spans="1:3">
      <c r="A3632">
        <v>171571</v>
      </c>
      <c r="B3632" t="s">
        <v>982</v>
      </c>
      <c r="C3632" t="s">
        <v>10404</v>
      </c>
    </row>
    <row r="3633" spans="1:3">
      <c r="A3633">
        <v>171599</v>
      </c>
      <c r="B3633" t="s">
        <v>3860</v>
      </c>
      <c r="C3633" t="s">
        <v>10714</v>
      </c>
    </row>
    <row r="3634" spans="1:3">
      <c r="A3634">
        <v>171599</v>
      </c>
      <c r="B3634" t="s">
        <v>3860</v>
      </c>
      <c r="C3634" t="s">
        <v>10508</v>
      </c>
    </row>
    <row r="3635" spans="1:3">
      <c r="A3635">
        <v>171599</v>
      </c>
      <c r="B3635" t="s">
        <v>3860</v>
      </c>
      <c r="C3635" t="s">
        <v>10406</v>
      </c>
    </row>
    <row r="3636" spans="1:3">
      <c r="A3636">
        <v>171599</v>
      </c>
      <c r="B3636" t="s">
        <v>3860</v>
      </c>
      <c r="C3636" t="s">
        <v>10525</v>
      </c>
    </row>
    <row r="3637" spans="1:3">
      <c r="A3637">
        <v>171599</v>
      </c>
      <c r="B3637" t="s">
        <v>3860</v>
      </c>
      <c r="C3637" t="s">
        <v>10761</v>
      </c>
    </row>
    <row r="3638" spans="1:3">
      <c r="A3638">
        <v>171881</v>
      </c>
      <c r="B3638" t="s">
        <v>3863</v>
      </c>
      <c r="C3638" t="s">
        <v>10546</v>
      </c>
    </row>
    <row r="3639" spans="1:3">
      <c r="A3639">
        <v>171881</v>
      </c>
      <c r="B3639" t="s">
        <v>3863</v>
      </c>
      <c r="C3639" t="s">
        <v>10489</v>
      </c>
    </row>
    <row r="3640" spans="1:3">
      <c r="A3640">
        <v>171881</v>
      </c>
      <c r="B3640" t="s">
        <v>3863</v>
      </c>
      <c r="C3640" t="s">
        <v>10714</v>
      </c>
    </row>
    <row r="3641" spans="1:3">
      <c r="A3641">
        <v>171881</v>
      </c>
      <c r="B3641" t="s">
        <v>3863</v>
      </c>
      <c r="C3641" t="s">
        <v>10402</v>
      </c>
    </row>
    <row r="3642" spans="1:3">
      <c r="A3642">
        <v>171881</v>
      </c>
      <c r="B3642" t="s">
        <v>3863</v>
      </c>
      <c r="C3642" t="s">
        <v>10296</v>
      </c>
    </row>
    <row r="3643" spans="1:3">
      <c r="A3643">
        <v>172033</v>
      </c>
      <c r="B3643" t="s">
        <v>10899</v>
      </c>
      <c r="C3643" t="s">
        <v>10473</v>
      </c>
    </row>
    <row r="3644" spans="1:3">
      <c r="A3644">
        <v>172033</v>
      </c>
      <c r="B3644" t="s">
        <v>10899</v>
      </c>
      <c r="C3644" t="s">
        <v>10489</v>
      </c>
    </row>
    <row r="3645" spans="1:3">
      <c r="A3645">
        <v>172051</v>
      </c>
      <c r="B3645" t="s">
        <v>3865</v>
      </c>
      <c r="C3645" t="s">
        <v>10703</v>
      </c>
    </row>
    <row r="3646" spans="1:3">
      <c r="A3646">
        <v>172051</v>
      </c>
      <c r="B3646" t="s">
        <v>3865</v>
      </c>
      <c r="C3646" t="s">
        <v>10295</v>
      </c>
    </row>
    <row r="3647" spans="1:3">
      <c r="A3647">
        <v>172051</v>
      </c>
      <c r="B3647" t="s">
        <v>3865</v>
      </c>
      <c r="C3647" t="s">
        <v>10546</v>
      </c>
    </row>
    <row r="3648" spans="1:3">
      <c r="A3648">
        <v>172051</v>
      </c>
      <c r="B3648" t="s">
        <v>3865</v>
      </c>
      <c r="C3648" t="s">
        <v>10508</v>
      </c>
    </row>
    <row r="3649" spans="1:3">
      <c r="A3649">
        <v>172051</v>
      </c>
      <c r="B3649" t="s">
        <v>3865</v>
      </c>
      <c r="C3649" t="s">
        <v>10525</v>
      </c>
    </row>
    <row r="3650" spans="1:3">
      <c r="A3650">
        <v>172200</v>
      </c>
      <c r="B3650" t="s">
        <v>10900</v>
      </c>
      <c r="C3650" t="s">
        <v>10382</v>
      </c>
    </row>
    <row r="3651" spans="1:3">
      <c r="A3651">
        <v>172264</v>
      </c>
      <c r="B3651" t="s">
        <v>3867</v>
      </c>
      <c r="C3651" t="s">
        <v>10714</v>
      </c>
    </row>
    <row r="3652" spans="1:3">
      <c r="A3652">
        <v>172264</v>
      </c>
      <c r="B3652" t="s">
        <v>3867</v>
      </c>
      <c r="C3652" t="s">
        <v>10703</v>
      </c>
    </row>
    <row r="3653" spans="1:3">
      <c r="A3653">
        <v>172264</v>
      </c>
      <c r="B3653" t="s">
        <v>3867</v>
      </c>
      <c r="C3653" t="s">
        <v>10525</v>
      </c>
    </row>
    <row r="3654" spans="1:3">
      <c r="A3654">
        <v>172264</v>
      </c>
      <c r="B3654" t="s">
        <v>3867</v>
      </c>
      <c r="C3654" t="s">
        <v>10654</v>
      </c>
    </row>
    <row r="3655" spans="1:3">
      <c r="A3655">
        <v>172264</v>
      </c>
      <c r="B3655" t="s">
        <v>3867</v>
      </c>
      <c r="C3655" t="s">
        <v>10725</v>
      </c>
    </row>
    <row r="3656" spans="1:3">
      <c r="A3656">
        <v>172334</v>
      </c>
      <c r="B3656" t="s">
        <v>985</v>
      </c>
      <c r="C3656" t="s">
        <v>10546</v>
      </c>
    </row>
    <row r="3657" spans="1:3">
      <c r="A3657">
        <v>172334</v>
      </c>
      <c r="B3657" t="s">
        <v>985</v>
      </c>
      <c r="C3657" t="s">
        <v>10704</v>
      </c>
    </row>
    <row r="3658" spans="1:3">
      <c r="A3658">
        <v>172334</v>
      </c>
      <c r="B3658" t="s">
        <v>985</v>
      </c>
      <c r="C3658" t="s">
        <v>10714</v>
      </c>
    </row>
    <row r="3659" spans="1:3">
      <c r="A3659">
        <v>172334</v>
      </c>
      <c r="B3659" t="s">
        <v>985</v>
      </c>
      <c r="C3659" t="s">
        <v>10718</v>
      </c>
    </row>
    <row r="3660" spans="1:3">
      <c r="A3660">
        <v>172334</v>
      </c>
      <c r="B3660" t="s">
        <v>985</v>
      </c>
      <c r="C3660" t="s">
        <v>10464</v>
      </c>
    </row>
    <row r="3661" spans="1:3">
      <c r="A3661">
        <v>172608</v>
      </c>
      <c r="B3661" t="s">
        <v>10901</v>
      </c>
      <c r="C3661" t="s">
        <v>10725</v>
      </c>
    </row>
    <row r="3662" spans="1:3">
      <c r="A3662">
        <v>172608</v>
      </c>
      <c r="B3662" t="s">
        <v>10901</v>
      </c>
      <c r="C3662" t="s">
        <v>10713</v>
      </c>
    </row>
    <row r="3663" spans="1:3">
      <c r="A3663">
        <v>172608</v>
      </c>
      <c r="B3663" t="s">
        <v>10901</v>
      </c>
      <c r="C3663" t="s">
        <v>10753</v>
      </c>
    </row>
    <row r="3664" spans="1:3">
      <c r="A3664">
        <v>172608</v>
      </c>
      <c r="B3664" t="s">
        <v>10901</v>
      </c>
      <c r="C3664" t="s">
        <v>10737</v>
      </c>
    </row>
    <row r="3665" spans="1:3">
      <c r="A3665">
        <v>172608</v>
      </c>
      <c r="B3665" t="s">
        <v>10901</v>
      </c>
      <c r="C3665" t="s">
        <v>10251</v>
      </c>
    </row>
    <row r="3666" spans="1:3">
      <c r="A3666">
        <v>172644</v>
      </c>
      <c r="B3666" t="s">
        <v>988</v>
      </c>
      <c r="C3666" t="s">
        <v>10508</v>
      </c>
    </row>
    <row r="3667" spans="1:3">
      <c r="A3667">
        <v>172644</v>
      </c>
      <c r="B3667" t="s">
        <v>988</v>
      </c>
      <c r="C3667" t="s">
        <v>10683</v>
      </c>
    </row>
    <row r="3668" spans="1:3">
      <c r="A3668">
        <v>172644</v>
      </c>
      <c r="B3668" t="s">
        <v>988</v>
      </c>
      <c r="C3668" t="s">
        <v>10756</v>
      </c>
    </row>
    <row r="3669" spans="1:3">
      <c r="A3669">
        <v>172644</v>
      </c>
      <c r="B3669" t="s">
        <v>988</v>
      </c>
      <c r="C3669" t="s">
        <v>10703</v>
      </c>
    </row>
    <row r="3670" spans="1:3">
      <c r="A3670">
        <v>172644</v>
      </c>
      <c r="B3670" t="s">
        <v>988</v>
      </c>
      <c r="C3670" t="s">
        <v>10748</v>
      </c>
    </row>
    <row r="3671" spans="1:3">
      <c r="A3671">
        <v>172699</v>
      </c>
      <c r="B3671" t="s">
        <v>990</v>
      </c>
      <c r="C3671" t="s">
        <v>10573</v>
      </c>
    </row>
    <row r="3672" spans="1:3">
      <c r="A3672">
        <v>172699</v>
      </c>
      <c r="B3672" t="s">
        <v>990</v>
      </c>
      <c r="C3672" t="s">
        <v>10737</v>
      </c>
    </row>
    <row r="3673" spans="1:3">
      <c r="A3673">
        <v>172699</v>
      </c>
      <c r="B3673" t="s">
        <v>990</v>
      </c>
      <c r="C3673" t="s">
        <v>10725</v>
      </c>
    </row>
    <row r="3674" spans="1:3">
      <c r="A3674">
        <v>172699</v>
      </c>
      <c r="B3674" t="s">
        <v>990</v>
      </c>
      <c r="C3674" t="s">
        <v>10461</v>
      </c>
    </row>
    <row r="3675" spans="1:3">
      <c r="A3675">
        <v>172699</v>
      </c>
      <c r="B3675" t="s">
        <v>990</v>
      </c>
      <c r="C3675" t="s">
        <v>10720</v>
      </c>
    </row>
    <row r="3676" spans="1:3">
      <c r="A3676">
        <v>172866</v>
      </c>
      <c r="B3676" t="s">
        <v>3875</v>
      </c>
      <c r="C3676" t="s">
        <v>10574</v>
      </c>
    </row>
    <row r="3677" spans="1:3">
      <c r="A3677">
        <v>172866</v>
      </c>
      <c r="B3677" t="s">
        <v>3875</v>
      </c>
      <c r="C3677" t="s">
        <v>10714</v>
      </c>
    </row>
    <row r="3678" spans="1:3">
      <c r="A3678">
        <v>173045</v>
      </c>
      <c r="B3678" t="s">
        <v>3880</v>
      </c>
      <c r="C3678" t="s">
        <v>10406</v>
      </c>
    </row>
    <row r="3679" spans="1:3">
      <c r="A3679">
        <v>173045</v>
      </c>
      <c r="B3679" t="s">
        <v>3880</v>
      </c>
      <c r="C3679" t="s">
        <v>10714</v>
      </c>
    </row>
    <row r="3680" spans="1:3">
      <c r="A3680">
        <v>173045</v>
      </c>
      <c r="B3680" t="s">
        <v>3880</v>
      </c>
      <c r="C3680" t="s">
        <v>10704</v>
      </c>
    </row>
    <row r="3681" spans="1:3">
      <c r="A3681">
        <v>173045</v>
      </c>
      <c r="B3681" t="s">
        <v>3880</v>
      </c>
      <c r="C3681" t="s">
        <v>10546</v>
      </c>
    </row>
    <row r="3682" spans="1:3">
      <c r="A3682">
        <v>173045</v>
      </c>
      <c r="B3682" t="s">
        <v>3880</v>
      </c>
      <c r="C3682" t="s">
        <v>10756</v>
      </c>
    </row>
    <row r="3683" spans="1:3">
      <c r="A3683">
        <v>173124</v>
      </c>
      <c r="B3683" t="s">
        <v>992</v>
      </c>
      <c r="C3683" t="s">
        <v>10703</v>
      </c>
    </row>
    <row r="3684" spans="1:3">
      <c r="A3684">
        <v>173124</v>
      </c>
      <c r="B3684" t="s">
        <v>992</v>
      </c>
      <c r="C3684" t="s">
        <v>10714</v>
      </c>
    </row>
    <row r="3685" spans="1:3">
      <c r="A3685">
        <v>173124</v>
      </c>
      <c r="B3685" t="s">
        <v>992</v>
      </c>
      <c r="C3685" t="s">
        <v>10508</v>
      </c>
    </row>
    <row r="3686" spans="1:3">
      <c r="A3686">
        <v>173124</v>
      </c>
      <c r="B3686" t="s">
        <v>992</v>
      </c>
      <c r="C3686" t="s">
        <v>10292</v>
      </c>
    </row>
    <row r="3687" spans="1:3">
      <c r="A3687">
        <v>173124</v>
      </c>
      <c r="B3687" t="s">
        <v>992</v>
      </c>
      <c r="C3687" t="s">
        <v>10725</v>
      </c>
    </row>
    <row r="3688" spans="1:3">
      <c r="A3688">
        <v>173142</v>
      </c>
      <c r="B3688" t="s">
        <v>996</v>
      </c>
      <c r="C3688" t="s">
        <v>10714</v>
      </c>
    </row>
    <row r="3689" spans="1:3">
      <c r="A3689">
        <v>173142</v>
      </c>
      <c r="B3689" t="s">
        <v>996</v>
      </c>
      <c r="C3689" t="s">
        <v>10419</v>
      </c>
    </row>
    <row r="3690" spans="1:3">
      <c r="A3690">
        <v>173142</v>
      </c>
      <c r="B3690" t="s">
        <v>996</v>
      </c>
      <c r="C3690" t="s">
        <v>10292</v>
      </c>
    </row>
    <row r="3691" spans="1:3">
      <c r="A3691">
        <v>173142</v>
      </c>
      <c r="B3691" t="s">
        <v>996</v>
      </c>
      <c r="C3691" t="s">
        <v>10810</v>
      </c>
    </row>
    <row r="3692" spans="1:3">
      <c r="A3692">
        <v>173142</v>
      </c>
      <c r="B3692" t="s">
        <v>996</v>
      </c>
      <c r="C3692" t="s">
        <v>10811</v>
      </c>
    </row>
    <row r="3693" spans="1:3">
      <c r="A3693">
        <v>173160</v>
      </c>
      <c r="B3693" t="s">
        <v>570</v>
      </c>
      <c r="C3693" t="s">
        <v>10714</v>
      </c>
    </row>
    <row r="3694" spans="1:3">
      <c r="A3694">
        <v>173160</v>
      </c>
      <c r="B3694" t="s">
        <v>570</v>
      </c>
      <c r="C3694" t="s">
        <v>10703</v>
      </c>
    </row>
    <row r="3695" spans="1:3">
      <c r="A3695">
        <v>173160</v>
      </c>
      <c r="B3695" t="s">
        <v>570</v>
      </c>
      <c r="C3695" t="s">
        <v>10714</v>
      </c>
    </row>
    <row r="3696" spans="1:3">
      <c r="A3696">
        <v>173160</v>
      </c>
      <c r="B3696" t="s">
        <v>570</v>
      </c>
      <c r="C3696" t="s">
        <v>10508</v>
      </c>
    </row>
    <row r="3697" spans="1:3">
      <c r="A3697">
        <v>173160</v>
      </c>
      <c r="B3697" t="s">
        <v>570</v>
      </c>
      <c r="C3697" t="s">
        <v>10406</v>
      </c>
    </row>
    <row r="3698" spans="1:3">
      <c r="A3698">
        <v>173258</v>
      </c>
      <c r="B3698" t="s">
        <v>1001</v>
      </c>
      <c r="C3698" t="s">
        <v>10259</v>
      </c>
    </row>
    <row r="3699" spans="1:3">
      <c r="A3699">
        <v>173258</v>
      </c>
      <c r="B3699" t="s">
        <v>1001</v>
      </c>
      <c r="C3699" t="s">
        <v>10406</v>
      </c>
    </row>
    <row r="3700" spans="1:3">
      <c r="A3700">
        <v>173258</v>
      </c>
      <c r="B3700" t="s">
        <v>1001</v>
      </c>
      <c r="C3700" t="s">
        <v>10561</v>
      </c>
    </row>
    <row r="3701" spans="1:3">
      <c r="A3701">
        <v>173258</v>
      </c>
      <c r="B3701" t="s">
        <v>1001</v>
      </c>
      <c r="C3701" t="s">
        <v>10512</v>
      </c>
    </row>
    <row r="3702" spans="1:3">
      <c r="A3702">
        <v>173258</v>
      </c>
      <c r="B3702" t="s">
        <v>1001</v>
      </c>
      <c r="C3702" t="s">
        <v>10557</v>
      </c>
    </row>
    <row r="3703" spans="1:3">
      <c r="A3703">
        <v>173300</v>
      </c>
      <c r="B3703" t="s">
        <v>1004</v>
      </c>
      <c r="C3703" t="s">
        <v>10714</v>
      </c>
    </row>
    <row r="3704" spans="1:3">
      <c r="A3704">
        <v>173300</v>
      </c>
      <c r="B3704" t="s">
        <v>1004</v>
      </c>
      <c r="C3704" t="s">
        <v>10406</v>
      </c>
    </row>
    <row r="3705" spans="1:3">
      <c r="A3705">
        <v>173300</v>
      </c>
      <c r="B3705" t="s">
        <v>1004</v>
      </c>
      <c r="C3705" t="s">
        <v>10508</v>
      </c>
    </row>
    <row r="3706" spans="1:3">
      <c r="A3706">
        <v>173300</v>
      </c>
      <c r="B3706" t="s">
        <v>1004</v>
      </c>
      <c r="C3706" t="s">
        <v>10703</v>
      </c>
    </row>
    <row r="3707" spans="1:3">
      <c r="A3707">
        <v>173300</v>
      </c>
      <c r="B3707" t="s">
        <v>1004</v>
      </c>
      <c r="C3707" t="s">
        <v>10394</v>
      </c>
    </row>
    <row r="3708" spans="1:3">
      <c r="A3708">
        <v>173328</v>
      </c>
      <c r="B3708" t="s">
        <v>3887</v>
      </c>
      <c r="C3708" t="s">
        <v>10703</v>
      </c>
    </row>
    <row r="3709" spans="1:3">
      <c r="A3709">
        <v>173328</v>
      </c>
      <c r="B3709" t="s">
        <v>3887</v>
      </c>
      <c r="C3709" t="s">
        <v>10714</v>
      </c>
    </row>
    <row r="3710" spans="1:3">
      <c r="A3710">
        <v>173328</v>
      </c>
      <c r="B3710" t="s">
        <v>3887</v>
      </c>
      <c r="C3710" t="s">
        <v>10466</v>
      </c>
    </row>
    <row r="3711" spans="1:3">
      <c r="A3711">
        <v>173328</v>
      </c>
      <c r="B3711" t="s">
        <v>3887</v>
      </c>
      <c r="C3711" t="s">
        <v>10508</v>
      </c>
    </row>
    <row r="3712" spans="1:3">
      <c r="A3712">
        <v>173328</v>
      </c>
      <c r="B3712" t="s">
        <v>3887</v>
      </c>
      <c r="C3712" t="s">
        <v>10259</v>
      </c>
    </row>
    <row r="3713" spans="1:3">
      <c r="A3713">
        <v>173452</v>
      </c>
      <c r="B3713" t="s">
        <v>1007</v>
      </c>
      <c r="C3713" t="s">
        <v>10292</v>
      </c>
    </row>
    <row r="3714" spans="1:3">
      <c r="A3714">
        <v>173452</v>
      </c>
      <c r="B3714" t="s">
        <v>1007</v>
      </c>
      <c r="C3714" t="s">
        <v>10491</v>
      </c>
    </row>
    <row r="3715" spans="1:3">
      <c r="A3715">
        <v>173452</v>
      </c>
      <c r="B3715" t="s">
        <v>1007</v>
      </c>
      <c r="C3715" t="s">
        <v>10297</v>
      </c>
    </row>
    <row r="3716" spans="1:3">
      <c r="A3716">
        <v>173452</v>
      </c>
      <c r="B3716" t="s">
        <v>1007</v>
      </c>
      <c r="C3716" t="s">
        <v>10307</v>
      </c>
    </row>
    <row r="3717" spans="1:3">
      <c r="A3717">
        <v>173452</v>
      </c>
      <c r="B3717" t="s">
        <v>1007</v>
      </c>
      <c r="C3717" t="s">
        <v>10303</v>
      </c>
    </row>
    <row r="3718" spans="1:3">
      <c r="A3718">
        <v>173647</v>
      </c>
      <c r="B3718" t="s">
        <v>1010</v>
      </c>
      <c r="C3718" t="s">
        <v>10508</v>
      </c>
    </row>
    <row r="3719" spans="1:3">
      <c r="A3719">
        <v>173647</v>
      </c>
      <c r="B3719" t="s">
        <v>1010</v>
      </c>
      <c r="C3719" t="s">
        <v>10406</v>
      </c>
    </row>
    <row r="3720" spans="1:3">
      <c r="A3720">
        <v>173647</v>
      </c>
      <c r="B3720" t="s">
        <v>1010</v>
      </c>
      <c r="C3720" t="s">
        <v>10713</v>
      </c>
    </row>
    <row r="3721" spans="1:3">
      <c r="A3721">
        <v>173647</v>
      </c>
      <c r="B3721" t="s">
        <v>1010</v>
      </c>
      <c r="C3721" t="s">
        <v>10469</v>
      </c>
    </row>
    <row r="3722" spans="1:3">
      <c r="A3722">
        <v>173647</v>
      </c>
      <c r="B3722" t="s">
        <v>1010</v>
      </c>
      <c r="C3722" t="s">
        <v>10703</v>
      </c>
    </row>
    <row r="3723" spans="1:3">
      <c r="A3723">
        <v>173665</v>
      </c>
      <c r="B3723" t="s">
        <v>1011</v>
      </c>
      <c r="C3723" t="s">
        <v>10508</v>
      </c>
    </row>
    <row r="3724" spans="1:3">
      <c r="A3724">
        <v>173665</v>
      </c>
      <c r="B3724" t="s">
        <v>1011</v>
      </c>
      <c r="C3724" t="s">
        <v>10554</v>
      </c>
    </row>
    <row r="3725" spans="1:3">
      <c r="A3725">
        <v>173665</v>
      </c>
      <c r="B3725" t="s">
        <v>1011</v>
      </c>
      <c r="C3725" t="s">
        <v>10390</v>
      </c>
    </row>
    <row r="3726" spans="1:3">
      <c r="A3726">
        <v>173665</v>
      </c>
      <c r="B3726" t="s">
        <v>1011</v>
      </c>
      <c r="C3726" t="s">
        <v>10810</v>
      </c>
    </row>
    <row r="3727" spans="1:3">
      <c r="A3727">
        <v>173665</v>
      </c>
      <c r="B3727" t="s">
        <v>1011</v>
      </c>
      <c r="C3727" t="s">
        <v>10714</v>
      </c>
    </row>
    <row r="3728" spans="1:3">
      <c r="A3728">
        <v>173902</v>
      </c>
      <c r="B3728" t="s">
        <v>1013</v>
      </c>
      <c r="C3728" t="s">
        <v>10512</v>
      </c>
    </row>
    <row r="3729" spans="1:3">
      <c r="A3729">
        <v>173902</v>
      </c>
      <c r="B3729" t="s">
        <v>1013</v>
      </c>
      <c r="C3729" t="s">
        <v>10557</v>
      </c>
    </row>
    <row r="3730" spans="1:3">
      <c r="A3730">
        <v>173902</v>
      </c>
      <c r="B3730" t="s">
        <v>1013</v>
      </c>
      <c r="C3730" t="s">
        <v>10406</v>
      </c>
    </row>
    <row r="3731" spans="1:3">
      <c r="A3731">
        <v>173902</v>
      </c>
      <c r="B3731" t="s">
        <v>1013</v>
      </c>
      <c r="C3731" t="s">
        <v>10249</v>
      </c>
    </row>
    <row r="3732" spans="1:3">
      <c r="A3732">
        <v>173902</v>
      </c>
      <c r="B3732" t="s">
        <v>1013</v>
      </c>
      <c r="C3732" t="s">
        <v>10562</v>
      </c>
    </row>
    <row r="3733" spans="1:3">
      <c r="A3733">
        <v>173920</v>
      </c>
      <c r="B3733" t="s">
        <v>1015</v>
      </c>
      <c r="C3733" t="s">
        <v>10703</v>
      </c>
    </row>
    <row r="3734" spans="1:3">
      <c r="A3734">
        <v>173920</v>
      </c>
      <c r="B3734" t="s">
        <v>1015</v>
      </c>
      <c r="C3734" t="s">
        <v>10714</v>
      </c>
    </row>
    <row r="3735" spans="1:3">
      <c r="A3735">
        <v>173920</v>
      </c>
      <c r="B3735" t="s">
        <v>1015</v>
      </c>
      <c r="C3735" t="s">
        <v>10508</v>
      </c>
    </row>
    <row r="3736" spans="1:3">
      <c r="A3736">
        <v>173920</v>
      </c>
      <c r="B3736" t="s">
        <v>1015</v>
      </c>
      <c r="C3736" t="s">
        <v>10756</v>
      </c>
    </row>
    <row r="3737" spans="1:3">
      <c r="A3737">
        <v>173920</v>
      </c>
      <c r="B3737" t="s">
        <v>1015</v>
      </c>
      <c r="C3737" t="s">
        <v>10737</v>
      </c>
    </row>
    <row r="3738" spans="1:3">
      <c r="A3738">
        <v>174020</v>
      </c>
      <c r="B3738" t="s">
        <v>1017</v>
      </c>
      <c r="C3738" t="s">
        <v>10714</v>
      </c>
    </row>
    <row r="3739" spans="1:3">
      <c r="A3739">
        <v>174020</v>
      </c>
      <c r="B3739" t="s">
        <v>1017</v>
      </c>
      <c r="C3739" t="s">
        <v>10461</v>
      </c>
    </row>
    <row r="3740" spans="1:3">
      <c r="A3740">
        <v>174020</v>
      </c>
      <c r="B3740" t="s">
        <v>1017</v>
      </c>
      <c r="C3740" t="s">
        <v>10508</v>
      </c>
    </row>
    <row r="3741" spans="1:3">
      <c r="A3741">
        <v>174020</v>
      </c>
      <c r="B3741" t="s">
        <v>1017</v>
      </c>
      <c r="C3741" t="s">
        <v>10259</v>
      </c>
    </row>
    <row r="3742" spans="1:3">
      <c r="A3742">
        <v>174020</v>
      </c>
      <c r="B3742" t="s">
        <v>1017</v>
      </c>
      <c r="C3742" t="s">
        <v>10703</v>
      </c>
    </row>
    <row r="3743" spans="1:3">
      <c r="A3743">
        <v>174066</v>
      </c>
      <c r="B3743" t="s">
        <v>1019</v>
      </c>
      <c r="C3743" t="s">
        <v>10259</v>
      </c>
    </row>
    <row r="3744" spans="1:3">
      <c r="A3744">
        <v>174066</v>
      </c>
      <c r="B3744" t="s">
        <v>1019</v>
      </c>
      <c r="C3744" t="s">
        <v>10508</v>
      </c>
    </row>
    <row r="3745" spans="1:3">
      <c r="A3745">
        <v>174066</v>
      </c>
      <c r="B3745" t="s">
        <v>1019</v>
      </c>
      <c r="C3745" t="s">
        <v>10737</v>
      </c>
    </row>
    <row r="3746" spans="1:3">
      <c r="A3746">
        <v>174066</v>
      </c>
      <c r="B3746" t="s">
        <v>1019</v>
      </c>
      <c r="C3746" t="s">
        <v>10461</v>
      </c>
    </row>
    <row r="3747" spans="1:3">
      <c r="A3747">
        <v>174066</v>
      </c>
      <c r="B3747" t="s">
        <v>1019</v>
      </c>
      <c r="C3747" t="s">
        <v>10406</v>
      </c>
    </row>
    <row r="3748" spans="1:3">
      <c r="A3748">
        <v>174075</v>
      </c>
      <c r="B3748" t="s">
        <v>3904</v>
      </c>
      <c r="C3748" t="s">
        <v>10725</v>
      </c>
    </row>
    <row r="3749" spans="1:3">
      <c r="A3749">
        <v>174075</v>
      </c>
      <c r="B3749" t="s">
        <v>3904</v>
      </c>
      <c r="C3749" t="s">
        <v>10737</v>
      </c>
    </row>
    <row r="3750" spans="1:3">
      <c r="A3750">
        <v>174075</v>
      </c>
      <c r="B3750" t="s">
        <v>3904</v>
      </c>
      <c r="C3750" t="s">
        <v>10635</v>
      </c>
    </row>
    <row r="3751" spans="1:3">
      <c r="A3751">
        <v>174075</v>
      </c>
      <c r="B3751" t="s">
        <v>3904</v>
      </c>
      <c r="C3751" t="s">
        <v>10714</v>
      </c>
    </row>
    <row r="3752" spans="1:3">
      <c r="A3752">
        <v>174075</v>
      </c>
      <c r="B3752" t="s">
        <v>3904</v>
      </c>
      <c r="C3752" t="s">
        <v>10756</v>
      </c>
    </row>
    <row r="3753" spans="1:3">
      <c r="A3753">
        <v>174127</v>
      </c>
      <c r="B3753" t="s">
        <v>1022</v>
      </c>
      <c r="C3753" t="s">
        <v>10588</v>
      </c>
    </row>
    <row r="3754" spans="1:3">
      <c r="A3754">
        <v>174127</v>
      </c>
      <c r="B3754" t="s">
        <v>1022</v>
      </c>
      <c r="C3754" t="s">
        <v>10247</v>
      </c>
    </row>
    <row r="3755" spans="1:3">
      <c r="A3755">
        <v>174127</v>
      </c>
      <c r="B3755" t="s">
        <v>1022</v>
      </c>
      <c r="C3755" t="s">
        <v>10587</v>
      </c>
    </row>
    <row r="3756" spans="1:3">
      <c r="A3756">
        <v>174127</v>
      </c>
      <c r="B3756" t="s">
        <v>1022</v>
      </c>
      <c r="C3756" t="s">
        <v>10601</v>
      </c>
    </row>
    <row r="3757" spans="1:3">
      <c r="A3757">
        <v>174127</v>
      </c>
      <c r="B3757" t="s">
        <v>1022</v>
      </c>
      <c r="C3757" t="s">
        <v>10598</v>
      </c>
    </row>
    <row r="3758" spans="1:3">
      <c r="A3758">
        <v>174154</v>
      </c>
      <c r="B3758" t="s">
        <v>3907</v>
      </c>
      <c r="C3758" t="s">
        <v>10703</v>
      </c>
    </row>
    <row r="3759" spans="1:3">
      <c r="A3759">
        <v>174154</v>
      </c>
      <c r="B3759" t="s">
        <v>3907</v>
      </c>
      <c r="C3759" t="s">
        <v>10634</v>
      </c>
    </row>
    <row r="3760" spans="1:3">
      <c r="A3760">
        <v>174154</v>
      </c>
      <c r="B3760" t="s">
        <v>3907</v>
      </c>
      <c r="C3760" t="s">
        <v>10635</v>
      </c>
    </row>
    <row r="3761" spans="1:3">
      <c r="A3761">
        <v>174154</v>
      </c>
      <c r="B3761" t="s">
        <v>3907</v>
      </c>
      <c r="C3761" t="s">
        <v>10638</v>
      </c>
    </row>
    <row r="3762" spans="1:3">
      <c r="A3762">
        <v>174154</v>
      </c>
      <c r="B3762" t="s">
        <v>3907</v>
      </c>
      <c r="C3762" t="s">
        <v>10629</v>
      </c>
    </row>
    <row r="3763" spans="1:3">
      <c r="A3763">
        <v>174233</v>
      </c>
      <c r="B3763" t="s">
        <v>1024</v>
      </c>
      <c r="C3763" t="s">
        <v>10508</v>
      </c>
    </row>
    <row r="3764" spans="1:3">
      <c r="A3764">
        <v>174233</v>
      </c>
      <c r="B3764" t="s">
        <v>1024</v>
      </c>
      <c r="C3764" t="s">
        <v>10406</v>
      </c>
    </row>
    <row r="3765" spans="1:3">
      <c r="A3765">
        <v>174233</v>
      </c>
      <c r="B3765" t="s">
        <v>1024</v>
      </c>
      <c r="C3765" t="s">
        <v>10737</v>
      </c>
    </row>
    <row r="3766" spans="1:3">
      <c r="A3766">
        <v>174233</v>
      </c>
      <c r="B3766" t="s">
        <v>1024</v>
      </c>
      <c r="C3766" t="s">
        <v>10328</v>
      </c>
    </row>
    <row r="3767" spans="1:3">
      <c r="A3767">
        <v>174233</v>
      </c>
      <c r="B3767" t="s">
        <v>1024</v>
      </c>
      <c r="C3767" t="s">
        <v>10756</v>
      </c>
    </row>
    <row r="3768" spans="1:3">
      <c r="A3768">
        <v>174251</v>
      </c>
      <c r="B3768" t="s">
        <v>3909</v>
      </c>
      <c r="C3768" t="s">
        <v>10406</v>
      </c>
    </row>
    <row r="3769" spans="1:3">
      <c r="A3769">
        <v>174251</v>
      </c>
      <c r="B3769" t="s">
        <v>3909</v>
      </c>
      <c r="C3769" t="s">
        <v>10508</v>
      </c>
    </row>
    <row r="3770" spans="1:3">
      <c r="A3770">
        <v>174251</v>
      </c>
      <c r="B3770" t="s">
        <v>3909</v>
      </c>
      <c r="C3770" t="s">
        <v>10714</v>
      </c>
    </row>
    <row r="3771" spans="1:3">
      <c r="A3771">
        <v>174251</v>
      </c>
      <c r="B3771" t="s">
        <v>3909</v>
      </c>
      <c r="C3771" t="s">
        <v>10292</v>
      </c>
    </row>
    <row r="3772" spans="1:3">
      <c r="A3772">
        <v>174251</v>
      </c>
      <c r="B3772" t="s">
        <v>3909</v>
      </c>
      <c r="C3772" t="s">
        <v>10508</v>
      </c>
    </row>
    <row r="3773" spans="1:3">
      <c r="A3773">
        <v>174358</v>
      </c>
      <c r="B3773" t="s">
        <v>1027</v>
      </c>
      <c r="C3773" t="s">
        <v>10703</v>
      </c>
    </row>
    <row r="3774" spans="1:3">
      <c r="A3774">
        <v>174358</v>
      </c>
      <c r="B3774" t="s">
        <v>1027</v>
      </c>
      <c r="C3774" t="s">
        <v>10292</v>
      </c>
    </row>
    <row r="3775" spans="1:3">
      <c r="A3775">
        <v>174358</v>
      </c>
      <c r="B3775" t="s">
        <v>1027</v>
      </c>
      <c r="C3775" t="s">
        <v>10714</v>
      </c>
    </row>
    <row r="3776" spans="1:3">
      <c r="A3776">
        <v>174358</v>
      </c>
      <c r="B3776" t="s">
        <v>1027</v>
      </c>
      <c r="C3776" t="s">
        <v>10508</v>
      </c>
    </row>
    <row r="3777" spans="1:3">
      <c r="A3777">
        <v>174358</v>
      </c>
      <c r="B3777" t="s">
        <v>1027</v>
      </c>
      <c r="C3777" t="s">
        <v>10546</v>
      </c>
    </row>
    <row r="3778" spans="1:3">
      <c r="A3778">
        <v>174437</v>
      </c>
      <c r="B3778" t="s">
        <v>3912</v>
      </c>
      <c r="C3778" t="s">
        <v>10714</v>
      </c>
    </row>
    <row r="3779" spans="1:3">
      <c r="A3779">
        <v>174437</v>
      </c>
      <c r="B3779" t="s">
        <v>3912</v>
      </c>
      <c r="C3779" t="s">
        <v>10497</v>
      </c>
    </row>
    <row r="3780" spans="1:3">
      <c r="A3780">
        <v>174437</v>
      </c>
      <c r="B3780" t="s">
        <v>3912</v>
      </c>
      <c r="C3780" t="s">
        <v>10499</v>
      </c>
    </row>
    <row r="3781" spans="1:3">
      <c r="A3781">
        <v>174437</v>
      </c>
      <c r="B3781" t="s">
        <v>3912</v>
      </c>
      <c r="C3781" t="s">
        <v>10292</v>
      </c>
    </row>
    <row r="3782" spans="1:3">
      <c r="A3782">
        <v>174437</v>
      </c>
      <c r="B3782" t="s">
        <v>3912</v>
      </c>
      <c r="C3782" t="s">
        <v>10461</v>
      </c>
    </row>
    <row r="3783" spans="1:3">
      <c r="A3783">
        <v>174491</v>
      </c>
      <c r="B3783" t="s">
        <v>1029</v>
      </c>
      <c r="C3783" t="s">
        <v>10484</v>
      </c>
    </row>
    <row r="3784" spans="1:3">
      <c r="A3784">
        <v>174491</v>
      </c>
      <c r="B3784" t="s">
        <v>1029</v>
      </c>
      <c r="C3784" t="s">
        <v>10703</v>
      </c>
    </row>
    <row r="3785" spans="1:3">
      <c r="A3785">
        <v>174491</v>
      </c>
      <c r="B3785" t="s">
        <v>1029</v>
      </c>
      <c r="C3785" t="s">
        <v>10508</v>
      </c>
    </row>
    <row r="3786" spans="1:3">
      <c r="A3786">
        <v>174491</v>
      </c>
      <c r="B3786" t="s">
        <v>1029</v>
      </c>
      <c r="C3786" t="s">
        <v>10714</v>
      </c>
    </row>
    <row r="3787" spans="1:3">
      <c r="A3787">
        <v>174491</v>
      </c>
      <c r="B3787" t="s">
        <v>1029</v>
      </c>
      <c r="C3787" t="s">
        <v>10406</v>
      </c>
    </row>
    <row r="3788" spans="1:3">
      <c r="A3788">
        <v>174507</v>
      </c>
      <c r="B3788" t="s">
        <v>10902</v>
      </c>
      <c r="C3788" t="s">
        <v>10451</v>
      </c>
    </row>
    <row r="3789" spans="1:3">
      <c r="A3789">
        <v>174507</v>
      </c>
      <c r="B3789" t="s">
        <v>10902</v>
      </c>
      <c r="C3789" t="s">
        <v>10662</v>
      </c>
    </row>
    <row r="3790" spans="1:3">
      <c r="A3790">
        <v>174525</v>
      </c>
      <c r="B3790" t="s">
        <v>3914</v>
      </c>
      <c r="C3790" t="s">
        <v>10468</v>
      </c>
    </row>
    <row r="3791" spans="1:3">
      <c r="A3791">
        <v>174525</v>
      </c>
      <c r="B3791" t="s">
        <v>3914</v>
      </c>
      <c r="C3791" t="s">
        <v>10519</v>
      </c>
    </row>
    <row r="3792" spans="1:3">
      <c r="A3792">
        <v>174525</v>
      </c>
      <c r="B3792" t="s">
        <v>3914</v>
      </c>
      <c r="C3792" t="s">
        <v>10495</v>
      </c>
    </row>
    <row r="3793" spans="1:3">
      <c r="A3793">
        <v>174525</v>
      </c>
      <c r="B3793" t="s">
        <v>3914</v>
      </c>
      <c r="C3793" t="s">
        <v>10493</v>
      </c>
    </row>
    <row r="3794" spans="1:3">
      <c r="A3794">
        <v>174525</v>
      </c>
      <c r="B3794" t="s">
        <v>3914</v>
      </c>
      <c r="C3794" t="s">
        <v>10714</v>
      </c>
    </row>
    <row r="3795" spans="1:3">
      <c r="A3795">
        <v>174747</v>
      </c>
      <c r="B3795" t="s">
        <v>1031</v>
      </c>
      <c r="C3795" t="s">
        <v>10703</v>
      </c>
    </row>
    <row r="3796" spans="1:3">
      <c r="A3796">
        <v>174747</v>
      </c>
      <c r="B3796" t="s">
        <v>1031</v>
      </c>
      <c r="C3796" t="s">
        <v>10714</v>
      </c>
    </row>
    <row r="3797" spans="1:3">
      <c r="A3797">
        <v>174747</v>
      </c>
      <c r="B3797" t="s">
        <v>1031</v>
      </c>
      <c r="C3797" t="s">
        <v>10406</v>
      </c>
    </row>
    <row r="3798" spans="1:3">
      <c r="A3798">
        <v>174747</v>
      </c>
      <c r="B3798" t="s">
        <v>1031</v>
      </c>
      <c r="C3798" t="s">
        <v>10508</v>
      </c>
    </row>
    <row r="3799" spans="1:3">
      <c r="A3799">
        <v>174747</v>
      </c>
      <c r="B3799" t="s">
        <v>1031</v>
      </c>
      <c r="C3799" t="s">
        <v>10292</v>
      </c>
    </row>
    <row r="3800" spans="1:3">
      <c r="A3800">
        <v>174783</v>
      </c>
      <c r="B3800" t="s">
        <v>1033</v>
      </c>
      <c r="C3800" t="s">
        <v>10461</v>
      </c>
    </row>
    <row r="3801" spans="1:3">
      <c r="A3801">
        <v>174783</v>
      </c>
      <c r="B3801" t="s">
        <v>1033</v>
      </c>
      <c r="C3801" t="s">
        <v>10508</v>
      </c>
    </row>
    <row r="3802" spans="1:3">
      <c r="A3802">
        <v>174783</v>
      </c>
      <c r="B3802" t="s">
        <v>1033</v>
      </c>
      <c r="C3802" t="s">
        <v>10703</v>
      </c>
    </row>
    <row r="3803" spans="1:3">
      <c r="A3803">
        <v>174783</v>
      </c>
      <c r="B3803" t="s">
        <v>1033</v>
      </c>
      <c r="C3803" t="s">
        <v>10268</v>
      </c>
    </row>
    <row r="3804" spans="1:3">
      <c r="A3804">
        <v>174783</v>
      </c>
      <c r="B3804" t="s">
        <v>1033</v>
      </c>
      <c r="C3804" t="s">
        <v>10546</v>
      </c>
    </row>
    <row r="3805" spans="1:3">
      <c r="A3805">
        <v>174792</v>
      </c>
      <c r="B3805" t="s">
        <v>1034</v>
      </c>
      <c r="C3805" t="s">
        <v>10714</v>
      </c>
    </row>
    <row r="3806" spans="1:3">
      <c r="A3806">
        <v>174792</v>
      </c>
      <c r="B3806" t="s">
        <v>1034</v>
      </c>
      <c r="C3806" t="s">
        <v>10725</v>
      </c>
    </row>
    <row r="3807" spans="1:3">
      <c r="A3807">
        <v>174792</v>
      </c>
      <c r="B3807" t="s">
        <v>1034</v>
      </c>
      <c r="C3807" t="s">
        <v>10406</v>
      </c>
    </row>
    <row r="3808" spans="1:3">
      <c r="A3808">
        <v>174792</v>
      </c>
      <c r="B3808" t="s">
        <v>1034</v>
      </c>
      <c r="C3808" t="s">
        <v>10259</v>
      </c>
    </row>
    <row r="3809" spans="1:3">
      <c r="A3809">
        <v>174792</v>
      </c>
      <c r="B3809" t="s">
        <v>1034</v>
      </c>
      <c r="C3809" t="s">
        <v>10226</v>
      </c>
    </row>
    <row r="3810" spans="1:3">
      <c r="A3810">
        <v>174817</v>
      </c>
      <c r="B3810" t="s">
        <v>3915</v>
      </c>
      <c r="C3810" t="s">
        <v>10714</v>
      </c>
    </row>
    <row r="3811" spans="1:3">
      <c r="A3811">
        <v>174817</v>
      </c>
      <c r="B3811" t="s">
        <v>3915</v>
      </c>
      <c r="C3811" t="s">
        <v>10635</v>
      </c>
    </row>
    <row r="3812" spans="1:3">
      <c r="A3812">
        <v>174817</v>
      </c>
      <c r="B3812" t="s">
        <v>3915</v>
      </c>
      <c r="C3812" t="s">
        <v>10459</v>
      </c>
    </row>
    <row r="3813" spans="1:3">
      <c r="A3813">
        <v>174817</v>
      </c>
      <c r="B3813" t="s">
        <v>3915</v>
      </c>
      <c r="C3813" t="s">
        <v>10746</v>
      </c>
    </row>
    <row r="3814" spans="1:3">
      <c r="A3814">
        <v>174817</v>
      </c>
      <c r="B3814" t="s">
        <v>3915</v>
      </c>
      <c r="C3814" t="s">
        <v>10525</v>
      </c>
    </row>
    <row r="3815" spans="1:3">
      <c r="A3815">
        <v>174844</v>
      </c>
      <c r="B3815" t="s">
        <v>1036</v>
      </c>
      <c r="C3815" t="s">
        <v>10406</v>
      </c>
    </row>
    <row r="3816" spans="1:3">
      <c r="A3816">
        <v>174844</v>
      </c>
      <c r="B3816" t="s">
        <v>1036</v>
      </c>
      <c r="C3816" t="s">
        <v>10512</v>
      </c>
    </row>
    <row r="3817" spans="1:3">
      <c r="A3817">
        <v>174844</v>
      </c>
      <c r="B3817" t="s">
        <v>1036</v>
      </c>
      <c r="C3817" t="s">
        <v>10430</v>
      </c>
    </row>
    <row r="3818" spans="1:3">
      <c r="A3818">
        <v>174844</v>
      </c>
      <c r="B3818" t="s">
        <v>1036</v>
      </c>
      <c r="C3818" t="s">
        <v>10557</v>
      </c>
    </row>
    <row r="3819" spans="1:3">
      <c r="A3819">
        <v>174844</v>
      </c>
      <c r="B3819" t="s">
        <v>1036</v>
      </c>
      <c r="C3819" t="s">
        <v>10466</v>
      </c>
    </row>
    <row r="3820" spans="1:3">
      <c r="A3820">
        <v>174862</v>
      </c>
      <c r="B3820" t="s">
        <v>3917</v>
      </c>
      <c r="C3820" t="s">
        <v>10486</v>
      </c>
    </row>
    <row r="3821" spans="1:3">
      <c r="A3821">
        <v>174862</v>
      </c>
      <c r="B3821" t="s">
        <v>3917</v>
      </c>
      <c r="C3821" t="s">
        <v>10484</v>
      </c>
    </row>
    <row r="3822" spans="1:3">
      <c r="A3822">
        <v>174862</v>
      </c>
      <c r="B3822" t="s">
        <v>3917</v>
      </c>
      <c r="C3822" t="s">
        <v>10465</v>
      </c>
    </row>
    <row r="3823" spans="1:3">
      <c r="A3823">
        <v>174862</v>
      </c>
      <c r="B3823" t="s">
        <v>3917</v>
      </c>
      <c r="C3823" t="s">
        <v>10508</v>
      </c>
    </row>
    <row r="3824" spans="1:3">
      <c r="A3824">
        <v>174862</v>
      </c>
      <c r="B3824" t="s">
        <v>3917</v>
      </c>
      <c r="C3824" t="s">
        <v>10225</v>
      </c>
    </row>
    <row r="3825" spans="1:3">
      <c r="A3825">
        <v>174899</v>
      </c>
      <c r="B3825" t="s">
        <v>1038</v>
      </c>
      <c r="C3825" t="s">
        <v>10703</v>
      </c>
    </row>
    <row r="3826" spans="1:3">
      <c r="A3826">
        <v>174899</v>
      </c>
      <c r="B3826" t="s">
        <v>1038</v>
      </c>
      <c r="C3826" t="s">
        <v>10508</v>
      </c>
    </row>
    <row r="3827" spans="1:3">
      <c r="A3827">
        <v>174899</v>
      </c>
      <c r="B3827" t="s">
        <v>1038</v>
      </c>
      <c r="C3827" t="s">
        <v>10546</v>
      </c>
    </row>
    <row r="3828" spans="1:3">
      <c r="A3828">
        <v>174899</v>
      </c>
      <c r="B3828" t="s">
        <v>1038</v>
      </c>
      <c r="C3828" t="s">
        <v>10419</v>
      </c>
    </row>
    <row r="3829" spans="1:3">
      <c r="A3829">
        <v>174899</v>
      </c>
      <c r="B3829" t="s">
        <v>1038</v>
      </c>
      <c r="C3829" t="s">
        <v>10406</v>
      </c>
    </row>
    <row r="3830" spans="1:3">
      <c r="A3830">
        <v>174914</v>
      </c>
      <c r="B3830" t="s">
        <v>1039</v>
      </c>
      <c r="C3830" t="s">
        <v>10737</v>
      </c>
    </row>
    <row r="3831" spans="1:3">
      <c r="A3831">
        <v>174914</v>
      </c>
      <c r="B3831" t="s">
        <v>1039</v>
      </c>
      <c r="C3831" t="s">
        <v>10756</v>
      </c>
    </row>
    <row r="3832" spans="1:3">
      <c r="A3832">
        <v>174914</v>
      </c>
      <c r="B3832" t="s">
        <v>1039</v>
      </c>
      <c r="C3832" t="s">
        <v>10406</v>
      </c>
    </row>
    <row r="3833" spans="1:3">
      <c r="A3833">
        <v>174914</v>
      </c>
      <c r="B3833" t="s">
        <v>1039</v>
      </c>
      <c r="C3833" t="s">
        <v>10328</v>
      </c>
    </row>
    <row r="3834" spans="1:3">
      <c r="A3834">
        <v>174914</v>
      </c>
      <c r="B3834" t="s">
        <v>1039</v>
      </c>
      <c r="C3834" t="s">
        <v>10714</v>
      </c>
    </row>
    <row r="3835" spans="1:3">
      <c r="A3835">
        <v>175005</v>
      </c>
      <c r="B3835" t="s">
        <v>1041</v>
      </c>
      <c r="C3835" t="s">
        <v>10703</v>
      </c>
    </row>
    <row r="3836" spans="1:3">
      <c r="A3836">
        <v>175005</v>
      </c>
      <c r="B3836" t="s">
        <v>1041</v>
      </c>
      <c r="C3836" t="s">
        <v>10508</v>
      </c>
    </row>
    <row r="3837" spans="1:3">
      <c r="A3837">
        <v>175005</v>
      </c>
      <c r="B3837" t="s">
        <v>1041</v>
      </c>
      <c r="C3837" t="s">
        <v>10546</v>
      </c>
    </row>
    <row r="3838" spans="1:3">
      <c r="A3838">
        <v>175005</v>
      </c>
      <c r="B3838" t="s">
        <v>1041</v>
      </c>
      <c r="C3838" t="s">
        <v>10655</v>
      </c>
    </row>
    <row r="3839" spans="1:3">
      <c r="A3839">
        <v>175005</v>
      </c>
      <c r="B3839" t="s">
        <v>1041</v>
      </c>
      <c r="C3839" t="s">
        <v>10406</v>
      </c>
    </row>
    <row r="3840" spans="1:3">
      <c r="A3840">
        <v>175014</v>
      </c>
      <c r="B3840" t="s">
        <v>3920</v>
      </c>
      <c r="C3840" t="s">
        <v>10703</v>
      </c>
    </row>
    <row r="3841" spans="1:3">
      <c r="A3841">
        <v>175014</v>
      </c>
      <c r="B3841" t="s">
        <v>3920</v>
      </c>
      <c r="C3841" t="s">
        <v>10283</v>
      </c>
    </row>
    <row r="3842" spans="1:3">
      <c r="A3842">
        <v>175014</v>
      </c>
      <c r="B3842" t="s">
        <v>3920</v>
      </c>
      <c r="C3842" t="s">
        <v>10541</v>
      </c>
    </row>
    <row r="3843" spans="1:3">
      <c r="A3843">
        <v>175014</v>
      </c>
      <c r="B3843" t="s">
        <v>3920</v>
      </c>
      <c r="C3843" t="s">
        <v>10541</v>
      </c>
    </row>
    <row r="3844" spans="1:3">
      <c r="A3844">
        <v>175014</v>
      </c>
      <c r="B3844" t="s">
        <v>3920</v>
      </c>
      <c r="C3844" t="s">
        <v>10782</v>
      </c>
    </row>
    <row r="3845" spans="1:3">
      <c r="A3845">
        <v>175078</v>
      </c>
      <c r="B3845" t="s">
        <v>1043</v>
      </c>
      <c r="C3845" t="s">
        <v>10703</v>
      </c>
    </row>
    <row r="3846" spans="1:3">
      <c r="A3846">
        <v>175078</v>
      </c>
      <c r="B3846" t="s">
        <v>1043</v>
      </c>
      <c r="C3846" t="s">
        <v>10546</v>
      </c>
    </row>
    <row r="3847" spans="1:3">
      <c r="A3847">
        <v>175078</v>
      </c>
      <c r="B3847" t="s">
        <v>1043</v>
      </c>
      <c r="C3847" t="s">
        <v>10714</v>
      </c>
    </row>
    <row r="3848" spans="1:3">
      <c r="A3848">
        <v>175078</v>
      </c>
      <c r="B3848" t="s">
        <v>1043</v>
      </c>
      <c r="C3848" t="s">
        <v>10466</v>
      </c>
    </row>
    <row r="3849" spans="1:3">
      <c r="A3849">
        <v>175078</v>
      </c>
      <c r="B3849" t="s">
        <v>1043</v>
      </c>
      <c r="C3849" t="s">
        <v>10292</v>
      </c>
    </row>
    <row r="3850" spans="1:3">
      <c r="A3850">
        <v>175227</v>
      </c>
      <c r="B3850" t="s">
        <v>1046</v>
      </c>
      <c r="C3850" t="s">
        <v>10586</v>
      </c>
    </row>
    <row r="3851" spans="1:3">
      <c r="A3851">
        <v>175227</v>
      </c>
      <c r="B3851" t="s">
        <v>1046</v>
      </c>
      <c r="C3851" t="s">
        <v>10220</v>
      </c>
    </row>
    <row r="3852" spans="1:3">
      <c r="A3852">
        <v>175227</v>
      </c>
      <c r="B3852" t="s">
        <v>1046</v>
      </c>
      <c r="C3852" t="s">
        <v>10337</v>
      </c>
    </row>
    <row r="3853" spans="1:3">
      <c r="A3853">
        <v>175227</v>
      </c>
      <c r="B3853" t="s">
        <v>1046</v>
      </c>
      <c r="C3853" t="s">
        <v>10268</v>
      </c>
    </row>
    <row r="3854" spans="1:3">
      <c r="A3854">
        <v>175227</v>
      </c>
      <c r="B3854" t="s">
        <v>1046</v>
      </c>
      <c r="C3854" t="s">
        <v>10334</v>
      </c>
    </row>
    <row r="3855" spans="1:3">
      <c r="A3855">
        <v>175272</v>
      </c>
      <c r="B3855" t="s">
        <v>3927</v>
      </c>
      <c r="C3855" t="s">
        <v>10703</v>
      </c>
    </row>
    <row r="3856" spans="1:3">
      <c r="A3856">
        <v>175272</v>
      </c>
      <c r="B3856" t="s">
        <v>3927</v>
      </c>
      <c r="C3856" t="s">
        <v>10292</v>
      </c>
    </row>
    <row r="3857" spans="1:3">
      <c r="A3857">
        <v>175272</v>
      </c>
      <c r="B3857" t="s">
        <v>3927</v>
      </c>
      <c r="C3857" t="s">
        <v>10714</v>
      </c>
    </row>
    <row r="3858" spans="1:3">
      <c r="A3858">
        <v>175272</v>
      </c>
      <c r="B3858" t="s">
        <v>3927</v>
      </c>
      <c r="C3858" t="s">
        <v>10546</v>
      </c>
    </row>
    <row r="3859" spans="1:3">
      <c r="A3859">
        <v>175272</v>
      </c>
      <c r="B3859" t="s">
        <v>3927</v>
      </c>
      <c r="C3859" t="s">
        <v>10466</v>
      </c>
    </row>
    <row r="3860" spans="1:3">
      <c r="A3860">
        <v>175342</v>
      </c>
      <c r="B3860" t="s">
        <v>1048</v>
      </c>
      <c r="C3860" t="s">
        <v>10406</v>
      </c>
    </row>
    <row r="3861" spans="1:3">
      <c r="A3861">
        <v>175342</v>
      </c>
      <c r="B3861" t="s">
        <v>1048</v>
      </c>
      <c r="C3861" t="s">
        <v>10703</v>
      </c>
    </row>
    <row r="3862" spans="1:3">
      <c r="A3862">
        <v>175342</v>
      </c>
      <c r="B3862" t="s">
        <v>1048</v>
      </c>
      <c r="C3862" t="s">
        <v>10401</v>
      </c>
    </row>
    <row r="3863" spans="1:3">
      <c r="A3863">
        <v>175342</v>
      </c>
      <c r="B3863" t="s">
        <v>1048</v>
      </c>
      <c r="C3863" t="s">
        <v>10508</v>
      </c>
    </row>
    <row r="3864" spans="1:3">
      <c r="A3864">
        <v>175342</v>
      </c>
      <c r="B3864" t="s">
        <v>1048</v>
      </c>
      <c r="C3864" t="s">
        <v>10525</v>
      </c>
    </row>
    <row r="3865" spans="1:3">
      <c r="A3865">
        <v>175421</v>
      </c>
      <c r="B3865" t="s">
        <v>1052</v>
      </c>
      <c r="C3865" t="s">
        <v>10714</v>
      </c>
    </row>
    <row r="3866" spans="1:3">
      <c r="A3866">
        <v>175421</v>
      </c>
      <c r="B3866" t="s">
        <v>1052</v>
      </c>
      <c r="C3866" t="s">
        <v>10703</v>
      </c>
    </row>
    <row r="3867" spans="1:3">
      <c r="A3867">
        <v>175421</v>
      </c>
      <c r="B3867" t="s">
        <v>1052</v>
      </c>
      <c r="C3867" t="s">
        <v>10635</v>
      </c>
    </row>
    <row r="3868" spans="1:3">
      <c r="A3868">
        <v>175421</v>
      </c>
      <c r="B3868" t="s">
        <v>1052</v>
      </c>
      <c r="C3868" t="s">
        <v>10519</v>
      </c>
    </row>
    <row r="3869" spans="1:3">
      <c r="A3869">
        <v>175421</v>
      </c>
      <c r="B3869" t="s">
        <v>1052</v>
      </c>
      <c r="C3869" t="s">
        <v>10465</v>
      </c>
    </row>
    <row r="3870" spans="1:3">
      <c r="A3870">
        <v>175430</v>
      </c>
      <c r="B3870" t="s">
        <v>1054</v>
      </c>
      <c r="C3870" t="s">
        <v>10292</v>
      </c>
    </row>
    <row r="3871" spans="1:3">
      <c r="A3871">
        <v>175430</v>
      </c>
      <c r="B3871" t="s">
        <v>1054</v>
      </c>
      <c r="C3871" t="s">
        <v>10714</v>
      </c>
    </row>
    <row r="3872" spans="1:3">
      <c r="A3872">
        <v>175430</v>
      </c>
      <c r="B3872" t="s">
        <v>1054</v>
      </c>
      <c r="C3872" t="s">
        <v>10466</v>
      </c>
    </row>
    <row r="3873" spans="1:3">
      <c r="A3873">
        <v>175430</v>
      </c>
      <c r="B3873" t="s">
        <v>1054</v>
      </c>
      <c r="C3873" t="s">
        <v>10508</v>
      </c>
    </row>
    <row r="3874" spans="1:3">
      <c r="A3874">
        <v>175430</v>
      </c>
      <c r="B3874" t="s">
        <v>1054</v>
      </c>
      <c r="C3874" t="s">
        <v>10465</v>
      </c>
    </row>
    <row r="3875" spans="1:3">
      <c r="A3875">
        <v>175616</v>
      </c>
      <c r="B3875" t="s">
        <v>1055</v>
      </c>
      <c r="C3875" t="s">
        <v>10703</v>
      </c>
    </row>
    <row r="3876" spans="1:3">
      <c r="A3876">
        <v>175616</v>
      </c>
      <c r="B3876" t="s">
        <v>1055</v>
      </c>
      <c r="C3876" t="s">
        <v>10305</v>
      </c>
    </row>
    <row r="3877" spans="1:3">
      <c r="A3877">
        <v>175616</v>
      </c>
      <c r="B3877" t="s">
        <v>1055</v>
      </c>
      <c r="C3877" t="s">
        <v>10713</v>
      </c>
    </row>
    <row r="3878" spans="1:3">
      <c r="A3878">
        <v>175616</v>
      </c>
      <c r="B3878" t="s">
        <v>1055</v>
      </c>
      <c r="C3878" t="s">
        <v>10292</v>
      </c>
    </row>
    <row r="3879" spans="1:3">
      <c r="A3879">
        <v>175616</v>
      </c>
      <c r="B3879" t="s">
        <v>1055</v>
      </c>
      <c r="C3879" t="s">
        <v>10402</v>
      </c>
    </row>
    <row r="3880" spans="1:3">
      <c r="A3880">
        <v>175856</v>
      </c>
      <c r="B3880" t="s">
        <v>1058</v>
      </c>
      <c r="C3880" t="s">
        <v>10461</v>
      </c>
    </row>
    <row r="3881" spans="1:3">
      <c r="A3881">
        <v>175856</v>
      </c>
      <c r="B3881" t="s">
        <v>1058</v>
      </c>
      <c r="C3881" t="s">
        <v>10525</v>
      </c>
    </row>
    <row r="3882" spans="1:3">
      <c r="A3882">
        <v>175856</v>
      </c>
      <c r="B3882" t="s">
        <v>1058</v>
      </c>
      <c r="C3882" t="s">
        <v>10406</v>
      </c>
    </row>
    <row r="3883" spans="1:3">
      <c r="A3883">
        <v>175856</v>
      </c>
      <c r="B3883" t="s">
        <v>1058</v>
      </c>
      <c r="C3883" t="s">
        <v>10546</v>
      </c>
    </row>
    <row r="3884" spans="1:3">
      <c r="A3884">
        <v>175856</v>
      </c>
      <c r="B3884" t="s">
        <v>1058</v>
      </c>
      <c r="C3884" t="s">
        <v>10312</v>
      </c>
    </row>
    <row r="3885" spans="1:3">
      <c r="A3885">
        <v>175980</v>
      </c>
      <c r="B3885" t="s">
        <v>3935</v>
      </c>
      <c r="C3885" t="s">
        <v>10714</v>
      </c>
    </row>
    <row r="3886" spans="1:3">
      <c r="A3886">
        <v>175980</v>
      </c>
      <c r="B3886" t="s">
        <v>3935</v>
      </c>
      <c r="C3886" t="s">
        <v>10406</v>
      </c>
    </row>
    <row r="3887" spans="1:3">
      <c r="A3887">
        <v>175980</v>
      </c>
      <c r="B3887" t="s">
        <v>3935</v>
      </c>
      <c r="C3887" t="s">
        <v>10725</v>
      </c>
    </row>
    <row r="3888" spans="1:3">
      <c r="A3888">
        <v>175980</v>
      </c>
      <c r="B3888" t="s">
        <v>3935</v>
      </c>
      <c r="C3888" t="s">
        <v>10427</v>
      </c>
    </row>
    <row r="3889" spans="1:3">
      <c r="A3889">
        <v>175980</v>
      </c>
      <c r="B3889" t="s">
        <v>3935</v>
      </c>
      <c r="C3889" t="s">
        <v>10508</v>
      </c>
    </row>
    <row r="3890" spans="1:3">
      <c r="A3890">
        <v>176017</v>
      </c>
      <c r="B3890" t="s">
        <v>1060</v>
      </c>
      <c r="C3890" t="s">
        <v>10232</v>
      </c>
    </row>
    <row r="3891" spans="1:3">
      <c r="A3891">
        <v>176017</v>
      </c>
      <c r="B3891" t="s">
        <v>1060</v>
      </c>
      <c r="C3891" t="s">
        <v>10703</v>
      </c>
    </row>
    <row r="3892" spans="1:3">
      <c r="A3892">
        <v>176017</v>
      </c>
      <c r="B3892" t="s">
        <v>1060</v>
      </c>
      <c r="C3892" t="s">
        <v>10713</v>
      </c>
    </row>
    <row r="3893" spans="1:3">
      <c r="A3893">
        <v>176017</v>
      </c>
      <c r="B3893" t="s">
        <v>1060</v>
      </c>
      <c r="C3893" t="s">
        <v>10725</v>
      </c>
    </row>
    <row r="3894" spans="1:3">
      <c r="A3894">
        <v>176017</v>
      </c>
      <c r="B3894" t="s">
        <v>1060</v>
      </c>
      <c r="C3894" t="s">
        <v>10737</v>
      </c>
    </row>
    <row r="3895" spans="1:3">
      <c r="A3895">
        <v>176035</v>
      </c>
      <c r="B3895" t="s">
        <v>1063</v>
      </c>
      <c r="C3895" t="s">
        <v>10703</v>
      </c>
    </row>
    <row r="3896" spans="1:3">
      <c r="A3896">
        <v>176035</v>
      </c>
      <c r="B3896" t="s">
        <v>1063</v>
      </c>
      <c r="C3896" t="s">
        <v>10714</v>
      </c>
    </row>
    <row r="3897" spans="1:3">
      <c r="A3897">
        <v>176035</v>
      </c>
      <c r="B3897" t="s">
        <v>1063</v>
      </c>
      <c r="C3897" t="s">
        <v>10686</v>
      </c>
    </row>
    <row r="3898" spans="1:3">
      <c r="A3898">
        <v>176035</v>
      </c>
      <c r="B3898" t="s">
        <v>1063</v>
      </c>
      <c r="C3898" t="s">
        <v>10631</v>
      </c>
    </row>
    <row r="3899" spans="1:3">
      <c r="A3899">
        <v>176035</v>
      </c>
      <c r="B3899" t="s">
        <v>1063</v>
      </c>
      <c r="C3899" t="s">
        <v>10292</v>
      </c>
    </row>
    <row r="3900" spans="1:3">
      <c r="A3900">
        <v>176044</v>
      </c>
      <c r="B3900" t="s">
        <v>3937</v>
      </c>
      <c r="C3900" t="s">
        <v>10402</v>
      </c>
    </row>
    <row r="3901" spans="1:3">
      <c r="A3901">
        <v>176044</v>
      </c>
      <c r="B3901" t="s">
        <v>3937</v>
      </c>
      <c r="C3901" t="s">
        <v>10714</v>
      </c>
    </row>
    <row r="3902" spans="1:3">
      <c r="A3902">
        <v>176044</v>
      </c>
      <c r="B3902" t="s">
        <v>3937</v>
      </c>
      <c r="C3902" t="s">
        <v>10465</v>
      </c>
    </row>
    <row r="3903" spans="1:3">
      <c r="A3903">
        <v>176044</v>
      </c>
      <c r="B3903" t="s">
        <v>3937</v>
      </c>
      <c r="C3903" t="s">
        <v>10292</v>
      </c>
    </row>
    <row r="3904" spans="1:3">
      <c r="A3904">
        <v>176044</v>
      </c>
      <c r="B3904" t="s">
        <v>3937</v>
      </c>
      <c r="C3904" t="s">
        <v>10296</v>
      </c>
    </row>
    <row r="3905" spans="1:3">
      <c r="A3905">
        <v>176053</v>
      </c>
      <c r="B3905" t="s">
        <v>1065</v>
      </c>
      <c r="C3905" t="s">
        <v>10703</v>
      </c>
    </row>
    <row r="3906" spans="1:3">
      <c r="A3906">
        <v>176053</v>
      </c>
      <c r="B3906" t="s">
        <v>1065</v>
      </c>
      <c r="C3906" t="s">
        <v>10466</v>
      </c>
    </row>
    <row r="3907" spans="1:3">
      <c r="A3907">
        <v>176053</v>
      </c>
      <c r="B3907" t="s">
        <v>1065</v>
      </c>
      <c r="C3907" t="s">
        <v>10407</v>
      </c>
    </row>
    <row r="3908" spans="1:3">
      <c r="A3908">
        <v>176053</v>
      </c>
      <c r="B3908" t="s">
        <v>1065</v>
      </c>
      <c r="C3908" t="s">
        <v>10714</v>
      </c>
    </row>
    <row r="3909" spans="1:3">
      <c r="A3909">
        <v>176053</v>
      </c>
      <c r="B3909" t="s">
        <v>1065</v>
      </c>
      <c r="C3909" t="s">
        <v>10508</v>
      </c>
    </row>
    <row r="3910" spans="1:3">
      <c r="A3910">
        <v>176080</v>
      </c>
      <c r="B3910" t="s">
        <v>1068</v>
      </c>
      <c r="C3910" t="s">
        <v>10714</v>
      </c>
    </row>
    <row r="3911" spans="1:3">
      <c r="A3911">
        <v>176080</v>
      </c>
      <c r="B3911" t="s">
        <v>1068</v>
      </c>
      <c r="C3911" t="s">
        <v>10508</v>
      </c>
    </row>
    <row r="3912" spans="1:3">
      <c r="A3912">
        <v>176080</v>
      </c>
      <c r="B3912" t="s">
        <v>1068</v>
      </c>
      <c r="C3912" t="s">
        <v>10466</v>
      </c>
    </row>
    <row r="3913" spans="1:3">
      <c r="A3913">
        <v>176080</v>
      </c>
      <c r="B3913" t="s">
        <v>1068</v>
      </c>
      <c r="C3913" t="s">
        <v>10461</v>
      </c>
    </row>
    <row r="3914" spans="1:3">
      <c r="A3914">
        <v>176080</v>
      </c>
      <c r="B3914" t="s">
        <v>1068</v>
      </c>
      <c r="C3914" t="s">
        <v>10292</v>
      </c>
    </row>
    <row r="3915" spans="1:3">
      <c r="A3915">
        <v>176318</v>
      </c>
      <c r="B3915" t="s">
        <v>3940</v>
      </c>
      <c r="C3915" t="s">
        <v>10406</v>
      </c>
    </row>
    <row r="3916" spans="1:3">
      <c r="A3916">
        <v>176318</v>
      </c>
      <c r="B3916" t="s">
        <v>3940</v>
      </c>
      <c r="C3916" t="s">
        <v>10546</v>
      </c>
    </row>
    <row r="3917" spans="1:3">
      <c r="A3917">
        <v>176318</v>
      </c>
      <c r="B3917" t="s">
        <v>3940</v>
      </c>
      <c r="C3917" t="s">
        <v>10714</v>
      </c>
    </row>
    <row r="3918" spans="1:3">
      <c r="A3918">
        <v>176318</v>
      </c>
      <c r="B3918" t="s">
        <v>3940</v>
      </c>
      <c r="C3918" t="s">
        <v>10230</v>
      </c>
    </row>
    <row r="3919" spans="1:3">
      <c r="A3919">
        <v>176318</v>
      </c>
      <c r="B3919" t="s">
        <v>3940</v>
      </c>
      <c r="C3919" t="s">
        <v>10259</v>
      </c>
    </row>
    <row r="3920" spans="1:3">
      <c r="A3920">
        <v>176336</v>
      </c>
      <c r="B3920" t="s">
        <v>10903</v>
      </c>
      <c r="C3920" t="s">
        <v>10714</v>
      </c>
    </row>
    <row r="3921" spans="1:3">
      <c r="A3921">
        <v>176336</v>
      </c>
      <c r="B3921" t="s">
        <v>10903</v>
      </c>
      <c r="C3921" t="s">
        <v>10484</v>
      </c>
    </row>
    <row r="3922" spans="1:3">
      <c r="A3922">
        <v>176372</v>
      </c>
      <c r="B3922" t="s">
        <v>1071</v>
      </c>
      <c r="C3922" t="s">
        <v>10714</v>
      </c>
    </row>
    <row r="3923" spans="1:3">
      <c r="A3923">
        <v>176372</v>
      </c>
      <c r="B3923" t="s">
        <v>1071</v>
      </c>
      <c r="C3923" t="s">
        <v>10292</v>
      </c>
    </row>
    <row r="3924" spans="1:3">
      <c r="A3924">
        <v>176372</v>
      </c>
      <c r="B3924" t="s">
        <v>1071</v>
      </c>
      <c r="C3924" t="s">
        <v>10508</v>
      </c>
    </row>
    <row r="3925" spans="1:3">
      <c r="A3925">
        <v>176372</v>
      </c>
      <c r="B3925" t="s">
        <v>1071</v>
      </c>
      <c r="C3925" t="s">
        <v>10703</v>
      </c>
    </row>
    <row r="3926" spans="1:3">
      <c r="A3926">
        <v>176372</v>
      </c>
      <c r="B3926" t="s">
        <v>1071</v>
      </c>
      <c r="C3926" t="s">
        <v>10466</v>
      </c>
    </row>
    <row r="3927" spans="1:3">
      <c r="A3927">
        <v>176406</v>
      </c>
      <c r="B3927" t="s">
        <v>3943</v>
      </c>
      <c r="C3927" t="s">
        <v>10406</v>
      </c>
    </row>
    <row r="3928" spans="1:3">
      <c r="A3928">
        <v>176406</v>
      </c>
      <c r="B3928" t="s">
        <v>3943</v>
      </c>
      <c r="C3928" t="s">
        <v>10555</v>
      </c>
    </row>
    <row r="3929" spans="1:3">
      <c r="A3929">
        <v>176406</v>
      </c>
      <c r="B3929" t="s">
        <v>3943</v>
      </c>
      <c r="C3929" t="s">
        <v>10469</v>
      </c>
    </row>
    <row r="3930" spans="1:3">
      <c r="A3930">
        <v>176406</v>
      </c>
      <c r="B3930" t="s">
        <v>3943</v>
      </c>
      <c r="C3930" t="s">
        <v>10508</v>
      </c>
    </row>
    <row r="3931" spans="1:3">
      <c r="A3931">
        <v>176406</v>
      </c>
      <c r="B3931" t="s">
        <v>3943</v>
      </c>
      <c r="C3931" t="s">
        <v>10292</v>
      </c>
    </row>
    <row r="3932" spans="1:3">
      <c r="A3932">
        <v>176451</v>
      </c>
      <c r="B3932" t="s">
        <v>10904</v>
      </c>
      <c r="C3932" t="s">
        <v>10478</v>
      </c>
    </row>
    <row r="3933" spans="1:3">
      <c r="A3933">
        <v>176479</v>
      </c>
      <c r="B3933" t="s">
        <v>1074</v>
      </c>
      <c r="C3933" t="s">
        <v>10703</v>
      </c>
    </row>
    <row r="3934" spans="1:3">
      <c r="A3934">
        <v>176479</v>
      </c>
      <c r="B3934" t="s">
        <v>1074</v>
      </c>
      <c r="C3934" t="s">
        <v>10292</v>
      </c>
    </row>
    <row r="3935" spans="1:3">
      <c r="A3935">
        <v>176479</v>
      </c>
      <c r="B3935" t="s">
        <v>1074</v>
      </c>
      <c r="C3935" t="s">
        <v>10305</v>
      </c>
    </row>
    <row r="3936" spans="1:3">
      <c r="A3936">
        <v>176479</v>
      </c>
      <c r="B3936" t="s">
        <v>1074</v>
      </c>
      <c r="C3936" t="s">
        <v>10406</v>
      </c>
    </row>
    <row r="3937" spans="1:3">
      <c r="A3937">
        <v>176479</v>
      </c>
      <c r="B3937" t="s">
        <v>1074</v>
      </c>
      <c r="C3937" t="s">
        <v>10508</v>
      </c>
    </row>
    <row r="3938" spans="1:3">
      <c r="A3938">
        <v>176628</v>
      </c>
      <c r="B3938" t="s">
        <v>1076</v>
      </c>
      <c r="C3938" t="s">
        <v>10703</v>
      </c>
    </row>
    <row r="3939" spans="1:3">
      <c r="A3939">
        <v>176628</v>
      </c>
      <c r="B3939" t="s">
        <v>1076</v>
      </c>
      <c r="C3939" t="s">
        <v>10226</v>
      </c>
    </row>
    <row r="3940" spans="1:3">
      <c r="A3940">
        <v>176628</v>
      </c>
      <c r="B3940" t="s">
        <v>1076</v>
      </c>
      <c r="C3940" t="s">
        <v>10652</v>
      </c>
    </row>
    <row r="3941" spans="1:3">
      <c r="A3941">
        <v>176628</v>
      </c>
      <c r="B3941" t="s">
        <v>1076</v>
      </c>
      <c r="C3941" t="s">
        <v>10508</v>
      </c>
    </row>
    <row r="3942" spans="1:3">
      <c r="A3942">
        <v>176628</v>
      </c>
      <c r="B3942" t="s">
        <v>1076</v>
      </c>
      <c r="C3942" t="s">
        <v>10466</v>
      </c>
    </row>
    <row r="3943" spans="1:3">
      <c r="A3943">
        <v>176664</v>
      </c>
      <c r="B3943" t="s">
        <v>3946</v>
      </c>
      <c r="C3943" t="s">
        <v>10714</v>
      </c>
    </row>
    <row r="3944" spans="1:3">
      <c r="A3944">
        <v>176664</v>
      </c>
      <c r="B3944" t="s">
        <v>3946</v>
      </c>
      <c r="C3944" t="s">
        <v>10484</v>
      </c>
    </row>
    <row r="3945" spans="1:3">
      <c r="A3945">
        <v>176664</v>
      </c>
      <c r="B3945" t="s">
        <v>3946</v>
      </c>
      <c r="C3945" t="s">
        <v>10494</v>
      </c>
    </row>
    <row r="3946" spans="1:3">
      <c r="A3946">
        <v>176664</v>
      </c>
      <c r="B3946" t="s">
        <v>3946</v>
      </c>
      <c r="C3946" t="s">
        <v>10293</v>
      </c>
    </row>
    <row r="3947" spans="1:3">
      <c r="A3947">
        <v>176664</v>
      </c>
      <c r="B3947" t="s">
        <v>3946</v>
      </c>
      <c r="C3947" t="s">
        <v>10722</v>
      </c>
    </row>
    <row r="3948" spans="1:3">
      <c r="A3948">
        <v>176770</v>
      </c>
      <c r="B3948" t="s">
        <v>3948</v>
      </c>
      <c r="C3948" t="s">
        <v>10703</v>
      </c>
    </row>
    <row r="3949" spans="1:3">
      <c r="A3949">
        <v>176770</v>
      </c>
      <c r="B3949" t="s">
        <v>3948</v>
      </c>
      <c r="C3949" t="s">
        <v>10661</v>
      </c>
    </row>
    <row r="3950" spans="1:3">
      <c r="A3950">
        <v>176789</v>
      </c>
      <c r="B3950" t="s">
        <v>1080</v>
      </c>
      <c r="C3950" t="s">
        <v>10714</v>
      </c>
    </row>
    <row r="3951" spans="1:3">
      <c r="A3951">
        <v>176789</v>
      </c>
      <c r="B3951" t="s">
        <v>1080</v>
      </c>
      <c r="C3951" t="s">
        <v>10494</v>
      </c>
    </row>
    <row r="3952" spans="1:3">
      <c r="A3952">
        <v>176789</v>
      </c>
      <c r="B3952" t="s">
        <v>1080</v>
      </c>
      <c r="C3952" t="s">
        <v>10489</v>
      </c>
    </row>
    <row r="3953" spans="1:3">
      <c r="A3953">
        <v>176789</v>
      </c>
      <c r="B3953" t="s">
        <v>1080</v>
      </c>
      <c r="C3953" t="s">
        <v>10461</v>
      </c>
    </row>
    <row r="3954" spans="1:3">
      <c r="A3954">
        <v>176789</v>
      </c>
      <c r="B3954" t="s">
        <v>1080</v>
      </c>
      <c r="C3954" t="s">
        <v>10611</v>
      </c>
    </row>
    <row r="3955" spans="1:3">
      <c r="A3955">
        <v>176910</v>
      </c>
      <c r="B3955" t="s">
        <v>10905</v>
      </c>
      <c r="C3955" t="s">
        <v>10500</v>
      </c>
    </row>
    <row r="3956" spans="1:3">
      <c r="A3956">
        <v>176910</v>
      </c>
      <c r="B3956" t="s">
        <v>10905</v>
      </c>
      <c r="C3956" t="s">
        <v>10490</v>
      </c>
    </row>
    <row r="3957" spans="1:3">
      <c r="A3957">
        <v>176910</v>
      </c>
      <c r="B3957" t="s">
        <v>10905</v>
      </c>
      <c r="C3957" t="s">
        <v>10495</v>
      </c>
    </row>
    <row r="3958" spans="1:3">
      <c r="A3958">
        <v>176910</v>
      </c>
      <c r="B3958" t="s">
        <v>10905</v>
      </c>
      <c r="C3958" t="s">
        <v>10493</v>
      </c>
    </row>
    <row r="3959" spans="1:3">
      <c r="A3959">
        <v>176910</v>
      </c>
      <c r="B3959" t="s">
        <v>10905</v>
      </c>
      <c r="C3959" t="s">
        <v>10494</v>
      </c>
    </row>
    <row r="3960" spans="1:3">
      <c r="A3960">
        <v>176947</v>
      </c>
      <c r="B3960" t="s">
        <v>10906</v>
      </c>
      <c r="C3960" t="s">
        <v>10703</v>
      </c>
    </row>
    <row r="3961" spans="1:3">
      <c r="A3961">
        <v>176947</v>
      </c>
      <c r="B3961" t="s">
        <v>10906</v>
      </c>
      <c r="C3961" t="s">
        <v>10713</v>
      </c>
    </row>
    <row r="3962" spans="1:3">
      <c r="A3962">
        <v>176947</v>
      </c>
      <c r="B3962" t="s">
        <v>10906</v>
      </c>
      <c r="C3962" t="s">
        <v>10406</v>
      </c>
    </row>
    <row r="3963" spans="1:3">
      <c r="A3963">
        <v>176947</v>
      </c>
      <c r="B3963" t="s">
        <v>10906</v>
      </c>
      <c r="C3963" t="s">
        <v>10524</v>
      </c>
    </row>
    <row r="3964" spans="1:3">
      <c r="A3964">
        <v>176947</v>
      </c>
      <c r="B3964" t="s">
        <v>10906</v>
      </c>
      <c r="C3964" t="s">
        <v>10508</v>
      </c>
    </row>
    <row r="3965" spans="1:3">
      <c r="A3965">
        <v>176965</v>
      </c>
      <c r="B3965" t="s">
        <v>1082</v>
      </c>
      <c r="C3965" t="s">
        <v>10292</v>
      </c>
    </row>
    <row r="3966" spans="1:3">
      <c r="A3966">
        <v>176965</v>
      </c>
      <c r="B3966" t="s">
        <v>1082</v>
      </c>
      <c r="C3966" t="s">
        <v>10524</v>
      </c>
    </row>
    <row r="3967" spans="1:3">
      <c r="A3967">
        <v>176965</v>
      </c>
      <c r="B3967" t="s">
        <v>1082</v>
      </c>
      <c r="C3967" t="s">
        <v>10703</v>
      </c>
    </row>
    <row r="3968" spans="1:3">
      <c r="A3968">
        <v>176965</v>
      </c>
      <c r="B3968" t="s">
        <v>1082</v>
      </c>
      <c r="C3968" t="s">
        <v>10404</v>
      </c>
    </row>
    <row r="3969" spans="1:3">
      <c r="A3969">
        <v>176965</v>
      </c>
      <c r="B3969" t="s">
        <v>1082</v>
      </c>
      <c r="C3969" t="s">
        <v>10259</v>
      </c>
    </row>
    <row r="3970" spans="1:3">
      <c r="A3970">
        <v>177038</v>
      </c>
      <c r="B3970" t="s">
        <v>10907</v>
      </c>
      <c r="C3970" t="s">
        <v>10406</v>
      </c>
    </row>
    <row r="3971" spans="1:3">
      <c r="A3971">
        <v>177038</v>
      </c>
      <c r="B3971" t="s">
        <v>10907</v>
      </c>
      <c r="C3971" t="s">
        <v>10466</v>
      </c>
    </row>
    <row r="3972" spans="1:3">
      <c r="A3972">
        <v>177065</v>
      </c>
      <c r="B3972" t="s">
        <v>2729</v>
      </c>
      <c r="C3972" t="s">
        <v>10402</v>
      </c>
    </row>
    <row r="3973" spans="1:3">
      <c r="A3973">
        <v>177065</v>
      </c>
      <c r="B3973" t="s">
        <v>2729</v>
      </c>
      <c r="C3973" t="s">
        <v>10713</v>
      </c>
    </row>
    <row r="3974" spans="1:3">
      <c r="A3974">
        <v>177065</v>
      </c>
      <c r="B3974" t="s">
        <v>2729</v>
      </c>
      <c r="C3974" t="s">
        <v>10508</v>
      </c>
    </row>
    <row r="3975" spans="1:3">
      <c r="A3975">
        <v>177065</v>
      </c>
      <c r="B3975" t="s">
        <v>2729</v>
      </c>
      <c r="C3975" t="s">
        <v>10524</v>
      </c>
    </row>
    <row r="3976" spans="1:3">
      <c r="A3976">
        <v>177065</v>
      </c>
      <c r="B3976" t="s">
        <v>2729</v>
      </c>
      <c r="C3976" t="s">
        <v>10725</v>
      </c>
    </row>
    <row r="3977" spans="1:3">
      <c r="A3977">
        <v>177083</v>
      </c>
      <c r="B3977" t="s">
        <v>10908</v>
      </c>
      <c r="C3977" t="s">
        <v>10473</v>
      </c>
    </row>
    <row r="3978" spans="1:3">
      <c r="A3978">
        <v>177083</v>
      </c>
      <c r="B3978" t="s">
        <v>10908</v>
      </c>
      <c r="C3978" t="s">
        <v>10483</v>
      </c>
    </row>
    <row r="3979" spans="1:3">
      <c r="A3979">
        <v>177117</v>
      </c>
      <c r="B3979" t="s">
        <v>1085</v>
      </c>
      <c r="C3979" t="s">
        <v>10512</v>
      </c>
    </row>
    <row r="3980" spans="1:3">
      <c r="A3980">
        <v>177117</v>
      </c>
      <c r="B3980" t="s">
        <v>1085</v>
      </c>
      <c r="C3980" t="s">
        <v>10406</v>
      </c>
    </row>
    <row r="3981" spans="1:3">
      <c r="A3981">
        <v>177117</v>
      </c>
      <c r="B3981" t="s">
        <v>1085</v>
      </c>
      <c r="C3981" t="s">
        <v>10714</v>
      </c>
    </row>
    <row r="3982" spans="1:3">
      <c r="A3982">
        <v>177117</v>
      </c>
      <c r="B3982" t="s">
        <v>1085</v>
      </c>
      <c r="C3982" t="s">
        <v>10771</v>
      </c>
    </row>
    <row r="3983" spans="1:3">
      <c r="A3983">
        <v>177117</v>
      </c>
      <c r="B3983" t="s">
        <v>1085</v>
      </c>
      <c r="C3983" t="s">
        <v>10554</v>
      </c>
    </row>
    <row r="3984" spans="1:3">
      <c r="A3984">
        <v>177144</v>
      </c>
      <c r="B3984" t="s">
        <v>1087</v>
      </c>
      <c r="C3984" t="s">
        <v>10714</v>
      </c>
    </row>
    <row r="3985" spans="1:3">
      <c r="A3985">
        <v>177144</v>
      </c>
      <c r="B3985" t="s">
        <v>1087</v>
      </c>
      <c r="C3985" t="s">
        <v>10508</v>
      </c>
    </row>
    <row r="3986" spans="1:3">
      <c r="A3986">
        <v>177144</v>
      </c>
      <c r="B3986" t="s">
        <v>1087</v>
      </c>
      <c r="C3986" t="s">
        <v>10465</v>
      </c>
    </row>
    <row r="3987" spans="1:3">
      <c r="A3987">
        <v>177144</v>
      </c>
      <c r="B3987" t="s">
        <v>1087</v>
      </c>
      <c r="C3987" t="s">
        <v>10524</v>
      </c>
    </row>
    <row r="3988" spans="1:3">
      <c r="A3988">
        <v>177144</v>
      </c>
      <c r="B3988" t="s">
        <v>1087</v>
      </c>
      <c r="C3988" t="s">
        <v>10629</v>
      </c>
    </row>
    <row r="3989" spans="1:3">
      <c r="A3989">
        <v>177214</v>
      </c>
      <c r="B3989" t="s">
        <v>1090</v>
      </c>
      <c r="C3989" t="s">
        <v>10216</v>
      </c>
    </row>
    <row r="3990" spans="1:3">
      <c r="A3990">
        <v>177214</v>
      </c>
      <c r="B3990" t="s">
        <v>1090</v>
      </c>
      <c r="C3990" t="s">
        <v>10406</v>
      </c>
    </row>
    <row r="3991" spans="1:3">
      <c r="A3991">
        <v>177214</v>
      </c>
      <c r="B3991" t="s">
        <v>1090</v>
      </c>
      <c r="C3991" t="s">
        <v>10508</v>
      </c>
    </row>
    <row r="3992" spans="1:3">
      <c r="A3992">
        <v>177214</v>
      </c>
      <c r="B3992" t="s">
        <v>1090</v>
      </c>
      <c r="C3992" t="s">
        <v>10587</v>
      </c>
    </row>
    <row r="3993" spans="1:3">
      <c r="A3993">
        <v>177214</v>
      </c>
      <c r="B3993" t="s">
        <v>1090</v>
      </c>
      <c r="C3993" t="s">
        <v>10714</v>
      </c>
    </row>
    <row r="3994" spans="1:3">
      <c r="A3994">
        <v>177339</v>
      </c>
      <c r="B3994" t="s">
        <v>3956</v>
      </c>
      <c r="C3994" t="s">
        <v>10508</v>
      </c>
    </row>
    <row r="3995" spans="1:3">
      <c r="A3995">
        <v>177339</v>
      </c>
      <c r="B3995" t="s">
        <v>3956</v>
      </c>
      <c r="C3995" t="s">
        <v>10292</v>
      </c>
    </row>
    <row r="3996" spans="1:3">
      <c r="A3996">
        <v>177339</v>
      </c>
      <c r="B3996" t="s">
        <v>3956</v>
      </c>
      <c r="C3996" t="s">
        <v>10714</v>
      </c>
    </row>
    <row r="3997" spans="1:3">
      <c r="A3997">
        <v>177339</v>
      </c>
      <c r="B3997" t="s">
        <v>3956</v>
      </c>
      <c r="C3997" t="s">
        <v>10610</v>
      </c>
    </row>
    <row r="3998" spans="1:3">
      <c r="A3998">
        <v>177339</v>
      </c>
      <c r="B3998" t="s">
        <v>3956</v>
      </c>
      <c r="C3998" t="s">
        <v>10406</v>
      </c>
    </row>
    <row r="3999" spans="1:3">
      <c r="A3999">
        <v>177418</v>
      </c>
      <c r="B3999" t="s">
        <v>3958</v>
      </c>
      <c r="C3999" t="s">
        <v>10714</v>
      </c>
    </row>
    <row r="4000" spans="1:3">
      <c r="A4000">
        <v>177418</v>
      </c>
      <c r="B4000" t="s">
        <v>3958</v>
      </c>
      <c r="C4000" t="s">
        <v>10508</v>
      </c>
    </row>
    <row r="4001" spans="1:3">
      <c r="A4001">
        <v>177418</v>
      </c>
      <c r="B4001" t="s">
        <v>3958</v>
      </c>
      <c r="C4001" t="s">
        <v>10406</v>
      </c>
    </row>
    <row r="4002" spans="1:3">
      <c r="A4002">
        <v>177418</v>
      </c>
      <c r="B4002" t="s">
        <v>3958</v>
      </c>
      <c r="C4002" t="s">
        <v>10697</v>
      </c>
    </row>
    <row r="4003" spans="1:3">
      <c r="A4003">
        <v>177418</v>
      </c>
      <c r="B4003" t="s">
        <v>3958</v>
      </c>
      <c r="C4003" t="s">
        <v>10546</v>
      </c>
    </row>
    <row r="4004" spans="1:3">
      <c r="A4004">
        <v>177472</v>
      </c>
      <c r="B4004" t="s">
        <v>10909</v>
      </c>
      <c r="C4004" t="s">
        <v>10653</v>
      </c>
    </row>
    <row r="4005" spans="1:3">
      <c r="A4005">
        <v>177542</v>
      </c>
      <c r="B4005" t="s">
        <v>1092</v>
      </c>
      <c r="C4005" t="s">
        <v>10714</v>
      </c>
    </row>
    <row r="4006" spans="1:3">
      <c r="A4006">
        <v>177542</v>
      </c>
      <c r="B4006" t="s">
        <v>1092</v>
      </c>
      <c r="C4006" t="s">
        <v>10404</v>
      </c>
    </row>
    <row r="4007" spans="1:3">
      <c r="A4007">
        <v>177542</v>
      </c>
      <c r="B4007" t="s">
        <v>1092</v>
      </c>
      <c r="C4007" t="s">
        <v>10292</v>
      </c>
    </row>
    <row r="4008" spans="1:3">
      <c r="A4008">
        <v>177542</v>
      </c>
      <c r="B4008" t="s">
        <v>1092</v>
      </c>
      <c r="C4008" t="s">
        <v>10703</v>
      </c>
    </row>
    <row r="4009" spans="1:3">
      <c r="A4009">
        <v>177542</v>
      </c>
      <c r="B4009" t="s">
        <v>1092</v>
      </c>
      <c r="C4009" t="s">
        <v>10466</v>
      </c>
    </row>
    <row r="4010" spans="1:3">
      <c r="A4010">
        <v>177551</v>
      </c>
      <c r="B4010" t="s">
        <v>3962</v>
      </c>
      <c r="C4010" t="s">
        <v>10406</v>
      </c>
    </row>
    <row r="4011" spans="1:3">
      <c r="A4011">
        <v>177551</v>
      </c>
      <c r="B4011" t="s">
        <v>3962</v>
      </c>
      <c r="C4011" t="s">
        <v>10714</v>
      </c>
    </row>
    <row r="4012" spans="1:3">
      <c r="A4012">
        <v>177551</v>
      </c>
      <c r="B4012" t="s">
        <v>3962</v>
      </c>
      <c r="C4012" t="s">
        <v>10525</v>
      </c>
    </row>
    <row r="4013" spans="1:3">
      <c r="A4013">
        <v>177551</v>
      </c>
      <c r="B4013" t="s">
        <v>3962</v>
      </c>
      <c r="C4013" t="s">
        <v>10401</v>
      </c>
    </row>
    <row r="4014" spans="1:3">
      <c r="A4014">
        <v>177551</v>
      </c>
      <c r="B4014" t="s">
        <v>3962</v>
      </c>
      <c r="C4014" t="s">
        <v>10508</v>
      </c>
    </row>
    <row r="4015" spans="1:3">
      <c r="A4015">
        <v>177719</v>
      </c>
      <c r="B4015" t="s">
        <v>10910</v>
      </c>
      <c r="C4015" t="s">
        <v>10710</v>
      </c>
    </row>
    <row r="4016" spans="1:3">
      <c r="A4016">
        <v>177746</v>
      </c>
      <c r="B4016" t="s">
        <v>3966</v>
      </c>
      <c r="C4016" t="s">
        <v>10588</v>
      </c>
    </row>
    <row r="4017" spans="1:3">
      <c r="A4017">
        <v>177746</v>
      </c>
      <c r="B4017" t="s">
        <v>3966</v>
      </c>
      <c r="C4017" t="s">
        <v>10247</v>
      </c>
    </row>
    <row r="4018" spans="1:3">
      <c r="A4018">
        <v>177746</v>
      </c>
      <c r="B4018" t="s">
        <v>3966</v>
      </c>
      <c r="C4018" t="s">
        <v>10587</v>
      </c>
    </row>
    <row r="4019" spans="1:3">
      <c r="A4019">
        <v>177746</v>
      </c>
      <c r="B4019" t="s">
        <v>3966</v>
      </c>
      <c r="C4019" t="s">
        <v>10607</v>
      </c>
    </row>
    <row r="4020" spans="1:3">
      <c r="A4020">
        <v>177746</v>
      </c>
      <c r="B4020" t="s">
        <v>3966</v>
      </c>
      <c r="C4020" t="s">
        <v>10604</v>
      </c>
    </row>
    <row r="4021" spans="1:3">
      <c r="A4021">
        <v>177940</v>
      </c>
      <c r="B4021" t="s">
        <v>1708</v>
      </c>
      <c r="C4021" t="s">
        <v>10380</v>
      </c>
    </row>
    <row r="4022" spans="1:3">
      <c r="A4022">
        <v>177940</v>
      </c>
      <c r="B4022" t="s">
        <v>1708</v>
      </c>
      <c r="C4022" t="s">
        <v>10292</v>
      </c>
    </row>
    <row r="4023" spans="1:3">
      <c r="A4023">
        <v>177940</v>
      </c>
      <c r="B4023" t="s">
        <v>1708</v>
      </c>
      <c r="C4023" t="s">
        <v>10181</v>
      </c>
    </row>
    <row r="4024" spans="1:3">
      <c r="A4024">
        <v>177940</v>
      </c>
      <c r="B4024" t="s">
        <v>1708</v>
      </c>
      <c r="C4024" t="s">
        <v>10714</v>
      </c>
    </row>
    <row r="4025" spans="1:3">
      <c r="A4025">
        <v>177940</v>
      </c>
      <c r="B4025" t="s">
        <v>1708</v>
      </c>
      <c r="C4025" t="s">
        <v>10703</v>
      </c>
    </row>
    <row r="4026" spans="1:3">
      <c r="A4026">
        <v>177968</v>
      </c>
      <c r="B4026" t="s">
        <v>1095</v>
      </c>
      <c r="C4026" t="s">
        <v>10713</v>
      </c>
    </row>
    <row r="4027" spans="1:3">
      <c r="A4027">
        <v>177968</v>
      </c>
      <c r="B4027" t="s">
        <v>1095</v>
      </c>
      <c r="C4027" t="s">
        <v>10525</v>
      </c>
    </row>
    <row r="4028" spans="1:3">
      <c r="A4028">
        <v>177968</v>
      </c>
      <c r="B4028" t="s">
        <v>1095</v>
      </c>
      <c r="C4028" t="s">
        <v>10466</v>
      </c>
    </row>
    <row r="4029" spans="1:3">
      <c r="A4029">
        <v>177968</v>
      </c>
      <c r="B4029" t="s">
        <v>1095</v>
      </c>
      <c r="C4029" t="s">
        <v>10262</v>
      </c>
    </row>
    <row r="4030" spans="1:3">
      <c r="A4030">
        <v>177968</v>
      </c>
      <c r="B4030" t="s">
        <v>1095</v>
      </c>
      <c r="C4030" t="s">
        <v>10461</v>
      </c>
    </row>
    <row r="4031" spans="1:3">
      <c r="A4031">
        <v>177986</v>
      </c>
      <c r="B4031" t="s">
        <v>10911</v>
      </c>
      <c r="C4031" t="s">
        <v>10406</v>
      </c>
    </row>
    <row r="4032" spans="1:3">
      <c r="A4032">
        <v>177986</v>
      </c>
      <c r="B4032" t="s">
        <v>10911</v>
      </c>
      <c r="C4032" t="s">
        <v>10446</v>
      </c>
    </row>
    <row r="4033" spans="1:3">
      <c r="A4033">
        <v>178059</v>
      </c>
      <c r="B4033" t="s">
        <v>3972</v>
      </c>
      <c r="C4033" t="s">
        <v>10703</v>
      </c>
    </row>
    <row r="4034" spans="1:3">
      <c r="A4034">
        <v>178059</v>
      </c>
      <c r="B4034" t="s">
        <v>3972</v>
      </c>
      <c r="C4034" t="s">
        <v>10508</v>
      </c>
    </row>
    <row r="4035" spans="1:3">
      <c r="A4035">
        <v>178059</v>
      </c>
      <c r="B4035" t="s">
        <v>3972</v>
      </c>
      <c r="C4035" t="s">
        <v>10714</v>
      </c>
    </row>
    <row r="4036" spans="1:3">
      <c r="A4036">
        <v>178059</v>
      </c>
      <c r="B4036" t="s">
        <v>3972</v>
      </c>
      <c r="C4036" t="s">
        <v>10436</v>
      </c>
    </row>
    <row r="4037" spans="1:3">
      <c r="A4037">
        <v>178059</v>
      </c>
      <c r="B4037" t="s">
        <v>3972</v>
      </c>
      <c r="C4037" t="s">
        <v>10630</v>
      </c>
    </row>
    <row r="4038" spans="1:3">
      <c r="A4038">
        <v>178208</v>
      </c>
      <c r="B4038" t="s">
        <v>10912</v>
      </c>
      <c r="C4038" t="s">
        <v>10484</v>
      </c>
    </row>
    <row r="4039" spans="1:3">
      <c r="A4039">
        <v>178208</v>
      </c>
      <c r="B4039" t="s">
        <v>10912</v>
      </c>
      <c r="C4039" t="s">
        <v>10490</v>
      </c>
    </row>
    <row r="4040" spans="1:3">
      <c r="A4040">
        <v>178208</v>
      </c>
      <c r="B4040" t="s">
        <v>10912</v>
      </c>
      <c r="C4040" t="s">
        <v>10485</v>
      </c>
    </row>
    <row r="4041" spans="1:3">
      <c r="A4041">
        <v>178208</v>
      </c>
      <c r="B4041" t="s">
        <v>10912</v>
      </c>
      <c r="C4041" t="s">
        <v>10461</v>
      </c>
    </row>
    <row r="4042" spans="1:3">
      <c r="A4042">
        <v>178208</v>
      </c>
      <c r="B4042" t="s">
        <v>10912</v>
      </c>
      <c r="C4042" t="s">
        <v>10714</v>
      </c>
    </row>
    <row r="4043" spans="1:3">
      <c r="A4043">
        <v>178244</v>
      </c>
      <c r="B4043" t="s">
        <v>10913</v>
      </c>
      <c r="C4043" t="s">
        <v>10703</v>
      </c>
    </row>
    <row r="4044" spans="1:3">
      <c r="A4044">
        <v>178244</v>
      </c>
      <c r="B4044" t="s">
        <v>10913</v>
      </c>
      <c r="C4044" t="s">
        <v>10508</v>
      </c>
    </row>
    <row r="4045" spans="1:3">
      <c r="A4045">
        <v>178244</v>
      </c>
      <c r="B4045" t="s">
        <v>10913</v>
      </c>
      <c r="C4045" t="s">
        <v>10292</v>
      </c>
    </row>
    <row r="4046" spans="1:3">
      <c r="A4046">
        <v>178244</v>
      </c>
      <c r="B4046" t="s">
        <v>10913</v>
      </c>
      <c r="C4046" t="s">
        <v>10714</v>
      </c>
    </row>
    <row r="4047" spans="1:3">
      <c r="A4047">
        <v>178244</v>
      </c>
      <c r="B4047" t="s">
        <v>10913</v>
      </c>
      <c r="C4047" t="s">
        <v>10724</v>
      </c>
    </row>
    <row r="4048" spans="1:3">
      <c r="A4048">
        <v>178341</v>
      </c>
      <c r="B4048" t="s">
        <v>1099</v>
      </c>
      <c r="C4048" t="s">
        <v>10713</v>
      </c>
    </row>
    <row r="4049" spans="1:3">
      <c r="A4049">
        <v>178341</v>
      </c>
      <c r="B4049" t="s">
        <v>1099</v>
      </c>
      <c r="C4049" t="s">
        <v>10401</v>
      </c>
    </row>
    <row r="4050" spans="1:3">
      <c r="A4050">
        <v>178341</v>
      </c>
      <c r="B4050" t="s">
        <v>1099</v>
      </c>
      <c r="C4050" t="s">
        <v>10524</v>
      </c>
    </row>
    <row r="4051" spans="1:3">
      <c r="A4051">
        <v>178341</v>
      </c>
      <c r="B4051" t="s">
        <v>1099</v>
      </c>
      <c r="C4051" t="s">
        <v>10292</v>
      </c>
    </row>
    <row r="4052" spans="1:3">
      <c r="A4052">
        <v>178341</v>
      </c>
      <c r="B4052" t="s">
        <v>1099</v>
      </c>
      <c r="C4052" t="s">
        <v>10628</v>
      </c>
    </row>
    <row r="4053" spans="1:3">
      <c r="A4053">
        <v>178369</v>
      </c>
      <c r="B4053" t="s">
        <v>1102</v>
      </c>
      <c r="C4053" t="s">
        <v>10714</v>
      </c>
    </row>
    <row r="4054" spans="1:3">
      <c r="A4054">
        <v>178369</v>
      </c>
      <c r="B4054" t="s">
        <v>1102</v>
      </c>
      <c r="C4054" t="s">
        <v>10508</v>
      </c>
    </row>
    <row r="4055" spans="1:3">
      <c r="A4055">
        <v>178369</v>
      </c>
      <c r="B4055" t="s">
        <v>1102</v>
      </c>
      <c r="C4055" t="s">
        <v>10703</v>
      </c>
    </row>
    <row r="4056" spans="1:3">
      <c r="A4056">
        <v>178369</v>
      </c>
      <c r="B4056" t="s">
        <v>1102</v>
      </c>
      <c r="C4056" t="s">
        <v>10466</v>
      </c>
    </row>
    <row r="4057" spans="1:3">
      <c r="A4057">
        <v>178369</v>
      </c>
      <c r="B4057" t="s">
        <v>1102</v>
      </c>
      <c r="C4057" t="s">
        <v>10762</v>
      </c>
    </row>
    <row r="4058" spans="1:3">
      <c r="A4058">
        <v>178387</v>
      </c>
      <c r="B4058" t="s">
        <v>3974</v>
      </c>
      <c r="C4058" t="s">
        <v>10703</v>
      </c>
    </row>
    <row r="4059" spans="1:3">
      <c r="A4059">
        <v>178387</v>
      </c>
      <c r="B4059" t="s">
        <v>3974</v>
      </c>
      <c r="C4059" t="s">
        <v>10406</v>
      </c>
    </row>
    <row r="4060" spans="1:3">
      <c r="A4060">
        <v>178387</v>
      </c>
      <c r="B4060" t="s">
        <v>3974</v>
      </c>
      <c r="C4060" t="s">
        <v>10714</v>
      </c>
    </row>
    <row r="4061" spans="1:3">
      <c r="A4061">
        <v>178387</v>
      </c>
      <c r="B4061" t="s">
        <v>3974</v>
      </c>
      <c r="C4061" t="s">
        <v>10464</v>
      </c>
    </row>
    <row r="4062" spans="1:3">
      <c r="A4062">
        <v>178387</v>
      </c>
      <c r="B4062" t="s">
        <v>3974</v>
      </c>
      <c r="C4062" t="s">
        <v>10461</v>
      </c>
    </row>
    <row r="4063" spans="1:3">
      <c r="A4063">
        <v>178396</v>
      </c>
      <c r="B4063" t="s">
        <v>10914</v>
      </c>
      <c r="C4063" t="s">
        <v>10713</v>
      </c>
    </row>
    <row r="4064" spans="1:3">
      <c r="A4064">
        <v>178396</v>
      </c>
      <c r="B4064" t="s">
        <v>10914</v>
      </c>
      <c r="C4064" t="s">
        <v>10628</v>
      </c>
    </row>
    <row r="4065" spans="1:3">
      <c r="A4065">
        <v>178396</v>
      </c>
      <c r="B4065" t="s">
        <v>10914</v>
      </c>
      <c r="C4065" t="s">
        <v>10628</v>
      </c>
    </row>
    <row r="4066" spans="1:3">
      <c r="A4066">
        <v>178396</v>
      </c>
      <c r="B4066" t="s">
        <v>10914</v>
      </c>
      <c r="C4066" t="s">
        <v>10793</v>
      </c>
    </row>
    <row r="4067" spans="1:3">
      <c r="A4067">
        <v>178396</v>
      </c>
      <c r="B4067" t="s">
        <v>10914</v>
      </c>
      <c r="C4067" t="s">
        <v>10229</v>
      </c>
    </row>
    <row r="4068" spans="1:3">
      <c r="A4068">
        <v>178402</v>
      </c>
      <c r="B4068" t="s">
        <v>10915</v>
      </c>
      <c r="C4068" t="s">
        <v>10713</v>
      </c>
    </row>
    <row r="4069" spans="1:3">
      <c r="A4069">
        <v>178402</v>
      </c>
      <c r="B4069" t="s">
        <v>10915</v>
      </c>
      <c r="C4069" t="s">
        <v>10406</v>
      </c>
    </row>
    <row r="4070" spans="1:3">
      <c r="A4070">
        <v>178402</v>
      </c>
      <c r="B4070" t="s">
        <v>10915</v>
      </c>
      <c r="C4070" t="s">
        <v>10508</v>
      </c>
    </row>
    <row r="4071" spans="1:3">
      <c r="A4071">
        <v>178402</v>
      </c>
      <c r="B4071" t="s">
        <v>10915</v>
      </c>
      <c r="C4071" t="s">
        <v>10401</v>
      </c>
    </row>
    <row r="4072" spans="1:3">
      <c r="A4072">
        <v>178402</v>
      </c>
      <c r="B4072" t="s">
        <v>10915</v>
      </c>
      <c r="C4072" t="s">
        <v>10259</v>
      </c>
    </row>
    <row r="4073" spans="1:3">
      <c r="A4073">
        <v>178411</v>
      </c>
      <c r="B4073" t="s">
        <v>10916</v>
      </c>
      <c r="C4073" t="s">
        <v>10328</v>
      </c>
    </row>
    <row r="4074" spans="1:3">
      <c r="A4074">
        <v>178411</v>
      </c>
      <c r="B4074" t="s">
        <v>10916</v>
      </c>
      <c r="C4074" t="s">
        <v>10249</v>
      </c>
    </row>
    <row r="4075" spans="1:3">
      <c r="A4075">
        <v>178411</v>
      </c>
      <c r="B4075" t="s">
        <v>10916</v>
      </c>
      <c r="C4075" t="s">
        <v>10320</v>
      </c>
    </row>
    <row r="4076" spans="1:3">
      <c r="A4076">
        <v>178411</v>
      </c>
      <c r="B4076" t="s">
        <v>10916</v>
      </c>
      <c r="C4076" t="s">
        <v>10319</v>
      </c>
    </row>
    <row r="4077" spans="1:3">
      <c r="A4077">
        <v>178411</v>
      </c>
      <c r="B4077" t="s">
        <v>10916</v>
      </c>
      <c r="C4077" t="s">
        <v>10324</v>
      </c>
    </row>
    <row r="4078" spans="1:3">
      <c r="A4078">
        <v>178420</v>
      </c>
      <c r="B4078" t="s">
        <v>1105</v>
      </c>
      <c r="C4078" t="s">
        <v>10713</v>
      </c>
    </row>
    <row r="4079" spans="1:3">
      <c r="A4079">
        <v>178420</v>
      </c>
      <c r="B4079" t="s">
        <v>1105</v>
      </c>
      <c r="C4079" t="s">
        <v>10508</v>
      </c>
    </row>
    <row r="4080" spans="1:3">
      <c r="A4080">
        <v>178420</v>
      </c>
      <c r="B4080" t="s">
        <v>1105</v>
      </c>
      <c r="C4080" t="s">
        <v>10703</v>
      </c>
    </row>
    <row r="4081" spans="1:3">
      <c r="A4081">
        <v>178420</v>
      </c>
      <c r="B4081" t="s">
        <v>1105</v>
      </c>
      <c r="C4081" t="s">
        <v>10292</v>
      </c>
    </row>
    <row r="4082" spans="1:3">
      <c r="A4082">
        <v>178420</v>
      </c>
      <c r="B4082" t="s">
        <v>1105</v>
      </c>
      <c r="C4082" t="s">
        <v>10725</v>
      </c>
    </row>
    <row r="4083" spans="1:3">
      <c r="A4083">
        <v>178615</v>
      </c>
      <c r="B4083" t="s">
        <v>10917</v>
      </c>
      <c r="C4083" t="s">
        <v>10714</v>
      </c>
    </row>
    <row r="4084" spans="1:3">
      <c r="A4084">
        <v>178615</v>
      </c>
      <c r="B4084" t="s">
        <v>10917</v>
      </c>
      <c r="C4084" t="s">
        <v>10508</v>
      </c>
    </row>
    <row r="4085" spans="1:3">
      <c r="A4085">
        <v>178615</v>
      </c>
      <c r="B4085" t="s">
        <v>10917</v>
      </c>
      <c r="C4085" t="s">
        <v>10466</v>
      </c>
    </row>
    <row r="4086" spans="1:3">
      <c r="A4086">
        <v>178615</v>
      </c>
      <c r="B4086" t="s">
        <v>10917</v>
      </c>
      <c r="C4086" t="s">
        <v>10703</v>
      </c>
    </row>
    <row r="4087" spans="1:3">
      <c r="A4087">
        <v>178615</v>
      </c>
      <c r="B4087" t="s">
        <v>10917</v>
      </c>
      <c r="C4087" t="s">
        <v>10406</v>
      </c>
    </row>
    <row r="4088" spans="1:3">
      <c r="A4088">
        <v>178624</v>
      </c>
      <c r="B4088" t="s">
        <v>1107</v>
      </c>
      <c r="C4088" t="s">
        <v>10714</v>
      </c>
    </row>
    <row r="4089" spans="1:3">
      <c r="A4089">
        <v>178624</v>
      </c>
      <c r="B4089" t="s">
        <v>1107</v>
      </c>
      <c r="C4089" t="s">
        <v>10292</v>
      </c>
    </row>
    <row r="4090" spans="1:3">
      <c r="A4090">
        <v>178624</v>
      </c>
      <c r="B4090" t="s">
        <v>1107</v>
      </c>
      <c r="C4090" t="s">
        <v>10508</v>
      </c>
    </row>
    <row r="4091" spans="1:3">
      <c r="A4091">
        <v>178624</v>
      </c>
      <c r="B4091" t="s">
        <v>1107</v>
      </c>
      <c r="C4091" t="s">
        <v>10402</v>
      </c>
    </row>
    <row r="4092" spans="1:3">
      <c r="A4092">
        <v>178624</v>
      </c>
      <c r="B4092" t="s">
        <v>1107</v>
      </c>
      <c r="C4092" t="s">
        <v>10629</v>
      </c>
    </row>
    <row r="4093" spans="1:3">
      <c r="A4093">
        <v>178679</v>
      </c>
      <c r="B4093" t="s">
        <v>10918</v>
      </c>
      <c r="C4093" t="s">
        <v>10499</v>
      </c>
    </row>
    <row r="4094" spans="1:3">
      <c r="A4094">
        <v>178679</v>
      </c>
      <c r="B4094" t="s">
        <v>10918</v>
      </c>
      <c r="C4094" t="s">
        <v>10484</v>
      </c>
    </row>
    <row r="4095" spans="1:3">
      <c r="A4095">
        <v>178679</v>
      </c>
      <c r="B4095" t="s">
        <v>10918</v>
      </c>
      <c r="C4095" t="s">
        <v>10495</v>
      </c>
    </row>
    <row r="4096" spans="1:3">
      <c r="A4096">
        <v>178679</v>
      </c>
      <c r="B4096" t="s">
        <v>10918</v>
      </c>
      <c r="C4096" t="s">
        <v>10494</v>
      </c>
    </row>
    <row r="4097" spans="1:3">
      <c r="A4097">
        <v>178679</v>
      </c>
      <c r="B4097" t="s">
        <v>10918</v>
      </c>
      <c r="C4097" t="s">
        <v>10489</v>
      </c>
    </row>
    <row r="4098" spans="1:3">
      <c r="A4098">
        <v>178697</v>
      </c>
      <c r="B4098" t="s">
        <v>10919</v>
      </c>
      <c r="C4098" t="s">
        <v>10508</v>
      </c>
    </row>
    <row r="4099" spans="1:3">
      <c r="A4099">
        <v>178697</v>
      </c>
      <c r="B4099" t="s">
        <v>10919</v>
      </c>
      <c r="C4099" t="s">
        <v>10714</v>
      </c>
    </row>
    <row r="4100" spans="1:3">
      <c r="A4100">
        <v>178697</v>
      </c>
      <c r="B4100" t="s">
        <v>10919</v>
      </c>
      <c r="C4100" t="s">
        <v>10703</v>
      </c>
    </row>
    <row r="4101" spans="1:3">
      <c r="A4101">
        <v>178697</v>
      </c>
      <c r="B4101" t="s">
        <v>10919</v>
      </c>
      <c r="C4101" t="s">
        <v>10725</v>
      </c>
    </row>
    <row r="4102" spans="1:3">
      <c r="A4102">
        <v>178697</v>
      </c>
      <c r="B4102" t="s">
        <v>10919</v>
      </c>
      <c r="C4102" t="s">
        <v>10793</v>
      </c>
    </row>
    <row r="4103" spans="1:3">
      <c r="A4103">
        <v>178721</v>
      </c>
      <c r="B4103" t="s">
        <v>3976</v>
      </c>
      <c r="C4103" t="s">
        <v>10714</v>
      </c>
    </row>
    <row r="4104" spans="1:3">
      <c r="A4104">
        <v>178721</v>
      </c>
      <c r="B4104" t="s">
        <v>3976</v>
      </c>
      <c r="C4104" t="s">
        <v>10511</v>
      </c>
    </row>
    <row r="4105" spans="1:3">
      <c r="A4105">
        <v>178721</v>
      </c>
      <c r="B4105" t="s">
        <v>3976</v>
      </c>
      <c r="C4105" t="s">
        <v>10249</v>
      </c>
    </row>
    <row r="4106" spans="1:3">
      <c r="A4106">
        <v>178721</v>
      </c>
      <c r="B4106" t="s">
        <v>3976</v>
      </c>
      <c r="C4106" t="s">
        <v>10524</v>
      </c>
    </row>
    <row r="4107" spans="1:3">
      <c r="A4107">
        <v>178721</v>
      </c>
      <c r="B4107" t="s">
        <v>3976</v>
      </c>
      <c r="C4107" t="s">
        <v>10746</v>
      </c>
    </row>
    <row r="4108" spans="1:3">
      <c r="A4108">
        <v>178767</v>
      </c>
      <c r="B4108" t="s">
        <v>3979</v>
      </c>
      <c r="C4108" t="s">
        <v>10586</v>
      </c>
    </row>
    <row r="4109" spans="1:3">
      <c r="A4109">
        <v>178767</v>
      </c>
      <c r="B4109" t="s">
        <v>3979</v>
      </c>
      <c r="C4109" t="s">
        <v>10763</v>
      </c>
    </row>
    <row r="4110" spans="1:3">
      <c r="A4110">
        <v>178767</v>
      </c>
      <c r="B4110" t="s">
        <v>3979</v>
      </c>
      <c r="C4110" t="s">
        <v>10714</v>
      </c>
    </row>
    <row r="4111" spans="1:3">
      <c r="A4111">
        <v>178767</v>
      </c>
      <c r="B4111" t="s">
        <v>3979</v>
      </c>
      <c r="C4111" t="s">
        <v>10587</v>
      </c>
    </row>
    <row r="4112" spans="1:3">
      <c r="A4112">
        <v>178891</v>
      </c>
      <c r="B4112" t="s">
        <v>3981</v>
      </c>
      <c r="C4112" t="s">
        <v>10714</v>
      </c>
    </row>
    <row r="4113" spans="1:3">
      <c r="A4113">
        <v>178891</v>
      </c>
      <c r="B4113" t="s">
        <v>3981</v>
      </c>
      <c r="C4113" t="s">
        <v>10340</v>
      </c>
    </row>
    <row r="4114" spans="1:3">
      <c r="A4114">
        <v>178989</v>
      </c>
      <c r="B4114" t="s">
        <v>10920</v>
      </c>
      <c r="C4114" t="s">
        <v>10703</v>
      </c>
    </row>
    <row r="4115" spans="1:3">
      <c r="A4115">
        <v>179043</v>
      </c>
      <c r="B4115" t="s">
        <v>1110</v>
      </c>
      <c r="C4115" t="s">
        <v>10703</v>
      </c>
    </row>
    <row r="4116" spans="1:3">
      <c r="A4116">
        <v>179043</v>
      </c>
      <c r="B4116" t="s">
        <v>1110</v>
      </c>
      <c r="C4116" t="s">
        <v>10714</v>
      </c>
    </row>
    <row r="4117" spans="1:3">
      <c r="A4117">
        <v>179043</v>
      </c>
      <c r="B4117" t="s">
        <v>1110</v>
      </c>
      <c r="C4117" t="s">
        <v>10508</v>
      </c>
    </row>
    <row r="4118" spans="1:3">
      <c r="A4118">
        <v>179043</v>
      </c>
      <c r="B4118" t="s">
        <v>1110</v>
      </c>
      <c r="C4118" t="s">
        <v>10406</v>
      </c>
    </row>
    <row r="4119" spans="1:3">
      <c r="A4119">
        <v>179043</v>
      </c>
      <c r="B4119" t="s">
        <v>1110</v>
      </c>
      <c r="C4119" t="s">
        <v>10466</v>
      </c>
    </row>
    <row r="4120" spans="1:3">
      <c r="A4120">
        <v>179159</v>
      </c>
      <c r="B4120" t="s">
        <v>1112</v>
      </c>
      <c r="C4120" t="s">
        <v>10703</v>
      </c>
    </row>
    <row r="4121" spans="1:3">
      <c r="A4121">
        <v>179159</v>
      </c>
      <c r="B4121" t="s">
        <v>1112</v>
      </c>
      <c r="C4121" t="s">
        <v>10466</v>
      </c>
    </row>
    <row r="4122" spans="1:3">
      <c r="A4122">
        <v>179159</v>
      </c>
      <c r="B4122" t="s">
        <v>1112</v>
      </c>
      <c r="C4122" t="s">
        <v>10406</v>
      </c>
    </row>
    <row r="4123" spans="1:3">
      <c r="A4123">
        <v>179159</v>
      </c>
      <c r="B4123" t="s">
        <v>1112</v>
      </c>
      <c r="C4123" t="s">
        <v>10508</v>
      </c>
    </row>
    <row r="4124" spans="1:3">
      <c r="A4124">
        <v>179159</v>
      </c>
      <c r="B4124" t="s">
        <v>1112</v>
      </c>
      <c r="C4124" t="s">
        <v>10737</v>
      </c>
    </row>
    <row r="4125" spans="1:3">
      <c r="A4125">
        <v>179265</v>
      </c>
      <c r="B4125" t="s">
        <v>1114</v>
      </c>
      <c r="C4125" t="s">
        <v>10681</v>
      </c>
    </row>
    <row r="4126" spans="1:3">
      <c r="A4126">
        <v>179265</v>
      </c>
      <c r="B4126" t="s">
        <v>1114</v>
      </c>
      <c r="C4126" t="s">
        <v>10438</v>
      </c>
    </row>
    <row r="4127" spans="1:3">
      <c r="A4127">
        <v>179265</v>
      </c>
      <c r="B4127" t="s">
        <v>1114</v>
      </c>
      <c r="C4127" t="s">
        <v>10778</v>
      </c>
    </row>
    <row r="4128" spans="1:3">
      <c r="A4128">
        <v>179265</v>
      </c>
      <c r="B4128" t="s">
        <v>1114</v>
      </c>
      <c r="C4128" t="s">
        <v>10438</v>
      </c>
    </row>
    <row r="4129" spans="1:3">
      <c r="A4129">
        <v>179265</v>
      </c>
      <c r="B4129" t="s">
        <v>1114</v>
      </c>
      <c r="C4129" t="s">
        <v>10407</v>
      </c>
    </row>
    <row r="4130" spans="1:3">
      <c r="A4130">
        <v>179308</v>
      </c>
      <c r="B4130" t="s">
        <v>10921</v>
      </c>
      <c r="C4130" t="s">
        <v>10653</v>
      </c>
    </row>
    <row r="4131" spans="1:3">
      <c r="A4131">
        <v>179326</v>
      </c>
      <c r="B4131" t="s">
        <v>10922</v>
      </c>
      <c r="C4131" t="s">
        <v>10703</v>
      </c>
    </row>
    <row r="4132" spans="1:3">
      <c r="A4132">
        <v>179326</v>
      </c>
      <c r="B4132" t="s">
        <v>10922</v>
      </c>
      <c r="C4132" t="s">
        <v>10466</v>
      </c>
    </row>
    <row r="4133" spans="1:3">
      <c r="A4133">
        <v>179326</v>
      </c>
      <c r="B4133" t="s">
        <v>10922</v>
      </c>
      <c r="C4133" t="s">
        <v>10508</v>
      </c>
    </row>
    <row r="4134" spans="1:3">
      <c r="A4134">
        <v>179326</v>
      </c>
      <c r="B4134" t="s">
        <v>10922</v>
      </c>
      <c r="C4134" t="s">
        <v>10292</v>
      </c>
    </row>
    <row r="4135" spans="1:3">
      <c r="A4135">
        <v>179326</v>
      </c>
      <c r="B4135" t="s">
        <v>10922</v>
      </c>
      <c r="C4135" t="s">
        <v>10714</v>
      </c>
    </row>
    <row r="4136" spans="1:3">
      <c r="A4136">
        <v>179548</v>
      </c>
      <c r="B4136" t="s">
        <v>1115</v>
      </c>
      <c r="C4136" t="s">
        <v>10703</v>
      </c>
    </row>
    <row r="4137" spans="1:3">
      <c r="A4137">
        <v>179548</v>
      </c>
      <c r="B4137" t="s">
        <v>1115</v>
      </c>
      <c r="C4137" t="s">
        <v>10295</v>
      </c>
    </row>
    <row r="4138" spans="1:3">
      <c r="A4138">
        <v>179548</v>
      </c>
      <c r="B4138" t="s">
        <v>1115</v>
      </c>
      <c r="C4138" t="s">
        <v>10406</v>
      </c>
    </row>
    <row r="4139" spans="1:3">
      <c r="A4139">
        <v>179548</v>
      </c>
      <c r="B4139" t="s">
        <v>1115</v>
      </c>
      <c r="C4139" t="s">
        <v>10595</v>
      </c>
    </row>
    <row r="4140" spans="1:3">
      <c r="A4140">
        <v>179548</v>
      </c>
      <c r="B4140" t="s">
        <v>1115</v>
      </c>
      <c r="C4140" t="s">
        <v>10596</v>
      </c>
    </row>
    <row r="4141" spans="1:3">
      <c r="A4141">
        <v>179557</v>
      </c>
      <c r="B4141" t="s">
        <v>1117</v>
      </c>
      <c r="C4141" t="s">
        <v>10714</v>
      </c>
    </row>
    <row r="4142" spans="1:3">
      <c r="A4142">
        <v>179557</v>
      </c>
      <c r="B4142" t="s">
        <v>1117</v>
      </c>
      <c r="C4142" t="s">
        <v>10402</v>
      </c>
    </row>
    <row r="4143" spans="1:3">
      <c r="A4143">
        <v>179557</v>
      </c>
      <c r="B4143" t="s">
        <v>1117</v>
      </c>
      <c r="C4143" t="s">
        <v>10508</v>
      </c>
    </row>
    <row r="4144" spans="1:3">
      <c r="A4144">
        <v>179557</v>
      </c>
      <c r="B4144" t="s">
        <v>1117</v>
      </c>
      <c r="C4144" t="s">
        <v>10406</v>
      </c>
    </row>
    <row r="4145" spans="1:3">
      <c r="A4145">
        <v>179557</v>
      </c>
      <c r="B4145" t="s">
        <v>1117</v>
      </c>
      <c r="C4145" t="s">
        <v>10703</v>
      </c>
    </row>
    <row r="4146" spans="1:3">
      <c r="A4146">
        <v>179566</v>
      </c>
      <c r="B4146" t="s">
        <v>1120</v>
      </c>
      <c r="C4146" t="s">
        <v>10508</v>
      </c>
    </row>
    <row r="4147" spans="1:3">
      <c r="A4147">
        <v>179566</v>
      </c>
      <c r="B4147" t="s">
        <v>1120</v>
      </c>
      <c r="C4147" t="s">
        <v>10756</v>
      </c>
    </row>
    <row r="4148" spans="1:3">
      <c r="A4148">
        <v>179566</v>
      </c>
      <c r="B4148" t="s">
        <v>1120</v>
      </c>
      <c r="C4148" t="s">
        <v>10703</v>
      </c>
    </row>
    <row r="4149" spans="1:3">
      <c r="A4149">
        <v>179566</v>
      </c>
      <c r="B4149" t="s">
        <v>1120</v>
      </c>
      <c r="C4149" t="s">
        <v>10292</v>
      </c>
    </row>
    <row r="4150" spans="1:3">
      <c r="A4150">
        <v>179566</v>
      </c>
      <c r="B4150" t="s">
        <v>1120</v>
      </c>
      <c r="C4150" t="s">
        <v>10737</v>
      </c>
    </row>
    <row r="4151" spans="1:3">
      <c r="A4151">
        <v>179867</v>
      </c>
      <c r="B4151" t="s">
        <v>1122</v>
      </c>
      <c r="C4151" t="s">
        <v>10259</v>
      </c>
    </row>
    <row r="4152" spans="1:3">
      <c r="A4152">
        <v>179867</v>
      </c>
      <c r="B4152" t="s">
        <v>1122</v>
      </c>
      <c r="C4152" t="s">
        <v>10509</v>
      </c>
    </row>
    <row r="4153" spans="1:3">
      <c r="A4153">
        <v>179867</v>
      </c>
      <c r="B4153" t="s">
        <v>1122</v>
      </c>
      <c r="C4153" t="s">
        <v>10737</v>
      </c>
    </row>
    <row r="4154" spans="1:3">
      <c r="A4154">
        <v>179867</v>
      </c>
      <c r="B4154" t="s">
        <v>1122</v>
      </c>
      <c r="C4154" t="s">
        <v>10328</v>
      </c>
    </row>
    <row r="4155" spans="1:3">
      <c r="A4155">
        <v>179867</v>
      </c>
      <c r="B4155" t="s">
        <v>1122</v>
      </c>
      <c r="C4155" t="s">
        <v>10406</v>
      </c>
    </row>
    <row r="4156" spans="1:3">
      <c r="A4156">
        <v>179894</v>
      </c>
      <c r="B4156" t="s">
        <v>1124</v>
      </c>
      <c r="C4156" t="s">
        <v>10714</v>
      </c>
    </row>
    <row r="4157" spans="1:3">
      <c r="A4157">
        <v>179894</v>
      </c>
      <c r="B4157" t="s">
        <v>1124</v>
      </c>
      <c r="C4157" t="s">
        <v>10259</v>
      </c>
    </row>
    <row r="4158" spans="1:3">
      <c r="A4158">
        <v>179894</v>
      </c>
      <c r="B4158" t="s">
        <v>1124</v>
      </c>
      <c r="C4158" t="s">
        <v>10600</v>
      </c>
    </row>
    <row r="4159" spans="1:3">
      <c r="A4159">
        <v>179894</v>
      </c>
      <c r="B4159" t="s">
        <v>1124</v>
      </c>
      <c r="C4159" t="s">
        <v>10406</v>
      </c>
    </row>
    <row r="4160" spans="1:3">
      <c r="A4160">
        <v>179894</v>
      </c>
      <c r="B4160" t="s">
        <v>1124</v>
      </c>
      <c r="C4160" t="s">
        <v>10281</v>
      </c>
    </row>
    <row r="4161" spans="1:3">
      <c r="A4161">
        <v>179946</v>
      </c>
      <c r="B4161" t="s">
        <v>1126</v>
      </c>
      <c r="C4161" t="s">
        <v>10714</v>
      </c>
    </row>
    <row r="4162" spans="1:3">
      <c r="A4162">
        <v>179946</v>
      </c>
      <c r="B4162" t="s">
        <v>1126</v>
      </c>
      <c r="C4162" t="s">
        <v>10466</v>
      </c>
    </row>
    <row r="4163" spans="1:3">
      <c r="A4163">
        <v>179946</v>
      </c>
      <c r="B4163" t="s">
        <v>1126</v>
      </c>
      <c r="C4163" t="s">
        <v>10408</v>
      </c>
    </row>
    <row r="4164" spans="1:3">
      <c r="A4164">
        <v>179946</v>
      </c>
      <c r="B4164" t="s">
        <v>1126</v>
      </c>
      <c r="C4164" t="s">
        <v>10725</v>
      </c>
    </row>
    <row r="4165" spans="1:3">
      <c r="A4165">
        <v>179946</v>
      </c>
      <c r="B4165" t="s">
        <v>1126</v>
      </c>
      <c r="C4165" t="s">
        <v>10465</v>
      </c>
    </row>
    <row r="4166" spans="1:3">
      <c r="A4166">
        <v>179955</v>
      </c>
      <c r="B4166" t="s">
        <v>10923</v>
      </c>
      <c r="C4166" t="s">
        <v>10714</v>
      </c>
    </row>
    <row r="4167" spans="1:3">
      <c r="A4167">
        <v>179955</v>
      </c>
      <c r="B4167" t="s">
        <v>10923</v>
      </c>
      <c r="C4167" t="s">
        <v>10703</v>
      </c>
    </row>
    <row r="4168" spans="1:3">
      <c r="A4168">
        <v>179955</v>
      </c>
      <c r="B4168" t="s">
        <v>10923</v>
      </c>
      <c r="C4168" t="s">
        <v>10508</v>
      </c>
    </row>
    <row r="4169" spans="1:3">
      <c r="A4169">
        <v>179955</v>
      </c>
      <c r="B4169" t="s">
        <v>10923</v>
      </c>
      <c r="C4169" t="s">
        <v>10401</v>
      </c>
    </row>
    <row r="4170" spans="1:3">
      <c r="A4170">
        <v>179955</v>
      </c>
      <c r="B4170" t="s">
        <v>10923</v>
      </c>
      <c r="C4170" t="s">
        <v>10320</v>
      </c>
    </row>
    <row r="4171" spans="1:3">
      <c r="A4171">
        <v>179964</v>
      </c>
      <c r="B4171" t="s">
        <v>3992</v>
      </c>
      <c r="C4171" t="s">
        <v>10376</v>
      </c>
    </row>
    <row r="4172" spans="1:3">
      <c r="A4172">
        <v>179964</v>
      </c>
      <c r="B4172" t="s">
        <v>3992</v>
      </c>
      <c r="C4172" t="s">
        <v>10714</v>
      </c>
    </row>
    <row r="4173" spans="1:3">
      <c r="A4173">
        <v>179964</v>
      </c>
      <c r="B4173" t="s">
        <v>3992</v>
      </c>
      <c r="C4173" t="s">
        <v>10195</v>
      </c>
    </row>
    <row r="4174" spans="1:3">
      <c r="A4174">
        <v>179964</v>
      </c>
      <c r="B4174" t="s">
        <v>3992</v>
      </c>
      <c r="C4174" t="s">
        <v>10466</v>
      </c>
    </row>
    <row r="4175" spans="1:3">
      <c r="A4175">
        <v>179964</v>
      </c>
      <c r="B4175" t="s">
        <v>3992</v>
      </c>
      <c r="C4175" t="s">
        <v>10406</v>
      </c>
    </row>
    <row r="4176" spans="1:3">
      <c r="A4176">
        <v>180054</v>
      </c>
      <c r="B4176" t="s">
        <v>10924</v>
      </c>
      <c r="C4176" t="s">
        <v>10703</v>
      </c>
    </row>
    <row r="4177" spans="1:3">
      <c r="A4177">
        <v>180106</v>
      </c>
      <c r="B4177" t="s">
        <v>3997</v>
      </c>
      <c r="C4177" t="s">
        <v>10703</v>
      </c>
    </row>
    <row r="4178" spans="1:3">
      <c r="A4178">
        <v>180106</v>
      </c>
      <c r="B4178" t="s">
        <v>3997</v>
      </c>
      <c r="C4178" t="s">
        <v>10793</v>
      </c>
    </row>
    <row r="4179" spans="1:3">
      <c r="A4179">
        <v>180106</v>
      </c>
      <c r="B4179" t="s">
        <v>3997</v>
      </c>
      <c r="C4179" t="s">
        <v>10628</v>
      </c>
    </row>
    <row r="4180" spans="1:3">
      <c r="A4180">
        <v>180106</v>
      </c>
      <c r="B4180" t="s">
        <v>3997</v>
      </c>
      <c r="C4180" t="s">
        <v>10628</v>
      </c>
    </row>
    <row r="4181" spans="1:3">
      <c r="A4181">
        <v>180106</v>
      </c>
      <c r="B4181" t="s">
        <v>3997</v>
      </c>
      <c r="C4181" t="s">
        <v>10406</v>
      </c>
    </row>
    <row r="4182" spans="1:3">
      <c r="A4182">
        <v>180179</v>
      </c>
      <c r="B4182" t="s">
        <v>4002</v>
      </c>
      <c r="C4182" t="s">
        <v>10713</v>
      </c>
    </row>
    <row r="4183" spans="1:3">
      <c r="A4183">
        <v>180179</v>
      </c>
      <c r="B4183" t="s">
        <v>4002</v>
      </c>
      <c r="C4183" t="s">
        <v>10401</v>
      </c>
    </row>
    <row r="4184" spans="1:3">
      <c r="A4184">
        <v>180179</v>
      </c>
      <c r="B4184" t="s">
        <v>4002</v>
      </c>
      <c r="C4184" t="s">
        <v>10292</v>
      </c>
    </row>
    <row r="4185" spans="1:3">
      <c r="A4185">
        <v>180179</v>
      </c>
      <c r="B4185" t="s">
        <v>4002</v>
      </c>
      <c r="C4185" t="s">
        <v>10508</v>
      </c>
    </row>
    <row r="4186" spans="1:3">
      <c r="A4186">
        <v>180179</v>
      </c>
      <c r="B4186" t="s">
        <v>4002</v>
      </c>
      <c r="C4186" t="s">
        <v>10703</v>
      </c>
    </row>
    <row r="4187" spans="1:3">
      <c r="A4187">
        <v>180203</v>
      </c>
      <c r="B4187" t="s">
        <v>10925</v>
      </c>
      <c r="C4187" t="s">
        <v>10422</v>
      </c>
    </row>
    <row r="4188" spans="1:3">
      <c r="A4188">
        <v>180258</v>
      </c>
      <c r="B4188" t="s">
        <v>1129</v>
      </c>
      <c r="C4188" t="s">
        <v>10703</v>
      </c>
    </row>
    <row r="4189" spans="1:3">
      <c r="A4189">
        <v>180258</v>
      </c>
      <c r="B4189" t="s">
        <v>1129</v>
      </c>
      <c r="C4189" t="s">
        <v>10668</v>
      </c>
    </row>
    <row r="4190" spans="1:3">
      <c r="A4190">
        <v>180258</v>
      </c>
      <c r="B4190" t="s">
        <v>1129</v>
      </c>
      <c r="C4190" t="s">
        <v>10714</v>
      </c>
    </row>
    <row r="4191" spans="1:3">
      <c r="A4191">
        <v>180258</v>
      </c>
      <c r="B4191" t="s">
        <v>1129</v>
      </c>
      <c r="C4191" t="s">
        <v>10508</v>
      </c>
    </row>
    <row r="4192" spans="1:3">
      <c r="A4192">
        <v>180258</v>
      </c>
      <c r="B4192" t="s">
        <v>1129</v>
      </c>
      <c r="C4192" t="s">
        <v>10466</v>
      </c>
    </row>
    <row r="4193" spans="1:3">
      <c r="A4193">
        <v>180416</v>
      </c>
      <c r="B4193" t="s">
        <v>4009</v>
      </c>
      <c r="C4193" t="s">
        <v>10703</v>
      </c>
    </row>
    <row r="4194" spans="1:3">
      <c r="A4194">
        <v>180416</v>
      </c>
      <c r="B4194" t="s">
        <v>4009</v>
      </c>
      <c r="C4194" t="s">
        <v>10328</v>
      </c>
    </row>
    <row r="4195" spans="1:3">
      <c r="A4195">
        <v>180416</v>
      </c>
      <c r="B4195" t="s">
        <v>4009</v>
      </c>
      <c r="C4195" t="s">
        <v>10752</v>
      </c>
    </row>
    <row r="4196" spans="1:3">
      <c r="A4196">
        <v>180416</v>
      </c>
      <c r="B4196" t="s">
        <v>4009</v>
      </c>
      <c r="C4196" t="s">
        <v>10320</v>
      </c>
    </row>
    <row r="4197" spans="1:3">
      <c r="A4197">
        <v>180416</v>
      </c>
      <c r="B4197" t="s">
        <v>4009</v>
      </c>
      <c r="C4197" t="s">
        <v>10685</v>
      </c>
    </row>
    <row r="4198" spans="1:3">
      <c r="A4198">
        <v>180461</v>
      </c>
      <c r="B4198" t="s">
        <v>4010</v>
      </c>
      <c r="C4198" t="s">
        <v>10703</v>
      </c>
    </row>
    <row r="4199" spans="1:3">
      <c r="A4199">
        <v>180461</v>
      </c>
      <c r="B4199" t="s">
        <v>4010</v>
      </c>
      <c r="C4199" t="s">
        <v>10713</v>
      </c>
    </row>
    <row r="4200" spans="1:3">
      <c r="A4200">
        <v>180461</v>
      </c>
      <c r="B4200" t="s">
        <v>4010</v>
      </c>
      <c r="C4200" t="s">
        <v>10508</v>
      </c>
    </row>
    <row r="4201" spans="1:3">
      <c r="A4201">
        <v>180461</v>
      </c>
      <c r="B4201" t="s">
        <v>4010</v>
      </c>
      <c r="C4201" t="s">
        <v>10328</v>
      </c>
    </row>
    <row r="4202" spans="1:3">
      <c r="A4202">
        <v>180461</v>
      </c>
      <c r="B4202" t="s">
        <v>4010</v>
      </c>
      <c r="C4202" t="s">
        <v>10377</v>
      </c>
    </row>
    <row r="4203" spans="1:3">
      <c r="A4203">
        <v>180489</v>
      </c>
      <c r="B4203" t="s">
        <v>4013</v>
      </c>
      <c r="C4203" t="s">
        <v>10508</v>
      </c>
    </row>
    <row r="4204" spans="1:3">
      <c r="A4204">
        <v>180489</v>
      </c>
      <c r="B4204" t="s">
        <v>4013</v>
      </c>
      <c r="C4204" t="s">
        <v>10268</v>
      </c>
    </row>
    <row r="4205" spans="1:3">
      <c r="A4205">
        <v>180489</v>
      </c>
      <c r="B4205" t="s">
        <v>4013</v>
      </c>
      <c r="C4205" t="s">
        <v>10214</v>
      </c>
    </row>
    <row r="4206" spans="1:3">
      <c r="A4206">
        <v>180489</v>
      </c>
      <c r="B4206" t="s">
        <v>4013</v>
      </c>
      <c r="C4206" t="s">
        <v>10565</v>
      </c>
    </row>
    <row r="4207" spans="1:3">
      <c r="A4207">
        <v>180489</v>
      </c>
      <c r="B4207" t="s">
        <v>4013</v>
      </c>
      <c r="C4207" t="s">
        <v>10208</v>
      </c>
    </row>
    <row r="4208" spans="1:3">
      <c r="A4208">
        <v>180522</v>
      </c>
      <c r="B4208" t="s">
        <v>4016</v>
      </c>
      <c r="C4208" t="s">
        <v>10714</v>
      </c>
    </row>
    <row r="4209" spans="1:3">
      <c r="A4209">
        <v>180522</v>
      </c>
      <c r="B4209" t="s">
        <v>4016</v>
      </c>
      <c r="C4209" t="s">
        <v>10703</v>
      </c>
    </row>
    <row r="4210" spans="1:3">
      <c r="A4210">
        <v>180522</v>
      </c>
      <c r="B4210" t="s">
        <v>4016</v>
      </c>
      <c r="C4210" t="s">
        <v>10570</v>
      </c>
    </row>
    <row r="4211" spans="1:3">
      <c r="A4211">
        <v>180522</v>
      </c>
      <c r="B4211" t="s">
        <v>4016</v>
      </c>
      <c r="C4211" t="s">
        <v>10533</v>
      </c>
    </row>
    <row r="4212" spans="1:3">
      <c r="A4212">
        <v>180522</v>
      </c>
      <c r="B4212" t="s">
        <v>4016</v>
      </c>
      <c r="C4212" t="s">
        <v>10292</v>
      </c>
    </row>
    <row r="4213" spans="1:3">
      <c r="A4213">
        <v>180595</v>
      </c>
      <c r="B4213" t="s">
        <v>1133</v>
      </c>
      <c r="C4213" t="s">
        <v>10406</v>
      </c>
    </row>
    <row r="4214" spans="1:3">
      <c r="A4214">
        <v>180595</v>
      </c>
      <c r="B4214" t="s">
        <v>1133</v>
      </c>
      <c r="C4214" t="s">
        <v>10714</v>
      </c>
    </row>
    <row r="4215" spans="1:3">
      <c r="A4215">
        <v>180595</v>
      </c>
      <c r="B4215" t="s">
        <v>1133</v>
      </c>
      <c r="C4215" t="s">
        <v>10508</v>
      </c>
    </row>
    <row r="4216" spans="1:3">
      <c r="A4216">
        <v>180595</v>
      </c>
      <c r="B4216" t="s">
        <v>1133</v>
      </c>
      <c r="C4216" t="s">
        <v>10574</v>
      </c>
    </row>
    <row r="4217" spans="1:3">
      <c r="A4217">
        <v>180595</v>
      </c>
      <c r="B4217" t="s">
        <v>1133</v>
      </c>
      <c r="C4217" t="s">
        <v>10292</v>
      </c>
    </row>
    <row r="4218" spans="1:3">
      <c r="A4218">
        <v>180647</v>
      </c>
      <c r="B4218" t="s">
        <v>4019</v>
      </c>
      <c r="C4218" t="s">
        <v>10703</v>
      </c>
    </row>
    <row r="4219" spans="1:3">
      <c r="A4219">
        <v>180647</v>
      </c>
      <c r="B4219" t="s">
        <v>4019</v>
      </c>
      <c r="C4219" t="s">
        <v>10292</v>
      </c>
    </row>
    <row r="4220" spans="1:3">
      <c r="A4220">
        <v>180647</v>
      </c>
      <c r="B4220" t="s">
        <v>4019</v>
      </c>
      <c r="C4220" t="s">
        <v>10546</v>
      </c>
    </row>
    <row r="4221" spans="1:3">
      <c r="A4221">
        <v>180647</v>
      </c>
      <c r="B4221" t="s">
        <v>4019</v>
      </c>
      <c r="C4221" t="s">
        <v>10213</v>
      </c>
    </row>
    <row r="4222" spans="1:3">
      <c r="A4222">
        <v>180647</v>
      </c>
      <c r="B4222" t="s">
        <v>4019</v>
      </c>
      <c r="C4222" t="s">
        <v>10508</v>
      </c>
    </row>
    <row r="4223" spans="1:3">
      <c r="A4223">
        <v>180692</v>
      </c>
      <c r="B4223" t="s">
        <v>4022</v>
      </c>
      <c r="C4223" t="s">
        <v>10292</v>
      </c>
    </row>
    <row r="4224" spans="1:3">
      <c r="A4224">
        <v>180692</v>
      </c>
      <c r="B4224" t="s">
        <v>4022</v>
      </c>
      <c r="C4224" t="s">
        <v>10714</v>
      </c>
    </row>
    <row r="4225" spans="1:3">
      <c r="A4225">
        <v>180692</v>
      </c>
      <c r="B4225" t="s">
        <v>4022</v>
      </c>
      <c r="C4225" t="s">
        <v>10297</v>
      </c>
    </row>
    <row r="4226" spans="1:3">
      <c r="A4226">
        <v>180692</v>
      </c>
      <c r="B4226" t="s">
        <v>4022</v>
      </c>
      <c r="C4226" t="s">
        <v>10461</v>
      </c>
    </row>
    <row r="4227" spans="1:3">
      <c r="A4227">
        <v>180692</v>
      </c>
      <c r="B4227" t="s">
        <v>4022</v>
      </c>
      <c r="C4227" t="s">
        <v>10195</v>
      </c>
    </row>
    <row r="4228" spans="1:3">
      <c r="A4228">
        <v>180814</v>
      </c>
      <c r="B4228" t="s">
        <v>4025</v>
      </c>
      <c r="C4228" t="s">
        <v>10714</v>
      </c>
    </row>
    <row r="4229" spans="1:3">
      <c r="A4229">
        <v>180814</v>
      </c>
      <c r="B4229" t="s">
        <v>4025</v>
      </c>
      <c r="C4229" t="s">
        <v>10731</v>
      </c>
    </row>
    <row r="4230" spans="1:3">
      <c r="A4230">
        <v>180814</v>
      </c>
      <c r="B4230" t="s">
        <v>4025</v>
      </c>
      <c r="C4230" t="s">
        <v>10268</v>
      </c>
    </row>
    <row r="4231" spans="1:3">
      <c r="A4231">
        <v>180814</v>
      </c>
      <c r="B4231" t="s">
        <v>4025</v>
      </c>
      <c r="C4231" t="s">
        <v>10550</v>
      </c>
    </row>
    <row r="4232" spans="1:3">
      <c r="A4232">
        <v>180814</v>
      </c>
      <c r="B4232" t="s">
        <v>4025</v>
      </c>
      <c r="C4232" t="s">
        <v>10635</v>
      </c>
    </row>
    <row r="4233" spans="1:3">
      <c r="A4233">
        <v>180832</v>
      </c>
      <c r="B4233" t="s">
        <v>4028</v>
      </c>
      <c r="C4233" t="s">
        <v>10703</v>
      </c>
    </row>
    <row r="4234" spans="1:3">
      <c r="A4234">
        <v>180832</v>
      </c>
      <c r="B4234" t="s">
        <v>4028</v>
      </c>
      <c r="C4234" t="s">
        <v>10652</v>
      </c>
    </row>
    <row r="4235" spans="1:3">
      <c r="A4235">
        <v>180832</v>
      </c>
      <c r="B4235" t="s">
        <v>4028</v>
      </c>
      <c r="C4235" t="s">
        <v>10652</v>
      </c>
    </row>
    <row r="4236" spans="1:3">
      <c r="A4236">
        <v>180832</v>
      </c>
      <c r="B4236" t="s">
        <v>4028</v>
      </c>
      <c r="C4236" t="s">
        <v>10644</v>
      </c>
    </row>
    <row r="4237" spans="1:3">
      <c r="A4237">
        <v>180832</v>
      </c>
      <c r="B4237" t="s">
        <v>4028</v>
      </c>
      <c r="C4237" t="s">
        <v>10713</v>
      </c>
    </row>
    <row r="4238" spans="1:3">
      <c r="A4238">
        <v>180878</v>
      </c>
      <c r="B4238" t="s">
        <v>4029</v>
      </c>
      <c r="C4238" t="s">
        <v>10703</v>
      </c>
    </row>
    <row r="4239" spans="1:3">
      <c r="A4239">
        <v>180878</v>
      </c>
      <c r="B4239" t="s">
        <v>4029</v>
      </c>
      <c r="C4239" t="s">
        <v>10655</v>
      </c>
    </row>
    <row r="4240" spans="1:3">
      <c r="A4240">
        <v>180878</v>
      </c>
      <c r="B4240" t="s">
        <v>4029</v>
      </c>
      <c r="C4240" t="s">
        <v>10407</v>
      </c>
    </row>
    <row r="4241" spans="1:3">
      <c r="A4241">
        <v>180878</v>
      </c>
      <c r="B4241" t="s">
        <v>4029</v>
      </c>
      <c r="C4241" t="s">
        <v>10648</v>
      </c>
    </row>
    <row r="4242" spans="1:3">
      <c r="A4242">
        <v>180878</v>
      </c>
      <c r="B4242" t="s">
        <v>4029</v>
      </c>
      <c r="C4242" t="s">
        <v>10712</v>
      </c>
    </row>
    <row r="4243" spans="1:3">
      <c r="A4243">
        <v>180948</v>
      </c>
      <c r="B4243" t="s">
        <v>4030</v>
      </c>
      <c r="C4243" t="s">
        <v>10714</v>
      </c>
    </row>
    <row r="4244" spans="1:3">
      <c r="A4244">
        <v>180948</v>
      </c>
      <c r="B4244" t="s">
        <v>4030</v>
      </c>
      <c r="C4244" t="s">
        <v>10292</v>
      </c>
    </row>
    <row r="4245" spans="1:3">
      <c r="A4245">
        <v>180948</v>
      </c>
      <c r="B4245" t="s">
        <v>4030</v>
      </c>
      <c r="C4245" t="s">
        <v>10461</v>
      </c>
    </row>
    <row r="4246" spans="1:3">
      <c r="A4246">
        <v>180948</v>
      </c>
      <c r="B4246" t="s">
        <v>4030</v>
      </c>
      <c r="C4246" t="s">
        <v>10286</v>
      </c>
    </row>
    <row r="4247" spans="1:3">
      <c r="A4247">
        <v>180948</v>
      </c>
      <c r="B4247" t="s">
        <v>4030</v>
      </c>
      <c r="C4247" t="s">
        <v>10202</v>
      </c>
    </row>
    <row r="4248" spans="1:3">
      <c r="A4248">
        <v>180984</v>
      </c>
      <c r="B4248" t="s">
        <v>1136</v>
      </c>
      <c r="C4248" t="s">
        <v>10713</v>
      </c>
    </row>
    <row r="4249" spans="1:3">
      <c r="A4249">
        <v>180984</v>
      </c>
      <c r="B4249" t="s">
        <v>1136</v>
      </c>
      <c r="C4249" t="s">
        <v>10508</v>
      </c>
    </row>
    <row r="4250" spans="1:3">
      <c r="A4250">
        <v>180984</v>
      </c>
      <c r="B4250" t="s">
        <v>1136</v>
      </c>
      <c r="C4250" t="s">
        <v>10181</v>
      </c>
    </row>
    <row r="4251" spans="1:3">
      <c r="A4251">
        <v>180984</v>
      </c>
      <c r="B4251" t="s">
        <v>1136</v>
      </c>
      <c r="C4251" t="s">
        <v>10181</v>
      </c>
    </row>
    <row r="4252" spans="1:3">
      <c r="A4252">
        <v>180984</v>
      </c>
      <c r="B4252" t="s">
        <v>1136</v>
      </c>
      <c r="C4252" t="s">
        <v>10866</v>
      </c>
    </row>
    <row r="4253" spans="1:3">
      <c r="A4253">
        <v>181002</v>
      </c>
      <c r="B4253" t="s">
        <v>1140</v>
      </c>
      <c r="C4253" t="s">
        <v>10703</v>
      </c>
    </row>
    <row r="4254" spans="1:3">
      <c r="A4254">
        <v>181002</v>
      </c>
      <c r="B4254" t="s">
        <v>1140</v>
      </c>
      <c r="C4254" t="s">
        <v>10737</v>
      </c>
    </row>
    <row r="4255" spans="1:3">
      <c r="A4255">
        <v>181002</v>
      </c>
      <c r="B4255" t="s">
        <v>1140</v>
      </c>
      <c r="C4255" t="s">
        <v>10406</v>
      </c>
    </row>
    <row r="4256" spans="1:3">
      <c r="A4256">
        <v>181002</v>
      </c>
      <c r="B4256" t="s">
        <v>1140</v>
      </c>
      <c r="C4256" t="s">
        <v>10419</v>
      </c>
    </row>
    <row r="4257" spans="1:3">
      <c r="A4257">
        <v>181002</v>
      </c>
      <c r="B4257" t="s">
        <v>1140</v>
      </c>
      <c r="C4257" t="s">
        <v>10725</v>
      </c>
    </row>
    <row r="4258" spans="1:3">
      <c r="A4258">
        <v>181020</v>
      </c>
      <c r="B4258" t="s">
        <v>4033</v>
      </c>
      <c r="C4258" t="s">
        <v>10714</v>
      </c>
    </row>
    <row r="4259" spans="1:3">
      <c r="A4259">
        <v>181020</v>
      </c>
      <c r="B4259" t="s">
        <v>4033</v>
      </c>
      <c r="C4259" t="s">
        <v>10401</v>
      </c>
    </row>
    <row r="4260" spans="1:3">
      <c r="A4260">
        <v>181020</v>
      </c>
      <c r="B4260" t="s">
        <v>4033</v>
      </c>
      <c r="C4260" t="s">
        <v>10313</v>
      </c>
    </row>
    <row r="4261" spans="1:3">
      <c r="A4261">
        <v>181020</v>
      </c>
      <c r="B4261" t="s">
        <v>4033</v>
      </c>
      <c r="C4261" t="s">
        <v>10464</v>
      </c>
    </row>
    <row r="4262" spans="1:3">
      <c r="A4262">
        <v>181020</v>
      </c>
      <c r="B4262" t="s">
        <v>4033</v>
      </c>
      <c r="C4262" t="s">
        <v>10292</v>
      </c>
    </row>
    <row r="4263" spans="1:3">
      <c r="A4263">
        <v>181127</v>
      </c>
      <c r="B4263" t="s">
        <v>4036</v>
      </c>
      <c r="C4263" t="s">
        <v>10714</v>
      </c>
    </row>
    <row r="4264" spans="1:3">
      <c r="A4264">
        <v>181127</v>
      </c>
      <c r="B4264" t="s">
        <v>4036</v>
      </c>
      <c r="C4264" t="s">
        <v>10508</v>
      </c>
    </row>
    <row r="4265" spans="1:3">
      <c r="A4265">
        <v>181127</v>
      </c>
      <c r="B4265" t="s">
        <v>4036</v>
      </c>
      <c r="C4265" t="s">
        <v>10601</v>
      </c>
    </row>
    <row r="4266" spans="1:3">
      <c r="A4266">
        <v>181127</v>
      </c>
      <c r="B4266" t="s">
        <v>4036</v>
      </c>
      <c r="C4266" t="s">
        <v>10294</v>
      </c>
    </row>
    <row r="4267" spans="1:3">
      <c r="A4267">
        <v>181127</v>
      </c>
      <c r="B4267" t="s">
        <v>4036</v>
      </c>
      <c r="C4267" t="s">
        <v>10466</v>
      </c>
    </row>
    <row r="4268" spans="1:3">
      <c r="A4268">
        <v>181145</v>
      </c>
      <c r="B4268" t="s">
        <v>10926</v>
      </c>
      <c r="C4268" t="s">
        <v>10656</v>
      </c>
    </row>
    <row r="4269" spans="1:3">
      <c r="A4269">
        <v>181215</v>
      </c>
      <c r="B4269" t="s">
        <v>1143</v>
      </c>
      <c r="C4269" t="s">
        <v>10292</v>
      </c>
    </row>
    <row r="4270" spans="1:3">
      <c r="A4270">
        <v>181215</v>
      </c>
      <c r="B4270" t="s">
        <v>1143</v>
      </c>
      <c r="C4270" t="s">
        <v>10714</v>
      </c>
    </row>
    <row r="4271" spans="1:3">
      <c r="A4271">
        <v>181215</v>
      </c>
      <c r="B4271" t="s">
        <v>1143</v>
      </c>
      <c r="C4271" t="s">
        <v>10661</v>
      </c>
    </row>
    <row r="4272" spans="1:3">
      <c r="A4272">
        <v>181215</v>
      </c>
      <c r="B4272" t="s">
        <v>1143</v>
      </c>
      <c r="C4272" t="s">
        <v>10462</v>
      </c>
    </row>
    <row r="4273" spans="1:3">
      <c r="A4273">
        <v>181215</v>
      </c>
      <c r="B4273" t="s">
        <v>1143</v>
      </c>
      <c r="C4273" t="s">
        <v>10512</v>
      </c>
    </row>
    <row r="4274" spans="1:3">
      <c r="A4274">
        <v>181297</v>
      </c>
      <c r="B4274" t="s">
        <v>10927</v>
      </c>
      <c r="C4274" t="s">
        <v>10703</v>
      </c>
    </row>
    <row r="4275" spans="1:3">
      <c r="A4275">
        <v>181297</v>
      </c>
      <c r="B4275" t="s">
        <v>10927</v>
      </c>
      <c r="C4275" t="s">
        <v>10656</v>
      </c>
    </row>
    <row r="4276" spans="1:3">
      <c r="A4276">
        <v>181297</v>
      </c>
      <c r="B4276" t="s">
        <v>10927</v>
      </c>
      <c r="C4276" t="s">
        <v>10655</v>
      </c>
    </row>
    <row r="4277" spans="1:3">
      <c r="A4277">
        <v>181297</v>
      </c>
      <c r="B4277" t="s">
        <v>10927</v>
      </c>
      <c r="C4277" t="s">
        <v>10653</v>
      </c>
    </row>
    <row r="4278" spans="1:3">
      <c r="A4278">
        <v>181297</v>
      </c>
      <c r="B4278" t="s">
        <v>10927</v>
      </c>
      <c r="C4278" t="s">
        <v>10628</v>
      </c>
    </row>
    <row r="4279" spans="1:3">
      <c r="A4279">
        <v>181330</v>
      </c>
      <c r="B4279" t="s">
        <v>1146</v>
      </c>
      <c r="C4279" t="s">
        <v>10281</v>
      </c>
    </row>
    <row r="4280" spans="1:3">
      <c r="A4280">
        <v>181330</v>
      </c>
      <c r="B4280" t="s">
        <v>1146</v>
      </c>
      <c r="C4280" t="s">
        <v>10703</v>
      </c>
    </row>
    <row r="4281" spans="1:3">
      <c r="A4281">
        <v>181330</v>
      </c>
      <c r="B4281" t="s">
        <v>1146</v>
      </c>
      <c r="C4281" t="s">
        <v>10714</v>
      </c>
    </row>
    <row r="4282" spans="1:3">
      <c r="A4282">
        <v>181330</v>
      </c>
      <c r="B4282" t="s">
        <v>1146</v>
      </c>
      <c r="C4282" t="s">
        <v>10527</v>
      </c>
    </row>
    <row r="4283" spans="1:3">
      <c r="A4283">
        <v>181330</v>
      </c>
      <c r="B4283" t="s">
        <v>1146</v>
      </c>
      <c r="C4283" t="s">
        <v>10756</v>
      </c>
    </row>
    <row r="4284" spans="1:3">
      <c r="A4284">
        <v>181394</v>
      </c>
      <c r="B4284" t="s">
        <v>1149</v>
      </c>
      <c r="C4284" t="s">
        <v>10402</v>
      </c>
    </row>
    <row r="4285" spans="1:3">
      <c r="A4285">
        <v>181394</v>
      </c>
      <c r="B4285" t="s">
        <v>1149</v>
      </c>
      <c r="C4285" t="s">
        <v>10525</v>
      </c>
    </row>
    <row r="4286" spans="1:3">
      <c r="A4286">
        <v>181394</v>
      </c>
      <c r="B4286" t="s">
        <v>1149</v>
      </c>
      <c r="C4286" t="s">
        <v>10508</v>
      </c>
    </row>
    <row r="4287" spans="1:3">
      <c r="A4287">
        <v>181394</v>
      </c>
      <c r="B4287" t="s">
        <v>1149</v>
      </c>
      <c r="C4287" t="s">
        <v>10259</v>
      </c>
    </row>
    <row r="4288" spans="1:3">
      <c r="A4288">
        <v>181394</v>
      </c>
      <c r="B4288" t="s">
        <v>1149</v>
      </c>
      <c r="C4288" t="s">
        <v>10292</v>
      </c>
    </row>
    <row r="4289" spans="1:3">
      <c r="A4289">
        <v>181419</v>
      </c>
      <c r="B4289" t="s">
        <v>10928</v>
      </c>
      <c r="C4289" t="s">
        <v>10714</v>
      </c>
    </row>
    <row r="4290" spans="1:3">
      <c r="A4290">
        <v>181428</v>
      </c>
      <c r="B4290" t="s">
        <v>10929</v>
      </c>
      <c r="C4290" t="s">
        <v>10703</v>
      </c>
    </row>
    <row r="4291" spans="1:3">
      <c r="A4291">
        <v>181428</v>
      </c>
      <c r="B4291" t="s">
        <v>10929</v>
      </c>
      <c r="C4291" t="s">
        <v>10656</v>
      </c>
    </row>
    <row r="4292" spans="1:3">
      <c r="A4292">
        <v>181428</v>
      </c>
      <c r="B4292" t="s">
        <v>10929</v>
      </c>
      <c r="C4292" t="s">
        <v>10663</v>
      </c>
    </row>
    <row r="4293" spans="1:3">
      <c r="A4293">
        <v>181428</v>
      </c>
      <c r="B4293" t="s">
        <v>10929</v>
      </c>
      <c r="C4293" t="s">
        <v>10634</v>
      </c>
    </row>
    <row r="4294" spans="1:3">
      <c r="A4294">
        <v>181428</v>
      </c>
      <c r="B4294" t="s">
        <v>10929</v>
      </c>
      <c r="C4294" t="s">
        <v>10652</v>
      </c>
    </row>
    <row r="4295" spans="1:3">
      <c r="A4295">
        <v>181446</v>
      </c>
      <c r="B4295" t="s">
        <v>1151</v>
      </c>
      <c r="C4295" t="s">
        <v>10406</v>
      </c>
    </row>
    <row r="4296" spans="1:3">
      <c r="A4296">
        <v>181446</v>
      </c>
      <c r="B4296" t="s">
        <v>1151</v>
      </c>
      <c r="C4296" t="s">
        <v>10508</v>
      </c>
    </row>
    <row r="4297" spans="1:3">
      <c r="A4297">
        <v>181446</v>
      </c>
      <c r="B4297" t="s">
        <v>1151</v>
      </c>
      <c r="C4297" t="s">
        <v>10713</v>
      </c>
    </row>
    <row r="4298" spans="1:3">
      <c r="A4298">
        <v>181446</v>
      </c>
      <c r="B4298" t="s">
        <v>1151</v>
      </c>
      <c r="C4298" t="s">
        <v>10703</v>
      </c>
    </row>
    <row r="4299" spans="1:3">
      <c r="A4299">
        <v>181446</v>
      </c>
      <c r="B4299" t="s">
        <v>1151</v>
      </c>
      <c r="C4299" t="s">
        <v>10465</v>
      </c>
    </row>
    <row r="4300" spans="1:3">
      <c r="A4300">
        <v>181464</v>
      </c>
      <c r="B4300" t="s">
        <v>1154</v>
      </c>
      <c r="C4300" t="s">
        <v>10714</v>
      </c>
    </row>
    <row r="4301" spans="1:3">
      <c r="A4301">
        <v>181464</v>
      </c>
      <c r="B4301" t="s">
        <v>1154</v>
      </c>
      <c r="C4301" t="s">
        <v>10508</v>
      </c>
    </row>
    <row r="4302" spans="1:3">
      <c r="A4302">
        <v>181464</v>
      </c>
      <c r="B4302" t="s">
        <v>1154</v>
      </c>
      <c r="C4302" t="s">
        <v>10756</v>
      </c>
    </row>
    <row r="4303" spans="1:3">
      <c r="A4303">
        <v>181464</v>
      </c>
      <c r="B4303" t="s">
        <v>1154</v>
      </c>
      <c r="C4303" t="s">
        <v>10737</v>
      </c>
    </row>
    <row r="4304" spans="1:3">
      <c r="A4304">
        <v>181464</v>
      </c>
      <c r="B4304" t="s">
        <v>1154</v>
      </c>
      <c r="C4304" t="s">
        <v>10379</v>
      </c>
    </row>
    <row r="4305" spans="1:3">
      <c r="A4305">
        <v>181534</v>
      </c>
      <c r="B4305" t="s">
        <v>4039</v>
      </c>
      <c r="C4305" t="s">
        <v>10714</v>
      </c>
    </row>
    <row r="4306" spans="1:3">
      <c r="A4306">
        <v>181534</v>
      </c>
      <c r="B4306" t="s">
        <v>4039</v>
      </c>
      <c r="C4306" t="s">
        <v>10508</v>
      </c>
    </row>
    <row r="4307" spans="1:3">
      <c r="A4307">
        <v>181534</v>
      </c>
      <c r="B4307" t="s">
        <v>4039</v>
      </c>
      <c r="C4307" t="s">
        <v>10525</v>
      </c>
    </row>
    <row r="4308" spans="1:3">
      <c r="A4308">
        <v>181534</v>
      </c>
      <c r="B4308" t="s">
        <v>4039</v>
      </c>
      <c r="C4308" t="s">
        <v>10292</v>
      </c>
    </row>
    <row r="4309" spans="1:3">
      <c r="A4309">
        <v>181534</v>
      </c>
      <c r="B4309" t="s">
        <v>4039</v>
      </c>
      <c r="C4309" t="s">
        <v>10724</v>
      </c>
    </row>
    <row r="4310" spans="1:3">
      <c r="A4310">
        <v>181543</v>
      </c>
      <c r="B4310" t="s">
        <v>10930</v>
      </c>
      <c r="C4310" t="s">
        <v>10484</v>
      </c>
    </row>
    <row r="4311" spans="1:3">
      <c r="A4311">
        <v>181604</v>
      </c>
      <c r="B4311" t="s">
        <v>1156</v>
      </c>
      <c r="C4311" t="s">
        <v>10703</v>
      </c>
    </row>
    <row r="4312" spans="1:3">
      <c r="A4312">
        <v>181604</v>
      </c>
      <c r="B4312" t="s">
        <v>1156</v>
      </c>
      <c r="C4312" t="s">
        <v>10466</v>
      </c>
    </row>
    <row r="4313" spans="1:3">
      <c r="A4313">
        <v>181604</v>
      </c>
      <c r="B4313" t="s">
        <v>1156</v>
      </c>
      <c r="C4313" t="s">
        <v>10402</v>
      </c>
    </row>
    <row r="4314" spans="1:3">
      <c r="A4314">
        <v>181604</v>
      </c>
      <c r="B4314" t="s">
        <v>1156</v>
      </c>
      <c r="C4314" t="s">
        <v>10519</v>
      </c>
    </row>
    <row r="4315" spans="1:3">
      <c r="A4315">
        <v>181604</v>
      </c>
      <c r="B4315" t="s">
        <v>1156</v>
      </c>
      <c r="C4315" t="s">
        <v>10451</v>
      </c>
    </row>
    <row r="4316" spans="1:3">
      <c r="A4316">
        <v>181738</v>
      </c>
      <c r="B4316" t="s">
        <v>4042</v>
      </c>
      <c r="C4316" t="s">
        <v>10703</v>
      </c>
    </row>
    <row r="4317" spans="1:3">
      <c r="A4317">
        <v>181738</v>
      </c>
      <c r="B4317" t="s">
        <v>4042</v>
      </c>
      <c r="C4317" t="s">
        <v>10714</v>
      </c>
    </row>
    <row r="4318" spans="1:3">
      <c r="A4318">
        <v>181738</v>
      </c>
      <c r="B4318" t="s">
        <v>4042</v>
      </c>
      <c r="C4318" t="s">
        <v>10687</v>
      </c>
    </row>
    <row r="4319" spans="1:3">
      <c r="A4319">
        <v>181738</v>
      </c>
      <c r="B4319" t="s">
        <v>4042</v>
      </c>
      <c r="C4319" t="s">
        <v>10407</v>
      </c>
    </row>
    <row r="4320" spans="1:3">
      <c r="A4320">
        <v>181738</v>
      </c>
      <c r="B4320" t="s">
        <v>4042</v>
      </c>
      <c r="C4320" t="s">
        <v>10546</v>
      </c>
    </row>
    <row r="4321" spans="1:3">
      <c r="A4321">
        <v>181783</v>
      </c>
      <c r="B4321" t="s">
        <v>4044</v>
      </c>
      <c r="C4321" t="s">
        <v>10714</v>
      </c>
    </row>
    <row r="4322" spans="1:3">
      <c r="A4322">
        <v>181783</v>
      </c>
      <c r="B4322" t="s">
        <v>4044</v>
      </c>
      <c r="C4322" t="s">
        <v>10525</v>
      </c>
    </row>
    <row r="4323" spans="1:3">
      <c r="A4323">
        <v>181783</v>
      </c>
      <c r="B4323" t="s">
        <v>4044</v>
      </c>
      <c r="C4323" t="s">
        <v>10292</v>
      </c>
    </row>
    <row r="4324" spans="1:3">
      <c r="A4324">
        <v>181783</v>
      </c>
      <c r="B4324" t="s">
        <v>4044</v>
      </c>
      <c r="C4324" t="s">
        <v>10354</v>
      </c>
    </row>
    <row r="4325" spans="1:3">
      <c r="A4325">
        <v>181783</v>
      </c>
      <c r="B4325" t="s">
        <v>4044</v>
      </c>
      <c r="C4325" t="s">
        <v>10406</v>
      </c>
    </row>
    <row r="4326" spans="1:3">
      <c r="A4326">
        <v>181853</v>
      </c>
      <c r="B4326" t="s">
        <v>1157</v>
      </c>
      <c r="C4326" t="s">
        <v>10714</v>
      </c>
    </row>
    <row r="4327" spans="1:3">
      <c r="A4327">
        <v>181853</v>
      </c>
      <c r="B4327" t="s">
        <v>1157</v>
      </c>
      <c r="C4327" t="s">
        <v>10406</v>
      </c>
    </row>
    <row r="4328" spans="1:3">
      <c r="A4328">
        <v>181853</v>
      </c>
      <c r="B4328" t="s">
        <v>1157</v>
      </c>
      <c r="C4328" t="s">
        <v>10508</v>
      </c>
    </row>
    <row r="4329" spans="1:3">
      <c r="A4329">
        <v>181853</v>
      </c>
      <c r="B4329" t="s">
        <v>1157</v>
      </c>
      <c r="C4329" t="s">
        <v>10524</v>
      </c>
    </row>
    <row r="4330" spans="1:3">
      <c r="A4330">
        <v>181853</v>
      </c>
      <c r="B4330" t="s">
        <v>1157</v>
      </c>
      <c r="C4330" t="s">
        <v>10402</v>
      </c>
    </row>
    <row r="4331" spans="1:3">
      <c r="A4331">
        <v>182005</v>
      </c>
      <c r="B4331" t="s">
        <v>4047</v>
      </c>
      <c r="C4331" t="s">
        <v>10721</v>
      </c>
    </row>
    <row r="4332" spans="1:3">
      <c r="A4332">
        <v>182005</v>
      </c>
      <c r="B4332" t="s">
        <v>4047</v>
      </c>
      <c r="C4332" t="s">
        <v>10653</v>
      </c>
    </row>
    <row r="4333" spans="1:3">
      <c r="A4333">
        <v>182005</v>
      </c>
      <c r="B4333" t="s">
        <v>4047</v>
      </c>
      <c r="C4333" t="s">
        <v>10741</v>
      </c>
    </row>
    <row r="4334" spans="1:3">
      <c r="A4334">
        <v>182005</v>
      </c>
      <c r="B4334" t="s">
        <v>4047</v>
      </c>
      <c r="C4334" t="s">
        <v>10663</v>
      </c>
    </row>
    <row r="4335" spans="1:3">
      <c r="A4335">
        <v>182005</v>
      </c>
      <c r="B4335" t="s">
        <v>4047</v>
      </c>
      <c r="C4335" t="s">
        <v>10208</v>
      </c>
    </row>
    <row r="4336" spans="1:3">
      <c r="A4336">
        <v>182148</v>
      </c>
      <c r="B4336" t="s">
        <v>4049</v>
      </c>
      <c r="C4336" t="s">
        <v>10703</v>
      </c>
    </row>
    <row r="4337" spans="1:3">
      <c r="A4337">
        <v>182281</v>
      </c>
      <c r="B4337" t="s">
        <v>1160</v>
      </c>
      <c r="C4337" t="s">
        <v>10508</v>
      </c>
    </row>
    <row r="4338" spans="1:3">
      <c r="A4338">
        <v>182281</v>
      </c>
      <c r="B4338" t="s">
        <v>1160</v>
      </c>
      <c r="C4338" t="s">
        <v>10740</v>
      </c>
    </row>
    <row r="4339" spans="1:3">
      <c r="A4339">
        <v>182281</v>
      </c>
      <c r="B4339" t="s">
        <v>1160</v>
      </c>
      <c r="C4339" t="s">
        <v>10525</v>
      </c>
    </row>
    <row r="4340" spans="1:3">
      <c r="A4340">
        <v>182281</v>
      </c>
      <c r="B4340" t="s">
        <v>1160</v>
      </c>
      <c r="C4340" t="s">
        <v>10466</v>
      </c>
    </row>
    <row r="4341" spans="1:3">
      <c r="A4341">
        <v>182281</v>
      </c>
      <c r="B4341" t="s">
        <v>1160</v>
      </c>
      <c r="C4341" t="s">
        <v>10703</v>
      </c>
    </row>
    <row r="4342" spans="1:3">
      <c r="A4342">
        <v>182290</v>
      </c>
      <c r="B4342" t="s">
        <v>4051</v>
      </c>
      <c r="C4342" t="s">
        <v>10683</v>
      </c>
    </row>
    <row r="4343" spans="1:3">
      <c r="A4343">
        <v>182290</v>
      </c>
      <c r="B4343" t="s">
        <v>4051</v>
      </c>
      <c r="C4343" t="s">
        <v>10703</v>
      </c>
    </row>
    <row r="4344" spans="1:3">
      <c r="A4344">
        <v>182290</v>
      </c>
      <c r="B4344" t="s">
        <v>4051</v>
      </c>
      <c r="C4344" t="s">
        <v>10508</v>
      </c>
    </row>
    <row r="4345" spans="1:3">
      <c r="A4345">
        <v>182290</v>
      </c>
      <c r="B4345" t="s">
        <v>4051</v>
      </c>
      <c r="C4345" t="s">
        <v>10756</v>
      </c>
    </row>
    <row r="4346" spans="1:3">
      <c r="A4346">
        <v>182290</v>
      </c>
      <c r="B4346" t="s">
        <v>4051</v>
      </c>
      <c r="C4346" t="s">
        <v>10406</v>
      </c>
    </row>
    <row r="4347" spans="1:3">
      <c r="A4347">
        <v>182306</v>
      </c>
      <c r="B4347" t="s">
        <v>4054</v>
      </c>
      <c r="C4347" t="s">
        <v>10714</v>
      </c>
    </row>
    <row r="4348" spans="1:3">
      <c r="A4348">
        <v>182306</v>
      </c>
      <c r="B4348" t="s">
        <v>4054</v>
      </c>
      <c r="C4348" t="s">
        <v>10292</v>
      </c>
    </row>
    <row r="4349" spans="1:3">
      <c r="A4349">
        <v>182306</v>
      </c>
      <c r="B4349" t="s">
        <v>4054</v>
      </c>
      <c r="C4349" t="s">
        <v>10655</v>
      </c>
    </row>
    <row r="4350" spans="1:3">
      <c r="A4350">
        <v>182306</v>
      </c>
      <c r="B4350" t="s">
        <v>4054</v>
      </c>
      <c r="C4350" t="s">
        <v>10550</v>
      </c>
    </row>
    <row r="4351" spans="1:3">
      <c r="A4351">
        <v>182306</v>
      </c>
      <c r="B4351" t="s">
        <v>4054</v>
      </c>
      <c r="C4351" t="s">
        <v>10297</v>
      </c>
    </row>
    <row r="4352" spans="1:3">
      <c r="A4352">
        <v>182500</v>
      </c>
      <c r="B4352" t="s">
        <v>10931</v>
      </c>
      <c r="C4352" t="s">
        <v>10634</v>
      </c>
    </row>
    <row r="4353" spans="1:3">
      <c r="A4353">
        <v>182500</v>
      </c>
      <c r="B4353" t="s">
        <v>10931</v>
      </c>
      <c r="C4353" t="s">
        <v>10716</v>
      </c>
    </row>
    <row r="4354" spans="1:3">
      <c r="A4354">
        <v>182500</v>
      </c>
      <c r="B4354" t="s">
        <v>10931</v>
      </c>
      <c r="C4354" t="s">
        <v>10537</v>
      </c>
    </row>
    <row r="4355" spans="1:3">
      <c r="A4355">
        <v>182500</v>
      </c>
      <c r="B4355" t="s">
        <v>10931</v>
      </c>
      <c r="C4355" t="s">
        <v>10703</v>
      </c>
    </row>
    <row r="4356" spans="1:3">
      <c r="A4356">
        <v>182500</v>
      </c>
      <c r="B4356" t="s">
        <v>10931</v>
      </c>
      <c r="C4356" t="s">
        <v>10345</v>
      </c>
    </row>
    <row r="4357" spans="1:3">
      <c r="A4357">
        <v>182564</v>
      </c>
      <c r="B4357" t="s">
        <v>4057</v>
      </c>
      <c r="C4357" t="s">
        <v>10721</v>
      </c>
    </row>
    <row r="4358" spans="1:3">
      <c r="A4358">
        <v>182564</v>
      </c>
      <c r="B4358" t="s">
        <v>4057</v>
      </c>
      <c r="C4358" t="s">
        <v>10567</v>
      </c>
    </row>
    <row r="4359" spans="1:3">
      <c r="A4359">
        <v>182634</v>
      </c>
      <c r="B4359" t="s">
        <v>4060</v>
      </c>
      <c r="C4359" t="s">
        <v>10703</v>
      </c>
    </row>
    <row r="4360" spans="1:3">
      <c r="A4360">
        <v>182634</v>
      </c>
      <c r="B4360" t="s">
        <v>4060</v>
      </c>
      <c r="C4360" t="s">
        <v>10714</v>
      </c>
    </row>
    <row r="4361" spans="1:3">
      <c r="A4361">
        <v>182634</v>
      </c>
      <c r="B4361" t="s">
        <v>4060</v>
      </c>
      <c r="C4361" t="s">
        <v>10508</v>
      </c>
    </row>
    <row r="4362" spans="1:3">
      <c r="A4362">
        <v>182634</v>
      </c>
      <c r="B4362" t="s">
        <v>4060</v>
      </c>
      <c r="C4362" t="s">
        <v>10466</v>
      </c>
    </row>
    <row r="4363" spans="1:3">
      <c r="A4363">
        <v>182634</v>
      </c>
      <c r="B4363" t="s">
        <v>4060</v>
      </c>
      <c r="C4363" t="s">
        <v>10406</v>
      </c>
    </row>
    <row r="4364" spans="1:3">
      <c r="A4364">
        <v>182670</v>
      </c>
      <c r="B4364" t="s">
        <v>89</v>
      </c>
      <c r="C4364" t="s">
        <v>10557</v>
      </c>
    </row>
    <row r="4365" spans="1:3">
      <c r="A4365">
        <v>182670</v>
      </c>
      <c r="B4365" t="s">
        <v>89</v>
      </c>
      <c r="C4365" t="s">
        <v>10562</v>
      </c>
    </row>
    <row r="4366" spans="1:3">
      <c r="A4366">
        <v>182670</v>
      </c>
      <c r="B4366" t="s">
        <v>89</v>
      </c>
      <c r="C4366" t="s">
        <v>10259</v>
      </c>
    </row>
    <row r="4367" spans="1:3">
      <c r="A4367">
        <v>182670</v>
      </c>
      <c r="B4367" t="s">
        <v>89</v>
      </c>
      <c r="C4367" t="s">
        <v>10313</v>
      </c>
    </row>
    <row r="4368" spans="1:3">
      <c r="A4368">
        <v>182670</v>
      </c>
      <c r="B4368" t="s">
        <v>89</v>
      </c>
      <c r="C4368" t="s">
        <v>10327</v>
      </c>
    </row>
    <row r="4369" spans="1:3">
      <c r="A4369">
        <v>182795</v>
      </c>
      <c r="B4369" t="s">
        <v>1166</v>
      </c>
      <c r="C4369" t="s">
        <v>10628</v>
      </c>
    </row>
    <row r="4370" spans="1:3">
      <c r="A4370">
        <v>182795</v>
      </c>
      <c r="B4370" t="s">
        <v>1166</v>
      </c>
      <c r="C4370" t="s">
        <v>10628</v>
      </c>
    </row>
    <row r="4371" spans="1:3">
      <c r="A4371">
        <v>182795</v>
      </c>
      <c r="B4371" t="s">
        <v>1166</v>
      </c>
      <c r="C4371" t="s">
        <v>10793</v>
      </c>
    </row>
    <row r="4372" spans="1:3">
      <c r="A4372">
        <v>182795</v>
      </c>
      <c r="B4372" t="s">
        <v>1166</v>
      </c>
      <c r="C4372" t="s">
        <v>10465</v>
      </c>
    </row>
    <row r="4373" spans="1:3">
      <c r="A4373">
        <v>182795</v>
      </c>
      <c r="B4373" t="s">
        <v>1166</v>
      </c>
      <c r="C4373" t="s">
        <v>10714</v>
      </c>
    </row>
    <row r="4374" spans="1:3">
      <c r="A4374">
        <v>182980</v>
      </c>
      <c r="B4374" t="s">
        <v>4062</v>
      </c>
      <c r="C4374" t="s">
        <v>10714</v>
      </c>
    </row>
    <row r="4375" spans="1:3">
      <c r="A4375">
        <v>182980</v>
      </c>
      <c r="B4375" t="s">
        <v>4062</v>
      </c>
      <c r="C4375" t="s">
        <v>10527</v>
      </c>
    </row>
    <row r="4376" spans="1:3">
      <c r="A4376">
        <v>182980</v>
      </c>
      <c r="B4376" t="s">
        <v>4062</v>
      </c>
      <c r="C4376" t="s">
        <v>10508</v>
      </c>
    </row>
    <row r="4377" spans="1:3">
      <c r="A4377">
        <v>182980</v>
      </c>
      <c r="B4377" t="s">
        <v>4062</v>
      </c>
      <c r="C4377" t="s">
        <v>10537</v>
      </c>
    </row>
    <row r="4378" spans="1:3">
      <c r="A4378">
        <v>182980</v>
      </c>
      <c r="B4378" t="s">
        <v>4062</v>
      </c>
      <c r="C4378" t="s">
        <v>10268</v>
      </c>
    </row>
    <row r="4379" spans="1:3">
      <c r="A4379">
        <v>183026</v>
      </c>
      <c r="B4379" t="s">
        <v>4065</v>
      </c>
      <c r="C4379" t="s">
        <v>10714</v>
      </c>
    </row>
    <row r="4380" spans="1:3">
      <c r="A4380">
        <v>183026</v>
      </c>
      <c r="B4380" t="s">
        <v>4065</v>
      </c>
      <c r="C4380" t="s">
        <v>10508</v>
      </c>
    </row>
    <row r="4381" spans="1:3">
      <c r="A4381">
        <v>183026</v>
      </c>
      <c r="B4381" t="s">
        <v>4065</v>
      </c>
      <c r="C4381" t="s">
        <v>10402</v>
      </c>
    </row>
    <row r="4382" spans="1:3">
      <c r="A4382">
        <v>183026</v>
      </c>
      <c r="B4382" t="s">
        <v>4065</v>
      </c>
      <c r="C4382" t="s">
        <v>10533</v>
      </c>
    </row>
    <row r="4383" spans="1:3">
      <c r="A4383">
        <v>183026</v>
      </c>
      <c r="B4383" t="s">
        <v>4065</v>
      </c>
      <c r="C4383" t="s">
        <v>10259</v>
      </c>
    </row>
    <row r="4384" spans="1:3">
      <c r="A4384">
        <v>183044</v>
      </c>
      <c r="B4384" t="s">
        <v>1169</v>
      </c>
      <c r="C4384" t="s">
        <v>10714</v>
      </c>
    </row>
    <row r="4385" spans="1:3">
      <c r="A4385">
        <v>183044</v>
      </c>
      <c r="B4385" t="s">
        <v>1169</v>
      </c>
      <c r="C4385" t="s">
        <v>10508</v>
      </c>
    </row>
    <row r="4386" spans="1:3">
      <c r="A4386">
        <v>183044</v>
      </c>
      <c r="B4386" t="s">
        <v>1169</v>
      </c>
      <c r="C4386" t="s">
        <v>10226</v>
      </c>
    </row>
    <row r="4387" spans="1:3">
      <c r="A4387">
        <v>183044</v>
      </c>
      <c r="B4387" t="s">
        <v>1169</v>
      </c>
      <c r="C4387" t="s">
        <v>10714</v>
      </c>
    </row>
    <row r="4388" spans="1:3">
      <c r="A4388">
        <v>183044</v>
      </c>
      <c r="B4388" t="s">
        <v>1169</v>
      </c>
      <c r="C4388" t="s">
        <v>10703</v>
      </c>
    </row>
    <row r="4389" spans="1:3">
      <c r="A4389">
        <v>183062</v>
      </c>
      <c r="B4389" t="s">
        <v>4067</v>
      </c>
      <c r="C4389" t="s">
        <v>10714</v>
      </c>
    </row>
    <row r="4390" spans="1:3">
      <c r="A4390">
        <v>183062</v>
      </c>
      <c r="B4390" t="s">
        <v>4067</v>
      </c>
      <c r="C4390" t="s">
        <v>10508</v>
      </c>
    </row>
    <row r="4391" spans="1:3">
      <c r="A4391">
        <v>183062</v>
      </c>
      <c r="B4391" t="s">
        <v>4067</v>
      </c>
      <c r="C4391" t="s">
        <v>10355</v>
      </c>
    </row>
    <row r="4392" spans="1:3">
      <c r="A4392">
        <v>183062</v>
      </c>
      <c r="B4392" t="s">
        <v>4067</v>
      </c>
      <c r="C4392" t="s">
        <v>10292</v>
      </c>
    </row>
    <row r="4393" spans="1:3">
      <c r="A4393">
        <v>183062</v>
      </c>
      <c r="B4393" t="s">
        <v>4067</v>
      </c>
      <c r="C4393" t="s">
        <v>10533</v>
      </c>
    </row>
    <row r="4394" spans="1:3">
      <c r="A4394">
        <v>183071</v>
      </c>
      <c r="B4394" t="s">
        <v>1172</v>
      </c>
      <c r="C4394" t="s">
        <v>10421</v>
      </c>
    </row>
    <row r="4395" spans="1:3">
      <c r="A4395">
        <v>183071</v>
      </c>
      <c r="B4395" t="s">
        <v>1172</v>
      </c>
      <c r="C4395" t="s">
        <v>10713</v>
      </c>
    </row>
    <row r="4396" spans="1:3">
      <c r="A4396">
        <v>183071</v>
      </c>
      <c r="B4396" t="s">
        <v>1172</v>
      </c>
      <c r="C4396" t="s">
        <v>10359</v>
      </c>
    </row>
    <row r="4397" spans="1:3">
      <c r="A4397">
        <v>183071</v>
      </c>
      <c r="B4397" t="s">
        <v>1172</v>
      </c>
      <c r="C4397" t="s">
        <v>10342</v>
      </c>
    </row>
    <row r="4398" spans="1:3">
      <c r="A4398">
        <v>183071</v>
      </c>
      <c r="B4398" t="s">
        <v>1172</v>
      </c>
      <c r="C4398" t="s">
        <v>10406</v>
      </c>
    </row>
    <row r="4399" spans="1:3">
      <c r="A4399">
        <v>183080</v>
      </c>
      <c r="B4399" t="s">
        <v>4069</v>
      </c>
      <c r="C4399" t="s">
        <v>10713</v>
      </c>
    </row>
    <row r="4400" spans="1:3">
      <c r="A4400">
        <v>183080</v>
      </c>
      <c r="B4400" t="s">
        <v>4069</v>
      </c>
      <c r="C4400" t="s">
        <v>10525</v>
      </c>
    </row>
    <row r="4401" spans="1:3">
      <c r="A4401">
        <v>183080</v>
      </c>
      <c r="B4401" t="s">
        <v>4069</v>
      </c>
      <c r="C4401" t="s">
        <v>10756</v>
      </c>
    </row>
    <row r="4402" spans="1:3">
      <c r="A4402">
        <v>183080</v>
      </c>
      <c r="B4402" t="s">
        <v>4069</v>
      </c>
      <c r="C4402" t="s">
        <v>10292</v>
      </c>
    </row>
    <row r="4403" spans="1:3">
      <c r="A4403">
        <v>183080</v>
      </c>
      <c r="B4403" t="s">
        <v>4069</v>
      </c>
      <c r="C4403" t="s">
        <v>10508</v>
      </c>
    </row>
    <row r="4404" spans="1:3">
      <c r="A4404">
        <v>183211</v>
      </c>
      <c r="B4404" t="s">
        <v>4074</v>
      </c>
      <c r="C4404" t="s">
        <v>10707</v>
      </c>
    </row>
    <row r="4405" spans="1:3">
      <c r="A4405">
        <v>183211</v>
      </c>
      <c r="B4405" t="s">
        <v>4074</v>
      </c>
      <c r="C4405" t="s">
        <v>10714</v>
      </c>
    </row>
    <row r="4406" spans="1:3">
      <c r="A4406">
        <v>183211</v>
      </c>
      <c r="B4406" t="s">
        <v>4074</v>
      </c>
      <c r="C4406" t="s">
        <v>10628</v>
      </c>
    </row>
    <row r="4407" spans="1:3">
      <c r="A4407">
        <v>183211</v>
      </c>
      <c r="B4407" t="s">
        <v>4074</v>
      </c>
      <c r="C4407" t="s">
        <v>10793</v>
      </c>
    </row>
    <row r="4408" spans="1:3">
      <c r="A4408">
        <v>183211</v>
      </c>
      <c r="B4408" t="s">
        <v>4074</v>
      </c>
      <c r="C4408" t="s">
        <v>10628</v>
      </c>
    </row>
    <row r="4409" spans="1:3">
      <c r="A4409">
        <v>183239</v>
      </c>
      <c r="B4409" t="s">
        <v>1175</v>
      </c>
      <c r="C4409" t="s">
        <v>10703</v>
      </c>
    </row>
    <row r="4410" spans="1:3">
      <c r="A4410">
        <v>183239</v>
      </c>
      <c r="B4410" t="s">
        <v>1175</v>
      </c>
      <c r="C4410" t="s">
        <v>10713</v>
      </c>
    </row>
    <row r="4411" spans="1:3">
      <c r="A4411">
        <v>183239</v>
      </c>
      <c r="B4411" t="s">
        <v>1175</v>
      </c>
      <c r="C4411" t="s">
        <v>10508</v>
      </c>
    </row>
    <row r="4412" spans="1:3">
      <c r="A4412">
        <v>183239</v>
      </c>
      <c r="B4412" t="s">
        <v>1175</v>
      </c>
      <c r="C4412" t="s">
        <v>10554</v>
      </c>
    </row>
    <row r="4413" spans="1:3">
      <c r="A4413">
        <v>183239</v>
      </c>
      <c r="B4413" t="s">
        <v>1175</v>
      </c>
      <c r="C4413" t="s">
        <v>10737</v>
      </c>
    </row>
    <row r="4414" spans="1:3">
      <c r="A4414">
        <v>183257</v>
      </c>
      <c r="B4414" t="s">
        <v>4076</v>
      </c>
      <c r="C4414" t="s">
        <v>10714</v>
      </c>
    </row>
    <row r="4415" spans="1:3">
      <c r="A4415">
        <v>183257</v>
      </c>
      <c r="B4415" t="s">
        <v>4076</v>
      </c>
      <c r="C4415" t="s">
        <v>10508</v>
      </c>
    </row>
    <row r="4416" spans="1:3">
      <c r="A4416">
        <v>183257</v>
      </c>
      <c r="B4416" t="s">
        <v>4076</v>
      </c>
      <c r="C4416" t="s">
        <v>10703</v>
      </c>
    </row>
    <row r="4417" spans="1:3">
      <c r="A4417">
        <v>183257</v>
      </c>
      <c r="B4417" t="s">
        <v>4076</v>
      </c>
      <c r="C4417" t="s">
        <v>10461</v>
      </c>
    </row>
    <row r="4418" spans="1:3">
      <c r="A4418">
        <v>183257</v>
      </c>
      <c r="B4418" t="s">
        <v>4076</v>
      </c>
      <c r="C4418" t="s">
        <v>10782</v>
      </c>
    </row>
    <row r="4419" spans="1:3">
      <c r="A4419">
        <v>183275</v>
      </c>
      <c r="B4419" t="s">
        <v>4077</v>
      </c>
      <c r="C4419" t="s">
        <v>10404</v>
      </c>
    </row>
    <row r="4420" spans="1:3">
      <c r="A4420">
        <v>183488</v>
      </c>
      <c r="B4420" t="s">
        <v>4080</v>
      </c>
      <c r="C4420" t="s">
        <v>10703</v>
      </c>
    </row>
    <row r="4421" spans="1:3">
      <c r="A4421">
        <v>183789</v>
      </c>
      <c r="B4421" t="s">
        <v>4083</v>
      </c>
      <c r="C4421" t="s">
        <v>10714</v>
      </c>
    </row>
    <row r="4422" spans="1:3">
      <c r="A4422">
        <v>183789</v>
      </c>
      <c r="B4422" t="s">
        <v>4083</v>
      </c>
      <c r="C4422" t="s">
        <v>10703</v>
      </c>
    </row>
    <row r="4423" spans="1:3">
      <c r="A4423">
        <v>183789</v>
      </c>
      <c r="B4423" t="s">
        <v>4083</v>
      </c>
      <c r="C4423" t="s">
        <v>10524</v>
      </c>
    </row>
    <row r="4424" spans="1:3">
      <c r="A4424">
        <v>183789</v>
      </c>
      <c r="B4424" t="s">
        <v>4083</v>
      </c>
      <c r="C4424" t="s">
        <v>10635</v>
      </c>
    </row>
    <row r="4425" spans="1:3">
      <c r="A4425">
        <v>183789</v>
      </c>
      <c r="B4425" t="s">
        <v>4083</v>
      </c>
      <c r="C4425" t="s">
        <v>10586</v>
      </c>
    </row>
    <row r="4426" spans="1:3">
      <c r="A4426">
        <v>183804</v>
      </c>
      <c r="B4426" t="s">
        <v>10932</v>
      </c>
      <c r="C4426" t="s">
        <v>10481</v>
      </c>
    </row>
    <row r="4427" spans="1:3">
      <c r="A4427">
        <v>183822</v>
      </c>
      <c r="B4427" t="s">
        <v>10933</v>
      </c>
      <c r="C4427" t="s">
        <v>10577</v>
      </c>
    </row>
    <row r="4428" spans="1:3">
      <c r="A4428">
        <v>183822</v>
      </c>
      <c r="B4428" t="s">
        <v>10933</v>
      </c>
      <c r="C4428" t="s">
        <v>10714</v>
      </c>
    </row>
    <row r="4429" spans="1:3">
      <c r="A4429">
        <v>183822</v>
      </c>
      <c r="B4429" t="s">
        <v>10933</v>
      </c>
      <c r="C4429" t="s">
        <v>10508</v>
      </c>
    </row>
    <row r="4430" spans="1:3">
      <c r="A4430">
        <v>183822</v>
      </c>
      <c r="B4430" t="s">
        <v>10933</v>
      </c>
      <c r="C4430" t="s">
        <v>10565</v>
      </c>
    </row>
    <row r="4431" spans="1:3">
      <c r="A4431">
        <v>183822</v>
      </c>
      <c r="B4431" t="s">
        <v>10933</v>
      </c>
      <c r="C4431" t="s">
        <v>10703</v>
      </c>
    </row>
    <row r="4432" spans="1:3">
      <c r="A4432">
        <v>183910</v>
      </c>
      <c r="B4432" t="s">
        <v>4092</v>
      </c>
      <c r="C4432" t="s">
        <v>10703</v>
      </c>
    </row>
    <row r="4433" spans="1:3">
      <c r="A4433">
        <v>183910</v>
      </c>
      <c r="B4433" t="s">
        <v>4092</v>
      </c>
      <c r="C4433" t="s">
        <v>10508</v>
      </c>
    </row>
    <row r="4434" spans="1:3">
      <c r="A4434">
        <v>183910</v>
      </c>
      <c r="B4434" t="s">
        <v>4092</v>
      </c>
      <c r="C4434" t="s">
        <v>10406</v>
      </c>
    </row>
    <row r="4435" spans="1:3">
      <c r="A4435">
        <v>183910</v>
      </c>
      <c r="B4435" t="s">
        <v>4092</v>
      </c>
      <c r="C4435" t="s">
        <v>10525</v>
      </c>
    </row>
    <row r="4436" spans="1:3">
      <c r="A4436">
        <v>183910</v>
      </c>
      <c r="B4436" t="s">
        <v>4092</v>
      </c>
      <c r="C4436" t="s">
        <v>10628</v>
      </c>
    </row>
    <row r="4437" spans="1:3">
      <c r="A4437">
        <v>183974</v>
      </c>
      <c r="B4437" t="s">
        <v>4097</v>
      </c>
      <c r="C4437" t="s">
        <v>10714</v>
      </c>
    </row>
    <row r="4438" spans="1:3">
      <c r="A4438">
        <v>183974</v>
      </c>
      <c r="B4438" t="s">
        <v>4097</v>
      </c>
      <c r="C4438" t="s">
        <v>10292</v>
      </c>
    </row>
    <row r="4439" spans="1:3">
      <c r="A4439">
        <v>183974</v>
      </c>
      <c r="B4439" t="s">
        <v>4097</v>
      </c>
      <c r="C4439" t="s">
        <v>10509</v>
      </c>
    </row>
    <row r="4440" spans="1:3">
      <c r="A4440">
        <v>183974</v>
      </c>
      <c r="B4440" t="s">
        <v>4097</v>
      </c>
      <c r="C4440" t="s">
        <v>10525</v>
      </c>
    </row>
    <row r="4441" spans="1:3">
      <c r="A4441">
        <v>183974</v>
      </c>
      <c r="B4441" t="s">
        <v>4097</v>
      </c>
      <c r="C4441" t="s">
        <v>10724</v>
      </c>
    </row>
    <row r="4442" spans="1:3">
      <c r="A4442">
        <v>184348</v>
      </c>
      <c r="B4442" t="s">
        <v>1176</v>
      </c>
      <c r="C4442" t="s">
        <v>10714</v>
      </c>
    </row>
    <row r="4443" spans="1:3">
      <c r="A4443">
        <v>184348</v>
      </c>
      <c r="B4443" t="s">
        <v>1176</v>
      </c>
      <c r="C4443" t="s">
        <v>10508</v>
      </c>
    </row>
    <row r="4444" spans="1:3">
      <c r="A4444">
        <v>184348</v>
      </c>
      <c r="B4444" t="s">
        <v>1176</v>
      </c>
      <c r="C4444" t="s">
        <v>10228</v>
      </c>
    </row>
    <row r="4445" spans="1:3">
      <c r="A4445">
        <v>184348</v>
      </c>
      <c r="B4445" t="s">
        <v>1176</v>
      </c>
      <c r="C4445" t="s">
        <v>10557</v>
      </c>
    </row>
    <row r="4446" spans="1:3">
      <c r="A4446">
        <v>184348</v>
      </c>
      <c r="B4446" t="s">
        <v>1176</v>
      </c>
      <c r="C4446" t="s">
        <v>10406</v>
      </c>
    </row>
    <row r="4447" spans="1:3">
      <c r="A4447">
        <v>184603</v>
      </c>
      <c r="B4447" t="s">
        <v>4105</v>
      </c>
      <c r="C4447" t="s">
        <v>10402</v>
      </c>
    </row>
    <row r="4448" spans="1:3">
      <c r="A4448">
        <v>184603</v>
      </c>
      <c r="B4448" t="s">
        <v>4105</v>
      </c>
      <c r="C4448" t="s">
        <v>10714</v>
      </c>
    </row>
    <row r="4449" spans="1:3">
      <c r="A4449">
        <v>184603</v>
      </c>
      <c r="B4449" t="s">
        <v>4105</v>
      </c>
      <c r="C4449" t="s">
        <v>10508</v>
      </c>
    </row>
    <row r="4450" spans="1:3">
      <c r="A4450">
        <v>184603</v>
      </c>
      <c r="B4450" t="s">
        <v>4105</v>
      </c>
      <c r="C4450" t="s">
        <v>10703</v>
      </c>
    </row>
    <row r="4451" spans="1:3">
      <c r="A4451">
        <v>184603</v>
      </c>
      <c r="B4451" t="s">
        <v>4105</v>
      </c>
      <c r="C4451" t="s">
        <v>10406</v>
      </c>
    </row>
    <row r="4452" spans="1:3">
      <c r="A4452">
        <v>184612</v>
      </c>
      <c r="B4452" t="s">
        <v>1180</v>
      </c>
      <c r="C4452" t="s">
        <v>10703</v>
      </c>
    </row>
    <row r="4453" spans="1:3">
      <c r="A4453">
        <v>184612</v>
      </c>
      <c r="B4453" t="s">
        <v>1180</v>
      </c>
      <c r="C4453" t="s">
        <v>10406</v>
      </c>
    </row>
    <row r="4454" spans="1:3">
      <c r="A4454">
        <v>184612</v>
      </c>
      <c r="B4454" t="s">
        <v>1180</v>
      </c>
      <c r="C4454" t="s">
        <v>10714</v>
      </c>
    </row>
    <row r="4455" spans="1:3">
      <c r="A4455">
        <v>184612</v>
      </c>
      <c r="B4455" t="s">
        <v>1180</v>
      </c>
      <c r="C4455" t="s">
        <v>10508</v>
      </c>
    </row>
    <row r="4456" spans="1:3">
      <c r="A4456">
        <v>184612</v>
      </c>
      <c r="B4456" t="s">
        <v>1180</v>
      </c>
      <c r="C4456" t="s">
        <v>10525</v>
      </c>
    </row>
    <row r="4457" spans="1:3">
      <c r="A4457">
        <v>184694</v>
      </c>
      <c r="B4457" t="s">
        <v>4106</v>
      </c>
      <c r="C4457" t="s">
        <v>10508</v>
      </c>
    </row>
    <row r="4458" spans="1:3">
      <c r="A4458">
        <v>184694</v>
      </c>
      <c r="B4458" t="s">
        <v>4106</v>
      </c>
      <c r="C4458" t="s">
        <v>10714</v>
      </c>
    </row>
    <row r="4459" spans="1:3">
      <c r="A4459">
        <v>184694</v>
      </c>
      <c r="B4459" t="s">
        <v>4106</v>
      </c>
      <c r="C4459" t="s">
        <v>10406</v>
      </c>
    </row>
    <row r="4460" spans="1:3">
      <c r="A4460">
        <v>184694</v>
      </c>
      <c r="B4460" t="s">
        <v>4106</v>
      </c>
      <c r="C4460" t="s">
        <v>10703</v>
      </c>
    </row>
    <row r="4461" spans="1:3">
      <c r="A4461">
        <v>184694</v>
      </c>
      <c r="B4461" t="s">
        <v>4106</v>
      </c>
      <c r="C4461" t="s">
        <v>10554</v>
      </c>
    </row>
    <row r="4462" spans="1:3">
      <c r="A4462">
        <v>184773</v>
      </c>
      <c r="B4462" t="s">
        <v>4107</v>
      </c>
      <c r="C4462" t="s">
        <v>10703</v>
      </c>
    </row>
    <row r="4463" spans="1:3">
      <c r="A4463">
        <v>184773</v>
      </c>
      <c r="B4463" t="s">
        <v>4107</v>
      </c>
      <c r="C4463" t="s">
        <v>10508</v>
      </c>
    </row>
    <row r="4464" spans="1:3">
      <c r="A4464">
        <v>184773</v>
      </c>
      <c r="B4464" t="s">
        <v>4107</v>
      </c>
      <c r="C4464" t="s">
        <v>10466</v>
      </c>
    </row>
    <row r="4465" spans="1:3">
      <c r="A4465">
        <v>184773</v>
      </c>
      <c r="B4465" t="s">
        <v>4107</v>
      </c>
      <c r="C4465" t="s">
        <v>10714</v>
      </c>
    </row>
    <row r="4466" spans="1:3">
      <c r="A4466">
        <v>184773</v>
      </c>
      <c r="B4466" t="s">
        <v>4107</v>
      </c>
      <c r="C4466" t="s">
        <v>10546</v>
      </c>
    </row>
    <row r="4467" spans="1:3">
      <c r="A4467">
        <v>184782</v>
      </c>
      <c r="B4467" t="s">
        <v>1183</v>
      </c>
      <c r="C4467" t="s">
        <v>10508</v>
      </c>
    </row>
    <row r="4468" spans="1:3">
      <c r="A4468">
        <v>184782</v>
      </c>
      <c r="B4468" t="s">
        <v>1183</v>
      </c>
      <c r="C4468" t="s">
        <v>10714</v>
      </c>
    </row>
    <row r="4469" spans="1:3">
      <c r="A4469">
        <v>184782</v>
      </c>
      <c r="B4469" t="s">
        <v>1183</v>
      </c>
      <c r="C4469" t="s">
        <v>10406</v>
      </c>
    </row>
    <row r="4470" spans="1:3">
      <c r="A4470">
        <v>184782</v>
      </c>
      <c r="B4470" t="s">
        <v>1183</v>
      </c>
      <c r="C4470" t="s">
        <v>10527</v>
      </c>
    </row>
    <row r="4471" spans="1:3">
      <c r="A4471">
        <v>184782</v>
      </c>
      <c r="B4471" t="s">
        <v>1183</v>
      </c>
      <c r="C4471" t="s">
        <v>10249</v>
      </c>
    </row>
    <row r="4472" spans="1:3">
      <c r="A4472">
        <v>184959</v>
      </c>
      <c r="B4472" t="s">
        <v>4109</v>
      </c>
      <c r="C4472" t="s">
        <v>10703</v>
      </c>
    </row>
    <row r="4473" spans="1:3">
      <c r="A4473">
        <v>184959</v>
      </c>
      <c r="B4473" t="s">
        <v>4109</v>
      </c>
      <c r="C4473" t="s">
        <v>10648</v>
      </c>
    </row>
    <row r="4474" spans="1:3">
      <c r="A4474">
        <v>184959</v>
      </c>
      <c r="B4474" t="s">
        <v>4109</v>
      </c>
      <c r="C4474" t="s">
        <v>10655</v>
      </c>
    </row>
    <row r="4475" spans="1:3">
      <c r="A4475">
        <v>185129</v>
      </c>
      <c r="B4475" t="s">
        <v>4112</v>
      </c>
      <c r="C4475" t="s">
        <v>10508</v>
      </c>
    </row>
    <row r="4476" spans="1:3">
      <c r="A4476">
        <v>185129</v>
      </c>
      <c r="B4476" t="s">
        <v>4112</v>
      </c>
      <c r="C4476" t="s">
        <v>10406</v>
      </c>
    </row>
    <row r="4477" spans="1:3">
      <c r="A4477">
        <v>185129</v>
      </c>
      <c r="B4477" t="s">
        <v>4112</v>
      </c>
      <c r="C4477" t="s">
        <v>10714</v>
      </c>
    </row>
    <row r="4478" spans="1:3">
      <c r="A4478">
        <v>185129</v>
      </c>
      <c r="B4478" t="s">
        <v>4112</v>
      </c>
      <c r="C4478" t="s">
        <v>10533</v>
      </c>
    </row>
    <row r="4479" spans="1:3">
      <c r="A4479">
        <v>185129</v>
      </c>
      <c r="B4479" t="s">
        <v>4112</v>
      </c>
      <c r="C4479" t="s">
        <v>10710</v>
      </c>
    </row>
    <row r="4480" spans="1:3">
      <c r="A4480">
        <v>185262</v>
      </c>
      <c r="B4480" t="s">
        <v>1186</v>
      </c>
      <c r="C4480" t="s">
        <v>10508</v>
      </c>
    </row>
    <row r="4481" spans="1:3">
      <c r="A4481">
        <v>185262</v>
      </c>
      <c r="B4481" t="s">
        <v>1186</v>
      </c>
      <c r="C4481" t="s">
        <v>10714</v>
      </c>
    </row>
    <row r="4482" spans="1:3">
      <c r="A4482">
        <v>185262</v>
      </c>
      <c r="B4482" t="s">
        <v>1186</v>
      </c>
      <c r="C4482" t="s">
        <v>10524</v>
      </c>
    </row>
    <row r="4483" spans="1:3">
      <c r="A4483">
        <v>185262</v>
      </c>
      <c r="B4483" t="s">
        <v>1186</v>
      </c>
      <c r="C4483" t="s">
        <v>10406</v>
      </c>
    </row>
    <row r="4484" spans="1:3">
      <c r="A4484">
        <v>185262</v>
      </c>
      <c r="B4484" t="s">
        <v>1186</v>
      </c>
      <c r="C4484" t="s">
        <v>10725</v>
      </c>
    </row>
    <row r="4485" spans="1:3">
      <c r="A4485">
        <v>185572</v>
      </c>
      <c r="B4485" t="s">
        <v>1189</v>
      </c>
      <c r="C4485" t="s">
        <v>10714</v>
      </c>
    </row>
    <row r="4486" spans="1:3">
      <c r="A4486">
        <v>185572</v>
      </c>
      <c r="B4486" t="s">
        <v>1189</v>
      </c>
      <c r="C4486" t="s">
        <v>10628</v>
      </c>
    </row>
    <row r="4487" spans="1:3">
      <c r="A4487">
        <v>185572</v>
      </c>
      <c r="B4487" t="s">
        <v>1189</v>
      </c>
      <c r="C4487" t="s">
        <v>10793</v>
      </c>
    </row>
    <row r="4488" spans="1:3">
      <c r="A4488">
        <v>185572</v>
      </c>
      <c r="B4488" t="s">
        <v>1189</v>
      </c>
      <c r="C4488" t="s">
        <v>10628</v>
      </c>
    </row>
    <row r="4489" spans="1:3">
      <c r="A4489">
        <v>185572</v>
      </c>
      <c r="B4489" t="s">
        <v>1189</v>
      </c>
      <c r="C4489" t="s">
        <v>10226</v>
      </c>
    </row>
    <row r="4490" spans="1:3">
      <c r="A4490">
        <v>185590</v>
      </c>
      <c r="B4490" t="s">
        <v>1192</v>
      </c>
      <c r="C4490" t="s">
        <v>10714</v>
      </c>
    </row>
    <row r="4491" spans="1:3">
      <c r="A4491">
        <v>185590</v>
      </c>
      <c r="B4491" t="s">
        <v>1192</v>
      </c>
      <c r="C4491" t="s">
        <v>10508</v>
      </c>
    </row>
    <row r="4492" spans="1:3">
      <c r="A4492">
        <v>185590</v>
      </c>
      <c r="B4492" t="s">
        <v>1192</v>
      </c>
      <c r="C4492" t="s">
        <v>10383</v>
      </c>
    </row>
    <row r="4493" spans="1:3">
      <c r="A4493">
        <v>185590</v>
      </c>
      <c r="B4493" t="s">
        <v>1192</v>
      </c>
      <c r="C4493" t="s">
        <v>10406</v>
      </c>
    </row>
    <row r="4494" spans="1:3">
      <c r="A4494">
        <v>185590</v>
      </c>
      <c r="B4494" t="s">
        <v>1192</v>
      </c>
      <c r="C4494" t="s">
        <v>10466</v>
      </c>
    </row>
    <row r="4495" spans="1:3">
      <c r="A4495">
        <v>185828</v>
      </c>
      <c r="B4495" t="s">
        <v>1195</v>
      </c>
      <c r="C4495" t="s">
        <v>10249</v>
      </c>
    </row>
    <row r="4496" spans="1:3">
      <c r="A4496">
        <v>185828</v>
      </c>
      <c r="B4496" t="s">
        <v>1195</v>
      </c>
      <c r="C4496" t="s">
        <v>10251</v>
      </c>
    </row>
    <row r="4497" spans="1:3">
      <c r="A4497">
        <v>185828</v>
      </c>
      <c r="B4497" t="s">
        <v>1195</v>
      </c>
      <c r="C4497" t="s">
        <v>10328</v>
      </c>
    </row>
    <row r="4498" spans="1:3">
      <c r="A4498">
        <v>185828</v>
      </c>
      <c r="B4498" t="s">
        <v>1195</v>
      </c>
      <c r="C4498" t="s">
        <v>10320</v>
      </c>
    </row>
    <row r="4499" spans="1:3">
      <c r="A4499">
        <v>185828</v>
      </c>
      <c r="B4499" t="s">
        <v>1195</v>
      </c>
      <c r="C4499" t="s">
        <v>10714</v>
      </c>
    </row>
    <row r="4500" spans="1:3">
      <c r="A4500">
        <v>186131</v>
      </c>
      <c r="B4500" t="s">
        <v>55</v>
      </c>
      <c r="C4500" t="s">
        <v>10259</v>
      </c>
    </row>
    <row r="4501" spans="1:3">
      <c r="A4501">
        <v>186131</v>
      </c>
      <c r="B4501" t="s">
        <v>55</v>
      </c>
      <c r="C4501" t="s">
        <v>10544</v>
      </c>
    </row>
    <row r="4502" spans="1:3">
      <c r="A4502">
        <v>186131</v>
      </c>
      <c r="B4502" t="s">
        <v>55</v>
      </c>
      <c r="C4502" t="s">
        <v>10557</v>
      </c>
    </row>
    <row r="4503" spans="1:3">
      <c r="A4503">
        <v>186131</v>
      </c>
      <c r="B4503" t="s">
        <v>55</v>
      </c>
      <c r="C4503" t="s">
        <v>10335</v>
      </c>
    </row>
    <row r="4504" spans="1:3">
      <c r="A4504">
        <v>186131</v>
      </c>
      <c r="B4504" t="s">
        <v>55</v>
      </c>
      <c r="C4504" t="s">
        <v>10562</v>
      </c>
    </row>
    <row r="4505" spans="1:3">
      <c r="A4505">
        <v>186186</v>
      </c>
      <c r="B4505" t="s">
        <v>10934</v>
      </c>
      <c r="C4505" t="s">
        <v>10481</v>
      </c>
    </row>
    <row r="4506" spans="1:3">
      <c r="A4506">
        <v>186201</v>
      </c>
      <c r="B4506" t="s">
        <v>1199</v>
      </c>
      <c r="C4506" t="s">
        <v>10707</v>
      </c>
    </row>
    <row r="4507" spans="1:3">
      <c r="A4507">
        <v>186201</v>
      </c>
      <c r="B4507" t="s">
        <v>1199</v>
      </c>
      <c r="C4507" t="s">
        <v>10713</v>
      </c>
    </row>
    <row r="4508" spans="1:3">
      <c r="A4508">
        <v>186201</v>
      </c>
      <c r="B4508" t="s">
        <v>1199</v>
      </c>
      <c r="C4508" t="s">
        <v>10508</v>
      </c>
    </row>
    <row r="4509" spans="1:3">
      <c r="A4509">
        <v>186201</v>
      </c>
      <c r="B4509" t="s">
        <v>1199</v>
      </c>
      <c r="C4509" t="s">
        <v>10406</v>
      </c>
    </row>
    <row r="4510" spans="1:3">
      <c r="A4510">
        <v>186201</v>
      </c>
      <c r="B4510" t="s">
        <v>1199</v>
      </c>
      <c r="C4510" t="s">
        <v>10756</v>
      </c>
    </row>
    <row r="4511" spans="1:3">
      <c r="A4511">
        <v>186283</v>
      </c>
      <c r="B4511" t="s">
        <v>1202</v>
      </c>
      <c r="C4511" t="s">
        <v>10508</v>
      </c>
    </row>
    <row r="4512" spans="1:3">
      <c r="A4512">
        <v>186283</v>
      </c>
      <c r="B4512" t="s">
        <v>1202</v>
      </c>
      <c r="C4512" t="s">
        <v>10292</v>
      </c>
    </row>
    <row r="4513" spans="1:3">
      <c r="A4513">
        <v>186283</v>
      </c>
      <c r="B4513" t="s">
        <v>1202</v>
      </c>
      <c r="C4513" t="s">
        <v>10725</v>
      </c>
    </row>
    <row r="4514" spans="1:3">
      <c r="A4514">
        <v>186283</v>
      </c>
      <c r="B4514" t="s">
        <v>1202</v>
      </c>
      <c r="C4514" t="s">
        <v>10756</v>
      </c>
    </row>
    <row r="4515" spans="1:3">
      <c r="A4515">
        <v>186283</v>
      </c>
      <c r="B4515" t="s">
        <v>1202</v>
      </c>
      <c r="C4515" t="s">
        <v>10714</v>
      </c>
    </row>
    <row r="4516" spans="1:3">
      <c r="A4516">
        <v>186371</v>
      </c>
      <c r="B4516" t="s">
        <v>1205</v>
      </c>
      <c r="C4516" t="s">
        <v>10703</v>
      </c>
    </row>
    <row r="4517" spans="1:3">
      <c r="A4517">
        <v>186371</v>
      </c>
      <c r="B4517" t="s">
        <v>1205</v>
      </c>
      <c r="C4517" t="s">
        <v>10714</v>
      </c>
    </row>
    <row r="4518" spans="1:3">
      <c r="A4518">
        <v>186371</v>
      </c>
      <c r="B4518" t="s">
        <v>1205</v>
      </c>
      <c r="C4518" t="s">
        <v>10508</v>
      </c>
    </row>
    <row r="4519" spans="1:3">
      <c r="A4519">
        <v>186371</v>
      </c>
      <c r="B4519" t="s">
        <v>1205</v>
      </c>
      <c r="C4519" t="s">
        <v>10793</v>
      </c>
    </row>
    <row r="4520" spans="1:3">
      <c r="A4520">
        <v>186371</v>
      </c>
      <c r="B4520" t="s">
        <v>1205</v>
      </c>
      <c r="C4520" t="s">
        <v>10628</v>
      </c>
    </row>
    <row r="4521" spans="1:3">
      <c r="A4521">
        <v>186380</v>
      </c>
      <c r="B4521" t="s">
        <v>1208</v>
      </c>
      <c r="C4521" t="s">
        <v>10249</v>
      </c>
    </row>
    <row r="4522" spans="1:3">
      <c r="A4522">
        <v>186380</v>
      </c>
      <c r="B4522" t="s">
        <v>1208</v>
      </c>
      <c r="C4522" t="s">
        <v>10508</v>
      </c>
    </row>
    <row r="4523" spans="1:3">
      <c r="A4523">
        <v>186380</v>
      </c>
      <c r="B4523" t="s">
        <v>1208</v>
      </c>
      <c r="C4523" t="s">
        <v>10737</v>
      </c>
    </row>
    <row r="4524" spans="1:3">
      <c r="A4524">
        <v>186380</v>
      </c>
      <c r="B4524" t="s">
        <v>1208</v>
      </c>
      <c r="C4524" t="s">
        <v>10406</v>
      </c>
    </row>
    <row r="4525" spans="1:3">
      <c r="A4525">
        <v>186380</v>
      </c>
      <c r="B4525" t="s">
        <v>1208</v>
      </c>
      <c r="C4525" t="s">
        <v>10257</v>
      </c>
    </row>
    <row r="4526" spans="1:3">
      <c r="A4526">
        <v>186399</v>
      </c>
      <c r="B4526" t="s">
        <v>4125</v>
      </c>
      <c r="C4526" t="s">
        <v>10406</v>
      </c>
    </row>
    <row r="4527" spans="1:3">
      <c r="A4527">
        <v>186399</v>
      </c>
      <c r="B4527" t="s">
        <v>4125</v>
      </c>
      <c r="C4527" t="s">
        <v>10737</v>
      </c>
    </row>
    <row r="4528" spans="1:3">
      <c r="A4528">
        <v>186399</v>
      </c>
      <c r="B4528" t="s">
        <v>4125</v>
      </c>
      <c r="C4528" t="s">
        <v>10508</v>
      </c>
    </row>
    <row r="4529" spans="1:3">
      <c r="A4529">
        <v>186399</v>
      </c>
      <c r="B4529" t="s">
        <v>4125</v>
      </c>
      <c r="C4529" t="s">
        <v>10525</v>
      </c>
    </row>
    <row r="4530" spans="1:3">
      <c r="A4530">
        <v>186399</v>
      </c>
      <c r="B4530" t="s">
        <v>4125</v>
      </c>
      <c r="C4530" t="s">
        <v>10756</v>
      </c>
    </row>
    <row r="4531" spans="1:3">
      <c r="A4531">
        <v>186432</v>
      </c>
      <c r="B4531" t="s">
        <v>4127</v>
      </c>
      <c r="C4531" t="s">
        <v>10714</v>
      </c>
    </row>
    <row r="4532" spans="1:3">
      <c r="A4532">
        <v>186432</v>
      </c>
      <c r="B4532" t="s">
        <v>4127</v>
      </c>
      <c r="C4532" t="s">
        <v>10508</v>
      </c>
    </row>
    <row r="4533" spans="1:3">
      <c r="A4533">
        <v>186432</v>
      </c>
      <c r="B4533" t="s">
        <v>4127</v>
      </c>
      <c r="C4533" t="s">
        <v>10525</v>
      </c>
    </row>
    <row r="4534" spans="1:3">
      <c r="A4534">
        <v>186432</v>
      </c>
      <c r="B4534" t="s">
        <v>4127</v>
      </c>
      <c r="C4534" t="s">
        <v>10406</v>
      </c>
    </row>
    <row r="4535" spans="1:3">
      <c r="A4535">
        <v>186432</v>
      </c>
      <c r="B4535" t="s">
        <v>4127</v>
      </c>
      <c r="C4535" t="s">
        <v>10703</v>
      </c>
    </row>
    <row r="4536" spans="1:3">
      <c r="A4536">
        <v>186584</v>
      </c>
      <c r="B4536" t="s">
        <v>1211</v>
      </c>
      <c r="C4536" t="s">
        <v>10406</v>
      </c>
    </row>
    <row r="4537" spans="1:3">
      <c r="A4537">
        <v>186584</v>
      </c>
      <c r="B4537" t="s">
        <v>1211</v>
      </c>
      <c r="C4537" t="s">
        <v>10703</v>
      </c>
    </row>
    <row r="4538" spans="1:3">
      <c r="A4538">
        <v>186584</v>
      </c>
      <c r="B4538" t="s">
        <v>1211</v>
      </c>
      <c r="C4538" t="s">
        <v>10737</v>
      </c>
    </row>
    <row r="4539" spans="1:3">
      <c r="A4539">
        <v>186584</v>
      </c>
      <c r="B4539" t="s">
        <v>1211</v>
      </c>
      <c r="C4539" t="s">
        <v>10756</v>
      </c>
    </row>
    <row r="4540" spans="1:3">
      <c r="A4540">
        <v>186584</v>
      </c>
      <c r="B4540" t="s">
        <v>1211</v>
      </c>
      <c r="C4540" t="s">
        <v>10562</v>
      </c>
    </row>
    <row r="4541" spans="1:3">
      <c r="A4541">
        <v>186618</v>
      </c>
      <c r="B4541" t="s">
        <v>4128</v>
      </c>
      <c r="C4541" t="s">
        <v>10703</v>
      </c>
    </row>
    <row r="4542" spans="1:3">
      <c r="A4542">
        <v>186618</v>
      </c>
      <c r="B4542" t="s">
        <v>4128</v>
      </c>
      <c r="C4542" t="s">
        <v>10714</v>
      </c>
    </row>
    <row r="4543" spans="1:3">
      <c r="A4543">
        <v>186618</v>
      </c>
      <c r="B4543" t="s">
        <v>4128</v>
      </c>
      <c r="C4543" t="s">
        <v>10508</v>
      </c>
    </row>
    <row r="4544" spans="1:3">
      <c r="A4544">
        <v>186618</v>
      </c>
      <c r="B4544" t="s">
        <v>4128</v>
      </c>
      <c r="C4544" t="s">
        <v>10525</v>
      </c>
    </row>
    <row r="4545" spans="1:3">
      <c r="A4545">
        <v>186618</v>
      </c>
      <c r="B4545" t="s">
        <v>4128</v>
      </c>
      <c r="C4545" t="s">
        <v>10628</v>
      </c>
    </row>
    <row r="4546" spans="1:3">
      <c r="A4546">
        <v>186867</v>
      </c>
      <c r="B4546" t="s">
        <v>1214</v>
      </c>
      <c r="C4546" t="s">
        <v>10259</v>
      </c>
    </row>
    <row r="4547" spans="1:3">
      <c r="A4547">
        <v>186867</v>
      </c>
      <c r="B4547" t="s">
        <v>1214</v>
      </c>
      <c r="C4547" t="s">
        <v>10328</v>
      </c>
    </row>
    <row r="4548" spans="1:3">
      <c r="A4548">
        <v>186867</v>
      </c>
      <c r="B4548" t="s">
        <v>1214</v>
      </c>
      <c r="C4548" t="s">
        <v>10714</v>
      </c>
    </row>
    <row r="4549" spans="1:3">
      <c r="A4549">
        <v>186867</v>
      </c>
      <c r="B4549" t="s">
        <v>1214</v>
      </c>
      <c r="C4549" t="s">
        <v>10321</v>
      </c>
    </row>
    <row r="4550" spans="1:3">
      <c r="A4550">
        <v>186867</v>
      </c>
      <c r="B4550" t="s">
        <v>1214</v>
      </c>
      <c r="C4550" t="s">
        <v>10433</v>
      </c>
    </row>
    <row r="4551" spans="1:3">
      <c r="A4551">
        <v>186876</v>
      </c>
      <c r="B4551" t="s">
        <v>1217</v>
      </c>
      <c r="C4551" t="s">
        <v>10628</v>
      </c>
    </row>
    <row r="4552" spans="1:3">
      <c r="A4552">
        <v>186876</v>
      </c>
      <c r="B4552" t="s">
        <v>1217</v>
      </c>
      <c r="C4552" t="s">
        <v>10793</v>
      </c>
    </row>
    <row r="4553" spans="1:3">
      <c r="A4553">
        <v>186876</v>
      </c>
      <c r="B4553" t="s">
        <v>1217</v>
      </c>
      <c r="C4553" t="s">
        <v>10628</v>
      </c>
    </row>
    <row r="4554" spans="1:3">
      <c r="A4554">
        <v>186876</v>
      </c>
      <c r="B4554" t="s">
        <v>1217</v>
      </c>
      <c r="C4554" t="s">
        <v>10714</v>
      </c>
    </row>
    <row r="4555" spans="1:3">
      <c r="A4555">
        <v>186876</v>
      </c>
      <c r="B4555" t="s">
        <v>1217</v>
      </c>
      <c r="C4555" t="s">
        <v>10508</v>
      </c>
    </row>
    <row r="4556" spans="1:3">
      <c r="A4556">
        <v>186900</v>
      </c>
      <c r="B4556" t="s">
        <v>10935</v>
      </c>
      <c r="C4556" t="s">
        <v>10481</v>
      </c>
    </row>
    <row r="4557" spans="1:3">
      <c r="A4557">
        <v>187046</v>
      </c>
      <c r="B4557" t="s">
        <v>4132</v>
      </c>
      <c r="C4557" t="s">
        <v>10461</v>
      </c>
    </row>
    <row r="4558" spans="1:3">
      <c r="A4558">
        <v>187046</v>
      </c>
      <c r="B4558" t="s">
        <v>4132</v>
      </c>
      <c r="C4558" t="s">
        <v>10401</v>
      </c>
    </row>
    <row r="4559" spans="1:3">
      <c r="A4559">
        <v>187046</v>
      </c>
      <c r="B4559" t="s">
        <v>4132</v>
      </c>
      <c r="C4559" t="s">
        <v>10703</v>
      </c>
    </row>
    <row r="4560" spans="1:3">
      <c r="A4560">
        <v>187046</v>
      </c>
      <c r="B4560" t="s">
        <v>4132</v>
      </c>
      <c r="C4560" t="s">
        <v>10714</v>
      </c>
    </row>
    <row r="4561" spans="1:3">
      <c r="A4561">
        <v>187046</v>
      </c>
      <c r="B4561" t="s">
        <v>4132</v>
      </c>
      <c r="C4561" t="s">
        <v>10550</v>
      </c>
    </row>
    <row r="4562" spans="1:3">
      <c r="A4562">
        <v>187134</v>
      </c>
      <c r="B4562" t="s">
        <v>1220</v>
      </c>
      <c r="C4562" t="s">
        <v>10714</v>
      </c>
    </row>
    <row r="4563" spans="1:3">
      <c r="A4563">
        <v>187134</v>
      </c>
      <c r="B4563" t="s">
        <v>1220</v>
      </c>
      <c r="C4563" t="s">
        <v>10508</v>
      </c>
    </row>
    <row r="4564" spans="1:3">
      <c r="A4564">
        <v>187134</v>
      </c>
      <c r="B4564" t="s">
        <v>1220</v>
      </c>
      <c r="C4564" t="s">
        <v>10406</v>
      </c>
    </row>
    <row r="4565" spans="1:3">
      <c r="A4565">
        <v>187134</v>
      </c>
      <c r="B4565" t="s">
        <v>1220</v>
      </c>
      <c r="C4565" t="s">
        <v>10292</v>
      </c>
    </row>
    <row r="4566" spans="1:3">
      <c r="A4566">
        <v>187134</v>
      </c>
      <c r="B4566" t="s">
        <v>1220</v>
      </c>
      <c r="C4566" t="s">
        <v>10394</v>
      </c>
    </row>
    <row r="4567" spans="1:3">
      <c r="A4567">
        <v>187444</v>
      </c>
      <c r="B4567" t="s">
        <v>4137</v>
      </c>
      <c r="C4567" t="s">
        <v>10703</v>
      </c>
    </row>
    <row r="4568" spans="1:3">
      <c r="A4568">
        <v>187444</v>
      </c>
      <c r="B4568" t="s">
        <v>4137</v>
      </c>
      <c r="C4568" t="s">
        <v>10508</v>
      </c>
    </row>
    <row r="4569" spans="1:3">
      <c r="A4569">
        <v>187444</v>
      </c>
      <c r="B4569" t="s">
        <v>4137</v>
      </c>
      <c r="C4569" t="s">
        <v>10525</v>
      </c>
    </row>
    <row r="4570" spans="1:3">
      <c r="A4570">
        <v>187444</v>
      </c>
      <c r="B4570" t="s">
        <v>4137</v>
      </c>
      <c r="C4570" t="s">
        <v>10226</v>
      </c>
    </row>
    <row r="4571" spans="1:3">
      <c r="A4571">
        <v>187444</v>
      </c>
      <c r="B4571" t="s">
        <v>4137</v>
      </c>
      <c r="C4571" t="s">
        <v>10714</v>
      </c>
    </row>
    <row r="4572" spans="1:3">
      <c r="A4572">
        <v>187596</v>
      </c>
      <c r="B4572" t="s">
        <v>10936</v>
      </c>
      <c r="C4572" t="s">
        <v>10297</v>
      </c>
    </row>
    <row r="4573" spans="1:3">
      <c r="A4573">
        <v>187596</v>
      </c>
      <c r="B4573" t="s">
        <v>10936</v>
      </c>
      <c r="C4573" t="s">
        <v>10324</v>
      </c>
    </row>
    <row r="4574" spans="1:3">
      <c r="A4574">
        <v>187596</v>
      </c>
      <c r="B4574" t="s">
        <v>10936</v>
      </c>
      <c r="C4574" t="s">
        <v>10724</v>
      </c>
    </row>
    <row r="4575" spans="1:3">
      <c r="A4575">
        <v>187596</v>
      </c>
      <c r="B4575" t="s">
        <v>10936</v>
      </c>
      <c r="C4575" t="s">
        <v>10333</v>
      </c>
    </row>
    <row r="4576" spans="1:3">
      <c r="A4576">
        <v>187596</v>
      </c>
      <c r="B4576" t="s">
        <v>10936</v>
      </c>
      <c r="C4576" t="s">
        <v>10251</v>
      </c>
    </row>
    <row r="4577" spans="1:3">
      <c r="A4577">
        <v>187648</v>
      </c>
      <c r="B4577" t="s">
        <v>1223</v>
      </c>
      <c r="C4577" t="s">
        <v>10401</v>
      </c>
    </row>
    <row r="4578" spans="1:3">
      <c r="A4578">
        <v>187648</v>
      </c>
      <c r="B4578" t="s">
        <v>1223</v>
      </c>
      <c r="C4578" t="s">
        <v>10402</v>
      </c>
    </row>
    <row r="4579" spans="1:3">
      <c r="A4579">
        <v>187648</v>
      </c>
      <c r="B4579" t="s">
        <v>1223</v>
      </c>
      <c r="C4579" t="s">
        <v>10632</v>
      </c>
    </row>
    <row r="4580" spans="1:3">
      <c r="A4580">
        <v>187648</v>
      </c>
      <c r="B4580" t="s">
        <v>1223</v>
      </c>
      <c r="C4580" t="s">
        <v>10675</v>
      </c>
    </row>
    <row r="4581" spans="1:3">
      <c r="A4581">
        <v>187648</v>
      </c>
      <c r="B4581" t="s">
        <v>1223</v>
      </c>
      <c r="C4581" t="s">
        <v>10714</v>
      </c>
    </row>
    <row r="4582" spans="1:3">
      <c r="A4582">
        <v>187745</v>
      </c>
      <c r="B4582" t="s">
        <v>4142</v>
      </c>
      <c r="C4582" t="s">
        <v>10601</v>
      </c>
    </row>
    <row r="4583" spans="1:3">
      <c r="A4583">
        <v>187745</v>
      </c>
      <c r="B4583" t="s">
        <v>4142</v>
      </c>
      <c r="C4583" t="s">
        <v>10597</v>
      </c>
    </row>
    <row r="4584" spans="1:3">
      <c r="A4584">
        <v>187745</v>
      </c>
      <c r="B4584" t="s">
        <v>4142</v>
      </c>
      <c r="C4584" t="s">
        <v>10443</v>
      </c>
    </row>
    <row r="4585" spans="1:3">
      <c r="A4585">
        <v>187745</v>
      </c>
      <c r="B4585" t="s">
        <v>4142</v>
      </c>
      <c r="C4585" t="s">
        <v>10396</v>
      </c>
    </row>
    <row r="4586" spans="1:3">
      <c r="A4586">
        <v>187745</v>
      </c>
      <c r="B4586" t="s">
        <v>4142</v>
      </c>
      <c r="C4586" t="s">
        <v>10591</v>
      </c>
    </row>
    <row r="4587" spans="1:3">
      <c r="A4587">
        <v>187897</v>
      </c>
      <c r="B4587" t="s">
        <v>4144</v>
      </c>
      <c r="C4587" t="s">
        <v>10296</v>
      </c>
    </row>
    <row r="4588" spans="1:3">
      <c r="A4588">
        <v>187897</v>
      </c>
      <c r="B4588" t="s">
        <v>4144</v>
      </c>
      <c r="C4588" t="s">
        <v>10675</v>
      </c>
    </row>
    <row r="4589" spans="1:3">
      <c r="A4589">
        <v>187897</v>
      </c>
      <c r="B4589" t="s">
        <v>4144</v>
      </c>
      <c r="C4589" t="s">
        <v>10703</v>
      </c>
    </row>
    <row r="4590" spans="1:3">
      <c r="A4590">
        <v>187897</v>
      </c>
      <c r="B4590" t="s">
        <v>4144</v>
      </c>
      <c r="C4590" t="s">
        <v>10714</v>
      </c>
    </row>
    <row r="4591" spans="1:3">
      <c r="A4591">
        <v>187897</v>
      </c>
      <c r="B4591" t="s">
        <v>4144</v>
      </c>
      <c r="C4591" t="s">
        <v>10305</v>
      </c>
    </row>
    <row r="4592" spans="1:3">
      <c r="A4592">
        <v>187967</v>
      </c>
      <c r="B4592" t="s">
        <v>1227</v>
      </c>
      <c r="C4592" t="s">
        <v>10328</v>
      </c>
    </row>
    <row r="4593" spans="1:3">
      <c r="A4593">
        <v>187967</v>
      </c>
      <c r="B4593" t="s">
        <v>1227</v>
      </c>
      <c r="C4593" t="s">
        <v>10324</v>
      </c>
    </row>
    <row r="4594" spans="1:3">
      <c r="A4594">
        <v>187967</v>
      </c>
      <c r="B4594" t="s">
        <v>1227</v>
      </c>
      <c r="C4594" t="s">
        <v>10259</v>
      </c>
    </row>
    <row r="4595" spans="1:3">
      <c r="A4595">
        <v>187967</v>
      </c>
      <c r="B4595" t="s">
        <v>1227</v>
      </c>
      <c r="C4595" t="s">
        <v>10506</v>
      </c>
    </row>
    <row r="4596" spans="1:3">
      <c r="A4596">
        <v>187967</v>
      </c>
      <c r="B4596" t="s">
        <v>1227</v>
      </c>
      <c r="C4596" t="s">
        <v>10430</v>
      </c>
    </row>
    <row r="4597" spans="1:3">
      <c r="A4597">
        <v>187985</v>
      </c>
      <c r="B4597" t="s">
        <v>1230</v>
      </c>
      <c r="C4597" t="s">
        <v>10714</v>
      </c>
    </row>
    <row r="4598" spans="1:3">
      <c r="A4598">
        <v>187985</v>
      </c>
      <c r="B4598" t="s">
        <v>1230</v>
      </c>
      <c r="C4598" t="s">
        <v>10703</v>
      </c>
    </row>
    <row r="4599" spans="1:3">
      <c r="A4599">
        <v>187985</v>
      </c>
      <c r="B4599" t="s">
        <v>1230</v>
      </c>
      <c r="C4599" t="s">
        <v>10508</v>
      </c>
    </row>
    <row r="4600" spans="1:3">
      <c r="A4600">
        <v>187985</v>
      </c>
      <c r="B4600" t="s">
        <v>1230</v>
      </c>
      <c r="C4600" t="s">
        <v>10406</v>
      </c>
    </row>
    <row r="4601" spans="1:3">
      <c r="A4601">
        <v>187985</v>
      </c>
      <c r="B4601" t="s">
        <v>1230</v>
      </c>
      <c r="C4601" t="s">
        <v>10401</v>
      </c>
    </row>
    <row r="4602" spans="1:3">
      <c r="A4602">
        <v>188030</v>
      </c>
      <c r="B4602" t="s">
        <v>1233</v>
      </c>
      <c r="C4602" t="s">
        <v>10401</v>
      </c>
    </row>
    <row r="4603" spans="1:3">
      <c r="A4603">
        <v>188030</v>
      </c>
      <c r="B4603" t="s">
        <v>1233</v>
      </c>
      <c r="C4603" t="s">
        <v>10525</v>
      </c>
    </row>
    <row r="4604" spans="1:3">
      <c r="A4604">
        <v>188030</v>
      </c>
      <c r="B4604" t="s">
        <v>1233</v>
      </c>
      <c r="C4604" t="s">
        <v>10703</v>
      </c>
    </row>
    <row r="4605" spans="1:3">
      <c r="A4605">
        <v>188030</v>
      </c>
      <c r="B4605" t="s">
        <v>1233</v>
      </c>
      <c r="C4605" t="s">
        <v>10508</v>
      </c>
    </row>
    <row r="4606" spans="1:3">
      <c r="A4606">
        <v>188030</v>
      </c>
      <c r="B4606" t="s">
        <v>1233</v>
      </c>
      <c r="C4606" t="s">
        <v>10328</v>
      </c>
    </row>
    <row r="4607" spans="1:3">
      <c r="A4607">
        <v>188058</v>
      </c>
      <c r="B4607" t="s">
        <v>4157</v>
      </c>
      <c r="C4607" t="s">
        <v>10714</v>
      </c>
    </row>
    <row r="4608" spans="1:3">
      <c r="A4608">
        <v>188058</v>
      </c>
      <c r="B4608" t="s">
        <v>4157</v>
      </c>
      <c r="C4608" t="s">
        <v>10297</v>
      </c>
    </row>
    <row r="4609" spans="1:3">
      <c r="A4609">
        <v>188058</v>
      </c>
      <c r="B4609" t="s">
        <v>4157</v>
      </c>
      <c r="C4609" t="s">
        <v>10401</v>
      </c>
    </row>
    <row r="4610" spans="1:3">
      <c r="A4610">
        <v>188058</v>
      </c>
      <c r="B4610" t="s">
        <v>4157</v>
      </c>
      <c r="C4610" t="s">
        <v>10345</v>
      </c>
    </row>
    <row r="4611" spans="1:3">
      <c r="A4611">
        <v>188058</v>
      </c>
      <c r="B4611" t="s">
        <v>4157</v>
      </c>
      <c r="C4611" t="s">
        <v>10703</v>
      </c>
    </row>
    <row r="4612" spans="1:3">
      <c r="A4612">
        <v>188182</v>
      </c>
      <c r="B4612" t="s">
        <v>4162</v>
      </c>
      <c r="C4612" t="s">
        <v>10402</v>
      </c>
    </row>
    <row r="4613" spans="1:3">
      <c r="A4613">
        <v>188182</v>
      </c>
      <c r="B4613" t="s">
        <v>4162</v>
      </c>
      <c r="C4613" t="s">
        <v>10466</v>
      </c>
    </row>
    <row r="4614" spans="1:3">
      <c r="A4614">
        <v>188182</v>
      </c>
      <c r="B4614" t="s">
        <v>4162</v>
      </c>
      <c r="C4614" t="s">
        <v>10523</v>
      </c>
    </row>
    <row r="4615" spans="1:3">
      <c r="A4615">
        <v>188182</v>
      </c>
      <c r="B4615" t="s">
        <v>4162</v>
      </c>
      <c r="C4615" t="s">
        <v>10714</v>
      </c>
    </row>
    <row r="4616" spans="1:3">
      <c r="A4616">
        <v>188182</v>
      </c>
      <c r="B4616" t="s">
        <v>4162</v>
      </c>
      <c r="C4616" t="s">
        <v>10508</v>
      </c>
    </row>
    <row r="4617" spans="1:3">
      <c r="A4617">
        <v>188304</v>
      </c>
      <c r="B4617" t="s">
        <v>4166</v>
      </c>
      <c r="C4617" t="s">
        <v>10546</v>
      </c>
    </row>
    <row r="4618" spans="1:3">
      <c r="A4618">
        <v>188304</v>
      </c>
      <c r="B4618" t="s">
        <v>4166</v>
      </c>
      <c r="C4618" t="s">
        <v>10296</v>
      </c>
    </row>
    <row r="4619" spans="1:3">
      <c r="A4619">
        <v>188304</v>
      </c>
      <c r="B4619" t="s">
        <v>4166</v>
      </c>
      <c r="C4619" t="s">
        <v>10508</v>
      </c>
    </row>
    <row r="4620" spans="1:3">
      <c r="A4620">
        <v>188304</v>
      </c>
      <c r="B4620" t="s">
        <v>4166</v>
      </c>
      <c r="C4620" t="s">
        <v>10292</v>
      </c>
    </row>
    <row r="4621" spans="1:3">
      <c r="A4621">
        <v>188304</v>
      </c>
      <c r="B4621" t="s">
        <v>4166</v>
      </c>
      <c r="C4621" t="s">
        <v>10461</v>
      </c>
    </row>
    <row r="4622" spans="1:3">
      <c r="A4622">
        <v>188340</v>
      </c>
      <c r="B4622" t="s">
        <v>4169</v>
      </c>
      <c r="C4622" t="s">
        <v>10575</v>
      </c>
    </row>
    <row r="4623" spans="1:3">
      <c r="A4623">
        <v>188340</v>
      </c>
      <c r="B4623" t="s">
        <v>4169</v>
      </c>
      <c r="C4623" t="s">
        <v>10328</v>
      </c>
    </row>
    <row r="4624" spans="1:3">
      <c r="A4624">
        <v>188340</v>
      </c>
      <c r="B4624" t="s">
        <v>4169</v>
      </c>
      <c r="C4624" t="s">
        <v>10359</v>
      </c>
    </row>
    <row r="4625" spans="1:3">
      <c r="A4625">
        <v>188340</v>
      </c>
      <c r="B4625" t="s">
        <v>4169</v>
      </c>
      <c r="C4625" t="s">
        <v>10325</v>
      </c>
    </row>
    <row r="4626" spans="1:3">
      <c r="A4626">
        <v>188340</v>
      </c>
      <c r="B4626" t="s">
        <v>4169</v>
      </c>
      <c r="C4626" t="s">
        <v>10343</v>
      </c>
    </row>
    <row r="4627" spans="1:3">
      <c r="A4627">
        <v>188429</v>
      </c>
      <c r="B4627" t="s">
        <v>1236</v>
      </c>
      <c r="C4627" t="s">
        <v>10703</v>
      </c>
    </row>
    <row r="4628" spans="1:3">
      <c r="A4628">
        <v>188429</v>
      </c>
      <c r="B4628" t="s">
        <v>1236</v>
      </c>
      <c r="C4628" t="s">
        <v>10508</v>
      </c>
    </row>
    <row r="4629" spans="1:3">
      <c r="A4629">
        <v>188429</v>
      </c>
      <c r="B4629" t="s">
        <v>1236</v>
      </c>
      <c r="C4629" t="s">
        <v>10406</v>
      </c>
    </row>
    <row r="4630" spans="1:3">
      <c r="A4630">
        <v>188429</v>
      </c>
      <c r="B4630" t="s">
        <v>1236</v>
      </c>
      <c r="C4630" t="s">
        <v>10714</v>
      </c>
    </row>
    <row r="4631" spans="1:3">
      <c r="A4631">
        <v>188429</v>
      </c>
      <c r="B4631" t="s">
        <v>1236</v>
      </c>
      <c r="C4631" t="s">
        <v>10249</v>
      </c>
    </row>
    <row r="4632" spans="1:3">
      <c r="A4632">
        <v>188517</v>
      </c>
      <c r="B4632" t="s">
        <v>4175</v>
      </c>
      <c r="C4632" t="s">
        <v>10714</v>
      </c>
    </row>
    <row r="4633" spans="1:3">
      <c r="A4633">
        <v>188517</v>
      </c>
      <c r="B4633" t="s">
        <v>4175</v>
      </c>
      <c r="C4633" t="s">
        <v>10688</v>
      </c>
    </row>
    <row r="4634" spans="1:3">
      <c r="A4634">
        <v>188517</v>
      </c>
      <c r="B4634" t="s">
        <v>4175</v>
      </c>
      <c r="C4634" t="s">
        <v>10709</v>
      </c>
    </row>
    <row r="4635" spans="1:3">
      <c r="A4635">
        <v>188526</v>
      </c>
      <c r="B4635" t="s">
        <v>1240</v>
      </c>
      <c r="C4635" t="s">
        <v>10681</v>
      </c>
    </row>
    <row r="4636" spans="1:3">
      <c r="A4636">
        <v>188526</v>
      </c>
      <c r="B4636" t="s">
        <v>1240</v>
      </c>
      <c r="C4636" t="s">
        <v>10683</v>
      </c>
    </row>
    <row r="4637" spans="1:3">
      <c r="A4637">
        <v>188526</v>
      </c>
      <c r="B4637" t="s">
        <v>1240</v>
      </c>
      <c r="C4637" t="s">
        <v>10663</v>
      </c>
    </row>
    <row r="4638" spans="1:3">
      <c r="A4638">
        <v>188526</v>
      </c>
      <c r="B4638" t="s">
        <v>1240</v>
      </c>
      <c r="C4638" t="s">
        <v>10414</v>
      </c>
    </row>
    <row r="4639" spans="1:3">
      <c r="A4639">
        <v>188526</v>
      </c>
      <c r="B4639" t="s">
        <v>1240</v>
      </c>
      <c r="C4639" t="s">
        <v>10429</v>
      </c>
    </row>
    <row r="4640" spans="1:3">
      <c r="A4640">
        <v>188641</v>
      </c>
      <c r="B4640" t="s">
        <v>1242</v>
      </c>
      <c r="C4640" t="s">
        <v>10601</v>
      </c>
    </row>
    <row r="4641" spans="1:3">
      <c r="A4641">
        <v>188641</v>
      </c>
      <c r="B4641" t="s">
        <v>1242</v>
      </c>
      <c r="C4641" t="s">
        <v>10328</v>
      </c>
    </row>
    <row r="4642" spans="1:3">
      <c r="A4642">
        <v>188641</v>
      </c>
      <c r="B4642" t="s">
        <v>1242</v>
      </c>
      <c r="C4642" t="s">
        <v>10508</v>
      </c>
    </row>
    <row r="4643" spans="1:3">
      <c r="A4643">
        <v>188641</v>
      </c>
      <c r="B4643" t="s">
        <v>1242</v>
      </c>
      <c r="C4643" t="s">
        <v>10714</v>
      </c>
    </row>
    <row r="4644" spans="1:3">
      <c r="A4644">
        <v>188641</v>
      </c>
      <c r="B4644" t="s">
        <v>1242</v>
      </c>
      <c r="C4644" t="s">
        <v>10318</v>
      </c>
    </row>
    <row r="4645" spans="1:3">
      <c r="A4645">
        <v>188854</v>
      </c>
      <c r="B4645" t="s">
        <v>4180</v>
      </c>
      <c r="C4645" t="s">
        <v>10595</v>
      </c>
    </row>
    <row r="4646" spans="1:3">
      <c r="A4646">
        <v>188854</v>
      </c>
      <c r="B4646" t="s">
        <v>4180</v>
      </c>
      <c r="C4646" t="s">
        <v>10594</v>
      </c>
    </row>
    <row r="4647" spans="1:3">
      <c r="A4647">
        <v>188854</v>
      </c>
      <c r="B4647" t="s">
        <v>4180</v>
      </c>
      <c r="C4647" t="s">
        <v>10580</v>
      </c>
    </row>
    <row r="4648" spans="1:3">
      <c r="A4648">
        <v>188854</v>
      </c>
      <c r="B4648" t="s">
        <v>4180</v>
      </c>
      <c r="C4648" t="s">
        <v>10591</v>
      </c>
    </row>
    <row r="4649" spans="1:3">
      <c r="A4649">
        <v>188942</v>
      </c>
      <c r="B4649" t="s">
        <v>10937</v>
      </c>
      <c r="C4649" t="s">
        <v>10480</v>
      </c>
    </row>
    <row r="4650" spans="1:3">
      <c r="A4650">
        <v>189088</v>
      </c>
      <c r="B4650" t="s">
        <v>4182</v>
      </c>
      <c r="C4650" t="s">
        <v>10550</v>
      </c>
    </row>
    <row r="4651" spans="1:3">
      <c r="A4651">
        <v>189088</v>
      </c>
      <c r="B4651" t="s">
        <v>4182</v>
      </c>
      <c r="C4651" t="s">
        <v>10601</v>
      </c>
    </row>
    <row r="4652" spans="1:3">
      <c r="A4652">
        <v>189088</v>
      </c>
      <c r="B4652" t="s">
        <v>4182</v>
      </c>
      <c r="C4652" t="s">
        <v>10439</v>
      </c>
    </row>
    <row r="4653" spans="1:3">
      <c r="A4653">
        <v>189088</v>
      </c>
      <c r="B4653" t="s">
        <v>4182</v>
      </c>
      <c r="C4653" t="s">
        <v>10400</v>
      </c>
    </row>
    <row r="4654" spans="1:3">
      <c r="A4654">
        <v>189088</v>
      </c>
      <c r="B4654" t="s">
        <v>4182</v>
      </c>
      <c r="C4654" t="s">
        <v>10611</v>
      </c>
    </row>
    <row r="4655" spans="1:3">
      <c r="A4655">
        <v>189097</v>
      </c>
      <c r="B4655" t="s">
        <v>4185</v>
      </c>
      <c r="C4655" t="s">
        <v>10512</v>
      </c>
    </row>
    <row r="4656" spans="1:3">
      <c r="A4656">
        <v>189097</v>
      </c>
      <c r="B4656" t="s">
        <v>4185</v>
      </c>
      <c r="C4656" t="s">
        <v>10557</v>
      </c>
    </row>
    <row r="4657" spans="1:3">
      <c r="A4657">
        <v>189097</v>
      </c>
      <c r="B4657" t="s">
        <v>4185</v>
      </c>
      <c r="C4657" t="s">
        <v>10427</v>
      </c>
    </row>
    <row r="4658" spans="1:3">
      <c r="A4658">
        <v>189097</v>
      </c>
      <c r="B4658" t="s">
        <v>4185</v>
      </c>
      <c r="C4658" t="s">
        <v>10562</v>
      </c>
    </row>
    <row r="4659" spans="1:3">
      <c r="A4659">
        <v>189097</v>
      </c>
      <c r="B4659" t="s">
        <v>4185</v>
      </c>
      <c r="C4659" t="s">
        <v>10259</v>
      </c>
    </row>
    <row r="4660" spans="1:3">
      <c r="A4660">
        <v>189228</v>
      </c>
      <c r="B4660" t="s">
        <v>4187</v>
      </c>
      <c r="C4660" t="s">
        <v>10714</v>
      </c>
    </row>
    <row r="4661" spans="1:3">
      <c r="A4661">
        <v>189228</v>
      </c>
      <c r="B4661" t="s">
        <v>4187</v>
      </c>
      <c r="C4661" t="s">
        <v>10524</v>
      </c>
    </row>
    <row r="4662" spans="1:3">
      <c r="A4662">
        <v>189228</v>
      </c>
      <c r="B4662" t="s">
        <v>4187</v>
      </c>
      <c r="C4662" t="s">
        <v>10635</v>
      </c>
    </row>
    <row r="4663" spans="1:3">
      <c r="A4663">
        <v>189228</v>
      </c>
      <c r="B4663" t="s">
        <v>4187</v>
      </c>
      <c r="C4663" t="s">
        <v>10756</v>
      </c>
    </row>
    <row r="4664" spans="1:3">
      <c r="A4664">
        <v>189228</v>
      </c>
      <c r="B4664" t="s">
        <v>4187</v>
      </c>
      <c r="C4664" t="s">
        <v>10750</v>
      </c>
    </row>
    <row r="4665" spans="1:3">
      <c r="A4665">
        <v>189273</v>
      </c>
      <c r="B4665" t="s">
        <v>10938</v>
      </c>
      <c r="C4665" t="s">
        <v>10481</v>
      </c>
    </row>
    <row r="4666" spans="1:3">
      <c r="A4666">
        <v>189282</v>
      </c>
      <c r="B4666" t="s">
        <v>10939</v>
      </c>
      <c r="C4666" t="s">
        <v>10703</v>
      </c>
    </row>
    <row r="4667" spans="1:3">
      <c r="A4667">
        <v>189413</v>
      </c>
      <c r="B4667" t="s">
        <v>4188</v>
      </c>
      <c r="C4667" t="s">
        <v>10541</v>
      </c>
    </row>
    <row r="4668" spans="1:3">
      <c r="A4668">
        <v>189413</v>
      </c>
      <c r="B4668" t="s">
        <v>4188</v>
      </c>
      <c r="C4668" t="s">
        <v>10541</v>
      </c>
    </row>
    <row r="4669" spans="1:3">
      <c r="A4669">
        <v>189413</v>
      </c>
      <c r="B4669" t="s">
        <v>4188</v>
      </c>
      <c r="C4669" t="s">
        <v>10782</v>
      </c>
    </row>
    <row r="4670" spans="1:3">
      <c r="A4670">
        <v>189413</v>
      </c>
      <c r="B4670" t="s">
        <v>4188</v>
      </c>
      <c r="C4670" t="s">
        <v>10292</v>
      </c>
    </row>
    <row r="4671" spans="1:3">
      <c r="A4671">
        <v>189413</v>
      </c>
      <c r="B4671" t="s">
        <v>4188</v>
      </c>
      <c r="C4671" t="s">
        <v>10714</v>
      </c>
    </row>
    <row r="4672" spans="1:3">
      <c r="A4672">
        <v>189565</v>
      </c>
      <c r="B4672" t="s">
        <v>4190</v>
      </c>
      <c r="C4672" t="s">
        <v>10709</v>
      </c>
    </row>
    <row r="4673" spans="1:3">
      <c r="A4673">
        <v>189565</v>
      </c>
      <c r="B4673" t="s">
        <v>4190</v>
      </c>
      <c r="C4673" t="s">
        <v>10714</v>
      </c>
    </row>
    <row r="4674" spans="1:3">
      <c r="A4674">
        <v>189565</v>
      </c>
      <c r="B4674" t="s">
        <v>4190</v>
      </c>
      <c r="C4674" t="s">
        <v>10688</v>
      </c>
    </row>
    <row r="4675" spans="1:3">
      <c r="A4675">
        <v>189583</v>
      </c>
      <c r="B4675" t="s">
        <v>4192</v>
      </c>
      <c r="C4675" t="s">
        <v>10714</v>
      </c>
    </row>
    <row r="4676" spans="1:3">
      <c r="A4676">
        <v>189583</v>
      </c>
      <c r="B4676" t="s">
        <v>4192</v>
      </c>
      <c r="C4676" t="s">
        <v>10688</v>
      </c>
    </row>
    <row r="4677" spans="1:3">
      <c r="A4677">
        <v>189583</v>
      </c>
      <c r="B4677" t="s">
        <v>4192</v>
      </c>
      <c r="C4677" t="s">
        <v>10722</v>
      </c>
    </row>
    <row r="4678" spans="1:3">
      <c r="A4678">
        <v>189583</v>
      </c>
      <c r="B4678" t="s">
        <v>4192</v>
      </c>
      <c r="C4678" t="s">
        <v>10709</v>
      </c>
    </row>
    <row r="4679" spans="1:3">
      <c r="A4679">
        <v>189592</v>
      </c>
      <c r="B4679" t="s">
        <v>4193</v>
      </c>
      <c r="C4679" t="s">
        <v>10714</v>
      </c>
    </row>
    <row r="4680" spans="1:3">
      <c r="A4680">
        <v>189592</v>
      </c>
      <c r="B4680" t="s">
        <v>4193</v>
      </c>
      <c r="C4680" t="s">
        <v>10688</v>
      </c>
    </row>
    <row r="4681" spans="1:3">
      <c r="A4681">
        <v>189705</v>
      </c>
      <c r="B4681" t="s">
        <v>4194</v>
      </c>
      <c r="C4681" t="s">
        <v>10512</v>
      </c>
    </row>
    <row r="4682" spans="1:3">
      <c r="A4682">
        <v>189705</v>
      </c>
      <c r="B4682" t="s">
        <v>4194</v>
      </c>
      <c r="C4682" t="s">
        <v>10416</v>
      </c>
    </row>
    <row r="4683" spans="1:3">
      <c r="A4683">
        <v>189705</v>
      </c>
      <c r="B4683" t="s">
        <v>4194</v>
      </c>
      <c r="C4683" t="s">
        <v>10737</v>
      </c>
    </row>
    <row r="4684" spans="1:3">
      <c r="A4684">
        <v>189705</v>
      </c>
      <c r="B4684" t="s">
        <v>4194</v>
      </c>
      <c r="C4684" t="s">
        <v>10406</v>
      </c>
    </row>
    <row r="4685" spans="1:3">
      <c r="A4685">
        <v>189705</v>
      </c>
      <c r="B4685" t="s">
        <v>4194</v>
      </c>
      <c r="C4685" t="s">
        <v>10465</v>
      </c>
    </row>
    <row r="4686" spans="1:3">
      <c r="A4686">
        <v>189857</v>
      </c>
      <c r="B4686" t="s">
        <v>4196</v>
      </c>
      <c r="C4686" t="s">
        <v>10481</v>
      </c>
    </row>
    <row r="4687" spans="1:3">
      <c r="A4687">
        <v>190044</v>
      </c>
      <c r="B4687" t="s">
        <v>1245</v>
      </c>
      <c r="C4687" t="s">
        <v>10328</v>
      </c>
    </row>
    <row r="4688" spans="1:3">
      <c r="A4688">
        <v>190044</v>
      </c>
      <c r="B4688" t="s">
        <v>1245</v>
      </c>
      <c r="C4688" t="s">
        <v>10368</v>
      </c>
    </row>
    <row r="4689" spans="1:3">
      <c r="A4689">
        <v>190044</v>
      </c>
      <c r="B4689" t="s">
        <v>1245</v>
      </c>
      <c r="C4689" t="s">
        <v>10320</v>
      </c>
    </row>
    <row r="4690" spans="1:3">
      <c r="A4690">
        <v>190044</v>
      </c>
      <c r="B4690" t="s">
        <v>1245</v>
      </c>
      <c r="C4690" t="s">
        <v>10319</v>
      </c>
    </row>
    <row r="4691" spans="1:3">
      <c r="A4691">
        <v>190044</v>
      </c>
      <c r="B4691" t="s">
        <v>1245</v>
      </c>
      <c r="C4691" t="s">
        <v>10406</v>
      </c>
    </row>
    <row r="4692" spans="1:3">
      <c r="A4692">
        <v>190099</v>
      </c>
      <c r="B4692" t="s">
        <v>1248</v>
      </c>
      <c r="C4692" t="s">
        <v>10557</v>
      </c>
    </row>
    <row r="4693" spans="1:3">
      <c r="A4693">
        <v>190099</v>
      </c>
      <c r="B4693" t="s">
        <v>1248</v>
      </c>
      <c r="C4693" t="s">
        <v>10562</v>
      </c>
    </row>
    <row r="4694" spans="1:3">
      <c r="A4694">
        <v>190099</v>
      </c>
      <c r="B4694" t="s">
        <v>1248</v>
      </c>
      <c r="C4694" t="s">
        <v>10512</v>
      </c>
    </row>
    <row r="4695" spans="1:3">
      <c r="A4695">
        <v>190099</v>
      </c>
      <c r="B4695" t="s">
        <v>1248</v>
      </c>
      <c r="C4695" t="s">
        <v>10259</v>
      </c>
    </row>
    <row r="4696" spans="1:3">
      <c r="A4696">
        <v>190099</v>
      </c>
      <c r="B4696" t="s">
        <v>1248</v>
      </c>
      <c r="C4696" t="s">
        <v>10561</v>
      </c>
    </row>
    <row r="4697" spans="1:3">
      <c r="A4697">
        <v>190114</v>
      </c>
      <c r="B4697" t="s">
        <v>4198</v>
      </c>
      <c r="C4697" t="s">
        <v>10636</v>
      </c>
    </row>
    <row r="4698" spans="1:3">
      <c r="A4698">
        <v>190114</v>
      </c>
      <c r="B4698" t="s">
        <v>4198</v>
      </c>
      <c r="C4698" t="s">
        <v>10713</v>
      </c>
    </row>
    <row r="4699" spans="1:3">
      <c r="A4699">
        <v>190114</v>
      </c>
      <c r="B4699" t="s">
        <v>4198</v>
      </c>
      <c r="C4699" t="s">
        <v>10549</v>
      </c>
    </row>
    <row r="4700" spans="1:3">
      <c r="A4700">
        <v>190114</v>
      </c>
      <c r="B4700" t="s">
        <v>4198</v>
      </c>
      <c r="C4700" t="s">
        <v>10537</v>
      </c>
    </row>
    <row r="4701" spans="1:3">
      <c r="A4701">
        <v>190114</v>
      </c>
      <c r="B4701" t="s">
        <v>4198</v>
      </c>
      <c r="C4701" t="s">
        <v>10751</v>
      </c>
    </row>
    <row r="4702" spans="1:3">
      <c r="A4702">
        <v>190150</v>
      </c>
      <c r="B4702" t="s">
        <v>1251</v>
      </c>
      <c r="C4702" t="s">
        <v>10259</v>
      </c>
    </row>
    <row r="4703" spans="1:3">
      <c r="A4703">
        <v>190150</v>
      </c>
      <c r="B4703" t="s">
        <v>1251</v>
      </c>
      <c r="C4703" t="s">
        <v>10557</v>
      </c>
    </row>
    <row r="4704" spans="1:3">
      <c r="A4704">
        <v>190150</v>
      </c>
      <c r="B4704" t="s">
        <v>1251</v>
      </c>
      <c r="C4704" t="s">
        <v>10562</v>
      </c>
    </row>
    <row r="4705" spans="1:3">
      <c r="A4705">
        <v>190150</v>
      </c>
      <c r="B4705" t="s">
        <v>1251</v>
      </c>
      <c r="C4705" t="s">
        <v>10512</v>
      </c>
    </row>
    <row r="4706" spans="1:3">
      <c r="A4706">
        <v>190150</v>
      </c>
      <c r="B4706" t="s">
        <v>1251</v>
      </c>
      <c r="C4706" t="s">
        <v>10427</v>
      </c>
    </row>
    <row r="4707" spans="1:3">
      <c r="A4707">
        <v>190372</v>
      </c>
      <c r="B4707" t="s">
        <v>1253</v>
      </c>
      <c r="C4707" t="s">
        <v>10601</v>
      </c>
    </row>
    <row r="4708" spans="1:3">
      <c r="A4708">
        <v>190372</v>
      </c>
      <c r="B4708" t="s">
        <v>1253</v>
      </c>
      <c r="C4708" t="s">
        <v>10328</v>
      </c>
    </row>
    <row r="4709" spans="1:3">
      <c r="A4709">
        <v>190372</v>
      </c>
      <c r="B4709" t="s">
        <v>1253</v>
      </c>
      <c r="C4709" t="s">
        <v>10324</v>
      </c>
    </row>
    <row r="4710" spans="1:3">
      <c r="A4710">
        <v>190372</v>
      </c>
      <c r="B4710" t="s">
        <v>1253</v>
      </c>
      <c r="C4710" t="s">
        <v>10320</v>
      </c>
    </row>
    <row r="4711" spans="1:3">
      <c r="A4711">
        <v>190372</v>
      </c>
      <c r="B4711" t="s">
        <v>1253</v>
      </c>
      <c r="C4711" t="s">
        <v>10216</v>
      </c>
    </row>
    <row r="4712" spans="1:3">
      <c r="A4712">
        <v>190415</v>
      </c>
      <c r="B4712" t="s">
        <v>54</v>
      </c>
      <c r="C4712" t="s">
        <v>10259</v>
      </c>
    </row>
    <row r="4713" spans="1:3">
      <c r="A4713">
        <v>190415</v>
      </c>
      <c r="B4713" t="s">
        <v>54</v>
      </c>
      <c r="C4713" t="s">
        <v>10747</v>
      </c>
    </row>
    <row r="4714" spans="1:3">
      <c r="A4714">
        <v>190415</v>
      </c>
      <c r="B4714" t="s">
        <v>54</v>
      </c>
      <c r="C4714" t="s">
        <v>10742</v>
      </c>
    </row>
    <row r="4715" spans="1:3">
      <c r="A4715">
        <v>190415</v>
      </c>
      <c r="B4715" t="s">
        <v>54</v>
      </c>
      <c r="C4715" t="s">
        <v>10406</v>
      </c>
    </row>
    <row r="4716" spans="1:3">
      <c r="A4716">
        <v>190415</v>
      </c>
      <c r="B4716" t="s">
        <v>54</v>
      </c>
      <c r="C4716" t="s">
        <v>10184</v>
      </c>
    </row>
    <row r="4717" spans="1:3">
      <c r="A4717">
        <v>190503</v>
      </c>
      <c r="B4717" t="s">
        <v>4200</v>
      </c>
      <c r="C4717" t="s">
        <v>10743</v>
      </c>
    </row>
    <row r="4718" spans="1:3">
      <c r="A4718">
        <v>190503</v>
      </c>
      <c r="B4718" t="s">
        <v>4200</v>
      </c>
      <c r="C4718" t="s">
        <v>10279</v>
      </c>
    </row>
    <row r="4719" spans="1:3">
      <c r="A4719">
        <v>190503</v>
      </c>
      <c r="B4719" t="s">
        <v>4200</v>
      </c>
      <c r="C4719" t="s">
        <v>10461</v>
      </c>
    </row>
    <row r="4720" spans="1:3">
      <c r="A4720">
        <v>190503</v>
      </c>
      <c r="B4720" t="s">
        <v>4200</v>
      </c>
      <c r="C4720" t="s">
        <v>10277</v>
      </c>
    </row>
    <row r="4721" spans="1:3">
      <c r="A4721">
        <v>190503</v>
      </c>
      <c r="B4721" t="s">
        <v>4200</v>
      </c>
      <c r="C4721" t="s">
        <v>10280</v>
      </c>
    </row>
    <row r="4722" spans="1:3">
      <c r="A4722">
        <v>190512</v>
      </c>
      <c r="B4722" t="s">
        <v>10940</v>
      </c>
      <c r="C4722" t="s">
        <v>10737</v>
      </c>
    </row>
    <row r="4723" spans="1:3">
      <c r="A4723">
        <v>190512</v>
      </c>
      <c r="B4723" t="s">
        <v>10940</v>
      </c>
      <c r="C4723" t="s">
        <v>10725</v>
      </c>
    </row>
    <row r="4724" spans="1:3">
      <c r="A4724">
        <v>190512</v>
      </c>
      <c r="B4724" t="s">
        <v>10940</v>
      </c>
      <c r="C4724" t="s">
        <v>10762</v>
      </c>
    </row>
    <row r="4725" spans="1:3">
      <c r="A4725">
        <v>190512</v>
      </c>
      <c r="B4725" t="s">
        <v>10940</v>
      </c>
      <c r="C4725" t="s">
        <v>10257</v>
      </c>
    </row>
    <row r="4726" spans="1:3">
      <c r="A4726">
        <v>190512</v>
      </c>
      <c r="B4726" t="s">
        <v>10940</v>
      </c>
      <c r="C4726" t="s">
        <v>10714</v>
      </c>
    </row>
    <row r="4727" spans="1:3">
      <c r="A4727">
        <v>190549</v>
      </c>
      <c r="B4727" t="s">
        <v>10941</v>
      </c>
      <c r="C4727" t="s">
        <v>10714</v>
      </c>
    </row>
    <row r="4728" spans="1:3">
      <c r="A4728">
        <v>190549</v>
      </c>
      <c r="B4728" t="s">
        <v>10941</v>
      </c>
      <c r="C4728" t="s">
        <v>10508</v>
      </c>
    </row>
    <row r="4729" spans="1:3">
      <c r="A4729">
        <v>190549</v>
      </c>
      <c r="B4729" t="s">
        <v>10941</v>
      </c>
      <c r="C4729" t="s">
        <v>10725</v>
      </c>
    </row>
    <row r="4730" spans="1:3">
      <c r="A4730">
        <v>190549</v>
      </c>
      <c r="B4730" t="s">
        <v>10941</v>
      </c>
      <c r="C4730" t="s">
        <v>10249</v>
      </c>
    </row>
    <row r="4731" spans="1:3">
      <c r="A4731">
        <v>190549</v>
      </c>
      <c r="B4731" t="s">
        <v>10941</v>
      </c>
      <c r="C4731" t="s">
        <v>10406</v>
      </c>
    </row>
    <row r="4732" spans="1:3">
      <c r="A4732">
        <v>190558</v>
      </c>
      <c r="B4732" t="s">
        <v>4201</v>
      </c>
      <c r="C4732" t="s">
        <v>10508</v>
      </c>
    </row>
    <row r="4733" spans="1:3">
      <c r="A4733">
        <v>190558</v>
      </c>
      <c r="B4733" t="s">
        <v>4201</v>
      </c>
      <c r="C4733" t="s">
        <v>10713</v>
      </c>
    </row>
    <row r="4734" spans="1:3">
      <c r="A4734">
        <v>190558</v>
      </c>
      <c r="B4734" t="s">
        <v>4201</v>
      </c>
      <c r="C4734" t="s">
        <v>10406</v>
      </c>
    </row>
    <row r="4735" spans="1:3">
      <c r="A4735">
        <v>190558</v>
      </c>
      <c r="B4735" t="s">
        <v>4201</v>
      </c>
      <c r="C4735" t="s">
        <v>10259</v>
      </c>
    </row>
    <row r="4736" spans="1:3">
      <c r="A4736">
        <v>190558</v>
      </c>
      <c r="B4736" t="s">
        <v>4201</v>
      </c>
      <c r="C4736" t="s">
        <v>10394</v>
      </c>
    </row>
    <row r="4737" spans="1:3">
      <c r="A4737">
        <v>190567</v>
      </c>
      <c r="B4737" t="s">
        <v>10942</v>
      </c>
      <c r="C4737" t="s">
        <v>10508</v>
      </c>
    </row>
    <row r="4738" spans="1:3">
      <c r="A4738">
        <v>190567</v>
      </c>
      <c r="B4738" t="s">
        <v>10942</v>
      </c>
      <c r="C4738" t="s">
        <v>10406</v>
      </c>
    </row>
    <row r="4739" spans="1:3">
      <c r="A4739">
        <v>190567</v>
      </c>
      <c r="B4739" t="s">
        <v>10942</v>
      </c>
      <c r="C4739" t="s">
        <v>10555</v>
      </c>
    </row>
    <row r="4740" spans="1:3">
      <c r="A4740">
        <v>190567</v>
      </c>
      <c r="B4740" t="s">
        <v>10942</v>
      </c>
      <c r="C4740" t="s">
        <v>10601</v>
      </c>
    </row>
    <row r="4741" spans="1:3">
      <c r="A4741">
        <v>190567</v>
      </c>
      <c r="B4741" t="s">
        <v>10942</v>
      </c>
      <c r="C4741" t="s">
        <v>10328</v>
      </c>
    </row>
    <row r="4742" spans="1:3">
      <c r="A4742">
        <v>190576</v>
      </c>
      <c r="B4742" t="s">
        <v>10943</v>
      </c>
      <c r="C4742" t="s">
        <v>10703</v>
      </c>
    </row>
    <row r="4743" spans="1:3">
      <c r="A4743">
        <v>190576</v>
      </c>
      <c r="B4743" t="s">
        <v>10943</v>
      </c>
      <c r="C4743" t="s">
        <v>10257</v>
      </c>
    </row>
    <row r="4744" spans="1:3">
      <c r="A4744">
        <v>190576</v>
      </c>
      <c r="B4744" t="s">
        <v>10943</v>
      </c>
      <c r="C4744" t="s">
        <v>10688</v>
      </c>
    </row>
    <row r="4745" spans="1:3">
      <c r="A4745">
        <v>190576</v>
      </c>
      <c r="B4745" t="s">
        <v>10943</v>
      </c>
      <c r="C4745" t="s">
        <v>10508</v>
      </c>
    </row>
    <row r="4746" spans="1:3">
      <c r="A4746">
        <v>190576</v>
      </c>
      <c r="B4746" t="s">
        <v>10943</v>
      </c>
      <c r="C4746" t="s">
        <v>10713</v>
      </c>
    </row>
    <row r="4747" spans="1:3">
      <c r="A4747">
        <v>190594</v>
      </c>
      <c r="B4747" t="s">
        <v>10944</v>
      </c>
      <c r="C4747" t="s">
        <v>10508</v>
      </c>
    </row>
    <row r="4748" spans="1:3">
      <c r="A4748">
        <v>190594</v>
      </c>
      <c r="B4748" t="s">
        <v>10944</v>
      </c>
      <c r="C4748" t="s">
        <v>10451</v>
      </c>
    </row>
    <row r="4749" spans="1:3">
      <c r="A4749">
        <v>190594</v>
      </c>
      <c r="B4749" t="s">
        <v>10944</v>
      </c>
      <c r="C4749" t="s">
        <v>10259</v>
      </c>
    </row>
    <row r="4750" spans="1:3">
      <c r="A4750">
        <v>190594</v>
      </c>
      <c r="B4750" t="s">
        <v>10944</v>
      </c>
      <c r="C4750" t="s">
        <v>10406</v>
      </c>
    </row>
    <row r="4751" spans="1:3">
      <c r="A4751">
        <v>190594</v>
      </c>
      <c r="B4751" t="s">
        <v>10944</v>
      </c>
      <c r="C4751" t="s">
        <v>10565</v>
      </c>
    </row>
    <row r="4752" spans="1:3">
      <c r="A4752">
        <v>190600</v>
      </c>
      <c r="B4752" t="s">
        <v>10945</v>
      </c>
      <c r="C4752" t="s">
        <v>10524</v>
      </c>
    </row>
    <row r="4753" spans="1:3">
      <c r="A4753">
        <v>190600</v>
      </c>
      <c r="B4753" t="s">
        <v>10945</v>
      </c>
      <c r="C4753" t="s">
        <v>10518</v>
      </c>
    </row>
    <row r="4754" spans="1:3">
      <c r="A4754">
        <v>190600</v>
      </c>
      <c r="B4754" t="s">
        <v>10945</v>
      </c>
      <c r="C4754" t="s">
        <v>10268</v>
      </c>
    </row>
    <row r="4755" spans="1:3">
      <c r="A4755">
        <v>190600</v>
      </c>
      <c r="B4755" t="s">
        <v>10945</v>
      </c>
      <c r="C4755" t="s">
        <v>10554</v>
      </c>
    </row>
    <row r="4756" spans="1:3">
      <c r="A4756">
        <v>190600</v>
      </c>
      <c r="B4756" t="s">
        <v>10945</v>
      </c>
      <c r="C4756" t="s">
        <v>10390</v>
      </c>
    </row>
    <row r="4757" spans="1:3">
      <c r="A4757">
        <v>190637</v>
      </c>
      <c r="B4757" t="s">
        <v>10946</v>
      </c>
      <c r="C4757" t="s">
        <v>10508</v>
      </c>
    </row>
    <row r="4758" spans="1:3">
      <c r="A4758">
        <v>190637</v>
      </c>
      <c r="B4758" t="s">
        <v>10946</v>
      </c>
      <c r="C4758" t="s">
        <v>10714</v>
      </c>
    </row>
    <row r="4759" spans="1:3">
      <c r="A4759">
        <v>190637</v>
      </c>
      <c r="B4759" t="s">
        <v>10946</v>
      </c>
      <c r="C4759" t="s">
        <v>10636</v>
      </c>
    </row>
    <row r="4760" spans="1:3">
      <c r="A4760">
        <v>190637</v>
      </c>
      <c r="B4760" t="s">
        <v>10946</v>
      </c>
      <c r="C4760" t="s">
        <v>10703</v>
      </c>
    </row>
    <row r="4761" spans="1:3">
      <c r="A4761">
        <v>190637</v>
      </c>
      <c r="B4761" t="s">
        <v>10946</v>
      </c>
      <c r="C4761" t="s">
        <v>10725</v>
      </c>
    </row>
    <row r="4762" spans="1:3">
      <c r="A4762">
        <v>190646</v>
      </c>
      <c r="B4762" t="s">
        <v>10947</v>
      </c>
      <c r="C4762" t="s">
        <v>10406</v>
      </c>
    </row>
    <row r="4763" spans="1:3">
      <c r="A4763">
        <v>190646</v>
      </c>
      <c r="B4763" t="s">
        <v>10947</v>
      </c>
      <c r="C4763" t="s">
        <v>10508</v>
      </c>
    </row>
    <row r="4764" spans="1:3">
      <c r="A4764">
        <v>190646</v>
      </c>
      <c r="B4764" t="s">
        <v>10947</v>
      </c>
      <c r="C4764" t="s">
        <v>10713</v>
      </c>
    </row>
    <row r="4765" spans="1:3">
      <c r="A4765">
        <v>190646</v>
      </c>
      <c r="B4765" t="s">
        <v>10947</v>
      </c>
      <c r="C4765" t="s">
        <v>10546</v>
      </c>
    </row>
    <row r="4766" spans="1:3">
      <c r="A4766">
        <v>190646</v>
      </c>
      <c r="B4766" t="s">
        <v>10947</v>
      </c>
      <c r="C4766" t="s">
        <v>10289</v>
      </c>
    </row>
    <row r="4767" spans="1:3">
      <c r="A4767">
        <v>190655</v>
      </c>
      <c r="B4767" t="s">
        <v>10948</v>
      </c>
      <c r="C4767" t="s">
        <v>10257</v>
      </c>
    </row>
    <row r="4768" spans="1:3">
      <c r="A4768">
        <v>190655</v>
      </c>
      <c r="B4768" t="s">
        <v>10948</v>
      </c>
      <c r="C4768" t="s">
        <v>10363</v>
      </c>
    </row>
    <row r="4769" spans="1:3">
      <c r="A4769">
        <v>190655</v>
      </c>
      <c r="B4769" t="s">
        <v>10948</v>
      </c>
      <c r="C4769" t="s">
        <v>10581</v>
      </c>
    </row>
    <row r="4770" spans="1:3">
      <c r="A4770">
        <v>190655</v>
      </c>
      <c r="B4770" t="s">
        <v>10948</v>
      </c>
      <c r="C4770" t="s">
        <v>10359</v>
      </c>
    </row>
    <row r="4771" spans="1:3">
      <c r="A4771">
        <v>190655</v>
      </c>
      <c r="B4771" t="s">
        <v>10948</v>
      </c>
      <c r="C4771" t="s">
        <v>10541</v>
      </c>
    </row>
    <row r="4772" spans="1:3">
      <c r="A4772">
        <v>190664</v>
      </c>
      <c r="B4772" t="s">
        <v>10949</v>
      </c>
      <c r="C4772" t="s">
        <v>10508</v>
      </c>
    </row>
    <row r="4773" spans="1:3">
      <c r="A4773">
        <v>190664</v>
      </c>
      <c r="B4773" t="s">
        <v>10949</v>
      </c>
      <c r="C4773" t="s">
        <v>10259</v>
      </c>
    </row>
    <row r="4774" spans="1:3">
      <c r="A4774">
        <v>190664</v>
      </c>
      <c r="B4774" t="s">
        <v>10949</v>
      </c>
      <c r="C4774" t="s">
        <v>10725</v>
      </c>
    </row>
    <row r="4775" spans="1:3">
      <c r="A4775">
        <v>190664</v>
      </c>
      <c r="B4775" t="s">
        <v>10949</v>
      </c>
      <c r="C4775" t="s">
        <v>10555</v>
      </c>
    </row>
    <row r="4776" spans="1:3">
      <c r="A4776">
        <v>190664</v>
      </c>
      <c r="B4776" t="s">
        <v>10949</v>
      </c>
      <c r="C4776" t="s">
        <v>10292</v>
      </c>
    </row>
    <row r="4777" spans="1:3">
      <c r="A4777">
        <v>190691</v>
      </c>
      <c r="B4777" t="s">
        <v>10950</v>
      </c>
      <c r="C4777" t="s">
        <v>10628</v>
      </c>
    </row>
    <row r="4778" spans="1:3">
      <c r="A4778">
        <v>190691</v>
      </c>
      <c r="B4778" t="s">
        <v>10950</v>
      </c>
      <c r="C4778" t="s">
        <v>10793</v>
      </c>
    </row>
    <row r="4779" spans="1:3">
      <c r="A4779">
        <v>190691</v>
      </c>
      <c r="B4779" t="s">
        <v>10950</v>
      </c>
      <c r="C4779" t="s">
        <v>10628</v>
      </c>
    </row>
    <row r="4780" spans="1:3">
      <c r="A4780">
        <v>190691</v>
      </c>
      <c r="B4780" t="s">
        <v>10950</v>
      </c>
      <c r="C4780" t="s">
        <v>10508</v>
      </c>
    </row>
    <row r="4781" spans="1:3">
      <c r="A4781">
        <v>190691</v>
      </c>
      <c r="B4781" t="s">
        <v>10950</v>
      </c>
      <c r="C4781" t="s">
        <v>10725</v>
      </c>
    </row>
    <row r="4782" spans="1:3">
      <c r="A4782">
        <v>190716</v>
      </c>
      <c r="B4782" t="s">
        <v>1260</v>
      </c>
      <c r="C4782" t="s">
        <v>10703</v>
      </c>
    </row>
    <row r="4783" spans="1:3">
      <c r="A4783">
        <v>190716</v>
      </c>
      <c r="B4783" t="s">
        <v>1260</v>
      </c>
      <c r="C4783" t="s">
        <v>10657</v>
      </c>
    </row>
    <row r="4784" spans="1:3">
      <c r="A4784">
        <v>190716</v>
      </c>
      <c r="B4784" t="s">
        <v>1260</v>
      </c>
      <c r="C4784" t="s">
        <v>10461</v>
      </c>
    </row>
    <row r="4785" spans="1:3">
      <c r="A4785">
        <v>190716</v>
      </c>
      <c r="B4785" t="s">
        <v>1260</v>
      </c>
      <c r="C4785" t="s">
        <v>10691</v>
      </c>
    </row>
    <row r="4786" spans="1:3">
      <c r="A4786">
        <v>190716</v>
      </c>
      <c r="B4786" t="s">
        <v>1260</v>
      </c>
      <c r="C4786" t="s">
        <v>10714</v>
      </c>
    </row>
    <row r="4787" spans="1:3">
      <c r="A4787">
        <v>190725</v>
      </c>
      <c r="B4787" t="s">
        <v>4203</v>
      </c>
      <c r="C4787" t="s">
        <v>10446</v>
      </c>
    </row>
    <row r="4788" spans="1:3">
      <c r="A4788">
        <v>190725</v>
      </c>
      <c r="B4788" t="s">
        <v>4203</v>
      </c>
      <c r="C4788" t="s">
        <v>10703</v>
      </c>
    </row>
    <row r="4789" spans="1:3">
      <c r="A4789">
        <v>190725</v>
      </c>
      <c r="B4789" t="s">
        <v>4203</v>
      </c>
      <c r="C4789" t="s">
        <v>10401</v>
      </c>
    </row>
    <row r="4790" spans="1:3">
      <c r="A4790">
        <v>190725</v>
      </c>
      <c r="B4790" t="s">
        <v>4203</v>
      </c>
      <c r="C4790" t="s">
        <v>10578</v>
      </c>
    </row>
    <row r="4791" spans="1:3">
      <c r="A4791">
        <v>190725</v>
      </c>
      <c r="B4791" t="s">
        <v>4203</v>
      </c>
      <c r="C4791" t="s">
        <v>10406</v>
      </c>
    </row>
    <row r="4792" spans="1:3">
      <c r="A4792">
        <v>190752</v>
      </c>
      <c r="B4792" t="s">
        <v>10951</v>
      </c>
      <c r="C4792" t="s">
        <v>10481</v>
      </c>
    </row>
    <row r="4793" spans="1:3">
      <c r="A4793">
        <v>190761</v>
      </c>
      <c r="B4793" t="s">
        <v>1263</v>
      </c>
      <c r="C4793" t="s">
        <v>10703</v>
      </c>
    </row>
    <row r="4794" spans="1:3">
      <c r="A4794">
        <v>190761</v>
      </c>
      <c r="B4794" t="s">
        <v>1263</v>
      </c>
      <c r="C4794" t="s">
        <v>10550</v>
      </c>
    </row>
    <row r="4795" spans="1:3">
      <c r="A4795">
        <v>190761</v>
      </c>
      <c r="B4795" t="s">
        <v>1263</v>
      </c>
      <c r="C4795" t="s">
        <v>10628</v>
      </c>
    </row>
    <row r="4796" spans="1:3">
      <c r="A4796">
        <v>190761</v>
      </c>
      <c r="B4796" t="s">
        <v>1263</v>
      </c>
      <c r="C4796" t="s">
        <v>10793</v>
      </c>
    </row>
    <row r="4797" spans="1:3">
      <c r="A4797">
        <v>190761</v>
      </c>
      <c r="B4797" t="s">
        <v>1263</v>
      </c>
      <c r="C4797" t="s">
        <v>10628</v>
      </c>
    </row>
    <row r="4798" spans="1:3">
      <c r="A4798">
        <v>190983</v>
      </c>
      <c r="B4798" t="s">
        <v>1266</v>
      </c>
      <c r="C4798" t="s">
        <v>10703</v>
      </c>
    </row>
    <row r="4799" spans="1:3">
      <c r="A4799">
        <v>190983</v>
      </c>
      <c r="B4799" t="s">
        <v>1266</v>
      </c>
      <c r="C4799" t="s">
        <v>10714</v>
      </c>
    </row>
    <row r="4800" spans="1:3">
      <c r="A4800">
        <v>190983</v>
      </c>
      <c r="B4800" t="s">
        <v>1266</v>
      </c>
      <c r="C4800" t="s">
        <v>10508</v>
      </c>
    </row>
    <row r="4801" spans="1:3">
      <c r="A4801">
        <v>190983</v>
      </c>
      <c r="B4801" t="s">
        <v>1266</v>
      </c>
      <c r="C4801" t="s">
        <v>10541</v>
      </c>
    </row>
    <row r="4802" spans="1:3">
      <c r="A4802">
        <v>190983</v>
      </c>
      <c r="B4802" t="s">
        <v>1266</v>
      </c>
      <c r="C4802" t="s">
        <v>10782</v>
      </c>
    </row>
    <row r="4803" spans="1:3">
      <c r="A4803">
        <v>191126</v>
      </c>
      <c r="B4803" t="s">
        <v>4205</v>
      </c>
      <c r="C4803" t="s">
        <v>10766</v>
      </c>
    </row>
    <row r="4804" spans="1:3">
      <c r="A4804">
        <v>191126</v>
      </c>
      <c r="B4804" t="s">
        <v>4205</v>
      </c>
      <c r="C4804" t="s">
        <v>10240</v>
      </c>
    </row>
    <row r="4805" spans="1:3">
      <c r="A4805">
        <v>191126</v>
      </c>
      <c r="B4805" t="s">
        <v>4205</v>
      </c>
      <c r="C4805" t="s">
        <v>10585</v>
      </c>
    </row>
    <row r="4806" spans="1:3">
      <c r="A4806">
        <v>191126</v>
      </c>
      <c r="B4806" t="s">
        <v>4205</v>
      </c>
      <c r="C4806" t="s">
        <v>10588</v>
      </c>
    </row>
    <row r="4807" spans="1:3">
      <c r="A4807">
        <v>191126</v>
      </c>
      <c r="B4807" t="s">
        <v>4205</v>
      </c>
      <c r="C4807" t="s">
        <v>10757</v>
      </c>
    </row>
    <row r="4808" spans="1:3">
      <c r="A4808">
        <v>191205</v>
      </c>
      <c r="B4808" t="s">
        <v>4207</v>
      </c>
      <c r="C4808" t="s">
        <v>10770</v>
      </c>
    </row>
    <row r="4809" spans="1:3">
      <c r="A4809">
        <v>191205</v>
      </c>
      <c r="B4809" t="s">
        <v>4207</v>
      </c>
      <c r="C4809" t="s">
        <v>10597</v>
      </c>
    </row>
    <row r="4810" spans="1:3">
      <c r="A4810">
        <v>191205</v>
      </c>
      <c r="B4810" t="s">
        <v>4207</v>
      </c>
      <c r="C4810" t="s">
        <v>10226</v>
      </c>
    </row>
    <row r="4811" spans="1:3">
      <c r="A4811">
        <v>191205</v>
      </c>
      <c r="B4811" t="s">
        <v>4207</v>
      </c>
      <c r="C4811" t="s">
        <v>10611</v>
      </c>
    </row>
    <row r="4812" spans="1:3">
      <c r="A4812">
        <v>191205</v>
      </c>
      <c r="B4812" t="s">
        <v>4207</v>
      </c>
      <c r="C4812" t="s">
        <v>10262</v>
      </c>
    </row>
    <row r="4813" spans="1:3">
      <c r="A4813">
        <v>191241</v>
      </c>
      <c r="B4813" t="s">
        <v>96</v>
      </c>
      <c r="C4813" t="s">
        <v>10433</v>
      </c>
    </row>
    <row r="4814" spans="1:3">
      <c r="A4814">
        <v>191241</v>
      </c>
      <c r="B4814" t="s">
        <v>96</v>
      </c>
      <c r="C4814" t="s">
        <v>10508</v>
      </c>
    </row>
    <row r="4815" spans="1:3">
      <c r="A4815">
        <v>191241</v>
      </c>
      <c r="B4815" t="s">
        <v>96</v>
      </c>
      <c r="C4815" t="s">
        <v>10714</v>
      </c>
    </row>
    <row r="4816" spans="1:3">
      <c r="A4816">
        <v>191241</v>
      </c>
      <c r="B4816" t="s">
        <v>96</v>
      </c>
      <c r="C4816" t="s">
        <v>10562</v>
      </c>
    </row>
    <row r="4817" spans="1:3">
      <c r="A4817">
        <v>191241</v>
      </c>
      <c r="B4817" t="s">
        <v>96</v>
      </c>
      <c r="C4817" t="s">
        <v>10750</v>
      </c>
    </row>
    <row r="4818" spans="1:3">
      <c r="A4818">
        <v>191515</v>
      </c>
      <c r="B4818" t="s">
        <v>1270</v>
      </c>
      <c r="C4818" t="s">
        <v>10557</v>
      </c>
    </row>
    <row r="4819" spans="1:3">
      <c r="A4819">
        <v>191515</v>
      </c>
      <c r="B4819" t="s">
        <v>1270</v>
      </c>
      <c r="C4819" t="s">
        <v>10249</v>
      </c>
    </row>
    <row r="4820" spans="1:3">
      <c r="A4820">
        <v>191515</v>
      </c>
      <c r="B4820" t="s">
        <v>1270</v>
      </c>
      <c r="C4820" t="s">
        <v>10406</v>
      </c>
    </row>
    <row r="4821" spans="1:3">
      <c r="A4821">
        <v>191515</v>
      </c>
      <c r="B4821" t="s">
        <v>1270</v>
      </c>
      <c r="C4821" t="s">
        <v>10207</v>
      </c>
    </row>
    <row r="4822" spans="1:3">
      <c r="A4822">
        <v>191515</v>
      </c>
      <c r="B4822" t="s">
        <v>1270</v>
      </c>
      <c r="C4822" t="s">
        <v>10427</v>
      </c>
    </row>
    <row r="4823" spans="1:3">
      <c r="A4823">
        <v>191533</v>
      </c>
      <c r="B4823" t="s">
        <v>1272</v>
      </c>
      <c r="C4823" t="s">
        <v>10703</v>
      </c>
    </row>
    <row r="4824" spans="1:3">
      <c r="A4824">
        <v>191533</v>
      </c>
      <c r="B4824" t="s">
        <v>1272</v>
      </c>
      <c r="C4824" t="s">
        <v>10714</v>
      </c>
    </row>
    <row r="4825" spans="1:3">
      <c r="A4825">
        <v>191533</v>
      </c>
      <c r="B4825" t="s">
        <v>1272</v>
      </c>
      <c r="C4825" t="s">
        <v>10508</v>
      </c>
    </row>
    <row r="4826" spans="1:3">
      <c r="A4826">
        <v>191533</v>
      </c>
      <c r="B4826" t="s">
        <v>1272</v>
      </c>
      <c r="C4826" t="s">
        <v>10524</v>
      </c>
    </row>
    <row r="4827" spans="1:3">
      <c r="A4827">
        <v>191533</v>
      </c>
      <c r="B4827" t="s">
        <v>1272</v>
      </c>
      <c r="C4827" t="s">
        <v>10406</v>
      </c>
    </row>
    <row r="4828" spans="1:3">
      <c r="A4828">
        <v>191597</v>
      </c>
      <c r="B4828" t="s">
        <v>4211</v>
      </c>
      <c r="C4828" t="s">
        <v>10710</v>
      </c>
    </row>
    <row r="4829" spans="1:3">
      <c r="A4829">
        <v>191621</v>
      </c>
      <c r="B4829" t="s">
        <v>1275</v>
      </c>
      <c r="C4829" t="s">
        <v>10526</v>
      </c>
    </row>
    <row r="4830" spans="1:3">
      <c r="A4830">
        <v>191621</v>
      </c>
      <c r="B4830" t="s">
        <v>1275</v>
      </c>
      <c r="C4830" t="s">
        <v>10527</v>
      </c>
    </row>
    <row r="4831" spans="1:3">
      <c r="A4831">
        <v>191621</v>
      </c>
      <c r="B4831" t="s">
        <v>1275</v>
      </c>
      <c r="C4831" t="s">
        <v>10714</v>
      </c>
    </row>
    <row r="4832" spans="1:3">
      <c r="A4832">
        <v>191621</v>
      </c>
      <c r="B4832" t="s">
        <v>1275</v>
      </c>
      <c r="C4832" t="s">
        <v>10508</v>
      </c>
    </row>
    <row r="4833" spans="1:3">
      <c r="A4833">
        <v>191621</v>
      </c>
      <c r="B4833" t="s">
        <v>1275</v>
      </c>
      <c r="C4833" t="s">
        <v>10532</v>
      </c>
    </row>
    <row r="4834" spans="1:3">
      <c r="A4834">
        <v>191630</v>
      </c>
      <c r="B4834" t="s">
        <v>1278</v>
      </c>
      <c r="C4834" t="s">
        <v>10557</v>
      </c>
    </row>
    <row r="4835" spans="1:3">
      <c r="A4835">
        <v>191630</v>
      </c>
      <c r="B4835" t="s">
        <v>1278</v>
      </c>
      <c r="C4835" t="s">
        <v>10227</v>
      </c>
    </row>
    <row r="4836" spans="1:3">
      <c r="A4836">
        <v>191630</v>
      </c>
      <c r="B4836" t="s">
        <v>1278</v>
      </c>
      <c r="C4836" t="s">
        <v>10508</v>
      </c>
    </row>
    <row r="4837" spans="1:3">
      <c r="A4837">
        <v>191630</v>
      </c>
      <c r="B4837" t="s">
        <v>1278</v>
      </c>
      <c r="C4837" t="s">
        <v>10207</v>
      </c>
    </row>
    <row r="4838" spans="1:3">
      <c r="A4838">
        <v>191630</v>
      </c>
      <c r="B4838" t="s">
        <v>1278</v>
      </c>
      <c r="C4838" t="s">
        <v>10221</v>
      </c>
    </row>
    <row r="4839" spans="1:3">
      <c r="A4839">
        <v>191649</v>
      </c>
      <c r="B4839" t="s">
        <v>1281</v>
      </c>
      <c r="C4839" t="s">
        <v>10508</v>
      </c>
    </row>
    <row r="4840" spans="1:3">
      <c r="A4840">
        <v>191649</v>
      </c>
      <c r="B4840" t="s">
        <v>1281</v>
      </c>
      <c r="C4840" t="s">
        <v>10737</v>
      </c>
    </row>
    <row r="4841" spans="1:3">
      <c r="A4841">
        <v>191649</v>
      </c>
      <c r="B4841" t="s">
        <v>1281</v>
      </c>
      <c r="C4841" t="s">
        <v>10714</v>
      </c>
    </row>
    <row r="4842" spans="1:3">
      <c r="A4842">
        <v>191649</v>
      </c>
      <c r="B4842" t="s">
        <v>1281</v>
      </c>
      <c r="C4842" t="s">
        <v>10233</v>
      </c>
    </row>
    <row r="4843" spans="1:3">
      <c r="A4843">
        <v>191649</v>
      </c>
      <c r="B4843" t="s">
        <v>1281</v>
      </c>
      <c r="C4843" t="s">
        <v>10756</v>
      </c>
    </row>
    <row r="4844" spans="1:3">
      <c r="A4844">
        <v>191676</v>
      </c>
      <c r="B4844" t="s">
        <v>1284</v>
      </c>
      <c r="C4844" t="s">
        <v>10292</v>
      </c>
    </row>
    <row r="4845" spans="1:3">
      <c r="A4845">
        <v>191676</v>
      </c>
      <c r="B4845" t="s">
        <v>1284</v>
      </c>
      <c r="C4845" t="s">
        <v>10508</v>
      </c>
    </row>
    <row r="4846" spans="1:3">
      <c r="A4846">
        <v>191676</v>
      </c>
      <c r="B4846" t="s">
        <v>1284</v>
      </c>
      <c r="C4846" t="s">
        <v>10226</v>
      </c>
    </row>
    <row r="4847" spans="1:3">
      <c r="A4847">
        <v>191676</v>
      </c>
      <c r="B4847" t="s">
        <v>1284</v>
      </c>
      <c r="C4847" t="s">
        <v>10714</v>
      </c>
    </row>
    <row r="4848" spans="1:3">
      <c r="A4848">
        <v>191676</v>
      </c>
      <c r="B4848" t="s">
        <v>1284</v>
      </c>
      <c r="C4848" t="s">
        <v>10462</v>
      </c>
    </row>
    <row r="4849" spans="1:3">
      <c r="A4849">
        <v>191931</v>
      </c>
      <c r="B4849" t="s">
        <v>4212</v>
      </c>
      <c r="C4849" t="s">
        <v>10508</v>
      </c>
    </row>
    <row r="4850" spans="1:3">
      <c r="A4850">
        <v>191931</v>
      </c>
      <c r="B4850" t="s">
        <v>4212</v>
      </c>
      <c r="C4850" t="s">
        <v>10756</v>
      </c>
    </row>
    <row r="4851" spans="1:3">
      <c r="A4851">
        <v>191931</v>
      </c>
      <c r="B4851" t="s">
        <v>4212</v>
      </c>
      <c r="C4851" t="s">
        <v>10737</v>
      </c>
    </row>
    <row r="4852" spans="1:3">
      <c r="A4852">
        <v>191931</v>
      </c>
      <c r="B4852" t="s">
        <v>4212</v>
      </c>
      <c r="C4852" t="s">
        <v>10714</v>
      </c>
    </row>
    <row r="4853" spans="1:3">
      <c r="A4853">
        <v>191931</v>
      </c>
      <c r="B4853" t="s">
        <v>4212</v>
      </c>
      <c r="C4853" t="s">
        <v>10524</v>
      </c>
    </row>
    <row r="4854" spans="1:3">
      <c r="A4854">
        <v>191968</v>
      </c>
      <c r="B4854" t="s">
        <v>1286</v>
      </c>
      <c r="C4854" t="s">
        <v>10714</v>
      </c>
    </row>
    <row r="4855" spans="1:3">
      <c r="A4855">
        <v>191968</v>
      </c>
      <c r="B4855" t="s">
        <v>1286</v>
      </c>
      <c r="C4855" t="s">
        <v>10231</v>
      </c>
    </row>
    <row r="4856" spans="1:3">
      <c r="A4856">
        <v>191968</v>
      </c>
      <c r="B4856" t="s">
        <v>1286</v>
      </c>
      <c r="C4856" t="s">
        <v>10597</v>
      </c>
    </row>
    <row r="4857" spans="1:3">
      <c r="A4857">
        <v>191968</v>
      </c>
      <c r="B4857" t="s">
        <v>1286</v>
      </c>
      <c r="C4857" t="s">
        <v>10692</v>
      </c>
    </row>
    <row r="4858" spans="1:3">
      <c r="A4858">
        <v>191968</v>
      </c>
      <c r="B4858" t="s">
        <v>1286</v>
      </c>
      <c r="C4858" t="s">
        <v>10508</v>
      </c>
    </row>
    <row r="4859" spans="1:3">
      <c r="A4859">
        <v>192004</v>
      </c>
      <c r="B4859" t="s">
        <v>4219</v>
      </c>
      <c r="C4859" t="s">
        <v>10714</v>
      </c>
    </row>
    <row r="4860" spans="1:3">
      <c r="A4860">
        <v>192040</v>
      </c>
      <c r="B4860" t="s">
        <v>10952</v>
      </c>
      <c r="C4860" t="s">
        <v>10480</v>
      </c>
    </row>
    <row r="4861" spans="1:3">
      <c r="A4861">
        <v>192040</v>
      </c>
      <c r="B4861" t="s">
        <v>10952</v>
      </c>
      <c r="C4861" t="s">
        <v>10487</v>
      </c>
    </row>
    <row r="4862" spans="1:3">
      <c r="A4862">
        <v>192110</v>
      </c>
      <c r="B4862" t="s">
        <v>4222</v>
      </c>
      <c r="C4862" t="s">
        <v>10616</v>
      </c>
    </row>
    <row r="4863" spans="1:3">
      <c r="A4863">
        <v>192110</v>
      </c>
      <c r="B4863" t="s">
        <v>4222</v>
      </c>
      <c r="C4863" t="s">
        <v>10579</v>
      </c>
    </row>
    <row r="4864" spans="1:3">
      <c r="A4864">
        <v>192110</v>
      </c>
      <c r="B4864" t="s">
        <v>4222</v>
      </c>
      <c r="C4864" t="s">
        <v>10613</v>
      </c>
    </row>
    <row r="4865" spans="1:3">
      <c r="A4865">
        <v>192110</v>
      </c>
      <c r="B4865" t="s">
        <v>4222</v>
      </c>
      <c r="C4865" t="s">
        <v>10594</v>
      </c>
    </row>
    <row r="4866" spans="1:3">
      <c r="A4866">
        <v>192110</v>
      </c>
      <c r="B4866" t="s">
        <v>4222</v>
      </c>
      <c r="C4866" t="s">
        <v>10620</v>
      </c>
    </row>
    <row r="4867" spans="1:3">
      <c r="A4867">
        <v>192165</v>
      </c>
      <c r="B4867" t="s">
        <v>10953</v>
      </c>
      <c r="C4867" t="s">
        <v>10481</v>
      </c>
    </row>
    <row r="4868" spans="1:3">
      <c r="A4868">
        <v>192192</v>
      </c>
      <c r="B4868" t="s">
        <v>1288</v>
      </c>
      <c r="C4868" t="s">
        <v>10546</v>
      </c>
    </row>
    <row r="4869" spans="1:3">
      <c r="A4869">
        <v>192192</v>
      </c>
      <c r="B4869" t="s">
        <v>1288</v>
      </c>
      <c r="C4869" t="s">
        <v>10714</v>
      </c>
    </row>
    <row r="4870" spans="1:3">
      <c r="A4870">
        <v>192192</v>
      </c>
      <c r="B4870" t="s">
        <v>1288</v>
      </c>
      <c r="C4870" t="s">
        <v>10691</v>
      </c>
    </row>
    <row r="4871" spans="1:3">
      <c r="A4871">
        <v>192192</v>
      </c>
      <c r="B4871" t="s">
        <v>1288</v>
      </c>
      <c r="C4871" t="s">
        <v>10508</v>
      </c>
    </row>
    <row r="4872" spans="1:3">
      <c r="A4872">
        <v>192192</v>
      </c>
      <c r="B4872" t="s">
        <v>1288</v>
      </c>
      <c r="C4872" t="s">
        <v>10290</v>
      </c>
    </row>
    <row r="4873" spans="1:3">
      <c r="A4873">
        <v>192271</v>
      </c>
      <c r="B4873" t="s">
        <v>1291</v>
      </c>
      <c r="C4873" t="s">
        <v>10766</v>
      </c>
    </row>
    <row r="4874" spans="1:3">
      <c r="A4874">
        <v>192271</v>
      </c>
      <c r="B4874" t="s">
        <v>1291</v>
      </c>
      <c r="C4874" t="s">
        <v>10756</v>
      </c>
    </row>
    <row r="4875" spans="1:3">
      <c r="A4875">
        <v>192271</v>
      </c>
      <c r="B4875" t="s">
        <v>1291</v>
      </c>
      <c r="C4875" t="s">
        <v>10713</v>
      </c>
    </row>
    <row r="4876" spans="1:3">
      <c r="A4876">
        <v>192271</v>
      </c>
      <c r="B4876" t="s">
        <v>1291</v>
      </c>
      <c r="C4876" t="s">
        <v>10581</v>
      </c>
    </row>
    <row r="4877" spans="1:3">
      <c r="A4877">
        <v>192271</v>
      </c>
      <c r="B4877" t="s">
        <v>1291</v>
      </c>
      <c r="C4877" t="s">
        <v>10227</v>
      </c>
    </row>
    <row r="4878" spans="1:3">
      <c r="A4878">
        <v>192323</v>
      </c>
      <c r="B4878" t="s">
        <v>1293</v>
      </c>
      <c r="C4878" t="s">
        <v>10703</v>
      </c>
    </row>
    <row r="4879" spans="1:3">
      <c r="A4879">
        <v>192323</v>
      </c>
      <c r="B4879" t="s">
        <v>1293</v>
      </c>
      <c r="C4879" t="s">
        <v>10406</v>
      </c>
    </row>
    <row r="4880" spans="1:3">
      <c r="A4880">
        <v>192323</v>
      </c>
      <c r="B4880" t="s">
        <v>1293</v>
      </c>
      <c r="C4880" t="s">
        <v>10508</v>
      </c>
    </row>
    <row r="4881" spans="1:3">
      <c r="A4881">
        <v>192323</v>
      </c>
      <c r="B4881" t="s">
        <v>1293</v>
      </c>
      <c r="C4881" t="s">
        <v>10724</v>
      </c>
    </row>
    <row r="4882" spans="1:3">
      <c r="A4882">
        <v>192323</v>
      </c>
      <c r="B4882" t="s">
        <v>1293</v>
      </c>
      <c r="C4882" t="s">
        <v>10756</v>
      </c>
    </row>
    <row r="4883" spans="1:3">
      <c r="A4883">
        <v>192448</v>
      </c>
      <c r="B4883" t="s">
        <v>1296</v>
      </c>
      <c r="C4883" t="s">
        <v>10703</v>
      </c>
    </row>
    <row r="4884" spans="1:3">
      <c r="A4884">
        <v>192448</v>
      </c>
      <c r="B4884" t="s">
        <v>1296</v>
      </c>
      <c r="C4884" t="s">
        <v>10682</v>
      </c>
    </row>
    <row r="4885" spans="1:3">
      <c r="A4885">
        <v>192448</v>
      </c>
      <c r="B4885" t="s">
        <v>1296</v>
      </c>
      <c r="C4885" t="s">
        <v>10714</v>
      </c>
    </row>
    <row r="4886" spans="1:3">
      <c r="A4886">
        <v>192448</v>
      </c>
      <c r="B4886" t="s">
        <v>1296</v>
      </c>
      <c r="C4886" t="s">
        <v>10406</v>
      </c>
    </row>
    <row r="4887" spans="1:3">
      <c r="A4887">
        <v>192448</v>
      </c>
      <c r="B4887" t="s">
        <v>1296</v>
      </c>
      <c r="C4887" t="s">
        <v>10712</v>
      </c>
    </row>
    <row r="4888" spans="1:3">
      <c r="A4888">
        <v>192624</v>
      </c>
      <c r="B4888" t="s">
        <v>10954</v>
      </c>
      <c r="C4888" t="s">
        <v>10481</v>
      </c>
    </row>
    <row r="4889" spans="1:3">
      <c r="A4889">
        <v>192703</v>
      </c>
      <c r="B4889" t="s">
        <v>10955</v>
      </c>
      <c r="C4889" t="s">
        <v>10320</v>
      </c>
    </row>
    <row r="4890" spans="1:3">
      <c r="A4890">
        <v>192703</v>
      </c>
      <c r="B4890" t="s">
        <v>10955</v>
      </c>
      <c r="C4890" t="s">
        <v>10737</v>
      </c>
    </row>
    <row r="4891" spans="1:3">
      <c r="A4891">
        <v>192703</v>
      </c>
      <c r="B4891" t="s">
        <v>10955</v>
      </c>
      <c r="C4891" t="s">
        <v>10328</v>
      </c>
    </row>
    <row r="4892" spans="1:3">
      <c r="A4892">
        <v>192703</v>
      </c>
      <c r="B4892" t="s">
        <v>10955</v>
      </c>
      <c r="C4892" t="s">
        <v>10756</v>
      </c>
    </row>
    <row r="4893" spans="1:3">
      <c r="A4893">
        <v>192703</v>
      </c>
      <c r="B4893" t="s">
        <v>10955</v>
      </c>
      <c r="C4893" t="s">
        <v>10226</v>
      </c>
    </row>
    <row r="4894" spans="1:3">
      <c r="A4894">
        <v>192712</v>
      </c>
      <c r="B4894" t="s">
        <v>4226</v>
      </c>
      <c r="C4894" t="s">
        <v>10614</v>
      </c>
    </row>
    <row r="4895" spans="1:3">
      <c r="A4895">
        <v>192712</v>
      </c>
      <c r="B4895" t="s">
        <v>4226</v>
      </c>
      <c r="C4895" t="s">
        <v>10595</v>
      </c>
    </row>
    <row r="4896" spans="1:3">
      <c r="A4896">
        <v>192712</v>
      </c>
      <c r="B4896" t="s">
        <v>4226</v>
      </c>
      <c r="C4896" t="s">
        <v>10616</v>
      </c>
    </row>
    <row r="4897" spans="1:3">
      <c r="A4897">
        <v>192712</v>
      </c>
      <c r="B4897" t="s">
        <v>4226</v>
      </c>
      <c r="C4897" t="s">
        <v>10613</v>
      </c>
    </row>
    <row r="4898" spans="1:3">
      <c r="A4898">
        <v>192712</v>
      </c>
      <c r="B4898" t="s">
        <v>4226</v>
      </c>
      <c r="C4898" t="s">
        <v>10615</v>
      </c>
    </row>
    <row r="4899" spans="1:3">
      <c r="A4899">
        <v>192749</v>
      </c>
      <c r="B4899" t="s">
        <v>10956</v>
      </c>
      <c r="C4899" t="s">
        <v>10703</v>
      </c>
    </row>
    <row r="4900" spans="1:3">
      <c r="A4900">
        <v>192749</v>
      </c>
      <c r="B4900" t="s">
        <v>10956</v>
      </c>
      <c r="C4900" t="s">
        <v>10468</v>
      </c>
    </row>
    <row r="4901" spans="1:3">
      <c r="A4901">
        <v>192749</v>
      </c>
      <c r="B4901" t="s">
        <v>10956</v>
      </c>
      <c r="C4901" t="s">
        <v>10508</v>
      </c>
    </row>
    <row r="4902" spans="1:3">
      <c r="A4902">
        <v>192749</v>
      </c>
      <c r="B4902" t="s">
        <v>10956</v>
      </c>
      <c r="C4902" t="s">
        <v>10656</v>
      </c>
    </row>
    <row r="4903" spans="1:3">
      <c r="A4903">
        <v>192749</v>
      </c>
      <c r="B4903" t="s">
        <v>10956</v>
      </c>
      <c r="C4903" t="s">
        <v>10714</v>
      </c>
    </row>
    <row r="4904" spans="1:3">
      <c r="A4904">
        <v>192785</v>
      </c>
      <c r="B4904" t="s">
        <v>1302</v>
      </c>
      <c r="C4904" t="s">
        <v>10703</v>
      </c>
    </row>
    <row r="4905" spans="1:3">
      <c r="A4905">
        <v>192785</v>
      </c>
      <c r="B4905" t="s">
        <v>1302</v>
      </c>
      <c r="C4905" t="s">
        <v>10508</v>
      </c>
    </row>
    <row r="4906" spans="1:3">
      <c r="A4906">
        <v>192785</v>
      </c>
      <c r="B4906" t="s">
        <v>1302</v>
      </c>
      <c r="C4906" t="s">
        <v>10793</v>
      </c>
    </row>
    <row r="4907" spans="1:3">
      <c r="A4907">
        <v>192785</v>
      </c>
      <c r="B4907" t="s">
        <v>1302</v>
      </c>
      <c r="C4907" t="s">
        <v>10628</v>
      </c>
    </row>
    <row r="4908" spans="1:3">
      <c r="A4908">
        <v>192785</v>
      </c>
      <c r="B4908" t="s">
        <v>1302</v>
      </c>
      <c r="C4908" t="s">
        <v>10628</v>
      </c>
    </row>
    <row r="4909" spans="1:3">
      <c r="A4909">
        <v>192819</v>
      </c>
      <c r="B4909" t="s">
        <v>10957</v>
      </c>
      <c r="C4909" t="s">
        <v>10714</v>
      </c>
    </row>
    <row r="4910" spans="1:3">
      <c r="A4910">
        <v>192819</v>
      </c>
      <c r="B4910" t="s">
        <v>10957</v>
      </c>
      <c r="C4910" t="s">
        <v>10795</v>
      </c>
    </row>
    <row r="4911" spans="1:3">
      <c r="A4911">
        <v>192819</v>
      </c>
      <c r="B4911" t="s">
        <v>10957</v>
      </c>
      <c r="C4911" t="s">
        <v>10225</v>
      </c>
    </row>
    <row r="4912" spans="1:3">
      <c r="A4912">
        <v>192819</v>
      </c>
      <c r="B4912" t="s">
        <v>10957</v>
      </c>
      <c r="C4912" t="s">
        <v>10766</v>
      </c>
    </row>
    <row r="4913" spans="1:3">
      <c r="A4913">
        <v>192819</v>
      </c>
      <c r="B4913" t="s">
        <v>10957</v>
      </c>
      <c r="C4913" t="s">
        <v>10508</v>
      </c>
    </row>
    <row r="4914" spans="1:3">
      <c r="A4914">
        <v>192864</v>
      </c>
      <c r="B4914" t="s">
        <v>1307</v>
      </c>
      <c r="C4914" t="s">
        <v>10595</v>
      </c>
    </row>
    <row r="4915" spans="1:3">
      <c r="A4915">
        <v>192864</v>
      </c>
      <c r="B4915" t="s">
        <v>1307</v>
      </c>
      <c r="C4915" t="s">
        <v>10594</v>
      </c>
    </row>
    <row r="4916" spans="1:3">
      <c r="A4916">
        <v>192864</v>
      </c>
      <c r="B4916" t="s">
        <v>1307</v>
      </c>
      <c r="C4916" t="s">
        <v>10508</v>
      </c>
    </row>
    <row r="4917" spans="1:3">
      <c r="A4917">
        <v>192864</v>
      </c>
      <c r="B4917" t="s">
        <v>1307</v>
      </c>
      <c r="C4917" t="s">
        <v>10579</v>
      </c>
    </row>
    <row r="4918" spans="1:3">
      <c r="A4918">
        <v>192864</v>
      </c>
      <c r="B4918" t="s">
        <v>1307</v>
      </c>
      <c r="C4918" t="s">
        <v>10766</v>
      </c>
    </row>
    <row r="4919" spans="1:3">
      <c r="A4919">
        <v>193016</v>
      </c>
      <c r="B4919" t="s">
        <v>4230</v>
      </c>
      <c r="C4919" t="s">
        <v>10703</v>
      </c>
    </row>
    <row r="4920" spans="1:3">
      <c r="A4920">
        <v>193016</v>
      </c>
      <c r="B4920" t="s">
        <v>4230</v>
      </c>
      <c r="C4920" t="s">
        <v>10714</v>
      </c>
    </row>
    <row r="4921" spans="1:3">
      <c r="A4921">
        <v>193016</v>
      </c>
      <c r="B4921" t="s">
        <v>4230</v>
      </c>
      <c r="C4921" t="s">
        <v>10508</v>
      </c>
    </row>
    <row r="4922" spans="1:3">
      <c r="A4922">
        <v>193016</v>
      </c>
      <c r="B4922" t="s">
        <v>4230</v>
      </c>
      <c r="C4922" t="s">
        <v>10712</v>
      </c>
    </row>
    <row r="4923" spans="1:3">
      <c r="A4923">
        <v>193016</v>
      </c>
      <c r="B4923" t="s">
        <v>4230</v>
      </c>
      <c r="C4923" t="s">
        <v>10524</v>
      </c>
    </row>
    <row r="4924" spans="1:3">
      <c r="A4924">
        <v>193052</v>
      </c>
      <c r="B4924" t="s">
        <v>10958</v>
      </c>
      <c r="C4924" t="s">
        <v>10481</v>
      </c>
    </row>
    <row r="4925" spans="1:3">
      <c r="A4925">
        <v>193061</v>
      </c>
      <c r="B4925" t="s">
        <v>10959</v>
      </c>
      <c r="C4925" t="s">
        <v>10481</v>
      </c>
    </row>
    <row r="4926" spans="1:3">
      <c r="A4926">
        <v>193070</v>
      </c>
      <c r="B4926" t="s">
        <v>10960</v>
      </c>
      <c r="C4926" t="s">
        <v>10481</v>
      </c>
    </row>
    <row r="4927" spans="1:3">
      <c r="A4927">
        <v>193247</v>
      </c>
      <c r="B4927" t="s">
        <v>10961</v>
      </c>
      <c r="C4927" t="s">
        <v>10481</v>
      </c>
    </row>
    <row r="4928" spans="1:3">
      <c r="A4928">
        <v>193292</v>
      </c>
      <c r="B4928" t="s">
        <v>10962</v>
      </c>
      <c r="C4928" t="s">
        <v>10703</v>
      </c>
    </row>
    <row r="4929" spans="1:3">
      <c r="A4929">
        <v>193292</v>
      </c>
      <c r="B4929" t="s">
        <v>10962</v>
      </c>
      <c r="C4929" t="s">
        <v>10591</v>
      </c>
    </row>
    <row r="4930" spans="1:3">
      <c r="A4930">
        <v>193292</v>
      </c>
      <c r="B4930" t="s">
        <v>10962</v>
      </c>
      <c r="C4930" t="s">
        <v>10291</v>
      </c>
    </row>
    <row r="4931" spans="1:3">
      <c r="A4931">
        <v>193292</v>
      </c>
      <c r="B4931" t="s">
        <v>10962</v>
      </c>
      <c r="C4931" t="s">
        <v>10404</v>
      </c>
    </row>
    <row r="4932" spans="1:3">
      <c r="A4932">
        <v>193292</v>
      </c>
      <c r="B4932" t="s">
        <v>10962</v>
      </c>
      <c r="C4932" t="s">
        <v>10508</v>
      </c>
    </row>
    <row r="4933" spans="1:3">
      <c r="A4933">
        <v>193308</v>
      </c>
      <c r="B4933" t="s">
        <v>10963</v>
      </c>
      <c r="C4933" t="s">
        <v>10703</v>
      </c>
    </row>
    <row r="4934" spans="1:3">
      <c r="A4934">
        <v>193308</v>
      </c>
      <c r="B4934" t="s">
        <v>10963</v>
      </c>
      <c r="C4934" t="s">
        <v>10688</v>
      </c>
    </row>
    <row r="4935" spans="1:3">
      <c r="A4935">
        <v>193308</v>
      </c>
      <c r="B4935" t="s">
        <v>10963</v>
      </c>
      <c r="C4935" t="s">
        <v>10714</v>
      </c>
    </row>
    <row r="4936" spans="1:3">
      <c r="A4936">
        <v>193308</v>
      </c>
      <c r="B4936" t="s">
        <v>10963</v>
      </c>
      <c r="C4936" t="s">
        <v>10524</v>
      </c>
    </row>
    <row r="4937" spans="1:3">
      <c r="A4937">
        <v>193308</v>
      </c>
      <c r="B4937" t="s">
        <v>10963</v>
      </c>
      <c r="C4937" t="s">
        <v>10541</v>
      </c>
    </row>
    <row r="4938" spans="1:3">
      <c r="A4938">
        <v>193353</v>
      </c>
      <c r="B4938" t="s">
        <v>1312</v>
      </c>
      <c r="C4938" t="s">
        <v>10703</v>
      </c>
    </row>
    <row r="4939" spans="1:3">
      <c r="A4939">
        <v>193353</v>
      </c>
      <c r="B4939" t="s">
        <v>1312</v>
      </c>
      <c r="C4939" t="s">
        <v>10714</v>
      </c>
    </row>
    <row r="4940" spans="1:3">
      <c r="A4940">
        <v>193353</v>
      </c>
      <c r="B4940" t="s">
        <v>1312</v>
      </c>
      <c r="C4940" t="s">
        <v>10508</v>
      </c>
    </row>
    <row r="4941" spans="1:3">
      <c r="A4941">
        <v>193353</v>
      </c>
      <c r="B4941" t="s">
        <v>1312</v>
      </c>
      <c r="C4941" t="s">
        <v>10550</v>
      </c>
    </row>
    <row r="4942" spans="1:3">
      <c r="A4942">
        <v>193353</v>
      </c>
      <c r="B4942" t="s">
        <v>1312</v>
      </c>
      <c r="C4942" t="s">
        <v>10438</v>
      </c>
    </row>
    <row r="4943" spans="1:3">
      <c r="A4943">
        <v>193399</v>
      </c>
      <c r="B4943" t="s">
        <v>1313</v>
      </c>
      <c r="C4943" t="s">
        <v>10508</v>
      </c>
    </row>
    <row r="4944" spans="1:3">
      <c r="A4944">
        <v>193399</v>
      </c>
      <c r="B4944" t="s">
        <v>1313</v>
      </c>
      <c r="C4944" t="s">
        <v>10703</v>
      </c>
    </row>
    <row r="4945" spans="1:3">
      <c r="A4945">
        <v>193399</v>
      </c>
      <c r="B4945" t="s">
        <v>1313</v>
      </c>
      <c r="C4945" t="s">
        <v>10714</v>
      </c>
    </row>
    <row r="4946" spans="1:3">
      <c r="A4946">
        <v>193399</v>
      </c>
      <c r="B4946" t="s">
        <v>1313</v>
      </c>
      <c r="C4946" t="s">
        <v>10725</v>
      </c>
    </row>
    <row r="4947" spans="1:3">
      <c r="A4947">
        <v>193399</v>
      </c>
      <c r="B4947" t="s">
        <v>1313</v>
      </c>
      <c r="C4947" t="s">
        <v>10565</v>
      </c>
    </row>
    <row r="4948" spans="1:3">
      <c r="A4948">
        <v>193584</v>
      </c>
      <c r="B4948" t="s">
        <v>4235</v>
      </c>
      <c r="C4948" t="s">
        <v>10632</v>
      </c>
    </row>
    <row r="4949" spans="1:3">
      <c r="A4949">
        <v>193584</v>
      </c>
      <c r="B4949" t="s">
        <v>4235</v>
      </c>
      <c r="C4949" t="s">
        <v>10508</v>
      </c>
    </row>
    <row r="4950" spans="1:3">
      <c r="A4950">
        <v>193584</v>
      </c>
      <c r="B4950" t="s">
        <v>4235</v>
      </c>
      <c r="C4950" t="s">
        <v>10546</v>
      </c>
    </row>
    <row r="4951" spans="1:3">
      <c r="A4951">
        <v>193584</v>
      </c>
      <c r="B4951" t="s">
        <v>4235</v>
      </c>
      <c r="C4951" t="s">
        <v>10722</v>
      </c>
    </row>
    <row r="4952" spans="1:3">
      <c r="A4952">
        <v>193584</v>
      </c>
      <c r="B4952" t="s">
        <v>4235</v>
      </c>
      <c r="C4952" t="s">
        <v>10712</v>
      </c>
    </row>
    <row r="4953" spans="1:3">
      <c r="A4953">
        <v>193654</v>
      </c>
      <c r="B4953" t="s">
        <v>4237</v>
      </c>
      <c r="C4953" t="s">
        <v>10585</v>
      </c>
    </row>
    <row r="4954" spans="1:3">
      <c r="A4954">
        <v>193654</v>
      </c>
      <c r="B4954" t="s">
        <v>4237</v>
      </c>
      <c r="C4954" t="s">
        <v>10624</v>
      </c>
    </row>
    <row r="4955" spans="1:3">
      <c r="A4955">
        <v>193654</v>
      </c>
      <c r="B4955" t="s">
        <v>4237</v>
      </c>
      <c r="C4955" t="s">
        <v>10260</v>
      </c>
    </row>
    <row r="4956" spans="1:3">
      <c r="A4956">
        <v>193654</v>
      </c>
      <c r="B4956" t="s">
        <v>4237</v>
      </c>
      <c r="C4956" t="s">
        <v>10601</v>
      </c>
    </row>
    <row r="4957" spans="1:3">
      <c r="A4957">
        <v>193654</v>
      </c>
      <c r="B4957" t="s">
        <v>4237</v>
      </c>
      <c r="C4957" t="s">
        <v>10588</v>
      </c>
    </row>
    <row r="4958" spans="1:3">
      <c r="A4958">
        <v>193900</v>
      </c>
      <c r="B4958" t="s">
        <v>1314</v>
      </c>
      <c r="C4958" t="s">
        <v>10753</v>
      </c>
    </row>
    <row r="4959" spans="1:3">
      <c r="A4959">
        <v>193900</v>
      </c>
      <c r="B4959" t="s">
        <v>1314</v>
      </c>
      <c r="C4959" t="s">
        <v>10401</v>
      </c>
    </row>
    <row r="4960" spans="1:3">
      <c r="A4960">
        <v>193900</v>
      </c>
      <c r="B4960" t="s">
        <v>1314</v>
      </c>
      <c r="C4960" t="s">
        <v>10557</v>
      </c>
    </row>
    <row r="4961" spans="1:3">
      <c r="A4961">
        <v>193900</v>
      </c>
      <c r="B4961" t="s">
        <v>1314</v>
      </c>
      <c r="C4961" t="s">
        <v>10249</v>
      </c>
    </row>
    <row r="4962" spans="1:3">
      <c r="A4962">
        <v>193900</v>
      </c>
      <c r="B4962" t="s">
        <v>1314</v>
      </c>
      <c r="C4962" t="s">
        <v>10512</v>
      </c>
    </row>
    <row r="4963" spans="1:3">
      <c r="A4963">
        <v>193973</v>
      </c>
      <c r="B4963" t="s">
        <v>1316</v>
      </c>
      <c r="C4963" t="s">
        <v>10281</v>
      </c>
    </row>
    <row r="4964" spans="1:3">
      <c r="A4964">
        <v>193973</v>
      </c>
      <c r="B4964" t="s">
        <v>1316</v>
      </c>
      <c r="C4964" t="s">
        <v>10703</v>
      </c>
    </row>
    <row r="4965" spans="1:3">
      <c r="A4965">
        <v>193973</v>
      </c>
      <c r="B4965" t="s">
        <v>1316</v>
      </c>
      <c r="C4965" t="s">
        <v>10554</v>
      </c>
    </row>
    <row r="4966" spans="1:3">
      <c r="A4966">
        <v>193973</v>
      </c>
      <c r="B4966" t="s">
        <v>1316</v>
      </c>
      <c r="C4966" t="s">
        <v>10714</v>
      </c>
    </row>
    <row r="4967" spans="1:3">
      <c r="A4967">
        <v>193973</v>
      </c>
      <c r="B4967" t="s">
        <v>1316</v>
      </c>
      <c r="C4967" t="s">
        <v>10512</v>
      </c>
    </row>
    <row r="4968" spans="1:3">
      <c r="A4968">
        <v>194091</v>
      </c>
      <c r="B4968" t="s">
        <v>1318</v>
      </c>
      <c r="C4968" t="s">
        <v>10220</v>
      </c>
    </row>
    <row r="4969" spans="1:3">
      <c r="A4969">
        <v>194091</v>
      </c>
      <c r="B4969" t="s">
        <v>1318</v>
      </c>
      <c r="C4969" t="s">
        <v>10406</v>
      </c>
    </row>
    <row r="4970" spans="1:3">
      <c r="A4970">
        <v>194091</v>
      </c>
      <c r="B4970" t="s">
        <v>1318</v>
      </c>
      <c r="C4970" t="s">
        <v>10703</v>
      </c>
    </row>
    <row r="4971" spans="1:3">
      <c r="A4971">
        <v>194091</v>
      </c>
      <c r="B4971" t="s">
        <v>1318</v>
      </c>
      <c r="C4971" t="s">
        <v>10249</v>
      </c>
    </row>
    <row r="4972" spans="1:3">
      <c r="A4972">
        <v>194091</v>
      </c>
      <c r="B4972" t="s">
        <v>1318</v>
      </c>
      <c r="C4972" t="s">
        <v>10714</v>
      </c>
    </row>
    <row r="4973" spans="1:3">
      <c r="A4973">
        <v>194116</v>
      </c>
      <c r="B4973" t="s">
        <v>10964</v>
      </c>
      <c r="C4973" t="s">
        <v>10586</v>
      </c>
    </row>
    <row r="4974" spans="1:3">
      <c r="A4974">
        <v>194189</v>
      </c>
      <c r="B4974" t="s">
        <v>10965</v>
      </c>
      <c r="C4974" t="s">
        <v>10481</v>
      </c>
    </row>
    <row r="4975" spans="1:3">
      <c r="A4975">
        <v>194310</v>
      </c>
      <c r="B4975" t="s">
        <v>1321</v>
      </c>
      <c r="C4975" t="s">
        <v>10703</v>
      </c>
    </row>
    <row r="4976" spans="1:3">
      <c r="A4976">
        <v>194310</v>
      </c>
      <c r="B4976" t="s">
        <v>1321</v>
      </c>
      <c r="C4976" t="s">
        <v>10737</v>
      </c>
    </row>
    <row r="4977" spans="1:3">
      <c r="A4977">
        <v>194310</v>
      </c>
      <c r="B4977" t="s">
        <v>1321</v>
      </c>
      <c r="C4977" t="s">
        <v>10227</v>
      </c>
    </row>
    <row r="4978" spans="1:3">
      <c r="A4978">
        <v>194310</v>
      </c>
      <c r="B4978" t="s">
        <v>1321</v>
      </c>
      <c r="C4978" t="s">
        <v>10512</v>
      </c>
    </row>
    <row r="4979" spans="1:3">
      <c r="A4979">
        <v>194310</v>
      </c>
      <c r="B4979" t="s">
        <v>1321</v>
      </c>
      <c r="C4979" t="s">
        <v>10725</v>
      </c>
    </row>
    <row r="4980" spans="1:3">
      <c r="A4980">
        <v>194392</v>
      </c>
      <c r="B4980" t="s">
        <v>4239</v>
      </c>
      <c r="C4980" t="s">
        <v>10210</v>
      </c>
    </row>
    <row r="4981" spans="1:3">
      <c r="A4981">
        <v>194392</v>
      </c>
      <c r="B4981" t="s">
        <v>4239</v>
      </c>
      <c r="C4981" t="s">
        <v>10214</v>
      </c>
    </row>
    <row r="4982" spans="1:3">
      <c r="A4982">
        <v>194392</v>
      </c>
      <c r="B4982" t="s">
        <v>4239</v>
      </c>
      <c r="C4982" t="s">
        <v>10208</v>
      </c>
    </row>
    <row r="4983" spans="1:3">
      <c r="A4983">
        <v>194392</v>
      </c>
      <c r="B4983" t="s">
        <v>4239</v>
      </c>
      <c r="C4983" t="s">
        <v>10462</v>
      </c>
    </row>
    <row r="4984" spans="1:3">
      <c r="A4984">
        <v>194392</v>
      </c>
      <c r="B4984" t="s">
        <v>4239</v>
      </c>
      <c r="C4984" t="s">
        <v>10406</v>
      </c>
    </row>
    <row r="4985" spans="1:3">
      <c r="A4985">
        <v>194499</v>
      </c>
      <c r="B4985" t="s">
        <v>4242</v>
      </c>
      <c r="C4985" t="s">
        <v>10703</v>
      </c>
    </row>
    <row r="4986" spans="1:3">
      <c r="A4986">
        <v>194499</v>
      </c>
      <c r="B4986" t="s">
        <v>4242</v>
      </c>
      <c r="C4986" t="s">
        <v>10724</v>
      </c>
    </row>
    <row r="4987" spans="1:3">
      <c r="A4987">
        <v>194499</v>
      </c>
      <c r="B4987" t="s">
        <v>4242</v>
      </c>
      <c r="C4987" t="s">
        <v>10635</v>
      </c>
    </row>
    <row r="4988" spans="1:3">
      <c r="A4988">
        <v>194499</v>
      </c>
      <c r="B4988" t="s">
        <v>4242</v>
      </c>
      <c r="C4988" t="s">
        <v>10634</v>
      </c>
    </row>
    <row r="4989" spans="1:3">
      <c r="A4989">
        <v>194569</v>
      </c>
      <c r="B4989" t="s">
        <v>4245</v>
      </c>
      <c r="C4989" t="s">
        <v>10484</v>
      </c>
    </row>
    <row r="4990" spans="1:3">
      <c r="A4990">
        <v>194578</v>
      </c>
      <c r="B4990" t="s">
        <v>1323</v>
      </c>
      <c r="C4990" t="s">
        <v>10220</v>
      </c>
    </row>
    <row r="4991" spans="1:3">
      <c r="A4991">
        <v>194578</v>
      </c>
      <c r="B4991" t="s">
        <v>1323</v>
      </c>
      <c r="C4991" t="s">
        <v>10587</v>
      </c>
    </row>
    <row r="4992" spans="1:3">
      <c r="A4992">
        <v>194578</v>
      </c>
      <c r="B4992" t="s">
        <v>1323</v>
      </c>
      <c r="C4992" t="s">
        <v>10583</v>
      </c>
    </row>
    <row r="4993" spans="1:3">
      <c r="A4993">
        <v>194578</v>
      </c>
      <c r="B4993" t="s">
        <v>1323</v>
      </c>
      <c r="C4993" t="s">
        <v>10588</v>
      </c>
    </row>
    <row r="4994" spans="1:3">
      <c r="A4994">
        <v>194578</v>
      </c>
      <c r="B4994" t="s">
        <v>1323</v>
      </c>
      <c r="C4994" t="s">
        <v>10247</v>
      </c>
    </row>
    <row r="4995" spans="1:3">
      <c r="A4995">
        <v>194657</v>
      </c>
      <c r="B4995" t="s">
        <v>10966</v>
      </c>
      <c r="C4995" t="s">
        <v>10481</v>
      </c>
    </row>
    <row r="4996" spans="1:3">
      <c r="A4996">
        <v>194666</v>
      </c>
      <c r="B4996" t="s">
        <v>4248</v>
      </c>
      <c r="C4996" t="s">
        <v>10481</v>
      </c>
    </row>
    <row r="4997" spans="1:3">
      <c r="A4997">
        <v>194666</v>
      </c>
      <c r="B4997" t="s">
        <v>4248</v>
      </c>
      <c r="C4997" t="s">
        <v>10486</v>
      </c>
    </row>
    <row r="4998" spans="1:3">
      <c r="A4998">
        <v>194693</v>
      </c>
      <c r="B4998" t="s">
        <v>10967</v>
      </c>
      <c r="C4998" t="s">
        <v>10481</v>
      </c>
    </row>
    <row r="4999" spans="1:3">
      <c r="A4999">
        <v>194718</v>
      </c>
      <c r="B4999" t="s">
        <v>10968</v>
      </c>
      <c r="C4999" t="s">
        <v>10481</v>
      </c>
    </row>
    <row r="5000" spans="1:3">
      <c r="A5000">
        <v>194736</v>
      </c>
      <c r="B5000" t="s">
        <v>10969</v>
      </c>
      <c r="C5000" t="s">
        <v>10481</v>
      </c>
    </row>
    <row r="5001" spans="1:3">
      <c r="A5001">
        <v>194763</v>
      </c>
      <c r="B5001" t="s">
        <v>10970</v>
      </c>
      <c r="C5001" t="s">
        <v>10489</v>
      </c>
    </row>
    <row r="5002" spans="1:3">
      <c r="A5002">
        <v>194824</v>
      </c>
      <c r="B5002" t="s">
        <v>76</v>
      </c>
      <c r="C5002" t="s">
        <v>10259</v>
      </c>
    </row>
    <row r="5003" spans="1:3">
      <c r="A5003">
        <v>194824</v>
      </c>
      <c r="B5003" t="s">
        <v>76</v>
      </c>
      <c r="C5003" t="s">
        <v>10328</v>
      </c>
    </row>
    <row r="5004" spans="1:3">
      <c r="A5004">
        <v>194824</v>
      </c>
      <c r="B5004" t="s">
        <v>76</v>
      </c>
      <c r="C5004" t="s">
        <v>10316</v>
      </c>
    </row>
    <row r="5005" spans="1:3">
      <c r="A5005">
        <v>194824</v>
      </c>
      <c r="B5005" t="s">
        <v>76</v>
      </c>
      <c r="C5005" t="s">
        <v>10317</v>
      </c>
    </row>
    <row r="5006" spans="1:3">
      <c r="A5006">
        <v>194824</v>
      </c>
      <c r="B5006" t="s">
        <v>76</v>
      </c>
      <c r="C5006" t="s">
        <v>10324</v>
      </c>
    </row>
    <row r="5007" spans="1:3">
      <c r="A5007">
        <v>194958</v>
      </c>
      <c r="B5007" t="s">
        <v>1326</v>
      </c>
      <c r="C5007" t="s">
        <v>10703</v>
      </c>
    </row>
    <row r="5008" spans="1:3">
      <c r="A5008">
        <v>194958</v>
      </c>
      <c r="B5008" t="s">
        <v>1326</v>
      </c>
      <c r="C5008" t="s">
        <v>10312</v>
      </c>
    </row>
    <row r="5009" spans="1:3">
      <c r="A5009">
        <v>194958</v>
      </c>
      <c r="B5009" t="s">
        <v>1326</v>
      </c>
      <c r="C5009" t="s">
        <v>10714</v>
      </c>
    </row>
    <row r="5010" spans="1:3">
      <c r="A5010">
        <v>194958</v>
      </c>
      <c r="B5010" t="s">
        <v>1326</v>
      </c>
      <c r="C5010" t="s">
        <v>10546</v>
      </c>
    </row>
    <row r="5011" spans="1:3">
      <c r="A5011">
        <v>194958</v>
      </c>
      <c r="B5011" t="s">
        <v>1326</v>
      </c>
      <c r="C5011" t="s">
        <v>10635</v>
      </c>
    </row>
    <row r="5012" spans="1:3">
      <c r="A5012">
        <v>195003</v>
      </c>
      <c r="B5012" t="s">
        <v>1329</v>
      </c>
      <c r="C5012" t="s">
        <v>10259</v>
      </c>
    </row>
    <row r="5013" spans="1:3">
      <c r="A5013">
        <v>195003</v>
      </c>
      <c r="B5013" t="s">
        <v>1329</v>
      </c>
      <c r="C5013" t="s">
        <v>10328</v>
      </c>
    </row>
    <row r="5014" spans="1:3">
      <c r="A5014">
        <v>195003</v>
      </c>
      <c r="B5014" t="s">
        <v>1329</v>
      </c>
      <c r="C5014" t="s">
        <v>10263</v>
      </c>
    </row>
    <row r="5015" spans="1:3">
      <c r="A5015">
        <v>195003</v>
      </c>
      <c r="B5015" t="s">
        <v>1329</v>
      </c>
      <c r="C5015" t="s">
        <v>10268</v>
      </c>
    </row>
    <row r="5016" spans="1:3">
      <c r="A5016">
        <v>195003</v>
      </c>
      <c r="B5016" t="s">
        <v>1329</v>
      </c>
      <c r="C5016" t="s">
        <v>10404</v>
      </c>
    </row>
    <row r="5017" spans="1:3">
      <c r="A5017">
        <v>195030</v>
      </c>
      <c r="B5017" t="s">
        <v>83</v>
      </c>
      <c r="C5017" t="s">
        <v>10406</v>
      </c>
    </row>
    <row r="5018" spans="1:3">
      <c r="A5018">
        <v>195030</v>
      </c>
      <c r="B5018" t="s">
        <v>83</v>
      </c>
      <c r="C5018" t="s">
        <v>10755</v>
      </c>
    </row>
    <row r="5019" spans="1:3">
      <c r="A5019">
        <v>195030</v>
      </c>
      <c r="B5019" t="s">
        <v>83</v>
      </c>
      <c r="C5019" t="s">
        <v>10703</v>
      </c>
    </row>
    <row r="5020" spans="1:3">
      <c r="A5020">
        <v>195030</v>
      </c>
      <c r="B5020" t="s">
        <v>83</v>
      </c>
      <c r="C5020" t="s">
        <v>10611</v>
      </c>
    </row>
    <row r="5021" spans="1:3">
      <c r="A5021">
        <v>195030</v>
      </c>
      <c r="B5021" t="s">
        <v>83</v>
      </c>
      <c r="C5021" t="s">
        <v>10259</v>
      </c>
    </row>
    <row r="5022" spans="1:3">
      <c r="A5022">
        <v>195128</v>
      </c>
      <c r="B5022" t="s">
        <v>4250</v>
      </c>
      <c r="C5022" t="s">
        <v>10703</v>
      </c>
    </row>
    <row r="5023" spans="1:3">
      <c r="A5023">
        <v>195128</v>
      </c>
      <c r="B5023" t="s">
        <v>4250</v>
      </c>
      <c r="C5023" t="s">
        <v>10712</v>
      </c>
    </row>
    <row r="5024" spans="1:3">
      <c r="A5024">
        <v>195128</v>
      </c>
      <c r="B5024" t="s">
        <v>4250</v>
      </c>
      <c r="C5024" t="s">
        <v>10508</v>
      </c>
    </row>
    <row r="5025" spans="1:3">
      <c r="A5025">
        <v>195128</v>
      </c>
      <c r="B5025" t="s">
        <v>4250</v>
      </c>
      <c r="C5025" t="s">
        <v>10714</v>
      </c>
    </row>
    <row r="5026" spans="1:3">
      <c r="A5026">
        <v>195128</v>
      </c>
      <c r="B5026" t="s">
        <v>4250</v>
      </c>
      <c r="C5026" t="s">
        <v>10582</v>
      </c>
    </row>
    <row r="5027" spans="1:3">
      <c r="A5027">
        <v>195164</v>
      </c>
      <c r="B5027" t="s">
        <v>4252</v>
      </c>
      <c r="C5027" t="s">
        <v>10737</v>
      </c>
    </row>
    <row r="5028" spans="1:3">
      <c r="A5028">
        <v>195164</v>
      </c>
      <c r="B5028" t="s">
        <v>4252</v>
      </c>
      <c r="C5028" t="s">
        <v>10756</v>
      </c>
    </row>
    <row r="5029" spans="1:3">
      <c r="A5029">
        <v>195164</v>
      </c>
      <c r="B5029" t="s">
        <v>4252</v>
      </c>
      <c r="C5029" t="s">
        <v>10725</v>
      </c>
    </row>
    <row r="5030" spans="1:3">
      <c r="A5030">
        <v>195164</v>
      </c>
      <c r="B5030" t="s">
        <v>4252</v>
      </c>
      <c r="C5030" t="s">
        <v>10508</v>
      </c>
    </row>
    <row r="5031" spans="1:3">
      <c r="A5031">
        <v>195164</v>
      </c>
      <c r="B5031" t="s">
        <v>4252</v>
      </c>
      <c r="C5031" t="s">
        <v>10714</v>
      </c>
    </row>
    <row r="5032" spans="1:3">
      <c r="A5032">
        <v>195173</v>
      </c>
      <c r="B5032" t="s">
        <v>4255</v>
      </c>
      <c r="C5032" t="s">
        <v>10703</v>
      </c>
    </row>
    <row r="5033" spans="1:3">
      <c r="A5033">
        <v>195173</v>
      </c>
      <c r="B5033" t="s">
        <v>4255</v>
      </c>
      <c r="C5033" t="s">
        <v>10714</v>
      </c>
    </row>
    <row r="5034" spans="1:3">
      <c r="A5034">
        <v>195173</v>
      </c>
      <c r="B5034" t="s">
        <v>4255</v>
      </c>
      <c r="C5034" t="s">
        <v>10406</v>
      </c>
    </row>
    <row r="5035" spans="1:3">
      <c r="A5035">
        <v>195173</v>
      </c>
      <c r="B5035" t="s">
        <v>4255</v>
      </c>
      <c r="C5035" t="s">
        <v>10512</v>
      </c>
    </row>
    <row r="5036" spans="1:3">
      <c r="A5036">
        <v>195173</v>
      </c>
      <c r="B5036" t="s">
        <v>4255</v>
      </c>
      <c r="C5036" t="s">
        <v>10795</v>
      </c>
    </row>
    <row r="5037" spans="1:3">
      <c r="A5037">
        <v>195216</v>
      </c>
      <c r="B5037" t="s">
        <v>1332</v>
      </c>
      <c r="C5037" t="s">
        <v>10713</v>
      </c>
    </row>
    <row r="5038" spans="1:3">
      <c r="A5038">
        <v>195216</v>
      </c>
      <c r="B5038" t="s">
        <v>1332</v>
      </c>
      <c r="C5038" t="s">
        <v>10555</v>
      </c>
    </row>
    <row r="5039" spans="1:3">
      <c r="A5039">
        <v>195216</v>
      </c>
      <c r="B5039" t="s">
        <v>1332</v>
      </c>
      <c r="C5039" t="s">
        <v>10508</v>
      </c>
    </row>
    <row r="5040" spans="1:3">
      <c r="A5040">
        <v>195216</v>
      </c>
      <c r="B5040" t="s">
        <v>1332</v>
      </c>
      <c r="C5040" t="s">
        <v>10226</v>
      </c>
    </row>
    <row r="5041" spans="1:3">
      <c r="A5041">
        <v>195216</v>
      </c>
      <c r="B5041" t="s">
        <v>1332</v>
      </c>
      <c r="C5041" t="s">
        <v>10562</v>
      </c>
    </row>
    <row r="5042" spans="1:3">
      <c r="A5042">
        <v>195243</v>
      </c>
      <c r="B5042" t="s">
        <v>4257</v>
      </c>
      <c r="C5042" t="s">
        <v>10524</v>
      </c>
    </row>
    <row r="5043" spans="1:3">
      <c r="A5043">
        <v>195243</v>
      </c>
      <c r="B5043" t="s">
        <v>4257</v>
      </c>
      <c r="C5043" t="s">
        <v>10508</v>
      </c>
    </row>
    <row r="5044" spans="1:3">
      <c r="A5044">
        <v>195243</v>
      </c>
      <c r="B5044" t="s">
        <v>4257</v>
      </c>
      <c r="C5044" t="s">
        <v>10714</v>
      </c>
    </row>
    <row r="5045" spans="1:3">
      <c r="A5045">
        <v>195243</v>
      </c>
      <c r="B5045" t="s">
        <v>4257</v>
      </c>
      <c r="C5045" t="s">
        <v>10550</v>
      </c>
    </row>
    <row r="5046" spans="1:3">
      <c r="A5046">
        <v>195243</v>
      </c>
      <c r="B5046" t="s">
        <v>4257</v>
      </c>
      <c r="C5046" t="s">
        <v>10281</v>
      </c>
    </row>
    <row r="5047" spans="1:3">
      <c r="A5047">
        <v>195304</v>
      </c>
      <c r="B5047" t="s">
        <v>1334</v>
      </c>
      <c r="C5047" t="s">
        <v>10401</v>
      </c>
    </row>
    <row r="5048" spans="1:3">
      <c r="A5048">
        <v>195438</v>
      </c>
      <c r="B5048" t="s">
        <v>10971</v>
      </c>
      <c r="C5048" t="s">
        <v>10481</v>
      </c>
    </row>
    <row r="5049" spans="1:3">
      <c r="A5049">
        <v>195474</v>
      </c>
      <c r="B5049" t="s">
        <v>4260</v>
      </c>
      <c r="C5049" t="s">
        <v>10756</v>
      </c>
    </row>
    <row r="5050" spans="1:3">
      <c r="A5050">
        <v>195474</v>
      </c>
      <c r="B5050" t="s">
        <v>4260</v>
      </c>
      <c r="C5050" t="s">
        <v>10508</v>
      </c>
    </row>
    <row r="5051" spans="1:3">
      <c r="A5051">
        <v>195474</v>
      </c>
      <c r="B5051" t="s">
        <v>4260</v>
      </c>
      <c r="C5051" t="s">
        <v>10737</v>
      </c>
    </row>
    <row r="5052" spans="1:3">
      <c r="A5052">
        <v>195474</v>
      </c>
      <c r="B5052" t="s">
        <v>4260</v>
      </c>
      <c r="C5052" t="s">
        <v>10406</v>
      </c>
    </row>
    <row r="5053" spans="1:3">
      <c r="A5053">
        <v>195474</v>
      </c>
      <c r="B5053" t="s">
        <v>4260</v>
      </c>
      <c r="C5053" t="s">
        <v>10703</v>
      </c>
    </row>
    <row r="5054" spans="1:3">
      <c r="A5054">
        <v>195526</v>
      </c>
      <c r="B5054" t="s">
        <v>1337</v>
      </c>
      <c r="C5054" t="s">
        <v>10713</v>
      </c>
    </row>
    <row r="5055" spans="1:3">
      <c r="A5055">
        <v>195526</v>
      </c>
      <c r="B5055" t="s">
        <v>1337</v>
      </c>
      <c r="C5055" t="s">
        <v>10509</v>
      </c>
    </row>
    <row r="5056" spans="1:3">
      <c r="A5056">
        <v>195526</v>
      </c>
      <c r="B5056" t="s">
        <v>1337</v>
      </c>
      <c r="C5056" t="s">
        <v>10394</v>
      </c>
    </row>
    <row r="5057" spans="1:3">
      <c r="A5057">
        <v>195526</v>
      </c>
      <c r="B5057" t="s">
        <v>1337</v>
      </c>
      <c r="C5057" t="s">
        <v>10562</v>
      </c>
    </row>
    <row r="5058" spans="1:3">
      <c r="A5058">
        <v>195526</v>
      </c>
      <c r="B5058" t="s">
        <v>1337</v>
      </c>
      <c r="C5058" t="s">
        <v>10557</v>
      </c>
    </row>
    <row r="5059" spans="1:3">
      <c r="A5059">
        <v>195544</v>
      </c>
      <c r="B5059" t="s">
        <v>1340</v>
      </c>
      <c r="C5059" t="s">
        <v>10286</v>
      </c>
    </row>
    <row r="5060" spans="1:3">
      <c r="A5060">
        <v>195544</v>
      </c>
      <c r="B5060" t="s">
        <v>1340</v>
      </c>
      <c r="C5060" t="s">
        <v>10703</v>
      </c>
    </row>
    <row r="5061" spans="1:3">
      <c r="A5061">
        <v>195544</v>
      </c>
      <c r="B5061" t="s">
        <v>1340</v>
      </c>
      <c r="C5061" t="s">
        <v>10714</v>
      </c>
    </row>
    <row r="5062" spans="1:3">
      <c r="A5062">
        <v>195544</v>
      </c>
      <c r="B5062" t="s">
        <v>1340</v>
      </c>
      <c r="C5062" t="s">
        <v>10636</v>
      </c>
    </row>
    <row r="5063" spans="1:3">
      <c r="A5063">
        <v>195544</v>
      </c>
      <c r="B5063" t="s">
        <v>1340</v>
      </c>
      <c r="C5063" t="s">
        <v>10508</v>
      </c>
    </row>
    <row r="5064" spans="1:3">
      <c r="A5064">
        <v>195720</v>
      </c>
      <c r="B5064" t="s">
        <v>1342</v>
      </c>
      <c r="C5064" t="s">
        <v>10703</v>
      </c>
    </row>
    <row r="5065" spans="1:3">
      <c r="A5065">
        <v>195720</v>
      </c>
      <c r="B5065" t="s">
        <v>1342</v>
      </c>
      <c r="C5065" t="s">
        <v>10406</v>
      </c>
    </row>
    <row r="5066" spans="1:3">
      <c r="A5066">
        <v>195720</v>
      </c>
      <c r="B5066" t="s">
        <v>1342</v>
      </c>
      <c r="C5066" t="s">
        <v>10508</v>
      </c>
    </row>
    <row r="5067" spans="1:3">
      <c r="A5067">
        <v>195720</v>
      </c>
      <c r="B5067" t="s">
        <v>1342</v>
      </c>
      <c r="C5067" t="s">
        <v>10737</v>
      </c>
    </row>
    <row r="5068" spans="1:3">
      <c r="A5068">
        <v>195720</v>
      </c>
      <c r="B5068" t="s">
        <v>1342</v>
      </c>
      <c r="C5068" t="s">
        <v>10465</v>
      </c>
    </row>
    <row r="5069" spans="1:3">
      <c r="A5069">
        <v>195809</v>
      </c>
      <c r="B5069" t="s">
        <v>1344</v>
      </c>
      <c r="C5069" t="s">
        <v>10406</v>
      </c>
    </row>
    <row r="5070" spans="1:3">
      <c r="A5070">
        <v>195809</v>
      </c>
      <c r="B5070" t="s">
        <v>1344</v>
      </c>
      <c r="C5070" t="s">
        <v>10714</v>
      </c>
    </row>
    <row r="5071" spans="1:3">
      <c r="A5071">
        <v>195809</v>
      </c>
      <c r="B5071" t="s">
        <v>1344</v>
      </c>
      <c r="C5071" t="s">
        <v>10508</v>
      </c>
    </row>
    <row r="5072" spans="1:3">
      <c r="A5072">
        <v>195809</v>
      </c>
      <c r="B5072" t="s">
        <v>1344</v>
      </c>
      <c r="C5072" t="s">
        <v>10737</v>
      </c>
    </row>
    <row r="5073" spans="1:3">
      <c r="A5073">
        <v>195809</v>
      </c>
      <c r="B5073" t="s">
        <v>1344</v>
      </c>
      <c r="C5073" t="s">
        <v>10524</v>
      </c>
    </row>
    <row r="5074" spans="1:3">
      <c r="A5074">
        <v>196006</v>
      </c>
      <c r="B5074" t="s">
        <v>10972</v>
      </c>
      <c r="C5074" t="s">
        <v>10723</v>
      </c>
    </row>
    <row r="5075" spans="1:3">
      <c r="A5075">
        <v>196006</v>
      </c>
      <c r="B5075" t="s">
        <v>10972</v>
      </c>
      <c r="C5075" t="s">
        <v>10635</v>
      </c>
    </row>
    <row r="5076" spans="1:3">
      <c r="A5076">
        <v>196006</v>
      </c>
      <c r="B5076" t="s">
        <v>10972</v>
      </c>
      <c r="C5076" t="s">
        <v>10703</v>
      </c>
    </row>
    <row r="5077" spans="1:3">
      <c r="A5077">
        <v>196006</v>
      </c>
      <c r="B5077" t="s">
        <v>10972</v>
      </c>
      <c r="C5077" t="s">
        <v>10714</v>
      </c>
    </row>
    <row r="5078" spans="1:3">
      <c r="A5078">
        <v>196006</v>
      </c>
      <c r="B5078" t="s">
        <v>10972</v>
      </c>
      <c r="C5078" t="s">
        <v>10359</v>
      </c>
    </row>
    <row r="5079" spans="1:3">
      <c r="A5079">
        <v>196015</v>
      </c>
      <c r="B5079" t="s">
        <v>10973</v>
      </c>
      <c r="C5079" t="s">
        <v>10268</v>
      </c>
    </row>
    <row r="5080" spans="1:3">
      <c r="A5080">
        <v>196015</v>
      </c>
      <c r="B5080" t="s">
        <v>10973</v>
      </c>
      <c r="C5080" t="s">
        <v>10519</v>
      </c>
    </row>
    <row r="5081" spans="1:3">
      <c r="A5081">
        <v>196015</v>
      </c>
      <c r="B5081" t="s">
        <v>10973</v>
      </c>
      <c r="C5081" t="s">
        <v>10635</v>
      </c>
    </row>
    <row r="5082" spans="1:3">
      <c r="A5082">
        <v>196015</v>
      </c>
      <c r="B5082" t="s">
        <v>10973</v>
      </c>
      <c r="C5082" t="s">
        <v>10392</v>
      </c>
    </row>
    <row r="5083" spans="1:3">
      <c r="A5083">
        <v>196015</v>
      </c>
      <c r="B5083" t="s">
        <v>10973</v>
      </c>
      <c r="C5083" t="s">
        <v>10737</v>
      </c>
    </row>
    <row r="5084" spans="1:3">
      <c r="A5084">
        <v>196024</v>
      </c>
      <c r="B5084" t="s">
        <v>10974</v>
      </c>
      <c r="C5084" t="s">
        <v>10703</v>
      </c>
    </row>
    <row r="5085" spans="1:3">
      <c r="A5085">
        <v>196024</v>
      </c>
      <c r="B5085" t="s">
        <v>10974</v>
      </c>
      <c r="C5085" t="s">
        <v>10524</v>
      </c>
    </row>
    <row r="5086" spans="1:3">
      <c r="A5086">
        <v>196024</v>
      </c>
      <c r="B5086" t="s">
        <v>10974</v>
      </c>
      <c r="C5086" t="s">
        <v>10769</v>
      </c>
    </row>
    <row r="5087" spans="1:3">
      <c r="A5087">
        <v>196024</v>
      </c>
      <c r="B5087" t="s">
        <v>10974</v>
      </c>
      <c r="C5087" t="s">
        <v>10204</v>
      </c>
    </row>
    <row r="5088" spans="1:3">
      <c r="A5088">
        <v>196024</v>
      </c>
      <c r="B5088" t="s">
        <v>10974</v>
      </c>
      <c r="C5088" t="s">
        <v>10714</v>
      </c>
    </row>
    <row r="5089" spans="1:3">
      <c r="A5089">
        <v>196033</v>
      </c>
      <c r="B5089" t="s">
        <v>10975</v>
      </c>
      <c r="C5089" t="s">
        <v>10197</v>
      </c>
    </row>
    <row r="5090" spans="1:3">
      <c r="A5090">
        <v>196033</v>
      </c>
      <c r="B5090" t="s">
        <v>10975</v>
      </c>
      <c r="C5090" t="s">
        <v>10714</v>
      </c>
    </row>
    <row r="5091" spans="1:3">
      <c r="A5091">
        <v>196033</v>
      </c>
      <c r="B5091" t="s">
        <v>10975</v>
      </c>
      <c r="C5091" t="s">
        <v>10194</v>
      </c>
    </row>
    <row r="5092" spans="1:3">
      <c r="A5092">
        <v>196033</v>
      </c>
      <c r="B5092" t="s">
        <v>10975</v>
      </c>
      <c r="C5092" t="s">
        <v>10201</v>
      </c>
    </row>
    <row r="5093" spans="1:3">
      <c r="A5093">
        <v>196033</v>
      </c>
      <c r="B5093" t="s">
        <v>10975</v>
      </c>
      <c r="C5093" t="s">
        <v>10214</v>
      </c>
    </row>
    <row r="5094" spans="1:3">
      <c r="A5094">
        <v>196042</v>
      </c>
      <c r="B5094" t="s">
        <v>1346</v>
      </c>
      <c r="C5094" t="s">
        <v>10714</v>
      </c>
    </row>
    <row r="5095" spans="1:3">
      <c r="A5095">
        <v>196042</v>
      </c>
      <c r="B5095" t="s">
        <v>1346</v>
      </c>
      <c r="C5095" t="s">
        <v>10444</v>
      </c>
    </row>
    <row r="5096" spans="1:3">
      <c r="A5096">
        <v>196042</v>
      </c>
      <c r="B5096" t="s">
        <v>1346</v>
      </c>
      <c r="C5096" t="s">
        <v>10254</v>
      </c>
    </row>
    <row r="5097" spans="1:3">
      <c r="A5097">
        <v>196042</v>
      </c>
      <c r="B5097" t="s">
        <v>1346</v>
      </c>
      <c r="C5097" t="s">
        <v>10526</v>
      </c>
    </row>
    <row r="5098" spans="1:3">
      <c r="A5098">
        <v>196042</v>
      </c>
      <c r="B5098" t="s">
        <v>1346</v>
      </c>
      <c r="C5098" t="s">
        <v>10703</v>
      </c>
    </row>
    <row r="5099" spans="1:3">
      <c r="A5099">
        <v>196051</v>
      </c>
      <c r="B5099" t="s">
        <v>10976</v>
      </c>
      <c r="C5099" t="s">
        <v>10525</v>
      </c>
    </row>
    <row r="5100" spans="1:3">
      <c r="A5100">
        <v>196051</v>
      </c>
      <c r="B5100" t="s">
        <v>10976</v>
      </c>
      <c r="C5100" t="s">
        <v>10192</v>
      </c>
    </row>
    <row r="5101" spans="1:3">
      <c r="A5101">
        <v>196051</v>
      </c>
      <c r="B5101" t="s">
        <v>10976</v>
      </c>
      <c r="C5101" t="s">
        <v>10519</v>
      </c>
    </row>
    <row r="5102" spans="1:3">
      <c r="A5102">
        <v>196051</v>
      </c>
      <c r="B5102" t="s">
        <v>10976</v>
      </c>
      <c r="C5102" t="s">
        <v>10714</v>
      </c>
    </row>
    <row r="5103" spans="1:3">
      <c r="A5103">
        <v>196051</v>
      </c>
      <c r="B5103" t="s">
        <v>10976</v>
      </c>
      <c r="C5103" t="s">
        <v>10182</v>
      </c>
    </row>
    <row r="5104" spans="1:3">
      <c r="A5104">
        <v>196060</v>
      </c>
      <c r="B5104" t="s">
        <v>4263</v>
      </c>
      <c r="C5104" t="s">
        <v>10714</v>
      </c>
    </row>
    <row r="5105" spans="1:3">
      <c r="A5105">
        <v>196060</v>
      </c>
      <c r="B5105" t="s">
        <v>4263</v>
      </c>
      <c r="C5105" t="s">
        <v>10508</v>
      </c>
    </row>
    <row r="5106" spans="1:3">
      <c r="A5106">
        <v>196060</v>
      </c>
      <c r="B5106" t="s">
        <v>4263</v>
      </c>
      <c r="C5106" t="s">
        <v>10451</v>
      </c>
    </row>
    <row r="5107" spans="1:3">
      <c r="A5107">
        <v>196060</v>
      </c>
      <c r="B5107" t="s">
        <v>4263</v>
      </c>
      <c r="C5107" t="s">
        <v>10406</v>
      </c>
    </row>
    <row r="5108" spans="1:3">
      <c r="A5108">
        <v>196060</v>
      </c>
      <c r="B5108" t="s">
        <v>4263</v>
      </c>
      <c r="C5108" t="s">
        <v>10557</v>
      </c>
    </row>
    <row r="5109" spans="1:3">
      <c r="A5109">
        <v>196079</v>
      </c>
      <c r="B5109" t="s">
        <v>1349</v>
      </c>
      <c r="C5109" t="s">
        <v>10406</v>
      </c>
    </row>
    <row r="5110" spans="1:3">
      <c r="A5110">
        <v>196079</v>
      </c>
      <c r="B5110" t="s">
        <v>1349</v>
      </c>
      <c r="C5110" t="s">
        <v>10508</v>
      </c>
    </row>
    <row r="5111" spans="1:3">
      <c r="A5111">
        <v>196079</v>
      </c>
      <c r="B5111" t="s">
        <v>1349</v>
      </c>
      <c r="C5111" t="s">
        <v>10427</v>
      </c>
    </row>
    <row r="5112" spans="1:3">
      <c r="A5112">
        <v>196079</v>
      </c>
      <c r="B5112" t="s">
        <v>1349</v>
      </c>
      <c r="C5112" t="s">
        <v>10555</v>
      </c>
    </row>
    <row r="5113" spans="1:3">
      <c r="A5113">
        <v>196079</v>
      </c>
      <c r="B5113" t="s">
        <v>1349</v>
      </c>
      <c r="C5113" t="s">
        <v>10703</v>
      </c>
    </row>
    <row r="5114" spans="1:3">
      <c r="A5114">
        <v>196088</v>
      </c>
      <c r="B5114" t="s">
        <v>1352</v>
      </c>
      <c r="C5114" t="s">
        <v>10714</v>
      </c>
    </row>
    <row r="5115" spans="1:3">
      <c r="A5115">
        <v>196088</v>
      </c>
      <c r="B5115" t="s">
        <v>1352</v>
      </c>
      <c r="C5115" t="s">
        <v>10508</v>
      </c>
    </row>
    <row r="5116" spans="1:3">
      <c r="A5116">
        <v>196088</v>
      </c>
      <c r="B5116" t="s">
        <v>1352</v>
      </c>
      <c r="C5116" t="s">
        <v>10259</v>
      </c>
    </row>
    <row r="5117" spans="1:3">
      <c r="A5117">
        <v>196088</v>
      </c>
      <c r="B5117" t="s">
        <v>1352</v>
      </c>
      <c r="C5117" t="s">
        <v>10226</v>
      </c>
    </row>
    <row r="5118" spans="1:3">
      <c r="A5118">
        <v>196088</v>
      </c>
      <c r="B5118" t="s">
        <v>1352</v>
      </c>
      <c r="C5118" t="s">
        <v>10406</v>
      </c>
    </row>
    <row r="5119" spans="1:3">
      <c r="A5119">
        <v>196097</v>
      </c>
      <c r="B5119" t="s">
        <v>1354</v>
      </c>
      <c r="C5119" t="s">
        <v>10508</v>
      </c>
    </row>
    <row r="5120" spans="1:3">
      <c r="A5120">
        <v>196097</v>
      </c>
      <c r="B5120" t="s">
        <v>1354</v>
      </c>
      <c r="C5120" t="s">
        <v>10793</v>
      </c>
    </row>
    <row r="5121" spans="1:3">
      <c r="A5121">
        <v>196097</v>
      </c>
      <c r="B5121" t="s">
        <v>1354</v>
      </c>
      <c r="C5121" t="s">
        <v>10628</v>
      </c>
    </row>
    <row r="5122" spans="1:3">
      <c r="A5122">
        <v>196097</v>
      </c>
      <c r="B5122" t="s">
        <v>1354</v>
      </c>
      <c r="C5122" t="s">
        <v>10628</v>
      </c>
    </row>
    <row r="5123" spans="1:3">
      <c r="A5123">
        <v>196097</v>
      </c>
      <c r="B5123" t="s">
        <v>1354</v>
      </c>
      <c r="C5123" t="s">
        <v>10714</v>
      </c>
    </row>
    <row r="5124" spans="1:3">
      <c r="A5124">
        <v>196103</v>
      </c>
      <c r="B5124" t="s">
        <v>10977</v>
      </c>
      <c r="C5124" t="s">
        <v>10425</v>
      </c>
    </row>
    <row r="5125" spans="1:3">
      <c r="A5125">
        <v>196103</v>
      </c>
      <c r="B5125" t="s">
        <v>10977</v>
      </c>
      <c r="C5125" t="s">
        <v>10417</v>
      </c>
    </row>
    <row r="5126" spans="1:3">
      <c r="A5126">
        <v>196103</v>
      </c>
      <c r="B5126" t="s">
        <v>10977</v>
      </c>
      <c r="C5126" t="s">
        <v>10424</v>
      </c>
    </row>
    <row r="5127" spans="1:3">
      <c r="A5127">
        <v>196103</v>
      </c>
      <c r="B5127" t="s">
        <v>10977</v>
      </c>
      <c r="C5127" t="s">
        <v>10210</v>
      </c>
    </row>
    <row r="5128" spans="1:3">
      <c r="A5128">
        <v>196103</v>
      </c>
      <c r="B5128" t="s">
        <v>10977</v>
      </c>
      <c r="C5128" t="s">
        <v>10207</v>
      </c>
    </row>
    <row r="5129" spans="1:3">
      <c r="A5129">
        <v>196112</v>
      </c>
      <c r="B5129" t="s">
        <v>10978</v>
      </c>
      <c r="C5129" t="s">
        <v>10249</v>
      </c>
    </row>
    <row r="5130" spans="1:3">
      <c r="A5130">
        <v>196112</v>
      </c>
      <c r="B5130" t="s">
        <v>10978</v>
      </c>
      <c r="C5130" t="s">
        <v>10714</v>
      </c>
    </row>
    <row r="5131" spans="1:3">
      <c r="A5131">
        <v>196112</v>
      </c>
      <c r="B5131" t="s">
        <v>10978</v>
      </c>
      <c r="C5131" t="s">
        <v>10359</v>
      </c>
    </row>
    <row r="5132" spans="1:3">
      <c r="A5132">
        <v>196112</v>
      </c>
      <c r="B5132" t="s">
        <v>10978</v>
      </c>
      <c r="C5132" t="s">
        <v>10725</v>
      </c>
    </row>
    <row r="5133" spans="1:3">
      <c r="A5133">
        <v>196112</v>
      </c>
      <c r="B5133" t="s">
        <v>10978</v>
      </c>
      <c r="C5133" t="s">
        <v>10232</v>
      </c>
    </row>
    <row r="5134" spans="1:3">
      <c r="A5134">
        <v>196121</v>
      </c>
      <c r="B5134" t="s">
        <v>10979</v>
      </c>
      <c r="C5134" t="s">
        <v>10703</v>
      </c>
    </row>
    <row r="5135" spans="1:3">
      <c r="A5135">
        <v>196121</v>
      </c>
      <c r="B5135" t="s">
        <v>10979</v>
      </c>
      <c r="C5135" t="s">
        <v>10508</v>
      </c>
    </row>
    <row r="5136" spans="1:3">
      <c r="A5136">
        <v>196121</v>
      </c>
      <c r="B5136" t="s">
        <v>10979</v>
      </c>
      <c r="C5136" t="s">
        <v>10466</v>
      </c>
    </row>
    <row r="5137" spans="1:3">
      <c r="A5137">
        <v>196121</v>
      </c>
      <c r="B5137" t="s">
        <v>10979</v>
      </c>
      <c r="C5137" t="s">
        <v>10305</v>
      </c>
    </row>
    <row r="5138" spans="1:3">
      <c r="A5138">
        <v>196121</v>
      </c>
      <c r="B5138" t="s">
        <v>10979</v>
      </c>
      <c r="C5138" t="s">
        <v>10714</v>
      </c>
    </row>
    <row r="5139" spans="1:3">
      <c r="A5139">
        <v>196130</v>
      </c>
      <c r="B5139" t="s">
        <v>10980</v>
      </c>
      <c r="C5139" t="s">
        <v>10714</v>
      </c>
    </row>
    <row r="5140" spans="1:3">
      <c r="A5140">
        <v>196130</v>
      </c>
      <c r="B5140" t="s">
        <v>10980</v>
      </c>
      <c r="C5140" t="s">
        <v>10292</v>
      </c>
    </row>
    <row r="5141" spans="1:3">
      <c r="A5141">
        <v>196130</v>
      </c>
      <c r="B5141" t="s">
        <v>10980</v>
      </c>
      <c r="C5141" t="s">
        <v>10402</v>
      </c>
    </row>
    <row r="5142" spans="1:3">
      <c r="A5142">
        <v>196130</v>
      </c>
      <c r="B5142" t="s">
        <v>10980</v>
      </c>
      <c r="C5142" t="s">
        <v>10525</v>
      </c>
    </row>
    <row r="5143" spans="1:3">
      <c r="A5143">
        <v>196130</v>
      </c>
      <c r="B5143" t="s">
        <v>10980</v>
      </c>
      <c r="C5143" t="s">
        <v>10519</v>
      </c>
    </row>
    <row r="5144" spans="1:3">
      <c r="A5144">
        <v>196149</v>
      </c>
      <c r="B5144" t="s">
        <v>4265</v>
      </c>
      <c r="C5144" t="s">
        <v>10292</v>
      </c>
    </row>
    <row r="5145" spans="1:3">
      <c r="A5145">
        <v>196149</v>
      </c>
      <c r="B5145" t="s">
        <v>4265</v>
      </c>
      <c r="C5145" t="s">
        <v>10305</v>
      </c>
    </row>
    <row r="5146" spans="1:3">
      <c r="A5146">
        <v>196149</v>
      </c>
      <c r="B5146" t="s">
        <v>4265</v>
      </c>
      <c r="C5146" t="s">
        <v>10466</v>
      </c>
    </row>
    <row r="5147" spans="1:3">
      <c r="A5147">
        <v>196149</v>
      </c>
      <c r="B5147" t="s">
        <v>4265</v>
      </c>
      <c r="C5147" t="s">
        <v>10465</v>
      </c>
    </row>
    <row r="5148" spans="1:3">
      <c r="A5148">
        <v>196149</v>
      </c>
      <c r="B5148" t="s">
        <v>4265</v>
      </c>
      <c r="C5148" t="s">
        <v>10733</v>
      </c>
    </row>
    <row r="5149" spans="1:3">
      <c r="A5149">
        <v>196158</v>
      </c>
      <c r="B5149" t="s">
        <v>10981</v>
      </c>
      <c r="C5149" t="s">
        <v>10508</v>
      </c>
    </row>
    <row r="5150" spans="1:3">
      <c r="A5150">
        <v>196158</v>
      </c>
      <c r="B5150" t="s">
        <v>10981</v>
      </c>
      <c r="C5150" t="s">
        <v>10304</v>
      </c>
    </row>
    <row r="5151" spans="1:3">
      <c r="A5151">
        <v>196158</v>
      </c>
      <c r="B5151" t="s">
        <v>10981</v>
      </c>
      <c r="C5151" t="s">
        <v>10292</v>
      </c>
    </row>
    <row r="5152" spans="1:3">
      <c r="A5152">
        <v>196158</v>
      </c>
      <c r="B5152" t="s">
        <v>10981</v>
      </c>
      <c r="C5152" t="s">
        <v>10714</v>
      </c>
    </row>
    <row r="5153" spans="1:3">
      <c r="A5153">
        <v>196158</v>
      </c>
      <c r="B5153" t="s">
        <v>10981</v>
      </c>
      <c r="C5153" t="s">
        <v>10286</v>
      </c>
    </row>
    <row r="5154" spans="1:3">
      <c r="A5154">
        <v>196167</v>
      </c>
      <c r="B5154" t="s">
        <v>10982</v>
      </c>
      <c r="C5154" t="s">
        <v>10714</v>
      </c>
    </row>
    <row r="5155" spans="1:3">
      <c r="A5155">
        <v>196167</v>
      </c>
      <c r="B5155" t="s">
        <v>10982</v>
      </c>
      <c r="C5155" t="s">
        <v>10406</v>
      </c>
    </row>
    <row r="5156" spans="1:3">
      <c r="A5156">
        <v>196167</v>
      </c>
      <c r="B5156" t="s">
        <v>10982</v>
      </c>
      <c r="C5156" t="s">
        <v>10508</v>
      </c>
    </row>
    <row r="5157" spans="1:3">
      <c r="A5157">
        <v>196167</v>
      </c>
      <c r="B5157" t="s">
        <v>10982</v>
      </c>
      <c r="C5157" t="s">
        <v>10292</v>
      </c>
    </row>
    <row r="5158" spans="1:3">
      <c r="A5158">
        <v>196167</v>
      </c>
      <c r="B5158" t="s">
        <v>10982</v>
      </c>
      <c r="C5158" t="s">
        <v>10290</v>
      </c>
    </row>
    <row r="5159" spans="1:3">
      <c r="A5159">
        <v>196176</v>
      </c>
      <c r="B5159" t="s">
        <v>1358</v>
      </c>
      <c r="C5159" t="s">
        <v>10508</v>
      </c>
    </row>
    <row r="5160" spans="1:3">
      <c r="A5160">
        <v>196176</v>
      </c>
      <c r="B5160" t="s">
        <v>1358</v>
      </c>
      <c r="C5160" t="s">
        <v>10292</v>
      </c>
    </row>
    <row r="5161" spans="1:3">
      <c r="A5161">
        <v>196176</v>
      </c>
      <c r="B5161" t="s">
        <v>1358</v>
      </c>
      <c r="C5161" t="s">
        <v>10394</v>
      </c>
    </row>
    <row r="5162" spans="1:3">
      <c r="A5162">
        <v>196176</v>
      </c>
      <c r="B5162" t="s">
        <v>1358</v>
      </c>
      <c r="C5162" t="s">
        <v>10565</v>
      </c>
    </row>
    <row r="5163" spans="1:3">
      <c r="A5163">
        <v>196176</v>
      </c>
      <c r="B5163" t="s">
        <v>1358</v>
      </c>
      <c r="C5163" t="s">
        <v>10232</v>
      </c>
    </row>
    <row r="5164" spans="1:3">
      <c r="A5164">
        <v>196185</v>
      </c>
      <c r="B5164" t="s">
        <v>10983</v>
      </c>
      <c r="C5164" t="s">
        <v>10292</v>
      </c>
    </row>
    <row r="5165" spans="1:3">
      <c r="A5165">
        <v>196185</v>
      </c>
      <c r="B5165" t="s">
        <v>10983</v>
      </c>
      <c r="C5165" t="s">
        <v>10508</v>
      </c>
    </row>
    <row r="5166" spans="1:3">
      <c r="A5166">
        <v>196185</v>
      </c>
      <c r="B5166" t="s">
        <v>10983</v>
      </c>
      <c r="C5166" t="s">
        <v>10733</v>
      </c>
    </row>
    <row r="5167" spans="1:3">
      <c r="A5167">
        <v>196185</v>
      </c>
      <c r="B5167" t="s">
        <v>10983</v>
      </c>
      <c r="C5167" t="s">
        <v>10226</v>
      </c>
    </row>
    <row r="5168" spans="1:3">
      <c r="A5168">
        <v>196185</v>
      </c>
      <c r="B5168" t="s">
        <v>10983</v>
      </c>
      <c r="C5168" t="s">
        <v>10625</v>
      </c>
    </row>
    <row r="5169" spans="1:3">
      <c r="A5169">
        <v>196194</v>
      </c>
      <c r="B5169" t="s">
        <v>1361</v>
      </c>
      <c r="C5169" t="s">
        <v>10714</v>
      </c>
    </row>
    <row r="5170" spans="1:3">
      <c r="A5170">
        <v>196194</v>
      </c>
      <c r="B5170" t="s">
        <v>1361</v>
      </c>
      <c r="C5170" t="s">
        <v>10525</v>
      </c>
    </row>
    <row r="5171" spans="1:3">
      <c r="A5171">
        <v>196194</v>
      </c>
      <c r="B5171" t="s">
        <v>1361</v>
      </c>
      <c r="C5171" t="s">
        <v>10508</v>
      </c>
    </row>
    <row r="5172" spans="1:3">
      <c r="A5172">
        <v>196194</v>
      </c>
      <c r="B5172" t="s">
        <v>1361</v>
      </c>
      <c r="C5172" t="s">
        <v>10292</v>
      </c>
    </row>
    <row r="5173" spans="1:3">
      <c r="A5173">
        <v>196194</v>
      </c>
      <c r="B5173" t="s">
        <v>1361</v>
      </c>
      <c r="C5173" t="s">
        <v>10231</v>
      </c>
    </row>
    <row r="5174" spans="1:3">
      <c r="A5174">
        <v>196200</v>
      </c>
      <c r="B5174" t="s">
        <v>10984</v>
      </c>
      <c r="C5174" t="s">
        <v>10304</v>
      </c>
    </row>
    <row r="5175" spans="1:3">
      <c r="A5175">
        <v>196200</v>
      </c>
      <c r="B5175" t="s">
        <v>10984</v>
      </c>
      <c r="C5175" t="s">
        <v>10714</v>
      </c>
    </row>
    <row r="5176" spans="1:3">
      <c r="A5176">
        <v>196200</v>
      </c>
      <c r="B5176" t="s">
        <v>10984</v>
      </c>
      <c r="C5176" t="s">
        <v>10508</v>
      </c>
    </row>
    <row r="5177" spans="1:3">
      <c r="A5177">
        <v>196200</v>
      </c>
      <c r="B5177" t="s">
        <v>10984</v>
      </c>
      <c r="C5177" t="s">
        <v>10292</v>
      </c>
    </row>
    <row r="5178" spans="1:3">
      <c r="A5178">
        <v>196200</v>
      </c>
      <c r="B5178" t="s">
        <v>10984</v>
      </c>
      <c r="C5178" t="s">
        <v>10771</v>
      </c>
    </row>
    <row r="5179" spans="1:3">
      <c r="A5179">
        <v>196219</v>
      </c>
      <c r="B5179" t="s">
        <v>10985</v>
      </c>
      <c r="C5179" t="s">
        <v>10508</v>
      </c>
    </row>
    <row r="5180" spans="1:3">
      <c r="A5180">
        <v>196219</v>
      </c>
      <c r="B5180" t="s">
        <v>10985</v>
      </c>
      <c r="C5180" t="s">
        <v>10225</v>
      </c>
    </row>
    <row r="5181" spans="1:3">
      <c r="A5181">
        <v>196219</v>
      </c>
      <c r="B5181" t="s">
        <v>10985</v>
      </c>
      <c r="C5181" t="s">
        <v>10795</v>
      </c>
    </row>
    <row r="5182" spans="1:3">
      <c r="A5182">
        <v>196219</v>
      </c>
      <c r="B5182" t="s">
        <v>10985</v>
      </c>
      <c r="C5182" t="s">
        <v>10579</v>
      </c>
    </row>
    <row r="5183" spans="1:3">
      <c r="A5183">
        <v>196219</v>
      </c>
      <c r="B5183" t="s">
        <v>10985</v>
      </c>
      <c r="C5183" t="s">
        <v>10401</v>
      </c>
    </row>
    <row r="5184" spans="1:3">
      <c r="A5184">
        <v>196237</v>
      </c>
      <c r="B5184" t="s">
        <v>10986</v>
      </c>
      <c r="C5184" t="s">
        <v>10508</v>
      </c>
    </row>
    <row r="5185" spans="1:3">
      <c r="A5185">
        <v>196237</v>
      </c>
      <c r="B5185" t="s">
        <v>10986</v>
      </c>
      <c r="C5185" t="s">
        <v>10406</v>
      </c>
    </row>
    <row r="5186" spans="1:3">
      <c r="A5186">
        <v>196237</v>
      </c>
      <c r="B5186" t="s">
        <v>10986</v>
      </c>
      <c r="C5186" t="s">
        <v>10725</v>
      </c>
    </row>
    <row r="5187" spans="1:3">
      <c r="A5187">
        <v>196237</v>
      </c>
      <c r="B5187" t="s">
        <v>10986</v>
      </c>
      <c r="C5187" t="s">
        <v>10683</v>
      </c>
    </row>
    <row r="5188" spans="1:3">
      <c r="A5188">
        <v>196237</v>
      </c>
      <c r="B5188" t="s">
        <v>10986</v>
      </c>
      <c r="C5188" t="s">
        <v>10554</v>
      </c>
    </row>
    <row r="5189" spans="1:3">
      <c r="A5189">
        <v>196246</v>
      </c>
      <c r="B5189" t="s">
        <v>10987</v>
      </c>
      <c r="C5189" t="s">
        <v>10725</v>
      </c>
    </row>
    <row r="5190" spans="1:3">
      <c r="A5190">
        <v>196246</v>
      </c>
      <c r="B5190" t="s">
        <v>10987</v>
      </c>
      <c r="C5190" t="s">
        <v>10703</v>
      </c>
    </row>
    <row r="5191" spans="1:3">
      <c r="A5191">
        <v>196246</v>
      </c>
      <c r="B5191" t="s">
        <v>10987</v>
      </c>
      <c r="C5191" t="s">
        <v>10508</v>
      </c>
    </row>
    <row r="5192" spans="1:3">
      <c r="A5192">
        <v>196246</v>
      </c>
      <c r="B5192" t="s">
        <v>10987</v>
      </c>
      <c r="C5192" t="s">
        <v>10292</v>
      </c>
    </row>
    <row r="5193" spans="1:3">
      <c r="A5193">
        <v>196246</v>
      </c>
      <c r="B5193" t="s">
        <v>10987</v>
      </c>
      <c r="C5193" t="s">
        <v>10714</v>
      </c>
    </row>
    <row r="5194" spans="1:3">
      <c r="A5194">
        <v>196255</v>
      </c>
      <c r="B5194" t="s">
        <v>10988</v>
      </c>
      <c r="C5194" t="s">
        <v>10703</v>
      </c>
    </row>
    <row r="5195" spans="1:3">
      <c r="A5195">
        <v>196255</v>
      </c>
      <c r="B5195" t="s">
        <v>10988</v>
      </c>
      <c r="C5195" t="s">
        <v>10628</v>
      </c>
    </row>
    <row r="5196" spans="1:3">
      <c r="A5196">
        <v>196255</v>
      </c>
      <c r="B5196" t="s">
        <v>10988</v>
      </c>
      <c r="C5196" t="s">
        <v>10793</v>
      </c>
    </row>
    <row r="5197" spans="1:3">
      <c r="A5197">
        <v>196255</v>
      </c>
      <c r="B5197" t="s">
        <v>10988</v>
      </c>
      <c r="C5197" t="s">
        <v>10628</v>
      </c>
    </row>
    <row r="5198" spans="1:3">
      <c r="A5198">
        <v>196255</v>
      </c>
      <c r="B5198" t="s">
        <v>10988</v>
      </c>
      <c r="C5198" t="s">
        <v>10652</v>
      </c>
    </row>
    <row r="5199" spans="1:3">
      <c r="A5199">
        <v>196264</v>
      </c>
      <c r="B5199" t="s">
        <v>4268</v>
      </c>
      <c r="C5199" t="s">
        <v>10713</v>
      </c>
    </row>
    <row r="5200" spans="1:3">
      <c r="A5200">
        <v>196264</v>
      </c>
      <c r="B5200" t="s">
        <v>4268</v>
      </c>
      <c r="C5200" t="s">
        <v>10542</v>
      </c>
    </row>
    <row r="5201" spans="1:3">
      <c r="A5201">
        <v>196264</v>
      </c>
      <c r="B5201" t="s">
        <v>4268</v>
      </c>
      <c r="C5201" t="s">
        <v>10508</v>
      </c>
    </row>
    <row r="5202" spans="1:3">
      <c r="A5202">
        <v>196264</v>
      </c>
      <c r="B5202" t="s">
        <v>4268</v>
      </c>
      <c r="C5202" t="s">
        <v>10714</v>
      </c>
    </row>
    <row r="5203" spans="1:3">
      <c r="A5203">
        <v>196264</v>
      </c>
      <c r="B5203" t="s">
        <v>4268</v>
      </c>
      <c r="C5203" t="s">
        <v>10281</v>
      </c>
    </row>
    <row r="5204" spans="1:3">
      <c r="A5204">
        <v>196291</v>
      </c>
      <c r="B5204" t="s">
        <v>10989</v>
      </c>
      <c r="C5204" t="s">
        <v>10576</v>
      </c>
    </row>
    <row r="5205" spans="1:3">
      <c r="A5205">
        <v>196291</v>
      </c>
      <c r="B5205" t="s">
        <v>10989</v>
      </c>
      <c r="C5205" t="s">
        <v>10328</v>
      </c>
    </row>
    <row r="5206" spans="1:3">
      <c r="A5206">
        <v>196291</v>
      </c>
      <c r="B5206" t="s">
        <v>10989</v>
      </c>
      <c r="C5206" t="s">
        <v>10770</v>
      </c>
    </row>
    <row r="5207" spans="1:3">
      <c r="A5207">
        <v>196291</v>
      </c>
      <c r="B5207" t="s">
        <v>10989</v>
      </c>
      <c r="C5207" t="s">
        <v>10330</v>
      </c>
    </row>
    <row r="5208" spans="1:3">
      <c r="A5208">
        <v>196291</v>
      </c>
      <c r="B5208" t="s">
        <v>10989</v>
      </c>
      <c r="C5208" t="s">
        <v>10324</v>
      </c>
    </row>
    <row r="5209" spans="1:3">
      <c r="A5209">
        <v>196307</v>
      </c>
      <c r="B5209" t="s">
        <v>10990</v>
      </c>
      <c r="C5209" t="s">
        <v>10661</v>
      </c>
    </row>
    <row r="5210" spans="1:3">
      <c r="A5210">
        <v>196307</v>
      </c>
      <c r="B5210" t="s">
        <v>10990</v>
      </c>
      <c r="C5210" t="s">
        <v>10703</v>
      </c>
    </row>
    <row r="5211" spans="1:3">
      <c r="A5211">
        <v>196307</v>
      </c>
      <c r="B5211" t="s">
        <v>10990</v>
      </c>
      <c r="C5211" t="s">
        <v>10652</v>
      </c>
    </row>
    <row r="5212" spans="1:3">
      <c r="A5212">
        <v>196307</v>
      </c>
      <c r="B5212" t="s">
        <v>10990</v>
      </c>
      <c r="C5212" t="s">
        <v>10653</v>
      </c>
    </row>
    <row r="5213" spans="1:3">
      <c r="A5213">
        <v>196307</v>
      </c>
      <c r="B5213" t="s">
        <v>10990</v>
      </c>
      <c r="C5213" t="s">
        <v>10663</v>
      </c>
    </row>
    <row r="5214" spans="1:3">
      <c r="A5214">
        <v>196413</v>
      </c>
      <c r="B5214" t="s">
        <v>95</v>
      </c>
      <c r="C5214" t="s">
        <v>10508</v>
      </c>
    </row>
    <row r="5215" spans="1:3">
      <c r="A5215">
        <v>196413</v>
      </c>
      <c r="B5215" t="s">
        <v>95</v>
      </c>
      <c r="C5215" t="s">
        <v>10737</v>
      </c>
    </row>
    <row r="5216" spans="1:3">
      <c r="A5216">
        <v>196413</v>
      </c>
      <c r="B5216" t="s">
        <v>95</v>
      </c>
      <c r="C5216" t="s">
        <v>10257</v>
      </c>
    </row>
    <row r="5217" spans="1:3">
      <c r="A5217">
        <v>196413</v>
      </c>
      <c r="B5217" t="s">
        <v>95</v>
      </c>
      <c r="C5217" t="s">
        <v>10562</v>
      </c>
    </row>
    <row r="5218" spans="1:3">
      <c r="A5218">
        <v>196413</v>
      </c>
      <c r="B5218" t="s">
        <v>95</v>
      </c>
      <c r="C5218" t="s">
        <v>10756</v>
      </c>
    </row>
    <row r="5219" spans="1:3">
      <c r="A5219">
        <v>196431</v>
      </c>
      <c r="B5219" t="s">
        <v>10991</v>
      </c>
      <c r="C5219" t="s">
        <v>10481</v>
      </c>
    </row>
    <row r="5220" spans="1:3">
      <c r="A5220">
        <v>196440</v>
      </c>
      <c r="B5220" t="s">
        <v>10992</v>
      </c>
      <c r="C5220" t="s">
        <v>10481</v>
      </c>
    </row>
    <row r="5221" spans="1:3">
      <c r="A5221">
        <v>196583</v>
      </c>
      <c r="B5221" t="s">
        <v>10993</v>
      </c>
      <c r="C5221" t="s">
        <v>10481</v>
      </c>
    </row>
    <row r="5222" spans="1:3">
      <c r="A5222">
        <v>196592</v>
      </c>
      <c r="B5222" t="s">
        <v>1366</v>
      </c>
      <c r="C5222" t="s">
        <v>10628</v>
      </c>
    </row>
    <row r="5223" spans="1:3">
      <c r="A5223">
        <v>196592</v>
      </c>
      <c r="B5223" t="s">
        <v>1366</v>
      </c>
      <c r="C5223" t="s">
        <v>10793</v>
      </c>
    </row>
    <row r="5224" spans="1:3">
      <c r="A5224">
        <v>196592</v>
      </c>
      <c r="B5224" t="s">
        <v>1366</v>
      </c>
      <c r="C5224" t="s">
        <v>10628</v>
      </c>
    </row>
    <row r="5225" spans="1:3">
      <c r="A5225">
        <v>196592</v>
      </c>
      <c r="B5225" t="s">
        <v>1366</v>
      </c>
      <c r="C5225" t="s">
        <v>10508</v>
      </c>
    </row>
    <row r="5226" spans="1:3">
      <c r="A5226">
        <v>196592</v>
      </c>
      <c r="B5226" t="s">
        <v>1366</v>
      </c>
      <c r="C5226" t="s">
        <v>10778</v>
      </c>
    </row>
    <row r="5227" spans="1:3">
      <c r="A5227">
        <v>196653</v>
      </c>
      <c r="B5227" t="s">
        <v>4270</v>
      </c>
      <c r="C5227" t="s">
        <v>10703</v>
      </c>
    </row>
    <row r="5228" spans="1:3">
      <c r="A5228">
        <v>196653</v>
      </c>
      <c r="B5228" t="s">
        <v>4270</v>
      </c>
      <c r="C5228" t="s">
        <v>10635</v>
      </c>
    </row>
    <row r="5229" spans="1:3">
      <c r="A5229">
        <v>196653</v>
      </c>
      <c r="B5229" t="s">
        <v>4270</v>
      </c>
      <c r="C5229" t="s">
        <v>10718</v>
      </c>
    </row>
    <row r="5230" spans="1:3">
      <c r="A5230">
        <v>196653</v>
      </c>
      <c r="B5230" t="s">
        <v>4270</v>
      </c>
      <c r="C5230" t="s">
        <v>10656</v>
      </c>
    </row>
    <row r="5231" spans="1:3">
      <c r="A5231">
        <v>196653</v>
      </c>
      <c r="B5231" t="s">
        <v>4270</v>
      </c>
      <c r="C5231" t="s">
        <v>10696</v>
      </c>
    </row>
    <row r="5232" spans="1:3">
      <c r="A5232">
        <v>196680</v>
      </c>
      <c r="B5232" t="s">
        <v>10994</v>
      </c>
      <c r="C5232" t="s">
        <v>10401</v>
      </c>
    </row>
    <row r="5233" spans="1:3">
      <c r="A5233">
        <v>196680</v>
      </c>
      <c r="B5233" t="s">
        <v>10994</v>
      </c>
      <c r="C5233" t="s">
        <v>10367</v>
      </c>
    </row>
    <row r="5234" spans="1:3">
      <c r="A5234">
        <v>196680</v>
      </c>
      <c r="B5234" t="s">
        <v>10994</v>
      </c>
      <c r="C5234" t="s">
        <v>10714</v>
      </c>
    </row>
    <row r="5235" spans="1:3">
      <c r="A5235">
        <v>196680</v>
      </c>
      <c r="B5235" t="s">
        <v>10994</v>
      </c>
      <c r="C5235" t="s">
        <v>10508</v>
      </c>
    </row>
    <row r="5236" spans="1:3">
      <c r="A5236">
        <v>196680</v>
      </c>
      <c r="B5236" t="s">
        <v>10994</v>
      </c>
      <c r="C5236" t="s">
        <v>10368</v>
      </c>
    </row>
    <row r="5237" spans="1:3">
      <c r="A5237">
        <v>196866</v>
      </c>
      <c r="B5237" t="s">
        <v>748</v>
      </c>
      <c r="C5237" t="s">
        <v>10557</v>
      </c>
    </row>
    <row r="5238" spans="1:3">
      <c r="A5238">
        <v>196866</v>
      </c>
      <c r="B5238" t="s">
        <v>748</v>
      </c>
      <c r="C5238" t="s">
        <v>10328</v>
      </c>
    </row>
    <row r="5239" spans="1:3">
      <c r="A5239">
        <v>196866</v>
      </c>
      <c r="B5239" t="s">
        <v>748</v>
      </c>
      <c r="C5239" t="s">
        <v>10512</v>
      </c>
    </row>
    <row r="5240" spans="1:3">
      <c r="A5240">
        <v>196866</v>
      </c>
      <c r="B5240" t="s">
        <v>748</v>
      </c>
      <c r="C5240" t="s">
        <v>10401</v>
      </c>
    </row>
    <row r="5241" spans="1:3">
      <c r="A5241">
        <v>196866</v>
      </c>
      <c r="B5241" t="s">
        <v>748</v>
      </c>
      <c r="C5241" t="s">
        <v>10406</v>
      </c>
    </row>
    <row r="5242" spans="1:3">
      <c r="A5242">
        <v>197018</v>
      </c>
      <c r="B5242" t="s">
        <v>4272</v>
      </c>
      <c r="C5242" t="s">
        <v>10481</v>
      </c>
    </row>
    <row r="5243" spans="1:3">
      <c r="A5243">
        <v>197027</v>
      </c>
      <c r="B5243" t="s">
        <v>10995</v>
      </c>
      <c r="C5243" t="s">
        <v>10576</v>
      </c>
    </row>
    <row r="5244" spans="1:3">
      <c r="A5244">
        <v>197027</v>
      </c>
      <c r="B5244" t="s">
        <v>10995</v>
      </c>
      <c r="C5244" t="s">
        <v>10330</v>
      </c>
    </row>
    <row r="5245" spans="1:3">
      <c r="A5245">
        <v>197027</v>
      </c>
      <c r="B5245" t="s">
        <v>10995</v>
      </c>
      <c r="C5245" t="s">
        <v>10332</v>
      </c>
    </row>
    <row r="5246" spans="1:3">
      <c r="A5246">
        <v>197036</v>
      </c>
      <c r="B5246" t="s">
        <v>10996</v>
      </c>
      <c r="C5246" t="s">
        <v>10328</v>
      </c>
    </row>
    <row r="5247" spans="1:3">
      <c r="A5247">
        <v>197036</v>
      </c>
      <c r="B5247" t="s">
        <v>10996</v>
      </c>
      <c r="C5247" t="s">
        <v>10555</v>
      </c>
    </row>
    <row r="5248" spans="1:3">
      <c r="A5248">
        <v>197036</v>
      </c>
      <c r="B5248" t="s">
        <v>10996</v>
      </c>
      <c r="C5248" t="s">
        <v>10332</v>
      </c>
    </row>
    <row r="5249" spans="1:3">
      <c r="A5249">
        <v>197036</v>
      </c>
      <c r="B5249" t="s">
        <v>10996</v>
      </c>
      <c r="C5249" t="s">
        <v>10561</v>
      </c>
    </row>
    <row r="5250" spans="1:3">
      <c r="A5250">
        <v>197036</v>
      </c>
      <c r="B5250" t="s">
        <v>10996</v>
      </c>
      <c r="C5250" t="s">
        <v>10368</v>
      </c>
    </row>
    <row r="5251" spans="1:3">
      <c r="A5251">
        <v>197045</v>
      </c>
      <c r="B5251" t="s">
        <v>1370</v>
      </c>
      <c r="C5251" t="s">
        <v>10703</v>
      </c>
    </row>
    <row r="5252" spans="1:3">
      <c r="A5252">
        <v>197045</v>
      </c>
      <c r="B5252" t="s">
        <v>1370</v>
      </c>
      <c r="C5252" t="s">
        <v>10628</v>
      </c>
    </row>
    <row r="5253" spans="1:3">
      <c r="A5253">
        <v>197045</v>
      </c>
      <c r="B5253" t="s">
        <v>1370</v>
      </c>
      <c r="C5253" t="s">
        <v>10793</v>
      </c>
    </row>
    <row r="5254" spans="1:3">
      <c r="A5254">
        <v>197045</v>
      </c>
      <c r="B5254" t="s">
        <v>1370</v>
      </c>
      <c r="C5254" t="s">
        <v>10628</v>
      </c>
    </row>
    <row r="5255" spans="1:3">
      <c r="A5255">
        <v>197045</v>
      </c>
      <c r="B5255" t="s">
        <v>1370</v>
      </c>
      <c r="C5255" t="s">
        <v>10538</v>
      </c>
    </row>
    <row r="5256" spans="1:3">
      <c r="A5256">
        <v>197133</v>
      </c>
      <c r="B5256" t="s">
        <v>1372</v>
      </c>
      <c r="C5256" t="s">
        <v>10555</v>
      </c>
    </row>
    <row r="5257" spans="1:3">
      <c r="A5257">
        <v>197133</v>
      </c>
      <c r="B5257" t="s">
        <v>1372</v>
      </c>
      <c r="C5257" t="s">
        <v>10408</v>
      </c>
    </row>
    <row r="5258" spans="1:3">
      <c r="A5258">
        <v>197133</v>
      </c>
      <c r="B5258" t="s">
        <v>1372</v>
      </c>
      <c r="C5258" t="s">
        <v>10406</v>
      </c>
    </row>
    <row r="5259" spans="1:3">
      <c r="A5259">
        <v>197133</v>
      </c>
      <c r="B5259" t="s">
        <v>1372</v>
      </c>
      <c r="C5259" t="s">
        <v>10512</v>
      </c>
    </row>
    <row r="5260" spans="1:3">
      <c r="A5260">
        <v>197133</v>
      </c>
      <c r="B5260" t="s">
        <v>1372</v>
      </c>
      <c r="C5260" t="s">
        <v>10249</v>
      </c>
    </row>
    <row r="5261" spans="1:3">
      <c r="A5261">
        <v>197142</v>
      </c>
      <c r="B5261" t="s">
        <v>4274</v>
      </c>
      <c r="C5261" t="s">
        <v>10247</v>
      </c>
    </row>
    <row r="5262" spans="1:3">
      <c r="A5262">
        <v>197142</v>
      </c>
      <c r="B5262" t="s">
        <v>4274</v>
      </c>
      <c r="C5262" t="s">
        <v>10714</v>
      </c>
    </row>
    <row r="5263" spans="1:3">
      <c r="A5263">
        <v>197142</v>
      </c>
      <c r="B5263" t="s">
        <v>4274</v>
      </c>
      <c r="C5263" t="s">
        <v>10586</v>
      </c>
    </row>
    <row r="5264" spans="1:3">
      <c r="A5264">
        <v>197142</v>
      </c>
      <c r="B5264" t="s">
        <v>4274</v>
      </c>
      <c r="C5264" t="s">
        <v>10508</v>
      </c>
    </row>
    <row r="5265" spans="1:3">
      <c r="A5265">
        <v>197142</v>
      </c>
      <c r="B5265" t="s">
        <v>4274</v>
      </c>
      <c r="C5265" t="s">
        <v>10322</v>
      </c>
    </row>
    <row r="5266" spans="1:3">
      <c r="A5266">
        <v>197151</v>
      </c>
      <c r="B5266" t="s">
        <v>1374</v>
      </c>
      <c r="C5266" t="s">
        <v>10588</v>
      </c>
    </row>
    <row r="5267" spans="1:3">
      <c r="A5267">
        <v>197151</v>
      </c>
      <c r="B5267" t="s">
        <v>1374</v>
      </c>
      <c r="C5267" t="s">
        <v>10260</v>
      </c>
    </row>
    <row r="5268" spans="1:3">
      <c r="A5268">
        <v>197151</v>
      </c>
      <c r="B5268" t="s">
        <v>1374</v>
      </c>
      <c r="C5268" t="s">
        <v>10247</v>
      </c>
    </row>
    <row r="5269" spans="1:3">
      <c r="A5269">
        <v>197151</v>
      </c>
      <c r="B5269" t="s">
        <v>1374</v>
      </c>
      <c r="C5269" t="s">
        <v>10598</v>
      </c>
    </row>
    <row r="5270" spans="1:3">
      <c r="A5270">
        <v>197151</v>
      </c>
      <c r="B5270" t="s">
        <v>1374</v>
      </c>
      <c r="C5270" t="s">
        <v>10262</v>
      </c>
    </row>
    <row r="5271" spans="1:3">
      <c r="A5271">
        <v>197197</v>
      </c>
      <c r="B5271" t="s">
        <v>1376</v>
      </c>
      <c r="C5271" t="s">
        <v>10703</v>
      </c>
    </row>
    <row r="5272" spans="1:3">
      <c r="A5272">
        <v>197197</v>
      </c>
      <c r="B5272" t="s">
        <v>1376</v>
      </c>
      <c r="C5272" t="s">
        <v>10714</v>
      </c>
    </row>
    <row r="5273" spans="1:3">
      <c r="A5273">
        <v>197197</v>
      </c>
      <c r="B5273" t="s">
        <v>1376</v>
      </c>
      <c r="C5273" t="s">
        <v>10591</v>
      </c>
    </row>
    <row r="5274" spans="1:3">
      <c r="A5274">
        <v>197197</v>
      </c>
      <c r="B5274" t="s">
        <v>1376</v>
      </c>
      <c r="C5274" t="s">
        <v>10657</v>
      </c>
    </row>
    <row r="5275" spans="1:3">
      <c r="A5275">
        <v>197197</v>
      </c>
      <c r="B5275" t="s">
        <v>1376</v>
      </c>
      <c r="C5275" t="s">
        <v>10508</v>
      </c>
    </row>
    <row r="5276" spans="1:3">
      <c r="A5276">
        <v>197221</v>
      </c>
      <c r="B5276" t="s">
        <v>10997</v>
      </c>
      <c r="C5276" t="s">
        <v>10330</v>
      </c>
    </row>
    <row r="5277" spans="1:3">
      <c r="A5277">
        <v>197285</v>
      </c>
      <c r="B5277" t="s">
        <v>4278</v>
      </c>
      <c r="C5277" t="s">
        <v>10635</v>
      </c>
    </row>
    <row r="5278" spans="1:3">
      <c r="A5278">
        <v>197285</v>
      </c>
      <c r="B5278" t="s">
        <v>4278</v>
      </c>
      <c r="C5278" t="s">
        <v>10714</v>
      </c>
    </row>
    <row r="5279" spans="1:3">
      <c r="A5279">
        <v>197285</v>
      </c>
      <c r="B5279" t="s">
        <v>4278</v>
      </c>
      <c r="C5279" t="s">
        <v>10725</v>
      </c>
    </row>
    <row r="5280" spans="1:3">
      <c r="A5280">
        <v>197285</v>
      </c>
      <c r="B5280" t="s">
        <v>4278</v>
      </c>
      <c r="C5280" t="s">
        <v>10251</v>
      </c>
    </row>
    <row r="5281" spans="1:3">
      <c r="A5281">
        <v>197285</v>
      </c>
      <c r="B5281" t="s">
        <v>4278</v>
      </c>
      <c r="C5281" t="s">
        <v>10578</v>
      </c>
    </row>
    <row r="5282" spans="1:3">
      <c r="A5282">
        <v>197601</v>
      </c>
      <c r="B5282" t="s">
        <v>10998</v>
      </c>
      <c r="C5282" t="s">
        <v>10481</v>
      </c>
    </row>
    <row r="5283" spans="1:3">
      <c r="A5283">
        <v>197647</v>
      </c>
      <c r="B5283" t="s">
        <v>10999</v>
      </c>
      <c r="C5283" t="s">
        <v>10481</v>
      </c>
    </row>
    <row r="5284" spans="1:3">
      <c r="A5284">
        <v>197674</v>
      </c>
      <c r="B5284" t="s">
        <v>11000</v>
      </c>
      <c r="C5284" t="s">
        <v>10481</v>
      </c>
    </row>
    <row r="5285" spans="1:3">
      <c r="A5285">
        <v>197692</v>
      </c>
      <c r="B5285" t="s">
        <v>11001</v>
      </c>
      <c r="C5285" t="s">
        <v>10481</v>
      </c>
    </row>
    <row r="5286" spans="1:3">
      <c r="A5286">
        <v>197708</v>
      </c>
      <c r="B5286" t="s">
        <v>1379</v>
      </c>
      <c r="C5286" t="s">
        <v>10508</v>
      </c>
    </row>
    <row r="5287" spans="1:3">
      <c r="A5287">
        <v>197708</v>
      </c>
      <c r="B5287" t="s">
        <v>1379</v>
      </c>
      <c r="C5287" t="s">
        <v>10737</v>
      </c>
    </row>
    <row r="5288" spans="1:3">
      <c r="A5288">
        <v>197708</v>
      </c>
      <c r="B5288" t="s">
        <v>1379</v>
      </c>
      <c r="C5288" t="s">
        <v>10406</v>
      </c>
    </row>
    <row r="5289" spans="1:3">
      <c r="A5289">
        <v>197708</v>
      </c>
      <c r="B5289" t="s">
        <v>1379</v>
      </c>
      <c r="C5289" t="s">
        <v>10734</v>
      </c>
    </row>
    <row r="5290" spans="1:3">
      <c r="A5290">
        <v>197708</v>
      </c>
      <c r="B5290" t="s">
        <v>1379</v>
      </c>
      <c r="C5290" t="s">
        <v>10249</v>
      </c>
    </row>
    <row r="5291" spans="1:3">
      <c r="A5291">
        <v>197735</v>
      </c>
      <c r="B5291" t="s">
        <v>4281</v>
      </c>
      <c r="C5291" t="s">
        <v>10481</v>
      </c>
    </row>
    <row r="5292" spans="1:3">
      <c r="A5292">
        <v>197744</v>
      </c>
      <c r="B5292" t="s">
        <v>11002</v>
      </c>
      <c r="C5292" t="s">
        <v>10481</v>
      </c>
    </row>
    <row r="5293" spans="1:3">
      <c r="A5293">
        <v>197869</v>
      </c>
      <c r="B5293" t="s">
        <v>1381</v>
      </c>
      <c r="C5293" t="s">
        <v>10508</v>
      </c>
    </row>
    <row r="5294" spans="1:3">
      <c r="A5294">
        <v>197869</v>
      </c>
      <c r="B5294" t="s">
        <v>1381</v>
      </c>
      <c r="C5294" t="s">
        <v>10714</v>
      </c>
    </row>
    <row r="5295" spans="1:3">
      <c r="A5295">
        <v>197869</v>
      </c>
      <c r="B5295" t="s">
        <v>1381</v>
      </c>
      <c r="C5295" t="s">
        <v>10756</v>
      </c>
    </row>
    <row r="5296" spans="1:3">
      <c r="A5296">
        <v>197869</v>
      </c>
      <c r="B5296" t="s">
        <v>1381</v>
      </c>
      <c r="C5296" t="s">
        <v>10419</v>
      </c>
    </row>
    <row r="5297" spans="1:3">
      <c r="A5297">
        <v>197869</v>
      </c>
      <c r="B5297" t="s">
        <v>1381</v>
      </c>
      <c r="C5297" t="s">
        <v>10406</v>
      </c>
    </row>
    <row r="5298" spans="1:3">
      <c r="A5298">
        <v>197911</v>
      </c>
      <c r="B5298" t="s">
        <v>4288</v>
      </c>
      <c r="C5298" t="s">
        <v>10703</v>
      </c>
    </row>
    <row r="5299" spans="1:3">
      <c r="A5299">
        <v>197911</v>
      </c>
      <c r="B5299" t="s">
        <v>4288</v>
      </c>
      <c r="C5299" t="s">
        <v>10714</v>
      </c>
    </row>
    <row r="5300" spans="1:3">
      <c r="A5300">
        <v>197911</v>
      </c>
      <c r="B5300" t="s">
        <v>4288</v>
      </c>
      <c r="C5300" t="s">
        <v>10466</v>
      </c>
    </row>
    <row r="5301" spans="1:3">
      <c r="A5301">
        <v>197911</v>
      </c>
      <c r="B5301" t="s">
        <v>4288</v>
      </c>
      <c r="C5301" t="s">
        <v>10406</v>
      </c>
    </row>
    <row r="5302" spans="1:3">
      <c r="A5302">
        <v>197911</v>
      </c>
      <c r="B5302" t="s">
        <v>4288</v>
      </c>
      <c r="C5302" t="s">
        <v>10465</v>
      </c>
    </row>
    <row r="5303" spans="1:3">
      <c r="A5303">
        <v>197984</v>
      </c>
      <c r="B5303" t="s">
        <v>1385</v>
      </c>
      <c r="C5303" t="s">
        <v>10714</v>
      </c>
    </row>
    <row r="5304" spans="1:3">
      <c r="A5304">
        <v>197984</v>
      </c>
      <c r="B5304" t="s">
        <v>1385</v>
      </c>
      <c r="C5304" t="s">
        <v>10465</v>
      </c>
    </row>
    <row r="5305" spans="1:3">
      <c r="A5305">
        <v>197984</v>
      </c>
      <c r="B5305" t="s">
        <v>1385</v>
      </c>
      <c r="C5305" t="s">
        <v>10401</v>
      </c>
    </row>
    <row r="5306" spans="1:3">
      <c r="A5306">
        <v>197984</v>
      </c>
      <c r="B5306" t="s">
        <v>1385</v>
      </c>
      <c r="C5306" t="s">
        <v>10406</v>
      </c>
    </row>
    <row r="5307" spans="1:3">
      <c r="A5307">
        <v>197984</v>
      </c>
      <c r="B5307" t="s">
        <v>1385</v>
      </c>
      <c r="C5307" t="s">
        <v>10508</v>
      </c>
    </row>
    <row r="5308" spans="1:3">
      <c r="A5308">
        <v>197993</v>
      </c>
      <c r="B5308" t="s">
        <v>1388</v>
      </c>
      <c r="C5308" t="s">
        <v>10461</v>
      </c>
    </row>
    <row r="5309" spans="1:3">
      <c r="A5309">
        <v>197993</v>
      </c>
      <c r="B5309" t="s">
        <v>1388</v>
      </c>
      <c r="C5309" t="s">
        <v>10406</v>
      </c>
    </row>
    <row r="5310" spans="1:3">
      <c r="A5310">
        <v>197993</v>
      </c>
      <c r="B5310" t="s">
        <v>1388</v>
      </c>
      <c r="C5310" t="s">
        <v>10508</v>
      </c>
    </row>
    <row r="5311" spans="1:3">
      <c r="A5311">
        <v>197993</v>
      </c>
      <c r="B5311" t="s">
        <v>1388</v>
      </c>
      <c r="C5311" t="s">
        <v>10714</v>
      </c>
    </row>
    <row r="5312" spans="1:3">
      <c r="A5312">
        <v>197993</v>
      </c>
      <c r="B5312" t="s">
        <v>1388</v>
      </c>
      <c r="C5312" t="s">
        <v>10546</v>
      </c>
    </row>
    <row r="5313" spans="1:3">
      <c r="A5313">
        <v>198066</v>
      </c>
      <c r="B5313" t="s">
        <v>1391</v>
      </c>
      <c r="C5313" t="s">
        <v>10714</v>
      </c>
    </row>
    <row r="5314" spans="1:3">
      <c r="A5314">
        <v>198066</v>
      </c>
      <c r="B5314" t="s">
        <v>1391</v>
      </c>
      <c r="C5314" t="s">
        <v>10524</v>
      </c>
    </row>
    <row r="5315" spans="1:3">
      <c r="A5315">
        <v>198066</v>
      </c>
      <c r="B5315" t="s">
        <v>1391</v>
      </c>
      <c r="C5315" t="s">
        <v>10793</v>
      </c>
    </row>
    <row r="5316" spans="1:3">
      <c r="A5316">
        <v>198066</v>
      </c>
      <c r="B5316" t="s">
        <v>1391</v>
      </c>
      <c r="C5316" t="s">
        <v>10628</v>
      </c>
    </row>
    <row r="5317" spans="1:3">
      <c r="A5317">
        <v>198066</v>
      </c>
      <c r="B5317" t="s">
        <v>1391</v>
      </c>
      <c r="C5317" t="s">
        <v>10628</v>
      </c>
    </row>
    <row r="5318" spans="1:3">
      <c r="A5318">
        <v>198109</v>
      </c>
      <c r="B5318" t="s">
        <v>1394</v>
      </c>
      <c r="C5318" t="s">
        <v>10703</v>
      </c>
    </row>
    <row r="5319" spans="1:3">
      <c r="A5319">
        <v>198109</v>
      </c>
      <c r="B5319" t="s">
        <v>1394</v>
      </c>
      <c r="C5319" t="s">
        <v>10628</v>
      </c>
    </row>
    <row r="5320" spans="1:3">
      <c r="A5320">
        <v>198109</v>
      </c>
      <c r="B5320" t="s">
        <v>1394</v>
      </c>
      <c r="C5320" t="s">
        <v>10628</v>
      </c>
    </row>
    <row r="5321" spans="1:3">
      <c r="A5321">
        <v>198109</v>
      </c>
      <c r="B5321" t="s">
        <v>1394</v>
      </c>
      <c r="C5321" t="s">
        <v>10461</v>
      </c>
    </row>
    <row r="5322" spans="1:3">
      <c r="A5322">
        <v>198109</v>
      </c>
      <c r="B5322" t="s">
        <v>1394</v>
      </c>
      <c r="C5322" t="s">
        <v>10793</v>
      </c>
    </row>
    <row r="5323" spans="1:3">
      <c r="A5323">
        <v>198136</v>
      </c>
      <c r="B5323" t="s">
        <v>4291</v>
      </c>
      <c r="C5323" t="s">
        <v>10714</v>
      </c>
    </row>
    <row r="5324" spans="1:3">
      <c r="A5324">
        <v>198136</v>
      </c>
      <c r="B5324" t="s">
        <v>4291</v>
      </c>
      <c r="C5324" t="s">
        <v>10466</v>
      </c>
    </row>
    <row r="5325" spans="1:3">
      <c r="A5325">
        <v>198136</v>
      </c>
      <c r="B5325" t="s">
        <v>4291</v>
      </c>
      <c r="C5325" t="s">
        <v>10508</v>
      </c>
    </row>
    <row r="5326" spans="1:3">
      <c r="A5326">
        <v>198136</v>
      </c>
      <c r="B5326" t="s">
        <v>4291</v>
      </c>
      <c r="C5326" t="s">
        <v>10703</v>
      </c>
    </row>
    <row r="5327" spans="1:3">
      <c r="A5327">
        <v>198136</v>
      </c>
      <c r="B5327" t="s">
        <v>4291</v>
      </c>
      <c r="C5327" t="s">
        <v>10406</v>
      </c>
    </row>
    <row r="5328" spans="1:3">
      <c r="A5328">
        <v>198215</v>
      </c>
      <c r="B5328" t="s">
        <v>1395</v>
      </c>
      <c r="C5328" t="s">
        <v>10714</v>
      </c>
    </row>
    <row r="5329" spans="1:3">
      <c r="A5329">
        <v>198215</v>
      </c>
      <c r="B5329" t="s">
        <v>1395</v>
      </c>
      <c r="C5329" t="s">
        <v>10466</v>
      </c>
    </row>
    <row r="5330" spans="1:3">
      <c r="A5330">
        <v>198215</v>
      </c>
      <c r="B5330" t="s">
        <v>1395</v>
      </c>
      <c r="C5330" t="s">
        <v>10465</v>
      </c>
    </row>
    <row r="5331" spans="1:3">
      <c r="A5331">
        <v>198215</v>
      </c>
      <c r="B5331" t="s">
        <v>1395</v>
      </c>
      <c r="C5331" t="s">
        <v>10703</v>
      </c>
    </row>
    <row r="5332" spans="1:3">
      <c r="A5332">
        <v>198215</v>
      </c>
      <c r="B5332" t="s">
        <v>1395</v>
      </c>
      <c r="C5332" t="s">
        <v>10208</v>
      </c>
    </row>
    <row r="5333" spans="1:3">
      <c r="A5333">
        <v>198303</v>
      </c>
      <c r="B5333" t="s">
        <v>1397</v>
      </c>
      <c r="C5333" t="s">
        <v>10525</v>
      </c>
    </row>
    <row r="5334" spans="1:3">
      <c r="A5334">
        <v>198303</v>
      </c>
      <c r="B5334" t="s">
        <v>1397</v>
      </c>
      <c r="C5334" t="s">
        <v>10402</v>
      </c>
    </row>
    <row r="5335" spans="1:3">
      <c r="A5335">
        <v>198303</v>
      </c>
      <c r="B5335" t="s">
        <v>1397</v>
      </c>
      <c r="C5335" t="s">
        <v>10713</v>
      </c>
    </row>
    <row r="5336" spans="1:3">
      <c r="A5336">
        <v>198303</v>
      </c>
      <c r="B5336" t="s">
        <v>1397</v>
      </c>
      <c r="C5336" t="s">
        <v>10463</v>
      </c>
    </row>
    <row r="5337" spans="1:3">
      <c r="A5337">
        <v>198303</v>
      </c>
      <c r="B5337" t="s">
        <v>1397</v>
      </c>
      <c r="C5337" t="s">
        <v>10466</v>
      </c>
    </row>
    <row r="5338" spans="1:3">
      <c r="A5338">
        <v>198385</v>
      </c>
      <c r="B5338" t="s">
        <v>1400</v>
      </c>
      <c r="C5338" t="s">
        <v>10406</v>
      </c>
    </row>
    <row r="5339" spans="1:3">
      <c r="A5339">
        <v>198385</v>
      </c>
      <c r="B5339" t="s">
        <v>1400</v>
      </c>
      <c r="C5339" t="s">
        <v>10557</v>
      </c>
    </row>
    <row r="5340" spans="1:3">
      <c r="A5340">
        <v>198385</v>
      </c>
      <c r="B5340" t="s">
        <v>1400</v>
      </c>
      <c r="C5340" t="s">
        <v>10512</v>
      </c>
    </row>
    <row r="5341" spans="1:3">
      <c r="A5341">
        <v>198385</v>
      </c>
      <c r="B5341" t="s">
        <v>1400</v>
      </c>
      <c r="C5341" t="s">
        <v>10562</v>
      </c>
    </row>
    <row r="5342" spans="1:3">
      <c r="A5342">
        <v>198385</v>
      </c>
      <c r="B5342" t="s">
        <v>1400</v>
      </c>
      <c r="C5342" t="s">
        <v>10259</v>
      </c>
    </row>
    <row r="5343" spans="1:3">
      <c r="A5343">
        <v>198419</v>
      </c>
      <c r="B5343" t="s">
        <v>64</v>
      </c>
      <c r="C5343" t="s">
        <v>10259</v>
      </c>
    </row>
    <row r="5344" spans="1:3">
      <c r="A5344">
        <v>198419</v>
      </c>
      <c r="B5344" t="s">
        <v>64</v>
      </c>
      <c r="C5344" t="s">
        <v>10461</v>
      </c>
    </row>
    <row r="5345" spans="1:3">
      <c r="A5345">
        <v>198419</v>
      </c>
      <c r="B5345" t="s">
        <v>64</v>
      </c>
      <c r="C5345" t="s">
        <v>10703</v>
      </c>
    </row>
    <row r="5346" spans="1:3">
      <c r="A5346">
        <v>198419</v>
      </c>
      <c r="B5346" t="s">
        <v>64</v>
      </c>
      <c r="C5346" t="s">
        <v>10406</v>
      </c>
    </row>
    <row r="5347" spans="1:3">
      <c r="A5347">
        <v>198419</v>
      </c>
      <c r="B5347" t="s">
        <v>64</v>
      </c>
      <c r="C5347" t="s">
        <v>10557</v>
      </c>
    </row>
    <row r="5348" spans="1:3">
      <c r="A5348">
        <v>198464</v>
      </c>
      <c r="B5348" t="s">
        <v>4295</v>
      </c>
      <c r="C5348" t="s">
        <v>10703</v>
      </c>
    </row>
    <row r="5349" spans="1:3">
      <c r="A5349">
        <v>198464</v>
      </c>
      <c r="B5349" t="s">
        <v>4295</v>
      </c>
      <c r="C5349" t="s">
        <v>10714</v>
      </c>
    </row>
    <row r="5350" spans="1:3">
      <c r="A5350">
        <v>198464</v>
      </c>
      <c r="B5350" t="s">
        <v>4295</v>
      </c>
      <c r="C5350" t="s">
        <v>10508</v>
      </c>
    </row>
    <row r="5351" spans="1:3">
      <c r="A5351">
        <v>198464</v>
      </c>
      <c r="B5351" t="s">
        <v>4295</v>
      </c>
      <c r="C5351" t="s">
        <v>10226</v>
      </c>
    </row>
    <row r="5352" spans="1:3">
      <c r="A5352">
        <v>198464</v>
      </c>
      <c r="B5352" t="s">
        <v>4295</v>
      </c>
      <c r="C5352" t="s">
        <v>10686</v>
      </c>
    </row>
    <row r="5353" spans="1:3">
      <c r="A5353">
        <v>198507</v>
      </c>
      <c r="B5353" t="s">
        <v>4297</v>
      </c>
      <c r="C5353" t="s">
        <v>10778</v>
      </c>
    </row>
    <row r="5354" spans="1:3">
      <c r="A5354">
        <v>198507</v>
      </c>
      <c r="B5354" t="s">
        <v>4297</v>
      </c>
      <c r="C5354" t="s">
        <v>10438</v>
      </c>
    </row>
    <row r="5355" spans="1:3">
      <c r="A5355">
        <v>198507</v>
      </c>
      <c r="B5355" t="s">
        <v>4297</v>
      </c>
      <c r="C5355" t="s">
        <v>10438</v>
      </c>
    </row>
    <row r="5356" spans="1:3">
      <c r="A5356">
        <v>198507</v>
      </c>
      <c r="B5356" t="s">
        <v>4297</v>
      </c>
      <c r="C5356" t="s">
        <v>10525</v>
      </c>
    </row>
    <row r="5357" spans="1:3">
      <c r="A5357">
        <v>198507</v>
      </c>
      <c r="B5357" t="s">
        <v>4297</v>
      </c>
      <c r="C5357" t="s">
        <v>10714</v>
      </c>
    </row>
    <row r="5358" spans="1:3">
      <c r="A5358">
        <v>198516</v>
      </c>
      <c r="B5358" t="s">
        <v>1404</v>
      </c>
      <c r="C5358" t="s">
        <v>10737</v>
      </c>
    </row>
    <row r="5359" spans="1:3">
      <c r="A5359">
        <v>198516</v>
      </c>
      <c r="B5359" t="s">
        <v>1404</v>
      </c>
      <c r="C5359" t="s">
        <v>10756</v>
      </c>
    </row>
    <row r="5360" spans="1:3">
      <c r="A5360">
        <v>198516</v>
      </c>
      <c r="B5360" t="s">
        <v>1404</v>
      </c>
      <c r="C5360" t="s">
        <v>10240</v>
      </c>
    </row>
    <row r="5361" spans="1:3">
      <c r="A5361">
        <v>198516</v>
      </c>
      <c r="B5361" t="s">
        <v>1404</v>
      </c>
      <c r="C5361" t="s">
        <v>10508</v>
      </c>
    </row>
    <row r="5362" spans="1:3">
      <c r="A5362">
        <v>198516</v>
      </c>
      <c r="B5362" t="s">
        <v>1404</v>
      </c>
      <c r="C5362" t="s">
        <v>10232</v>
      </c>
    </row>
    <row r="5363" spans="1:3">
      <c r="A5363">
        <v>198543</v>
      </c>
      <c r="B5363" t="s">
        <v>1407</v>
      </c>
      <c r="C5363" t="s">
        <v>10703</v>
      </c>
    </row>
    <row r="5364" spans="1:3">
      <c r="A5364">
        <v>198543</v>
      </c>
      <c r="B5364" t="s">
        <v>1407</v>
      </c>
      <c r="C5364" t="s">
        <v>10714</v>
      </c>
    </row>
    <row r="5365" spans="1:3">
      <c r="A5365">
        <v>198543</v>
      </c>
      <c r="B5365" t="s">
        <v>1407</v>
      </c>
      <c r="C5365" t="s">
        <v>10508</v>
      </c>
    </row>
    <row r="5366" spans="1:3">
      <c r="A5366">
        <v>198543</v>
      </c>
      <c r="B5366" t="s">
        <v>1407</v>
      </c>
      <c r="C5366" t="s">
        <v>10401</v>
      </c>
    </row>
    <row r="5367" spans="1:3">
      <c r="A5367">
        <v>198543</v>
      </c>
      <c r="B5367" t="s">
        <v>1407</v>
      </c>
      <c r="C5367" t="s">
        <v>10525</v>
      </c>
    </row>
    <row r="5368" spans="1:3">
      <c r="A5368">
        <v>198561</v>
      </c>
      <c r="B5368" t="s">
        <v>1409</v>
      </c>
      <c r="C5368" t="s">
        <v>10703</v>
      </c>
    </row>
    <row r="5369" spans="1:3">
      <c r="A5369">
        <v>198561</v>
      </c>
      <c r="B5369" t="s">
        <v>1409</v>
      </c>
      <c r="C5369" t="s">
        <v>10714</v>
      </c>
    </row>
    <row r="5370" spans="1:3">
      <c r="A5370">
        <v>198561</v>
      </c>
      <c r="B5370" t="s">
        <v>1409</v>
      </c>
      <c r="C5370" t="s">
        <v>10292</v>
      </c>
    </row>
    <row r="5371" spans="1:3">
      <c r="A5371">
        <v>198561</v>
      </c>
      <c r="B5371" t="s">
        <v>1409</v>
      </c>
      <c r="C5371" t="s">
        <v>10514</v>
      </c>
    </row>
    <row r="5372" spans="1:3">
      <c r="A5372">
        <v>198561</v>
      </c>
      <c r="B5372" t="s">
        <v>1409</v>
      </c>
      <c r="C5372" t="s">
        <v>10524</v>
      </c>
    </row>
    <row r="5373" spans="1:3">
      <c r="A5373">
        <v>198598</v>
      </c>
      <c r="B5373" t="s">
        <v>4301</v>
      </c>
      <c r="C5373" t="s">
        <v>10466</v>
      </c>
    </row>
    <row r="5374" spans="1:3">
      <c r="A5374">
        <v>198598</v>
      </c>
      <c r="B5374" t="s">
        <v>4301</v>
      </c>
      <c r="C5374" t="s">
        <v>10733</v>
      </c>
    </row>
    <row r="5375" spans="1:3">
      <c r="A5375">
        <v>198598</v>
      </c>
      <c r="B5375" t="s">
        <v>4301</v>
      </c>
      <c r="C5375" t="s">
        <v>10524</v>
      </c>
    </row>
    <row r="5376" spans="1:3">
      <c r="A5376">
        <v>198598</v>
      </c>
      <c r="B5376" t="s">
        <v>4301</v>
      </c>
      <c r="C5376" t="s">
        <v>10508</v>
      </c>
    </row>
    <row r="5377" spans="1:3">
      <c r="A5377">
        <v>198598</v>
      </c>
      <c r="B5377" t="s">
        <v>4301</v>
      </c>
      <c r="C5377" t="s">
        <v>10628</v>
      </c>
    </row>
    <row r="5378" spans="1:3">
      <c r="A5378">
        <v>198613</v>
      </c>
      <c r="B5378" t="s">
        <v>1412</v>
      </c>
      <c r="C5378" t="s">
        <v>10508</v>
      </c>
    </row>
    <row r="5379" spans="1:3">
      <c r="A5379">
        <v>198613</v>
      </c>
      <c r="B5379" t="s">
        <v>1412</v>
      </c>
      <c r="C5379" t="s">
        <v>10464</v>
      </c>
    </row>
    <row r="5380" spans="1:3">
      <c r="A5380">
        <v>198613</v>
      </c>
      <c r="B5380" t="s">
        <v>1412</v>
      </c>
      <c r="C5380" t="s">
        <v>10714</v>
      </c>
    </row>
    <row r="5381" spans="1:3">
      <c r="A5381">
        <v>198613</v>
      </c>
      <c r="B5381" t="s">
        <v>1412</v>
      </c>
      <c r="C5381" t="s">
        <v>10525</v>
      </c>
    </row>
    <row r="5382" spans="1:3">
      <c r="A5382">
        <v>198613</v>
      </c>
      <c r="B5382" t="s">
        <v>1412</v>
      </c>
      <c r="C5382" t="s">
        <v>10465</v>
      </c>
    </row>
    <row r="5383" spans="1:3">
      <c r="A5383">
        <v>198677</v>
      </c>
      <c r="B5383" t="s">
        <v>11003</v>
      </c>
      <c r="C5383" t="s">
        <v>10500</v>
      </c>
    </row>
    <row r="5384" spans="1:3">
      <c r="A5384">
        <v>198677</v>
      </c>
      <c r="B5384" t="s">
        <v>11003</v>
      </c>
      <c r="C5384" t="s">
        <v>10500</v>
      </c>
    </row>
    <row r="5385" spans="1:3">
      <c r="A5385">
        <v>198695</v>
      </c>
      <c r="B5385" t="s">
        <v>1414</v>
      </c>
      <c r="C5385" t="s">
        <v>10714</v>
      </c>
    </row>
    <row r="5386" spans="1:3">
      <c r="A5386">
        <v>198695</v>
      </c>
      <c r="B5386" t="s">
        <v>1414</v>
      </c>
      <c r="C5386" t="s">
        <v>10756</v>
      </c>
    </row>
    <row r="5387" spans="1:3">
      <c r="A5387">
        <v>198695</v>
      </c>
      <c r="B5387" t="s">
        <v>1414</v>
      </c>
      <c r="C5387" t="s">
        <v>10466</v>
      </c>
    </row>
    <row r="5388" spans="1:3">
      <c r="A5388">
        <v>198695</v>
      </c>
      <c r="B5388" t="s">
        <v>1414</v>
      </c>
      <c r="C5388" t="s">
        <v>10737</v>
      </c>
    </row>
    <row r="5389" spans="1:3">
      <c r="A5389">
        <v>198695</v>
      </c>
      <c r="B5389" t="s">
        <v>1414</v>
      </c>
      <c r="C5389" t="s">
        <v>10508</v>
      </c>
    </row>
    <row r="5390" spans="1:3">
      <c r="A5390">
        <v>198756</v>
      </c>
      <c r="B5390" t="s">
        <v>4303</v>
      </c>
      <c r="C5390" t="s">
        <v>10714</v>
      </c>
    </row>
    <row r="5391" spans="1:3">
      <c r="A5391">
        <v>198756</v>
      </c>
      <c r="B5391" t="s">
        <v>4303</v>
      </c>
      <c r="C5391" t="s">
        <v>10465</v>
      </c>
    </row>
    <row r="5392" spans="1:3">
      <c r="A5392">
        <v>198756</v>
      </c>
      <c r="B5392" t="s">
        <v>4303</v>
      </c>
      <c r="C5392" t="s">
        <v>10401</v>
      </c>
    </row>
    <row r="5393" spans="1:3">
      <c r="A5393">
        <v>198756</v>
      </c>
      <c r="B5393" t="s">
        <v>4303</v>
      </c>
      <c r="C5393" t="s">
        <v>10406</v>
      </c>
    </row>
    <row r="5394" spans="1:3">
      <c r="A5394">
        <v>198756</v>
      </c>
      <c r="B5394" t="s">
        <v>4303</v>
      </c>
      <c r="C5394" t="s">
        <v>10554</v>
      </c>
    </row>
    <row r="5395" spans="1:3">
      <c r="A5395">
        <v>198808</v>
      </c>
      <c r="B5395" t="s">
        <v>4305</v>
      </c>
      <c r="C5395" t="s">
        <v>10417</v>
      </c>
    </row>
    <row r="5396" spans="1:3">
      <c r="A5396">
        <v>198808</v>
      </c>
      <c r="B5396" t="s">
        <v>4305</v>
      </c>
      <c r="C5396" t="s">
        <v>10782</v>
      </c>
    </row>
    <row r="5397" spans="1:3">
      <c r="A5397">
        <v>198808</v>
      </c>
      <c r="B5397" t="s">
        <v>4305</v>
      </c>
      <c r="C5397" t="s">
        <v>10541</v>
      </c>
    </row>
    <row r="5398" spans="1:3">
      <c r="A5398">
        <v>198808</v>
      </c>
      <c r="B5398" t="s">
        <v>4305</v>
      </c>
      <c r="C5398" t="s">
        <v>10714</v>
      </c>
    </row>
    <row r="5399" spans="1:3">
      <c r="A5399">
        <v>198808</v>
      </c>
      <c r="B5399" t="s">
        <v>4305</v>
      </c>
      <c r="C5399" t="s">
        <v>10541</v>
      </c>
    </row>
    <row r="5400" spans="1:3">
      <c r="A5400">
        <v>198835</v>
      </c>
      <c r="B5400" t="s">
        <v>4308</v>
      </c>
      <c r="C5400" t="s">
        <v>10703</v>
      </c>
    </row>
    <row r="5401" spans="1:3">
      <c r="A5401">
        <v>198835</v>
      </c>
      <c r="B5401" t="s">
        <v>4308</v>
      </c>
      <c r="C5401" t="s">
        <v>10466</v>
      </c>
    </row>
    <row r="5402" spans="1:3">
      <c r="A5402">
        <v>198835</v>
      </c>
      <c r="B5402" t="s">
        <v>4308</v>
      </c>
      <c r="C5402" t="s">
        <v>10465</v>
      </c>
    </row>
    <row r="5403" spans="1:3">
      <c r="A5403">
        <v>198835</v>
      </c>
      <c r="B5403" t="s">
        <v>4308</v>
      </c>
      <c r="C5403" t="s">
        <v>10753</v>
      </c>
    </row>
    <row r="5404" spans="1:3">
      <c r="A5404">
        <v>198835</v>
      </c>
      <c r="B5404" t="s">
        <v>4308</v>
      </c>
      <c r="C5404" t="s">
        <v>10406</v>
      </c>
    </row>
    <row r="5405" spans="1:3">
      <c r="A5405">
        <v>198862</v>
      </c>
      <c r="B5405" t="s">
        <v>4310</v>
      </c>
      <c r="C5405" t="s">
        <v>10714</v>
      </c>
    </row>
    <row r="5406" spans="1:3">
      <c r="A5406">
        <v>198862</v>
      </c>
      <c r="B5406" t="s">
        <v>4310</v>
      </c>
      <c r="C5406" t="s">
        <v>10465</v>
      </c>
    </row>
    <row r="5407" spans="1:3">
      <c r="A5407">
        <v>198862</v>
      </c>
      <c r="B5407" t="s">
        <v>4310</v>
      </c>
      <c r="C5407" t="s">
        <v>10406</v>
      </c>
    </row>
    <row r="5408" spans="1:3">
      <c r="A5408">
        <v>198862</v>
      </c>
      <c r="B5408" t="s">
        <v>4310</v>
      </c>
      <c r="C5408" t="s">
        <v>10525</v>
      </c>
    </row>
    <row r="5409" spans="1:3">
      <c r="A5409">
        <v>198862</v>
      </c>
      <c r="B5409" t="s">
        <v>4310</v>
      </c>
      <c r="C5409" t="s">
        <v>10546</v>
      </c>
    </row>
    <row r="5410" spans="1:3">
      <c r="A5410">
        <v>198899</v>
      </c>
      <c r="B5410" t="s">
        <v>4315</v>
      </c>
      <c r="C5410" t="s">
        <v>10714</v>
      </c>
    </row>
    <row r="5411" spans="1:3">
      <c r="A5411">
        <v>198899</v>
      </c>
      <c r="B5411" t="s">
        <v>4315</v>
      </c>
      <c r="C5411" t="s">
        <v>10508</v>
      </c>
    </row>
    <row r="5412" spans="1:3">
      <c r="A5412">
        <v>198899</v>
      </c>
      <c r="B5412" t="s">
        <v>4315</v>
      </c>
      <c r="C5412" t="s">
        <v>10524</v>
      </c>
    </row>
    <row r="5413" spans="1:3">
      <c r="A5413">
        <v>198899</v>
      </c>
      <c r="B5413" t="s">
        <v>4315</v>
      </c>
      <c r="C5413" t="s">
        <v>10793</v>
      </c>
    </row>
    <row r="5414" spans="1:3">
      <c r="A5414">
        <v>198899</v>
      </c>
      <c r="B5414" t="s">
        <v>4315</v>
      </c>
      <c r="C5414" t="s">
        <v>10628</v>
      </c>
    </row>
    <row r="5415" spans="1:3">
      <c r="A5415">
        <v>198950</v>
      </c>
      <c r="B5415" t="s">
        <v>1417</v>
      </c>
      <c r="C5415" t="s">
        <v>10508</v>
      </c>
    </row>
    <row r="5416" spans="1:3">
      <c r="A5416">
        <v>198950</v>
      </c>
      <c r="B5416" t="s">
        <v>1417</v>
      </c>
      <c r="C5416" t="s">
        <v>10406</v>
      </c>
    </row>
    <row r="5417" spans="1:3">
      <c r="A5417">
        <v>198950</v>
      </c>
      <c r="B5417" t="s">
        <v>1417</v>
      </c>
      <c r="C5417" t="s">
        <v>10384</v>
      </c>
    </row>
    <row r="5418" spans="1:3">
      <c r="A5418">
        <v>198950</v>
      </c>
      <c r="B5418" t="s">
        <v>1417</v>
      </c>
      <c r="C5418" t="s">
        <v>10714</v>
      </c>
    </row>
    <row r="5419" spans="1:3">
      <c r="A5419">
        <v>198950</v>
      </c>
      <c r="B5419" t="s">
        <v>1417</v>
      </c>
      <c r="C5419" t="s">
        <v>10756</v>
      </c>
    </row>
    <row r="5420" spans="1:3">
      <c r="A5420">
        <v>198969</v>
      </c>
      <c r="B5420" t="s">
        <v>11004</v>
      </c>
      <c r="C5420" t="s">
        <v>10714</v>
      </c>
    </row>
    <row r="5421" spans="1:3">
      <c r="A5421">
        <v>198969</v>
      </c>
      <c r="B5421" t="s">
        <v>11004</v>
      </c>
      <c r="C5421" t="s">
        <v>10705</v>
      </c>
    </row>
    <row r="5422" spans="1:3">
      <c r="A5422">
        <v>198969</v>
      </c>
      <c r="B5422" t="s">
        <v>11004</v>
      </c>
      <c r="C5422" t="s">
        <v>10508</v>
      </c>
    </row>
    <row r="5423" spans="1:3">
      <c r="A5423">
        <v>198969</v>
      </c>
      <c r="B5423" t="s">
        <v>11004</v>
      </c>
      <c r="C5423" t="s">
        <v>10725</v>
      </c>
    </row>
    <row r="5424" spans="1:3">
      <c r="A5424">
        <v>198969</v>
      </c>
      <c r="B5424" t="s">
        <v>11004</v>
      </c>
      <c r="C5424" t="s">
        <v>10546</v>
      </c>
    </row>
    <row r="5425" spans="1:3">
      <c r="A5425">
        <v>198978</v>
      </c>
      <c r="B5425" t="s">
        <v>11005</v>
      </c>
      <c r="C5425" t="s">
        <v>10635</v>
      </c>
    </row>
    <row r="5426" spans="1:3">
      <c r="A5426">
        <v>198978</v>
      </c>
      <c r="B5426" t="s">
        <v>11005</v>
      </c>
      <c r="C5426" t="s">
        <v>10714</v>
      </c>
    </row>
    <row r="5427" spans="1:3">
      <c r="A5427">
        <v>199032</v>
      </c>
      <c r="B5427" t="s">
        <v>4318</v>
      </c>
      <c r="C5427" t="s">
        <v>10268</v>
      </c>
    </row>
    <row r="5428" spans="1:3">
      <c r="A5428">
        <v>199032</v>
      </c>
      <c r="B5428" t="s">
        <v>4318</v>
      </c>
      <c r="C5428" t="s">
        <v>10714</v>
      </c>
    </row>
    <row r="5429" spans="1:3">
      <c r="A5429">
        <v>199032</v>
      </c>
      <c r="B5429" t="s">
        <v>4318</v>
      </c>
      <c r="C5429" t="s">
        <v>10521</v>
      </c>
    </row>
    <row r="5430" spans="1:3">
      <c r="A5430">
        <v>199032</v>
      </c>
      <c r="B5430" t="s">
        <v>4318</v>
      </c>
      <c r="C5430" t="s">
        <v>10419</v>
      </c>
    </row>
    <row r="5431" spans="1:3">
      <c r="A5431">
        <v>199032</v>
      </c>
      <c r="B5431" t="s">
        <v>4318</v>
      </c>
      <c r="C5431" t="s">
        <v>10541</v>
      </c>
    </row>
    <row r="5432" spans="1:3">
      <c r="A5432">
        <v>199069</v>
      </c>
      <c r="B5432" t="s">
        <v>1420</v>
      </c>
      <c r="C5432" t="s">
        <v>10714</v>
      </c>
    </row>
    <row r="5433" spans="1:3">
      <c r="A5433">
        <v>199069</v>
      </c>
      <c r="B5433" t="s">
        <v>1420</v>
      </c>
      <c r="C5433" t="s">
        <v>10297</v>
      </c>
    </row>
    <row r="5434" spans="1:3">
      <c r="A5434">
        <v>199069</v>
      </c>
      <c r="B5434" t="s">
        <v>1420</v>
      </c>
      <c r="C5434" t="s">
        <v>10703</v>
      </c>
    </row>
    <row r="5435" spans="1:3">
      <c r="A5435">
        <v>199069</v>
      </c>
      <c r="B5435" t="s">
        <v>1420</v>
      </c>
      <c r="C5435" t="s">
        <v>10541</v>
      </c>
    </row>
    <row r="5436" spans="1:3">
      <c r="A5436">
        <v>199069</v>
      </c>
      <c r="B5436" t="s">
        <v>1420</v>
      </c>
      <c r="C5436" t="s">
        <v>10541</v>
      </c>
    </row>
    <row r="5437" spans="1:3">
      <c r="A5437">
        <v>199102</v>
      </c>
      <c r="B5437" t="s">
        <v>4322</v>
      </c>
      <c r="C5437" t="s">
        <v>10401</v>
      </c>
    </row>
    <row r="5438" spans="1:3">
      <c r="A5438">
        <v>199102</v>
      </c>
      <c r="B5438" t="s">
        <v>4322</v>
      </c>
      <c r="C5438" t="s">
        <v>10508</v>
      </c>
    </row>
    <row r="5439" spans="1:3">
      <c r="A5439">
        <v>199102</v>
      </c>
      <c r="B5439" t="s">
        <v>4322</v>
      </c>
      <c r="C5439" t="s">
        <v>10525</v>
      </c>
    </row>
    <row r="5440" spans="1:3">
      <c r="A5440">
        <v>199102</v>
      </c>
      <c r="B5440" t="s">
        <v>4322</v>
      </c>
      <c r="C5440" t="s">
        <v>10406</v>
      </c>
    </row>
    <row r="5441" spans="1:3">
      <c r="A5441">
        <v>199102</v>
      </c>
      <c r="B5441" t="s">
        <v>4322</v>
      </c>
      <c r="C5441" t="s">
        <v>10227</v>
      </c>
    </row>
    <row r="5442" spans="1:3">
      <c r="A5442">
        <v>199111</v>
      </c>
      <c r="B5442" t="s">
        <v>4324</v>
      </c>
      <c r="C5442" t="s">
        <v>10508</v>
      </c>
    </row>
    <row r="5443" spans="1:3">
      <c r="A5443">
        <v>199111</v>
      </c>
      <c r="B5443" t="s">
        <v>4324</v>
      </c>
      <c r="C5443" t="s">
        <v>10207</v>
      </c>
    </row>
    <row r="5444" spans="1:3">
      <c r="A5444">
        <v>199111</v>
      </c>
      <c r="B5444" t="s">
        <v>4324</v>
      </c>
      <c r="C5444" t="s">
        <v>10406</v>
      </c>
    </row>
    <row r="5445" spans="1:3">
      <c r="A5445">
        <v>199111</v>
      </c>
      <c r="B5445" t="s">
        <v>4324</v>
      </c>
      <c r="C5445" t="s">
        <v>10714</v>
      </c>
    </row>
    <row r="5446" spans="1:3">
      <c r="A5446">
        <v>199111</v>
      </c>
      <c r="B5446" t="s">
        <v>4324</v>
      </c>
      <c r="C5446" t="s">
        <v>10686</v>
      </c>
    </row>
    <row r="5447" spans="1:3">
      <c r="A5447">
        <v>199120</v>
      </c>
      <c r="B5447" t="s">
        <v>4326</v>
      </c>
      <c r="C5447" t="s">
        <v>10406</v>
      </c>
    </row>
    <row r="5448" spans="1:3">
      <c r="A5448">
        <v>199120</v>
      </c>
      <c r="B5448" t="s">
        <v>4326</v>
      </c>
      <c r="C5448" t="s">
        <v>10445</v>
      </c>
    </row>
    <row r="5449" spans="1:3">
      <c r="A5449">
        <v>199120</v>
      </c>
      <c r="B5449" t="s">
        <v>4326</v>
      </c>
      <c r="C5449" t="s">
        <v>10714</v>
      </c>
    </row>
    <row r="5450" spans="1:3">
      <c r="A5450">
        <v>199120</v>
      </c>
      <c r="B5450" t="s">
        <v>4326</v>
      </c>
      <c r="C5450" t="s">
        <v>10227</v>
      </c>
    </row>
    <row r="5451" spans="1:3">
      <c r="A5451">
        <v>199120</v>
      </c>
      <c r="B5451" t="s">
        <v>4326</v>
      </c>
      <c r="C5451" t="s">
        <v>10259</v>
      </c>
    </row>
    <row r="5452" spans="1:3">
      <c r="A5452">
        <v>199139</v>
      </c>
      <c r="B5452" t="s">
        <v>4329</v>
      </c>
      <c r="C5452" t="s">
        <v>10259</v>
      </c>
    </row>
    <row r="5453" spans="1:3">
      <c r="A5453">
        <v>199139</v>
      </c>
      <c r="B5453" t="s">
        <v>4329</v>
      </c>
      <c r="C5453" t="s">
        <v>10508</v>
      </c>
    </row>
    <row r="5454" spans="1:3">
      <c r="A5454">
        <v>199139</v>
      </c>
      <c r="B5454" t="s">
        <v>4329</v>
      </c>
      <c r="C5454" t="s">
        <v>10737</v>
      </c>
    </row>
    <row r="5455" spans="1:3">
      <c r="A5455">
        <v>199139</v>
      </c>
      <c r="B5455" t="s">
        <v>4329</v>
      </c>
      <c r="C5455" t="s">
        <v>10406</v>
      </c>
    </row>
    <row r="5456" spans="1:3">
      <c r="A5456">
        <v>199139</v>
      </c>
      <c r="B5456" t="s">
        <v>4329</v>
      </c>
      <c r="C5456" t="s">
        <v>10635</v>
      </c>
    </row>
    <row r="5457" spans="1:3">
      <c r="A5457">
        <v>199148</v>
      </c>
      <c r="B5457" t="s">
        <v>4331</v>
      </c>
      <c r="C5457" t="s">
        <v>10714</v>
      </c>
    </row>
    <row r="5458" spans="1:3">
      <c r="A5458">
        <v>199148</v>
      </c>
      <c r="B5458" t="s">
        <v>4331</v>
      </c>
      <c r="C5458" t="s">
        <v>10703</v>
      </c>
    </row>
    <row r="5459" spans="1:3">
      <c r="A5459">
        <v>199148</v>
      </c>
      <c r="B5459" t="s">
        <v>4331</v>
      </c>
      <c r="C5459" t="s">
        <v>10508</v>
      </c>
    </row>
    <row r="5460" spans="1:3">
      <c r="A5460">
        <v>199148</v>
      </c>
      <c r="B5460" t="s">
        <v>4331</v>
      </c>
      <c r="C5460" t="s">
        <v>10406</v>
      </c>
    </row>
    <row r="5461" spans="1:3">
      <c r="A5461">
        <v>199148</v>
      </c>
      <c r="B5461" t="s">
        <v>4331</v>
      </c>
      <c r="C5461" t="s">
        <v>10466</v>
      </c>
    </row>
    <row r="5462" spans="1:3">
      <c r="A5462">
        <v>199157</v>
      </c>
      <c r="B5462" t="s">
        <v>4333</v>
      </c>
      <c r="C5462" t="s">
        <v>10550</v>
      </c>
    </row>
    <row r="5463" spans="1:3">
      <c r="A5463">
        <v>199157</v>
      </c>
      <c r="B5463" t="s">
        <v>4333</v>
      </c>
      <c r="C5463" t="s">
        <v>10714</v>
      </c>
    </row>
    <row r="5464" spans="1:3">
      <c r="A5464">
        <v>199157</v>
      </c>
      <c r="B5464" t="s">
        <v>4333</v>
      </c>
      <c r="C5464" t="s">
        <v>10525</v>
      </c>
    </row>
    <row r="5465" spans="1:3">
      <c r="A5465">
        <v>199157</v>
      </c>
      <c r="B5465" t="s">
        <v>4333</v>
      </c>
      <c r="C5465" t="s">
        <v>10508</v>
      </c>
    </row>
    <row r="5466" spans="1:3">
      <c r="A5466">
        <v>199157</v>
      </c>
      <c r="B5466" t="s">
        <v>4333</v>
      </c>
      <c r="C5466" t="s">
        <v>10546</v>
      </c>
    </row>
    <row r="5467" spans="1:3">
      <c r="A5467">
        <v>199184</v>
      </c>
      <c r="B5467" t="s">
        <v>4335</v>
      </c>
      <c r="C5467" t="s">
        <v>10597</v>
      </c>
    </row>
    <row r="5468" spans="1:3">
      <c r="A5468">
        <v>199184</v>
      </c>
      <c r="B5468" t="s">
        <v>4335</v>
      </c>
      <c r="C5468" t="s">
        <v>10592</v>
      </c>
    </row>
    <row r="5469" spans="1:3">
      <c r="A5469">
        <v>199184</v>
      </c>
      <c r="B5469" t="s">
        <v>4335</v>
      </c>
      <c r="C5469" t="s">
        <v>10591</v>
      </c>
    </row>
    <row r="5470" spans="1:3">
      <c r="A5470">
        <v>199184</v>
      </c>
      <c r="B5470" t="s">
        <v>4335</v>
      </c>
      <c r="C5470" t="s">
        <v>10579</v>
      </c>
    </row>
    <row r="5471" spans="1:3">
      <c r="A5471">
        <v>199184</v>
      </c>
      <c r="B5471" t="s">
        <v>4335</v>
      </c>
      <c r="C5471" t="s">
        <v>10611</v>
      </c>
    </row>
    <row r="5472" spans="1:3">
      <c r="A5472">
        <v>199193</v>
      </c>
      <c r="B5472" t="s">
        <v>4338</v>
      </c>
      <c r="C5472" t="s">
        <v>10714</v>
      </c>
    </row>
    <row r="5473" spans="1:3">
      <c r="A5473">
        <v>199193</v>
      </c>
      <c r="B5473" t="s">
        <v>4338</v>
      </c>
      <c r="C5473" t="s">
        <v>10406</v>
      </c>
    </row>
    <row r="5474" spans="1:3">
      <c r="A5474">
        <v>199193</v>
      </c>
      <c r="B5474" t="s">
        <v>4338</v>
      </c>
      <c r="C5474" t="s">
        <v>10259</v>
      </c>
    </row>
    <row r="5475" spans="1:3">
      <c r="A5475">
        <v>199193</v>
      </c>
      <c r="B5475" t="s">
        <v>4338</v>
      </c>
      <c r="C5475" t="s">
        <v>10508</v>
      </c>
    </row>
    <row r="5476" spans="1:3">
      <c r="A5476">
        <v>199193</v>
      </c>
      <c r="B5476" t="s">
        <v>4338</v>
      </c>
      <c r="C5476" t="s">
        <v>10328</v>
      </c>
    </row>
    <row r="5477" spans="1:3">
      <c r="A5477">
        <v>199209</v>
      </c>
      <c r="B5477" t="s">
        <v>4340</v>
      </c>
      <c r="C5477" t="s">
        <v>10714</v>
      </c>
    </row>
    <row r="5478" spans="1:3">
      <c r="A5478">
        <v>199209</v>
      </c>
      <c r="B5478" t="s">
        <v>4340</v>
      </c>
      <c r="C5478" t="s">
        <v>10524</v>
      </c>
    </row>
    <row r="5479" spans="1:3">
      <c r="A5479">
        <v>199209</v>
      </c>
      <c r="B5479" t="s">
        <v>4340</v>
      </c>
      <c r="C5479" t="s">
        <v>10508</v>
      </c>
    </row>
    <row r="5480" spans="1:3">
      <c r="A5480">
        <v>199209</v>
      </c>
      <c r="B5480" t="s">
        <v>4340</v>
      </c>
      <c r="C5480" t="s">
        <v>10249</v>
      </c>
    </row>
    <row r="5481" spans="1:3">
      <c r="A5481">
        <v>199209</v>
      </c>
      <c r="B5481" t="s">
        <v>4340</v>
      </c>
      <c r="C5481" t="s">
        <v>10722</v>
      </c>
    </row>
    <row r="5482" spans="1:3">
      <c r="A5482">
        <v>199218</v>
      </c>
      <c r="B5482" t="s">
        <v>4342</v>
      </c>
      <c r="C5482" t="s">
        <v>10703</v>
      </c>
    </row>
    <row r="5483" spans="1:3">
      <c r="A5483">
        <v>199218</v>
      </c>
      <c r="B5483" t="s">
        <v>4342</v>
      </c>
      <c r="C5483" t="s">
        <v>10714</v>
      </c>
    </row>
    <row r="5484" spans="1:3">
      <c r="A5484">
        <v>199218</v>
      </c>
      <c r="B5484" t="s">
        <v>4342</v>
      </c>
      <c r="C5484" t="s">
        <v>10508</v>
      </c>
    </row>
    <row r="5485" spans="1:3">
      <c r="A5485">
        <v>199218</v>
      </c>
      <c r="B5485" t="s">
        <v>4342</v>
      </c>
      <c r="C5485" t="s">
        <v>10226</v>
      </c>
    </row>
    <row r="5486" spans="1:3">
      <c r="A5486">
        <v>199218</v>
      </c>
      <c r="B5486" t="s">
        <v>4342</v>
      </c>
      <c r="C5486" t="s">
        <v>10466</v>
      </c>
    </row>
    <row r="5487" spans="1:3">
      <c r="A5487">
        <v>199272</v>
      </c>
      <c r="B5487" t="s">
        <v>1423</v>
      </c>
      <c r="C5487" t="s">
        <v>10589</v>
      </c>
    </row>
    <row r="5488" spans="1:3">
      <c r="A5488">
        <v>199272</v>
      </c>
      <c r="B5488" t="s">
        <v>1423</v>
      </c>
      <c r="C5488" t="s">
        <v>10714</v>
      </c>
    </row>
    <row r="5489" spans="1:3">
      <c r="A5489">
        <v>199272</v>
      </c>
      <c r="B5489" t="s">
        <v>1423</v>
      </c>
      <c r="C5489" t="s">
        <v>10554</v>
      </c>
    </row>
    <row r="5490" spans="1:3">
      <c r="A5490">
        <v>199272</v>
      </c>
      <c r="B5490" t="s">
        <v>1423</v>
      </c>
      <c r="C5490" t="s">
        <v>10508</v>
      </c>
    </row>
    <row r="5491" spans="1:3">
      <c r="A5491">
        <v>199272</v>
      </c>
      <c r="B5491" t="s">
        <v>1423</v>
      </c>
      <c r="C5491" t="s">
        <v>10465</v>
      </c>
    </row>
    <row r="5492" spans="1:3">
      <c r="A5492">
        <v>199281</v>
      </c>
      <c r="B5492" t="s">
        <v>4344</v>
      </c>
      <c r="C5492" t="s">
        <v>10461</v>
      </c>
    </row>
    <row r="5493" spans="1:3">
      <c r="A5493">
        <v>199281</v>
      </c>
      <c r="B5493" t="s">
        <v>4344</v>
      </c>
      <c r="C5493" t="s">
        <v>10714</v>
      </c>
    </row>
    <row r="5494" spans="1:3">
      <c r="A5494">
        <v>199281</v>
      </c>
      <c r="B5494" t="s">
        <v>4344</v>
      </c>
      <c r="C5494" t="s">
        <v>10406</v>
      </c>
    </row>
    <row r="5495" spans="1:3">
      <c r="A5495">
        <v>199281</v>
      </c>
      <c r="B5495" t="s">
        <v>4344</v>
      </c>
      <c r="C5495" t="s">
        <v>10525</v>
      </c>
    </row>
    <row r="5496" spans="1:3">
      <c r="A5496">
        <v>199281</v>
      </c>
      <c r="B5496" t="s">
        <v>4344</v>
      </c>
      <c r="C5496" t="s">
        <v>10565</v>
      </c>
    </row>
    <row r="5497" spans="1:3">
      <c r="A5497">
        <v>199306</v>
      </c>
      <c r="B5497" t="s">
        <v>4347</v>
      </c>
      <c r="C5497" t="s">
        <v>10703</v>
      </c>
    </row>
    <row r="5498" spans="1:3">
      <c r="A5498">
        <v>199306</v>
      </c>
      <c r="B5498" t="s">
        <v>4347</v>
      </c>
      <c r="C5498" t="s">
        <v>10525</v>
      </c>
    </row>
    <row r="5499" spans="1:3">
      <c r="A5499">
        <v>199306</v>
      </c>
      <c r="B5499" t="s">
        <v>4347</v>
      </c>
      <c r="C5499" t="s">
        <v>10508</v>
      </c>
    </row>
    <row r="5500" spans="1:3">
      <c r="A5500">
        <v>199306</v>
      </c>
      <c r="B5500" t="s">
        <v>4347</v>
      </c>
      <c r="C5500" t="s">
        <v>10714</v>
      </c>
    </row>
    <row r="5501" spans="1:3">
      <c r="A5501">
        <v>199306</v>
      </c>
      <c r="B5501" t="s">
        <v>4347</v>
      </c>
      <c r="C5501" t="s">
        <v>10549</v>
      </c>
    </row>
    <row r="5502" spans="1:3">
      <c r="A5502">
        <v>199412</v>
      </c>
      <c r="B5502" t="s">
        <v>1425</v>
      </c>
      <c r="C5502" t="s">
        <v>10703</v>
      </c>
    </row>
    <row r="5503" spans="1:3">
      <c r="A5503">
        <v>199412</v>
      </c>
      <c r="B5503" t="s">
        <v>1425</v>
      </c>
      <c r="C5503" t="s">
        <v>10714</v>
      </c>
    </row>
    <row r="5504" spans="1:3">
      <c r="A5504">
        <v>199412</v>
      </c>
      <c r="B5504" t="s">
        <v>1425</v>
      </c>
      <c r="C5504" t="s">
        <v>10508</v>
      </c>
    </row>
    <row r="5505" spans="1:3">
      <c r="A5505">
        <v>199412</v>
      </c>
      <c r="B5505" t="s">
        <v>1425</v>
      </c>
      <c r="C5505" t="s">
        <v>10795</v>
      </c>
    </row>
    <row r="5506" spans="1:3">
      <c r="A5506">
        <v>199412</v>
      </c>
      <c r="B5506" t="s">
        <v>1425</v>
      </c>
      <c r="C5506" t="s">
        <v>10225</v>
      </c>
    </row>
    <row r="5507" spans="1:3">
      <c r="A5507">
        <v>199458</v>
      </c>
      <c r="B5507" t="s">
        <v>4350</v>
      </c>
      <c r="C5507" t="s">
        <v>10484</v>
      </c>
    </row>
    <row r="5508" spans="1:3">
      <c r="A5508">
        <v>199458</v>
      </c>
      <c r="B5508" t="s">
        <v>4350</v>
      </c>
      <c r="C5508" t="s">
        <v>10714</v>
      </c>
    </row>
    <row r="5509" spans="1:3">
      <c r="A5509">
        <v>199458</v>
      </c>
      <c r="B5509" t="s">
        <v>4350</v>
      </c>
      <c r="C5509" t="s">
        <v>10515</v>
      </c>
    </row>
    <row r="5510" spans="1:3">
      <c r="A5510">
        <v>199458</v>
      </c>
      <c r="B5510" t="s">
        <v>4350</v>
      </c>
      <c r="C5510" t="s">
        <v>10495</v>
      </c>
    </row>
    <row r="5511" spans="1:3">
      <c r="A5511">
        <v>199458</v>
      </c>
      <c r="B5511" t="s">
        <v>4350</v>
      </c>
      <c r="C5511" t="s">
        <v>10491</v>
      </c>
    </row>
    <row r="5512" spans="1:3">
      <c r="A5512">
        <v>199582</v>
      </c>
      <c r="B5512" t="s">
        <v>4351</v>
      </c>
      <c r="C5512" t="s">
        <v>10508</v>
      </c>
    </row>
    <row r="5513" spans="1:3">
      <c r="A5513">
        <v>199582</v>
      </c>
      <c r="B5513" t="s">
        <v>4351</v>
      </c>
      <c r="C5513" t="s">
        <v>10524</v>
      </c>
    </row>
    <row r="5514" spans="1:3">
      <c r="A5514">
        <v>199582</v>
      </c>
      <c r="B5514" t="s">
        <v>4351</v>
      </c>
      <c r="C5514" t="s">
        <v>10714</v>
      </c>
    </row>
    <row r="5515" spans="1:3">
      <c r="A5515">
        <v>199582</v>
      </c>
      <c r="B5515" t="s">
        <v>4351</v>
      </c>
      <c r="C5515" t="s">
        <v>10465</v>
      </c>
    </row>
    <row r="5516" spans="1:3">
      <c r="A5516">
        <v>199582</v>
      </c>
      <c r="B5516" t="s">
        <v>4351</v>
      </c>
      <c r="C5516" t="s">
        <v>10406</v>
      </c>
    </row>
    <row r="5517" spans="1:3">
      <c r="A5517">
        <v>199607</v>
      </c>
      <c r="B5517" t="s">
        <v>1428</v>
      </c>
      <c r="C5517" t="s">
        <v>10577</v>
      </c>
    </row>
    <row r="5518" spans="1:3">
      <c r="A5518">
        <v>199607</v>
      </c>
      <c r="B5518" t="s">
        <v>1428</v>
      </c>
      <c r="C5518" t="s">
        <v>10714</v>
      </c>
    </row>
    <row r="5519" spans="1:3">
      <c r="A5519">
        <v>199607</v>
      </c>
      <c r="B5519" t="s">
        <v>1428</v>
      </c>
      <c r="C5519" t="s">
        <v>10281</v>
      </c>
    </row>
    <row r="5520" spans="1:3">
      <c r="A5520">
        <v>199607</v>
      </c>
      <c r="B5520" t="s">
        <v>1428</v>
      </c>
      <c r="C5520" t="s">
        <v>10586</v>
      </c>
    </row>
    <row r="5521" spans="1:3">
      <c r="A5521">
        <v>199607</v>
      </c>
      <c r="B5521" t="s">
        <v>1428</v>
      </c>
      <c r="C5521" t="s">
        <v>10404</v>
      </c>
    </row>
    <row r="5522" spans="1:3">
      <c r="A5522">
        <v>199643</v>
      </c>
      <c r="B5522" t="s">
        <v>4352</v>
      </c>
      <c r="C5522" t="s">
        <v>10714</v>
      </c>
    </row>
    <row r="5523" spans="1:3">
      <c r="A5523">
        <v>199643</v>
      </c>
      <c r="B5523" t="s">
        <v>4352</v>
      </c>
      <c r="C5523" t="s">
        <v>10466</v>
      </c>
    </row>
    <row r="5524" spans="1:3">
      <c r="A5524">
        <v>199643</v>
      </c>
      <c r="B5524" t="s">
        <v>4352</v>
      </c>
      <c r="C5524" t="s">
        <v>10525</v>
      </c>
    </row>
    <row r="5525" spans="1:3">
      <c r="A5525">
        <v>199643</v>
      </c>
      <c r="B5525" t="s">
        <v>4352</v>
      </c>
      <c r="C5525" t="s">
        <v>10508</v>
      </c>
    </row>
    <row r="5526" spans="1:3">
      <c r="A5526">
        <v>199643</v>
      </c>
      <c r="B5526" t="s">
        <v>4352</v>
      </c>
      <c r="C5526" t="s">
        <v>10227</v>
      </c>
    </row>
    <row r="5527" spans="1:3">
      <c r="A5527">
        <v>199698</v>
      </c>
      <c r="B5527" t="s">
        <v>4354</v>
      </c>
      <c r="C5527" t="s">
        <v>10714</v>
      </c>
    </row>
    <row r="5528" spans="1:3">
      <c r="A5528">
        <v>199698</v>
      </c>
      <c r="B5528" t="s">
        <v>4354</v>
      </c>
      <c r="C5528" t="s">
        <v>10465</v>
      </c>
    </row>
    <row r="5529" spans="1:3">
      <c r="A5529">
        <v>199698</v>
      </c>
      <c r="B5529" t="s">
        <v>4354</v>
      </c>
      <c r="C5529" t="s">
        <v>10464</v>
      </c>
    </row>
    <row r="5530" spans="1:3">
      <c r="A5530">
        <v>199698</v>
      </c>
      <c r="B5530" t="s">
        <v>4354</v>
      </c>
      <c r="C5530" t="s">
        <v>10439</v>
      </c>
    </row>
    <row r="5531" spans="1:3">
      <c r="A5531">
        <v>199698</v>
      </c>
      <c r="B5531" t="s">
        <v>4354</v>
      </c>
      <c r="C5531" t="s">
        <v>10195</v>
      </c>
    </row>
    <row r="5532" spans="1:3">
      <c r="A5532">
        <v>199759</v>
      </c>
      <c r="B5532" t="s">
        <v>11006</v>
      </c>
      <c r="C5532" t="s">
        <v>10490</v>
      </c>
    </row>
    <row r="5533" spans="1:3">
      <c r="A5533">
        <v>199759</v>
      </c>
      <c r="B5533" t="s">
        <v>11006</v>
      </c>
      <c r="C5533" t="s">
        <v>10394</v>
      </c>
    </row>
    <row r="5534" spans="1:3">
      <c r="A5534">
        <v>199759</v>
      </c>
      <c r="B5534" t="s">
        <v>11006</v>
      </c>
      <c r="C5534" t="s">
        <v>10499</v>
      </c>
    </row>
    <row r="5535" spans="1:3">
      <c r="A5535">
        <v>199759</v>
      </c>
      <c r="B5535" t="s">
        <v>11006</v>
      </c>
      <c r="C5535" t="s">
        <v>10474</v>
      </c>
    </row>
    <row r="5536" spans="1:3">
      <c r="A5536">
        <v>199759</v>
      </c>
      <c r="B5536" t="s">
        <v>11006</v>
      </c>
      <c r="C5536" t="s">
        <v>10456</v>
      </c>
    </row>
    <row r="5537" spans="1:3">
      <c r="A5537">
        <v>199847</v>
      </c>
      <c r="B5537" t="s">
        <v>1431</v>
      </c>
      <c r="C5537" t="s">
        <v>10737</v>
      </c>
    </row>
    <row r="5538" spans="1:3">
      <c r="A5538">
        <v>199847</v>
      </c>
      <c r="B5538" t="s">
        <v>1431</v>
      </c>
      <c r="C5538" t="s">
        <v>10562</v>
      </c>
    </row>
    <row r="5539" spans="1:3">
      <c r="A5539">
        <v>199847</v>
      </c>
      <c r="B5539" t="s">
        <v>1431</v>
      </c>
      <c r="C5539" t="s">
        <v>10508</v>
      </c>
    </row>
    <row r="5540" spans="1:3">
      <c r="A5540">
        <v>199847</v>
      </c>
      <c r="B5540" t="s">
        <v>1431</v>
      </c>
      <c r="C5540" t="s">
        <v>10225</v>
      </c>
    </row>
    <row r="5541" spans="1:3">
      <c r="A5541">
        <v>199847</v>
      </c>
      <c r="B5541" t="s">
        <v>1431</v>
      </c>
      <c r="C5541" t="s">
        <v>10795</v>
      </c>
    </row>
    <row r="5542" spans="1:3">
      <c r="A5542">
        <v>199865</v>
      </c>
      <c r="B5542" t="s">
        <v>4357</v>
      </c>
      <c r="C5542" t="s">
        <v>10207</v>
      </c>
    </row>
    <row r="5543" spans="1:3">
      <c r="A5543">
        <v>199865</v>
      </c>
      <c r="B5543" t="s">
        <v>4357</v>
      </c>
      <c r="C5543" t="s">
        <v>10425</v>
      </c>
    </row>
    <row r="5544" spans="1:3">
      <c r="A5544">
        <v>199865</v>
      </c>
      <c r="B5544" t="s">
        <v>4357</v>
      </c>
      <c r="C5544" t="s">
        <v>10470</v>
      </c>
    </row>
    <row r="5545" spans="1:3">
      <c r="A5545">
        <v>199865</v>
      </c>
      <c r="B5545" t="s">
        <v>4357</v>
      </c>
      <c r="C5545" t="s">
        <v>10396</v>
      </c>
    </row>
    <row r="5546" spans="1:3">
      <c r="A5546">
        <v>199865</v>
      </c>
      <c r="B5546" t="s">
        <v>4357</v>
      </c>
      <c r="C5546" t="s">
        <v>10714</v>
      </c>
    </row>
    <row r="5547" spans="1:3">
      <c r="A5547">
        <v>199883</v>
      </c>
      <c r="B5547" t="s">
        <v>11007</v>
      </c>
      <c r="C5547" t="s">
        <v>10703</v>
      </c>
    </row>
    <row r="5548" spans="1:3">
      <c r="A5548">
        <v>199962</v>
      </c>
      <c r="B5548" t="s">
        <v>1433</v>
      </c>
      <c r="C5548" t="s">
        <v>10508</v>
      </c>
    </row>
    <row r="5549" spans="1:3">
      <c r="A5549">
        <v>199962</v>
      </c>
      <c r="B5549" t="s">
        <v>1433</v>
      </c>
      <c r="C5549" t="s">
        <v>10406</v>
      </c>
    </row>
    <row r="5550" spans="1:3">
      <c r="A5550">
        <v>199962</v>
      </c>
      <c r="B5550" t="s">
        <v>1433</v>
      </c>
      <c r="C5550" t="s">
        <v>10466</v>
      </c>
    </row>
    <row r="5551" spans="1:3">
      <c r="A5551">
        <v>199962</v>
      </c>
      <c r="B5551" t="s">
        <v>1433</v>
      </c>
      <c r="C5551" t="s">
        <v>10714</v>
      </c>
    </row>
    <row r="5552" spans="1:3">
      <c r="A5552">
        <v>199962</v>
      </c>
      <c r="B5552" t="s">
        <v>1433</v>
      </c>
      <c r="C5552" t="s">
        <v>10737</v>
      </c>
    </row>
    <row r="5553" spans="1:3">
      <c r="A5553">
        <v>199971</v>
      </c>
      <c r="B5553" t="s">
        <v>11008</v>
      </c>
      <c r="C5553" t="s">
        <v>10484</v>
      </c>
    </row>
    <row r="5554" spans="1:3">
      <c r="A5554">
        <v>199999</v>
      </c>
      <c r="B5554" t="s">
        <v>1436</v>
      </c>
      <c r="C5554" t="s">
        <v>10703</v>
      </c>
    </row>
    <row r="5555" spans="1:3">
      <c r="A5555">
        <v>199999</v>
      </c>
      <c r="B5555" t="s">
        <v>1436</v>
      </c>
      <c r="C5555" t="s">
        <v>10635</v>
      </c>
    </row>
    <row r="5556" spans="1:3">
      <c r="A5556">
        <v>199999</v>
      </c>
      <c r="B5556" t="s">
        <v>1436</v>
      </c>
      <c r="C5556" t="s">
        <v>10714</v>
      </c>
    </row>
    <row r="5557" spans="1:3">
      <c r="A5557">
        <v>199999</v>
      </c>
      <c r="B5557" t="s">
        <v>1436</v>
      </c>
      <c r="C5557" t="s">
        <v>10508</v>
      </c>
    </row>
    <row r="5558" spans="1:3">
      <c r="A5558">
        <v>199999</v>
      </c>
      <c r="B5558" t="s">
        <v>1436</v>
      </c>
      <c r="C5558" t="s">
        <v>10406</v>
      </c>
    </row>
    <row r="5559" spans="1:3">
      <c r="A5559">
        <v>200004</v>
      </c>
      <c r="B5559" t="s">
        <v>4360</v>
      </c>
      <c r="C5559" t="s">
        <v>10703</v>
      </c>
    </row>
    <row r="5560" spans="1:3">
      <c r="A5560">
        <v>200004</v>
      </c>
      <c r="B5560" t="s">
        <v>4360</v>
      </c>
      <c r="C5560" t="s">
        <v>10714</v>
      </c>
    </row>
    <row r="5561" spans="1:3">
      <c r="A5561">
        <v>200004</v>
      </c>
      <c r="B5561" t="s">
        <v>4360</v>
      </c>
      <c r="C5561" t="s">
        <v>10508</v>
      </c>
    </row>
    <row r="5562" spans="1:3">
      <c r="A5562">
        <v>200004</v>
      </c>
      <c r="B5562" t="s">
        <v>4360</v>
      </c>
      <c r="C5562" t="s">
        <v>10525</v>
      </c>
    </row>
    <row r="5563" spans="1:3">
      <c r="A5563">
        <v>200004</v>
      </c>
      <c r="B5563" t="s">
        <v>4360</v>
      </c>
      <c r="C5563" t="s">
        <v>10793</v>
      </c>
    </row>
    <row r="5564" spans="1:3">
      <c r="A5564">
        <v>200013</v>
      </c>
      <c r="B5564" t="s">
        <v>4363</v>
      </c>
      <c r="C5564" t="s">
        <v>10703</v>
      </c>
    </row>
    <row r="5565" spans="1:3">
      <c r="A5565">
        <v>200013</v>
      </c>
      <c r="B5565" t="s">
        <v>4363</v>
      </c>
      <c r="C5565" t="s">
        <v>10266</v>
      </c>
    </row>
    <row r="5566" spans="1:3">
      <c r="A5566">
        <v>200013</v>
      </c>
      <c r="B5566" t="s">
        <v>4363</v>
      </c>
      <c r="C5566" t="s">
        <v>10756</v>
      </c>
    </row>
    <row r="5567" spans="1:3">
      <c r="A5567">
        <v>200013</v>
      </c>
      <c r="B5567" t="s">
        <v>4363</v>
      </c>
      <c r="C5567" t="s">
        <v>10746</v>
      </c>
    </row>
    <row r="5568" spans="1:3">
      <c r="A5568">
        <v>200013</v>
      </c>
      <c r="B5568" t="s">
        <v>4363</v>
      </c>
      <c r="C5568" t="s">
        <v>10737</v>
      </c>
    </row>
    <row r="5569" spans="1:3">
      <c r="A5569">
        <v>200022</v>
      </c>
      <c r="B5569" t="s">
        <v>4364</v>
      </c>
      <c r="C5569" t="s">
        <v>10718</v>
      </c>
    </row>
    <row r="5570" spans="1:3">
      <c r="A5570">
        <v>200022</v>
      </c>
      <c r="B5570" t="s">
        <v>4364</v>
      </c>
      <c r="C5570" t="s">
        <v>10268</v>
      </c>
    </row>
    <row r="5571" spans="1:3">
      <c r="A5571">
        <v>200022</v>
      </c>
      <c r="B5571" t="s">
        <v>4364</v>
      </c>
      <c r="C5571" t="s">
        <v>10739</v>
      </c>
    </row>
    <row r="5572" spans="1:3">
      <c r="A5572">
        <v>200059</v>
      </c>
      <c r="B5572" t="s">
        <v>4367</v>
      </c>
      <c r="C5572" t="s">
        <v>10714</v>
      </c>
    </row>
    <row r="5573" spans="1:3">
      <c r="A5573">
        <v>200059</v>
      </c>
      <c r="B5573" t="s">
        <v>4367</v>
      </c>
      <c r="C5573" t="s">
        <v>10292</v>
      </c>
    </row>
    <row r="5574" spans="1:3">
      <c r="A5574">
        <v>200059</v>
      </c>
      <c r="B5574" t="s">
        <v>4367</v>
      </c>
      <c r="C5574" t="s">
        <v>10725</v>
      </c>
    </row>
    <row r="5575" spans="1:3">
      <c r="A5575">
        <v>200059</v>
      </c>
      <c r="B5575" t="s">
        <v>4367</v>
      </c>
      <c r="C5575" t="s">
        <v>10461</v>
      </c>
    </row>
    <row r="5576" spans="1:3">
      <c r="A5576">
        <v>200059</v>
      </c>
      <c r="B5576" t="s">
        <v>4367</v>
      </c>
      <c r="C5576" t="s">
        <v>10466</v>
      </c>
    </row>
    <row r="5577" spans="1:3">
      <c r="A5577">
        <v>200086</v>
      </c>
      <c r="B5577" t="s">
        <v>11009</v>
      </c>
      <c r="C5577" t="s">
        <v>10208</v>
      </c>
    </row>
    <row r="5578" spans="1:3">
      <c r="A5578">
        <v>200086</v>
      </c>
      <c r="B5578" t="s">
        <v>11009</v>
      </c>
      <c r="C5578" t="s">
        <v>10292</v>
      </c>
    </row>
    <row r="5579" spans="1:3">
      <c r="A5579">
        <v>200086</v>
      </c>
      <c r="B5579" t="s">
        <v>11009</v>
      </c>
      <c r="C5579" t="s">
        <v>10714</v>
      </c>
    </row>
    <row r="5580" spans="1:3">
      <c r="A5580">
        <v>200086</v>
      </c>
      <c r="B5580" t="s">
        <v>11009</v>
      </c>
      <c r="C5580" t="s">
        <v>10223</v>
      </c>
    </row>
    <row r="5581" spans="1:3">
      <c r="A5581">
        <v>200156</v>
      </c>
      <c r="B5581" t="s">
        <v>4370</v>
      </c>
      <c r="C5581" t="s">
        <v>10466</v>
      </c>
    </row>
    <row r="5582" spans="1:3">
      <c r="A5582">
        <v>200156</v>
      </c>
      <c r="B5582" t="s">
        <v>4370</v>
      </c>
      <c r="C5582" t="s">
        <v>10714</v>
      </c>
    </row>
    <row r="5583" spans="1:3">
      <c r="A5583">
        <v>200156</v>
      </c>
      <c r="B5583" t="s">
        <v>4370</v>
      </c>
      <c r="C5583" t="s">
        <v>10703</v>
      </c>
    </row>
    <row r="5584" spans="1:3">
      <c r="A5584">
        <v>200156</v>
      </c>
      <c r="B5584" t="s">
        <v>4370</v>
      </c>
      <c r="C5584" t="s">
        <v>10508</v>
      </c>
    </row>
    <row r="5585" spans="1:3">
      <c r="A5585">
        <v>200156</v>
      </c>
      <c r="B5585" t="s">
        <v>4370</v>
      </c>
      <c r="C5585" t="s">
        <v>10292</v>
      </c>
    </row>
    <row r="5586" spans="1:3">
      <c r="A5586">
        <v>200217</v>
      </c>
      <c r="B5586" t="s">
        <v>4375</v>
      </c>
      <c r="C5586" t="s">
        <v>10703</v>
      </c>
    </row>
    <row r="5587" spans="1:3">
      <c r="A5587">
        <v>200217</v>
      </c>
      <c r="B5587" t="s">
        <v>4375</v>
      </c>
      <c r="C5587" t="s">
        <v>10714</v>
      </c>
    </row>
    <row r="5588" spans="1:3">
      <c r="A5588">
        <v>200217</v>
      </c>
      <c r="B5588" t="s">
        <v>4375</v>
      </c>
      <c r="C5588" t="s">
        <v>10508</v>
      </c>
    </row>
    <row r="5589" spans="1:3">
      <c r="A5589">
        <v>200217</v>
      </c>
      <c r="B5589" t="s">
        <v>4375</v>
      </c>
      <c r="C5589" t="s">
        <v>10466</v>
      </c>
    </row>
    <row r="5590" spans="1:3">
      <c r="A5590">
        <v>200217</v>
      </c>
      <c r="B5590" t="s">
        <v>4375</v>
      </c>
      <c r="C5590" t="s">
        <v>10292</v>
      </c>
    </row>
    <row r="5591" spans="1:3">
      <c r="A5591">
        <v>200226</v>
      </c>
      <c r="B5591" t="s">
        <v>4377</v>
      </c>
      <c r="C5591" t="s">
        <v>10292</v>
      </c>
    </row>
    <row r="5592" spans="1:3">
      <c r="A5592">
        <v>200226</v>
      </c>
      <c r="B5592" t="s">
        <v>4377</v>
      </c>
      <c r="C5592" t="s">
        <v>10703</v>
      </c>
    </row>
    <row r="5593" spans="1:3">
      <c r="A5593">
        <v>200226</v>
      </c>
      <c r="B5593" t="s">
        <v>4377</v>
      </c>
      <c r="C5593" t="s">
        <v>10402</v>
      </c>
    </row>
    <row r="5594" spans="1:3">
      <c r="A5594">
        <v>200226</v>
      </c>
      <c r="B5594" t="s">
        <v>4377</v>
      </c>
      <c r="C5594" t="s">
        <v>10297</v>
      </c>
    </row>
    <row r="5595" spans="1:3">
      <c r="A5595">
        <v>200226</v>
      </c>
      <c r="B5595" t="s">
        <v>4377</v>
      </c>
      <c r="C5595" t="s">
        <v>10724</v>
      </c>
    </row>
    <row r="5596" spans="1:3">
      <c r="A5596">
        <v>200253</v>
      </c>
      <c r="B5596" t="s">
        <v>1438</v>
      </c>
      <c r="C5596" t="s">
        <v>10703</v>
      </c>
    </row>
    <row r="5597" spans="1:3">
      <c r="A5597">
        <v>200253</v>
      </c>
      <c r="B5597" t="s">
        <v>1438</v>
      </c>
      <c r="C5597" t="s">
        <v>10546</v>
      </c>
    </row>
    <row r="5598" spans="1:3">
      <c r="A5598">
        <v>200253</v>
      </c>
      <c r="B5598" t="s">
        <v>1438</v>
      </c>
      <c r="C5598" t="s">
        <v>10525</v>
      </c>
    </row>
    <row r="5599" spans="1:3">
      <c r="A5599">
        <v>200253</v>
      </c>
      <c r="B5599" t="s">
        <v>1438</v>
      </c>
      <c r="C5599" t="s">
        <v>10714</v>
      </c>
    </row>
    <row r="5600" spans="1:3">
      <c r="A5600">
        <v>200253</v>
      </c>
      <c r="B5600" t="s">
        <v>1438</v>
      </c>
      <c r="C5600" t="s">
        <v>10286</v>
      </c>
    </row>
    <row r="5601" spans="1:3">
      <c r="A5601">
        <v>200280</v>
      </c>
      <c r="B5601" t="s">
        <v>4380</v>
      </c>
      <c r="C5601" t="s">
        <v>10573</v>
      </c>
    </row>
    <row r="5602" spans="1:3">
      <c r="A5602">
        <v>200280</v>
      </c>
      <c r="B5602" t="s">
        <v>4380</v>
      </c>
      <c r="C5602" t="s">
        <v>10703</v>
      </c>
    </row>
    <row r="5603" spans="1:3">
      <c r="A5603">
        <v>200280</v>
      </c>
      <c r="B5603" t="s">
        <v>4380</v>
      </c>
      <c r="C5603" t="s">
        <v>10508</v>
      </c>
    </row>
    <row r="5604" spans="1:3">
      <c r="A5604">
        <v>200280</v>
      </c>
      <c r="B5604" t="s">
        <v>4380</v>
      </c>
      <c r="C5604" t="s">
        <v>10402</v>
      </c>
    </row>
    <row r="5605" spans="1:3">
      <c r="A5605">
        <v>200280</v>
      </c>
      <c r="B5605" t="s">
        <v>4380</v>
      </c>
      <c r="C5605" t="s">
        <v>10328</v>
      </c>
    </row>
    <row r="5606" spans="1:3">
      <c r="A5606">
        <v>200332</v>
      </c>
      <c r="B5606" t="s">
        <v>1442</v>
      </c>
      <c r="C5606" t="s">
        <v>10703</v>
      </c>
    </row>
    <row r="5607" spans="1:3">
      <c r="A5607">
        <v>200332</v>
      </c>
      <c r="B5607" t="s">
        <v>1442</v>
      </c>
      <c r="C5607" t="s">
        <v>10328</v>
      </c>
    </row>
    <row r="5608" spans="1:3">
      <c r="A5608">
        <v>200332</v>
      </c>
      <c r="B5608" t="s">
        <v>1442</v>
      </c>
      <c r="C5608" t="s">
        <v>10714</v>
      </c>
    </row>
    <row r="5609" spans="1:3">
      <c r="A5609">
        <v>200332</v>
      </c>
      <c r="B5609" t="s">
        <v>1442</v>
      </c>
      <c r="C5609" t="s">
        <v>10383</v>
      </c>
    </row>
    <row r="5610" spans="1:3">
      <c r="A5610">
        <v>200332</v>
      </c>
      <c r="B5610" t="s">
        <v>1442</v>
      </c>
      <c r="C5610" t="s">
        <v>10508</v>
      </c>
    </row>
    <row r="5611" spans="1:3">
      <c r="A5611">
        <v>200466</v>
      </c>
      <c r="B5611" t="s">
        <v>4392</v>
      </c>
      <c r="C5611" t="s">
        <v>10714</v>
      </c>
    </row>
    <row r="5612" spans="1:3">
      <c r="A5612">
        <v>200466</v>
      </c>
      <c r="B5612" t="s">
        <v>4392</v>
      </c>
      <c r="C5612" t="s">
        <v>10207</v>
      </c>
    </row>
    <row r="5613" spans="1:3">
      <c r="A5613">
        <v>200466</v>
      </c>
      <c r="B5613" t="s">
        <v>4392</v>
      </c>
      <c r="C5613" t="s">
        <v>10292</v>
      </c>
    </row>
    <row r="5614" spans="1:3">
      <c r="A5614">
        <v>200466</v>
      </c>
      <c r="B5614" t="s">
        <v>4392</v>
      </c>
      <c r="C5614" t="s">
        <v>10297</v>
      </c>
    </row>
    <row r="5615" spans="1:3">
      <c r="A5615">
        <v>200466</v>
      </c>
      <c r="B5615" t="s">
        <v>4392</v>
      </c>
      <c r="C5615" t="s">
        <v>10402</v>
      </c>
    </row>
    <row r="5616" spans="1:3">
      <c r="A5616">
        <v>200484</v>
      </c>
      <c r="B5616" t="s">
        <v>11010</v>
      </c>
      <c r="C5616" t="s">
        <v>10484</v>
      </c>
    </row>
    <row r="5617" spans="1:3">
      <c r="A5617">
        <v>200484</v>
      </c>
      <c r="B5617" t="s">
        <v>11010</v>
      </c>
      <c r="C5617" t="s">
        <v>10493</v>
      </c>
    </row>
    <row r="5618" spans="1:3">
      <c r="A5618">
        <v>200484</v>
      </c>
      <c r="B5618" t="s">
        <v>11010</v>
      </c>
      <c r="C5618" t="s">
        <v>10714</v>
      </c>
    </row>
    <row r="5619" spans="1:3">
      <c r="A5619">
        <v>200484</v>
      </c>
      <c r="B5619" t="s">
        <v>11010</v>
      </c>
      <c r="C5619" t="s">
        <v>10484</v>
      </c>
    </row>
    <row r="5620" spans="1:3">
      <c r="A5620">
        <v>200484</v>
      </c>
      <c r="B5620" t="s">
        <v>11010</v>
      </c>
      <c r="C5620" t="s">
        <v>10292</v>
      </c>
    </row>
    <row r="5621" spans="1:3">
      <c r="A5621">
        <v>200527</v>
      </c>
      <c r="B5621" t="s">
        <v>11011</v>
      </c>
      <c r="C5621" t="s">
        <v>10722</v>
      </c>
    </row>
    <row r="5622" spans="1:3">
      <c r="A5622">
        <v>200527</v>
      </c>
      <c r="B5622" t="s">
        <v>11011</v>
      </c>
      <c r="C5622" t="s">
        <v>10292</v>
      </c>
    </row>
    <row r="5623" spans="1:3">
      <c r="A5623">
        <v>200527</v>
      </c>
      <c r="B5623" t="s">
        <v>11011</v>
      </c>
      <c r="C5623" t="s">
        <v>10306</v>
      </c>
    </row>
    <row r="5624" spans="1:3">
      <c r="A5624">
        <v>200527</v>
      </c>
      <c r="B5624" t="s">
        <v>11011</v>
      </c>
      <c r="C5624" t="s">
        <v>10294</v>
      </c>
    </row>
    <row r="5625" spans="1:3">
      <c r="A5625">
        <v>200527</v>
      </c>
      <c r="B5625" t="s">
        <v>11011</v>
      </c>
      <c r="C5625" t="s">
        <v>10401</v>
      </c>
    </row>
    <row r="5626" spans="1:3">
      <c r="A5626">
        <v>200554</v>
      </c>
      <c r="B5626" t="s">
        <v>4395</v>
      </c>
      <c r="C5626" t="s">
        <v>10714</v>
      </c>
    </row>
    <row r="5627" spans="1:3">
      <c r="A5627">
        <v>200554</v>
      </c>
      <c r="B5627" t="s">
        <v>4395</v>
      </c>
      <c r="C5627" t="s">
        <v>10525</v>
      </c>
    </row>
    <row r="5628" spans="1:3">
      <c r="A5628">
        <v>200554</v>
      </c>
      <c r="B5628" t="s">
        <v>4395</v>
      </c>
      <c r="C5628" t="s">
        <v>10292</v>
      </c>
    </row>
    <row r="5629" spans="1:3">
      <c r="A5629">
        <v>200554</v>
      </c>
      <c r="B5629" t="s">
        <v>4395</v>
      </c>
      <c r="C5629" t="s">
        <v>10208</v>
      </c>
    </row>
    <row r="5630" spans="1:3">
      <c r="A5630">
        <v>200572</v>
      </c>
      <c r="B5630" t="s">
        <v>1445</v>
      </c>
      <c r="C5630" t="s">
        <v>10292</v>
      </c>
    </row>
    <row r="5631" spans="1:3">
      <c r="A5631">
        <v>200572</v>
      </c>
      <c r="B5631" t="s">
        <v>1445</v>
      </c>
      <c r="C5631" t="s">
        <v>10214</v>
      </c>
    </row>
    <row r="5632" spans="1:3">
      <c r="A5632">
        <v>200572</v>
      </c>
      <c r="B5632" t="s">
        <v>1445</v>
      </c>
      <c r="C5632" t="s">
        <v>10714</v>
      </c>
    </row>
    <row r="5633" spans="1:3">
      <c r="A5633">
        <v>200572</v>
      </c>
      <c r="B5633" t="s">
        <v>1445</v>
      </c>
      <c r="C5633" t="s">
        <v>10672</v>
      </c>
    </row>
    <row r="5634" spans="1:3">
      <c r="A5634">
        <v>200572</v>
      </c>
      <c r="B5634" t="s">
        <v>1445</v>
      </c>
      <c r="C5634" t="s">
        <v>10402</v>
      </c>
    </row>
    <row r="5635" spans="1:3">
      <c r="A5635">
        <v>200785</v>
      </c>
      <c r="B5635" t="s">
        <v>4399</v>
      </c>
      <c r="C5635" t="s">
        <v>10635</v>
      </c>
    </row>
    <row r="5636" spans="1:3">
      <c r="A5636">
        <v>200785</v>
      </c>
      <c r="B5636" t="s">
        <v>4399</v>
      </c>
      <c r="C5636" t="s">
        <v>10714</v>
      </c>
    </row>
    <row r="5637" spans="1:3">
      <c r="A5637">
        <v>200785</v>
      </c>
      <c r="B5637" t="s">
        <v>4399</v>
      </c>
      <c r="C5637" t="s">
        <v>10392</v>
      </c>
    </row>
    <row r="5638" spans="1:3">
      <c r="A5638">
        <v>200785</v>
      </c>
      <c r="B5638" t="s">
        <v>4399</v>
      </c>
      <c r="C5638" t="s">
        <v>10638</v>
      </c>
    </row>
    <row r="5639" spans="1:3">
      <c r="A5639">
        <v>200785</v>
      </c>
      <c r="B5639" t="s">
        <v>4399</v>
      </c>
      <c r="C5639" t="s">
        <v>10525</v>
      </c>
    </row>
    <row r="5640" spans="1:3">
      <c r="A5640">
        <v>200800</v>
      </c>
      <c r="B5640" t="s">
        <v>1448</v>
      </c>
      <c r="C5640" t="s">
        <v>10703</v>
      </c>
    </row>
    <row r="5641" spans="1:3">
      <c r="A5641">
        <v>200800</v>
      </c>
      <c r="B5641" t="s">
        <v>1448</v>
      </c>
      <c r="C5641" t="s">
        <v>10328</v>
      </c>
    </row>
    <row r="5642" spans="1:3">
      <c r="A5642">
        <v>200800</v>
      </c>
      <c r="B5642" t="s">
        <v>1448</v>
      </c>
      <c r="C5642" t="s">
        <v>10508</v>
      </c>
    </row>
    <row r="5643" spans="1:3">
      <c r="A5643">
        <v>200800</v>
      </c>
      <c r="B5643" t="s">
        <v>1448</v>
      </c>
      <c r="C5643" t="s">
        <v>10525</v>
      </c>
    </row>
    <row r="5644" spans="1:3">
      <c r="A5644">
        <v>200800</v>
      </c>
      <c r="B5644" t="s">
        <v>1448</v>
      </c>
      <c r="C5644" t="s">
        <v>10407</v>
      </c>
    </row>
    <row r="5645" spans="1:3">
      <c r="A5645">
        <v>200846</v>
      </c>
      <c r="B5645" t="s">
        <v>1452</v>
      </c>
      <c r="C5645" t="s">
        <v>10703</v>
      </c>
    </row>
    <row r="5646" spans="1:3">
      <c r="A5646">
        <v>200846</v>
      </c>
      <c r="B5646" t="s">
        <v>1452</v>
      </c>
      <c r="C5646" t="s">
        <v>10546</v>
      </c>
    </row>
    <row r="5647" spans="1:3">
      <c r="A5647">
        <v>200846</v>
      </c>
      <c r="B5647" t="s">
        <v>1452</v>
      </c>
      <c r="C5647" t="s">
        <v>10289</v>
      </c>
    </row>
    <row r="5648" spans="1:3">
      <c r="A5648">
        <v>200846</v>
      </c>
      <c r="B5648" t="s">
        <v>1452</v>
      </c>
      <c r="C5648" t="s">
        <v>10722</v>
      </c>
    </row>
    <row r="5649" spans="1:3">
      <c r="A5649">
        <v>200846</v>
      </c>
      <c r="B5649" t="s">
        <v>1452</v>
      </c>
      <c r="C5649" t="s">
        <v>10235</v>
      </c>
    </row>
    <row r="5650" spans="1:3">
      <c r="A5650">
        <v>200873</v>
      </c>
      <c r="B5650" t="s">
        <v>11012</v>
      </c>
      <c r="C5650" t="s">
        <v>10485</v>
      </c>
    </row>
    <row r="5651" spans="1:3">
      <c r="A5651">
        <v>200873</v>
      </c>
      <c r="B5651" t="s">
        <v>11012</v>
      </c>
      <c r="C5651" t="s">
        <v>10292</v>
      </c>
    </row>
    <row r="5652" spans="1:3">
      <c r="A5652">
        <v>200873</v>
      </c>
      <c r="B5652" t="s">
        <v>11012</v>
      </c>
      <c r="C5652" t="s">
        <v>10488</v>
      </c>
    </row>
    <row r="5653" spans="1:3">
      <c r="A5653">
        <v>200873</v>
      </c>
      <c r="B5653" t="s">
        <v>11012</v>
      </c>
      <c r="C5653" t="s">
        <v>10490</v>
      </c>
    </row>
    <row r="5654" spans="1:3">
      <c r="A5654">
        <v>200873</v>
      </c>
      <c r="B5654" t="s">
        <v>11012</v>
      </c>
      <c r="C5654" t="s">
        <v>10486</v>
      </c>
    </row>
    <row r="5655" spans="1:3">
      <c r="A5655">
        <v>201061</v>
      </c>
      <c r="B5655" t="s">
        <v>4400</v>
      </c>
      <c r="C5655" t="s">
        <v>10588</v>
      </c>
    </row>
    <row r="5656" spans="1:3">
      <c r="A5656">
        <v>201061</v>
      </c>
      <c r="B5656" t="s">
        <v>4400</v>
      </c>
      <c r="C5656" t="s">
        <v>10581</v>
      </c>
    </row>
    <row r="5657" spans="1:3">
      <c r="A5657">
        <v>201061</v>
      </c>
      <c r="B5657" t="s">
        <v>4400</v>
      </c>
      <c r="C5657" t="s">
        <v>10604</v>
      </c>
    </row>
    <row r="5658" spans="1:3">
      <c r="A5658">
        <v>201061</v>
      </c>
      <c r="B5658" t="s">
        <v>4400</v>
      </c>
      <c r="C5658" t="s">
        <v>10605</v>
      </c>
    </row>
    <row r="5659" spans="1:3">
      <c r="A5659">
        <v>201061</v>
      </c>
      <c r="B5659" t="s">
        <v>4400</v>
      </c>
      <c r="C5659" t="s">
        <v>10606</v>
      </c>
    </row>
    <row r="5660" spans="1:3">
      <c r="A5660">
        <v>201104</v>
      </c>
      <c r="B5660" t="s">
        <v>1455</v>
      </c>
      <c r="C5660" t="s">
        <v>10709</v>
      </c>
    </row>
    <row r="5661" spans="1:3">
      <c r="A5661">
        <v>201104</v>
      </c>
      <c r="B5661" t="s">
        <v>1455</v>
      </c>
      <c r="C5661" t="s">
        <v>10289</v>
      </c>
    </row>
    <row r="5662" spans="1:3">
      <c r="A5662">
        <v>201104</v>
      </c>
      <c r="B5662" t="s">
        <v>1455</v>
      </c>
      <c r="C5662" t="s">
        <v>10795</v>
      </c>
    </row>
    <row r="5663" spans="1:3">
      <c r="A5663">
        <v>201104</v>
      </c>
      <c r="B5663" t="s">
        <v>1455</v>
      </c>
      <c r="C5663" t="s">
        <v>10225</v>
      </c>
    </row>
    <row r="5664" spans="1:3">
      <c r="A5664">
        <v>201104</v>
      </c>
      <c r="B5664" t="s">
        <v>1455</v>
      </c>
      <c r="C5664" t="s">
        <v>10419</v>
      </c>
    </row>
    <row r="5665" spans="1:3">
      <c r="A5665">
        <v>201177</v>
      </c>
      <c r="B5665" t="s">
        <v>1458</v>
      </c>
      <c r="C5665" t="s">
        <v>10703</v>
      </c>
    </row>
    <row r="5666" spans="1:3">
      <c r="A5666">
        <v>201177</v>
      </c>
      <c r="B5666" t="s">
        <v>1458</v>
      </c>
      <c r="C5666" t="s">
        <v>10628</v>
      </c>
    </row>
    <row r="5667" spans="1:3">
      <c r="A5667">
        <v>201177</v>
      </c>
      <c r="B5667" t="s">
        <v>1458</v>
      </c>
      <c r="C5667" t="s">
        <v>10628</v>
      </c>
    </row>
    <row r="5668" spans="1:3">
      <c r="A5668">
        <v>201177</v>
      </c>
      <c r="B5668" t="s">
        <v>1458</v>
      </c>
      <c r="C5668" t="s">
        <v>10793</v>
      </c>
    </row>
    <row r="5669" spans="1:3">
      <c r="A5669">
        <v>201177</v>
      </c>
      <c r="B5669" t="s">
        <v>1458</v>
      </c>
      <c r="C5669" t="s">
        <v>10546</v>
      </c>
    </row>
    <row r="5670" spans="1:3">
      <c r="A5670">
        <v>201195</v>
      </c>
      <c r="B5670" t="s">
        <v>1459</v>
      </c>
      <c r="C5670" t="s">
        <v>10512</v>
      </c>
    </row>
    <row r="5671" spans="1:3">
      <c r="A5671">
        <v>201195</v>
      </c>
      <c r="B5671" t="s">
        <v>1459</v>
      </c>
      <c r="C5671" t="s">
        <v>10465</v>
      </c>
    </row>
    <row r="5672" spans="1:3">
      <c r="A5672">
        <v>201195</v>
      </c>
      <c r="B5672" t="s">
        <v>1459</v>
      </c>
      <c r="C5672" t="s">
        <v>10714</v>
      </c>
    </row>
    <row r="5673" spans="1:3">
      <c r="A5673">
        <v>201195</v>
      </c>
      <c r="B5673" t="s">
        <v>1459</v>
      </c>
      <c r="C5673" t="s">
        <v>10594</v>
      </c>
    </row>
    <row r="5674" spans="1:3">
      <c r="A5674">
        <v>201195</v>
      </c>
      <c r="B5674" t="s">
        <v>1459</v>
      </c>
      <c r="C5674" t="s">
        <v>10406</v>
      </c>
    </row>
    <row r="5675" spans="1:3">
      <c r="A5675">
        <v>201371</v>
      </c>
      <c r="B5675" t="s">
        <v>1461</v>
      </c>
      <c r="C5675" t="s">
        <v>10465</v>
      </c>
    </row>
    <row r="5676" spans="1:3">
      <c r="A5676">
        <v>201371</v>
      </c>
      <c r="B5676" t="s">
        <v>1461</v>
      </c>
      <c r="C5676" t="s">
        <v>10292</v>
      </c>
    </row>
    <row r="5677" spans="1:3">
      <c r="A5677">
        <v>201371</v>
      </c>
      <c r="B5677" t="s">
        <v>1461</v>
      </c>
      <c r="C5677" t="s">
        <v>10714</v>
      </c>
    </row>
    <row r="5678" spans="1:3">
      <c r="A5678">
        <v>201371</v>
      </c>
      <c r="B5678" t="s">
        <v>1461</v>
      </c>
      <c r="C5678" t="s">
        <v>10725</v>
      </c>
    </row>
    <row r="5679" spans="1:3">
      <c r="A5679">
        <v>201371</v>
      </c>
      <c r="B5679" t="s">
        <v>1461</v>
      </c>
      <c r="C5679" t="s">
        <v>10286</v>
      </c>
    </row>
    <row r="5680" spans="1:3">
      <c r="A5680">
        <v>201432</v>
      </c>
      <c r="B5680" t="s">
        <v>4406</v>
      </c>
      <c r="C5680" t="s">
        <v>10744</v>
      </c>
    </row>
    <row r="5681" spans="1:3">
      <c r="A5681">
        <v>201432</v>
      </c>
      <c r="B5681" t="s">
        <v>4406</v>
      </c>
      <c r="C5681" t="s">
        <v>10372</v>
      </c>
    </row>
    <row r="5682" spans="1:3">
      <c r="A5682">
        <v>201432</v>
      </c>
      <c r="B5682" t="s">
        <v>4406</v>
      </c>
      <c r="C5682" t="s">
        <v>10653</v>
      </c>
    </row>
    <row r="5683" spans="1:3">
      <c r="A5683">
        <v>201441</v>
      </c>
      <c r="B5683" t="s">
        <v>1464</v>
      </c>
      <c r="C5683" t="s">
        <v>10289</v>
      </c>
    </row>
    <row r="5684" spans="1:3">
      <c r="A5684">
        <v>201441</v>
      </c>
      <c r="B5684" t="s">
        <v>1464</v>
      </c>
      <c r="C5684" t="s">
        <v>10508</v>
      </c>
    </row>
    <row r="5685" spans="1:3">
      <c r="A5685">
        <v>201441</v>
      </c>
      <c r="B5685" t="s">
        <v>1464</v>
      </c>
      <c r="C5685" t="s">
        <v>10406</v>
      </c>
    </row>
    <row r="5686" spans="1:3">
      <c r="A5686">
        <v>201441</v>
      </c>
      <c r="B5686" t="s">
        <v>1464</v>
      </c>
      <c r="C5686" t="s">
        <v>10312</v>
      </c>
    </row>
    <row r="5687" spans="1:3">
      <c r="A5687">
        <v>201441</v>
      </c>
      <c r="B5687" t="s">
        <v>1464</v>
      </c>
      <c r="C5687" t="s">
        <v>10525</v>
      </c>
    </row>
    <row r="5688" spans="1:3">
      <c r="A5688">
        <v>201469</v>
      </c>
      <c r="B5688" t="s">
        <v>4409</v>
      </c>
      <c r="C5688" t="s">
        <v>10688</v>
      </c>
    </row>
    <row r="5689" spans="1:3">
      <c r="A5689">
        <v>201469</v>
      </c>
      <c r="B5689" t="s">
        <v>4409</v>
      </c>
      <c r="C5689" t="s">
        <v>10709</v>
      </c>
    </row>
    <row r="5690" spans="1:3">
      <c r="A5690">
        <v>201469</v>
      </c>
      <c r="B5690" t="s">
        <v>4409</v>
      </c>
      <c r="C5690" t="s">
        <v>10714</v>
      </c>
    </row>
    <row r="5691" spans="1:3">
      <c r="A5691">
        <v>201469</v>
      </c>
      <c r="B5691" t="s">
        <v>4409</v>
      </c>
      <c r="C5691" t="s">
        <v>10728</v>
      </c>
    </row>
    <row r="5692" spans="1:3">
      <c r="A5692">
        <v>201469</v>
      </c>
      <c r="B5692" t="s">
        <v>4409</v>
      </c>
      <c r="C5692" t="s">
        <v>10343</v>
      </c>
    </row>
    <row r="5693" spans="1:3">
      <c r="A5693">
        <v>201548</v>
      </c>
      <c r="B5693" t="s">
        <v>1466</v>
      </c>
      <c r="C5693" t="s">
        <v>10703</v>
      </c>
    </row>
    <row r="5694" spans="1:3">
      <c r="A5694">
        <v>201548</v>
      </c>
      <c r="B5694" t="s">
        <v>1466</v>
      </c>
      <c r="C5694" t="s">
        <v>10508</v>
      </c>
    </row>
    <row r="5695" spans="1:3">
      <c r="A5695">
        <v>201548</v>
      </c>
      <c r="B5695" t="s">
        <v>1466</v>
      </c>
      <c r="C5695" t="s">
        <v>10714</v>
      </c>
    </row>
    <row r="5696" spans="1:3">
      <c r="A5696">
        <v>201548</v>
      </c>
      <c r="B5696" t="s">
        <v>1466</v>
      </c>
      <c r="C5696" t="s">
        <v>10622</v>
      </c>
    </row>
    <row r="5697" spans="1:3">
      <c r="A5697">
        <v>201548</v>
      </c>
      <c r="B5697" t="s">
        <v>1466</v>
      </c>
      <c r="C5697" t="s">
        <v>10297</v>
      </c>
    </row>
    <row r="5698" spans="1:3">
      <c r="A5698">
        <v>201645</v>
      </c>
      <c r="B5698" t="s">
        <v>74</v>
      </c>
      <c r="C5698" t="s">
        <v>10406</v>
      </c>
    </row>
    <row r="5699" spans="1:3">
      <c r="A5699">
        <v>201645</v>
      </c>
      <c r="B5699" t="s">
        <v>74</v>
      </c>
      <c r="C5699" t="s">
        <v>10259</v>
      </c>
    </row>
    <row r="5700" spans="1:3">
      <c r="A5700">
        <v>201645</v>
      </c>
      <c r="B5700" t="s">
        <v>74</v>
      </c>
      <c r="C5700" t="s">
        <v>10317</v>
      </c>
    </row>
    <row r="5701" spans="1:3">
      <c r="A5701">
        <v>201645</v>
      </c>
      <c r="B5701" t="s">
        <v>74</v>
      </c>
      <c r="C5701" t="s">
        <v>10328</v>
      </c>
    </row>
    <row r="5702" spans="1:3">
      <c r="A5702">
        <v>201645</v>
      </c>
      <c r="B5702" t="s">
        <v>74</v>
      </c>
      <c r="C5702" t="s">
        <v>10703</v>
      </c>
    </row>
    <row r="5703" spans="1:3">
      <c r="A5703">
        <v>201654</v>
      </c>
      <c r="B5703" t="s">
        <v>1469</v>
      </c>
      <c r="C5703" t="s">
        <v>10703</v>
      </c>
    </row>
    <row r="5704" spans="1:3">
      <c r="A5704">
        <v>201654</v>
      </c>
      <c r="B5704" t="s">
        <v>1469</v>
      </c>
      <c r="C5704" t="s">
        <v>10508</v>
      </c>
    </row>
    <row r="5705" spans="1:3">
      <c r="A5705">
        <v>201654</v>
      </c>
      <c r="B5705" t="s">
        <v>1469</v>
      </c>
      <c r="C5705" t="s">
        <v>10328</v>
      </c>
    </row>
    <row r="5706" spans="1:3">
      <c r="A5706">
        <v>201654</v>
      </c>
      <c r="B5706" t="s">
        <v>1469</v>
      </c>
      <c r="C5706" t="s">
        <v>10259</v>
      </c>
    </row>
    <row r="5707" spans="1:3">
      <c r="A5707">
        <v>201654</v>
      </c>
      <c r="B5707" t="s">
        <v>1469</v>
      </c>
      <c r="C5707" t="s">
        <v>10484</v>
      </c>
    </row>
    <row r="5708" spans="1:3">
      <c r="A5708">
        <v>201672</v>
      </c>
      <c r="B5708" t="s">
        <v>4411</v>
      </c>
      <c r="C5708" t="s">
        <v>10655</v>
      </c>
    </row>
    <row r="5709" spans="1:3">
      <c r="A5709">
        <v>201690</v>
      </c>
      <c r="B5709" t="s">
        <v>4413</v>
      </c>
      <c r="C5709" t="s">
        <v>10713</v>
      </c>
    </row>
    <row r="5710" spans="1:3">
      <c r="A5710">
        <v>201690</v>
      </c>
      <c r="B5710" t="s">
        <v>4413</v>
      </c>
      <c r="C5710" t="s">
        <v>10281</v>
      </c>
    </row>
    <row r="5711" spans="1:3">
      <c r="A5711">
        <v>201690</v>
      </c>
      <c r="B5711" t="s">
        <v>4413</v>
      </c>
      <c r="C5711" t="s">
        <v>10525</v>
      </c>
    </row>
    <row r="5712" spans="1:3">
      <c r="A5712">
        <v>201690</v>
      </c>
      <c r="B5712" t="s">
        <v>4413</v>
      </c>
      <c r="C5712" t="s">
        <v>10297</v>
      </c>
    </row>
    <row r="5713" spans="1:3">
      <c r="A5713">
        <v>201690</v>
      </c>
      <c r="B5713" t="s">
        <v>4413</v>
      </c>
      <c r="C5713" t="s">
        <v>10438</v>
      </c>
    </row>
    <row r="5714" spans="1:3">
      <c r="A5714">
        <v>201821</v>
      </c>
      <c r="B5714" t="s">
        <v>11013</v>
      </c>
      <c r="C5714" t="s">
        <v>10703</v>
      </c>
    </row>
    <row r="5715" spans="1:3">
      <c r="A5715">
        <v>201821</v>
      </c>
      <c r="B5715" t="s">
        <v>11013</v>
      </c>
      <c r="C5715" t="s">
        <v>10635</v>
      </c>
    </row>
    <row r="5716" spans="1:3">
      <c r="A5716">
        <v>201867</v>
      </c>
      <c r="B5716" t="s">
        <v>11014</v>
      </c>
      <c r="C5716" t="s">
        <v>10274</v>
      </c>
    </row>
    <row r="5717" spans="1:3">
      <c r="A5717">
        <v>201885</v>
      </c>
      <c r="B5717" t="s">
        <v>4417</v>
      </c>
      <c r="C5717" t="s">
        <v>10756</v>
      </c>
    </row>
    <row r="5718" spans="1:3">
      <c r="A5718">
        <v>201885</v>
      </c>
      <c r="B5718" t="s">
        <v>4417</v>
      </c>
      <c r="C5718" t="s">
        <v>10703</v>
      </c>
    </row>
    <row r="5719" spans="1:3">
      <c r="A5719">
        <v>201885</v>
      </c>
      <c r="B5719" t="s">
        <v>4417</v>
      </c>
      <c r="C5719" t="s">
        <v>10508</v>
      </c>
    </row>
    <row r="5720" spans="1:3">
      <c r="A5720">
        <v>201885</v>
      </c>
      <c r="B5720" t="s">
        <v>4417</v>
      </c>
      <c r="C5720" t="s">
        <v>10737</v>
      </c>
    </row>
    <row r="5721" spans="1:3">
      <c r="A5721">
        <v>201885</v>
      </c>
      <c r="B5721" t="s">
        <v>4417</v>
      </c>
      <c r="C5721" t="s">
        <v>10712</v>
      </c>
    </row>
    <row r="5722" spans="1:3">
      <c r="A5722">
        <v>201928</v>
      </c>
      <c r="B5722" t="s">
        <v>11015</v>
      </c>
      <c r="C5722" t="s">
        <v>10362</v>
      </c>
    </row>
    <row r="5723" spans="1:3">
      <c r="A5723">
        <v>201928</v>
      </c>
      <c r="B5723" t="s">
        <v>11015</v>
      </c>
      <c r="C5723" t="s">
        <v>10199</v>
      </c>
    </row>
    <row r="5724" spans="1:3">
      <c r="A5724">
        <v>201946</v>
      </c>
      <c r="B5724" t="s">
        <v>4419</v>
      </c>
      <c r="C5724" t="s">
        <v>10461</v>
      </c>
    </row>
    <row r="5725" spans="1:3">
      <c r="A5725">
        <v>201955</v>
      </c>
      <c r="B5725" t="s">
        <v>4421</v>
      </c>
      <c r="C5725" t="s">
        <v>10652</v>
      </c>
    </row>
    <row r="5726" spans="1:3">
      <c r="A5726">
        <v>201955</v>
      </c>
      <c r="B5726" t="s">
        <v>4421</v>
      </c>
      <c r="C5726" t="s">
        <v>10461</v>
      </c>
    </row>
    <row r="5727" spans="1:3">
      <c r="A5727">
        <v>201964</v>
      </c>
      <c r="B5727" t="s">
        <v>1472</v>
      </c>
      <c r="C5727" t="s">
        <v>10714</v>
      </c>
    </row>
    <row r="5728" spans="1:3">
      <c r="A5728">
        <v>201964</v>
      </c>
      <c r="B5728" t="s">
        <v>1472</v>
      </c>
      <c r="C5728" t="s">
        <v>10402</v>
      </c>
    </row>
    <row r="5729" spans="1:3">
      <c r="A5729">
        <v>201964</v>
      </c>
      <c r="B5729" t="s">
        <v>1472</v>
      </c>
      <c r="C5729" t="s">
        <v>10508</v>
      </c>
    </row>
    <row r="5730" spans="1:3">
      <c r="A5730">
        <v>201964</v>
      </c>
      <c r="B5730" t="s">
        <v>1472</v>
      </c>
      <c r="C5730" t="s">
        <v>10478</v>
      </c>
    </row>
    <row r="5731" spans="1:3">
      <c r="A5731">
        <v>201964</v>
      </c>
      <c r="B5731" t="s">
        <v>1472</v>
      </c>
      <c r="C5731" t="s">
        <v>10541</v>
      </c>
    </row>
    <row r="5732" spans="1:3">
      <c r="A5732">
        <v>201973</v>
      </c>
      <c r="B5732" t="s">
        <v>4424</v>
      </c>
      <c r="C5732" t="s">
        <v>10673</v>
      </c>
    </row>
    <row r="5733" spans="1:3">
      <c r="A5733">
        <v>201973</v>
      </c>
      <c r="B5733" t="s">
        <v>4424</v>
      </c>
      <c r="C5733" t="s">
        <v>10368</v>
      </c>
    </row>
    <row r="5734" spans="1:3">
      <c r="A5734">
        <v>201973</v>
      </c>
      <c r="B5734" t="s">
        <v>4424</v>
      </c>
      <c r="C5734" t="s">
        <v>10260</v>
      </c>
    </row>
    <row r="5735" spans="1:3">
      <c r="A5735">
        <v>202046</v>
      </c>
      <c r="B5735" t="s">
        <v>1473</v>
      </c>
      <c r="C5735" t="s">
        <v>10588</v>
      </c>
    </row>
    <row r="5736" spans="1:3">
      <c r="A5736">
        <v>202046</v>
      </c>
      <c r="B5736" t="s">
        <v>1473</v>
      </c>
      <c r="C5736" t="s">
        <v>10247</v>
      </c>
    </row>
    <row r="5737" spans="1:3">
      <c r="A5737">
        <v>202046</v>
      </c>
      <c r="B5737" t="s">
        <v>1473</v>
      </c>
      <c r="C5737" t="s">
        <v>10695</v>
      </c>
    </row>
    <row r="5738" spans="1:3">
      <c r="A5738">
        <v>202046</v>
      </c>
      <c r="B5738" t="s">
        <v>1473</v>
      </c>
      <c r="C5738" t="s">
        <v>10583</v>
      </c>
    </row>
    <row r="5739" spans="1:3">
      <c r="A5739">
        <v>202046</v>
      </c>
      <c r="B5739" t="s">
        <v>1473</v>
      </c>
      <c r="C5739" t="s">
        <v>10604</v>
      </c>
    </row>
    <row r="5740" spans="1:3">
      <c r="A5740">
        <v>202073</v>
      </c>
      <c r="B5740" t="s">
        <v>4426</v>
      </c>
      <c r="C5740" t="s">
        <v>10611</v>
      </c>
    </row>
    <row r="5741" spans="1:3">
      <c r="A5741">
        <v>202134</v>
      </c>
      <c r="B5741" t="s">
        <v>1475</v>
      </c>
      <c r="C5741" t="s">
        <v>10508</v>
      </c>
    </row>
    <row r="5742" spans="1:3">
      <c r="A5742">
        <v>202134</v>
      </c>
      <c r="B5742" t="s">
        <v>1475</v>
      </c>
      <c r="C5742" t="s">
        <v>10703</v>
      </c>
    </row>
    <row r="5743" spans="1:3">
      <c r="A5743">
        <v>202134</v>
      </c>
      <c r="B5743" t="s">
        <v>1475</v>
      </c>
      <c r="C5743" t="s">
        <v>10666</v>
      </c>
    </row>
    <row r="5744" spans="1:3">
      <c r="A5744">
        <v>202134</v>
      </c>
      <c r="B5744" t="s">
        <v>1475</v>
      </c>
      <c r="C5744" t="s">
        <v>10714</v>
      </c>
    </row>
    <row r="5745" spans="1:3">
      <c r="A5745">
        <v>202134</v>
      </c>
      <c r="B5745" t="s">
        <v>1475</v>
      </c>
      <c r="C5745" t="s">
        <v>10725</v>
      </c>
    </row>
    <row r="5746" spans="1:3">
      <c r="A5746">
        <v>202170</v>
      </c>
      <c r="B5746" t="s">
        <v>4428</v>
      </c>
      <c r="C5746" t="s">
        <v>10588</v>
      </c>
    </row>
    <row r="5747" spans="1:3">
      <c r="A5747">
        <v>202170</v>
      </c>
      <c r="B5747" t="s">
        <v>4428</v>
      </c>
      <c r="C5747" t="s">
        <v>10247</v>
      </c>
    </row>
    <row r="5748" spans="1:3">
      <c r="A5748">
        <v>202170</v>
      </c>
      <c r="B5748" t="s">
        <v>4428</v>
      </c>
      <c r="C5748" t="s">
        <v>10582</v>
      </c>
    </row>
    <row r="5749" spans="1:3">
      <c r="A5749">
        <v>202170</v>
      </c>
      <c r="B5749" t="s">
        <v>4428</v>
      </c>
      <c r="C5749" t="s">
        <v>10601</v>
      </c>
    </row>
    <row r="5750" spans="1:3">
      <c r="A5750">
        <v>202170</v>
      </c>
      <c r="B5750" t="s">
        <v>4428</v>
      </c>
      <c r="C5750" t="s">
        <v>10586</v>
      </c>
    </row>
    <row r="5751" spans="1:3">
      <c r="A5751">
        <v>202435</v>
      </c>
      <c r="B5751" t="s">
        <v>4245</v>
      </c>
      <c r="C5751" t="s">
        <v>10714</v>
      </c>
    </row>
    <row r="5752" spans="1:3">
      <c r="A5752">
        <v>202480</v>
      </c>
      <c r="B5752" t="s">
        <v>1477</v>
      </c>
      <c r="C5752" t="s">
        <v>10328</v>
      </c>
    </row>
    <row r="5753" spans="1:3">
      <c r="A5753">
        <v>202480</v>
      </c>
      <c r="B5753" t="s">
        <v>1477</v>
      </c>
      <c r="C5753" t="s">
        <v>10737</v>
      </c>
    </row>
    <row r="5754" spans="1:3">
      <c r="A5754">
        <v>202480</v>
      </c>
      <c r="B5754" t="s">
        <v>1477</v>
      </c>
      <c r="C5754" t="s">
        <v>10756</v>
      </c>
    </row>
    <row r="5755" spans="1:3">
      <c r="A5755">
        <v>202480</v>
      </c>
      <c r="B5755" t="s">
        <v>1477</v>
      </c>
      <c r="C5755" t="s">
        <v>10226</v>
      </c>
    </row>
    <row r="5756" spans="1:3">
      <c r="A5756">
        <v>202480</v>
      </c>
      <c r="B5756" t="s">
        <v>1477</v>
      </c>
      <c r="C5756" t="s">
        <v>10628</v>
      </c>
    </row>
    <row r="5757" spans="1:3">
      <c r="A5757">
        <v>202514</v>
      </c>
      <c r="B5757" t="s">
        <v>4431</v>
      </c>
      <c r="C5757" t="s">
        <v>10713</v>
      </c>
    </row>
    <row r="5758" spans="1:3">
      <c r="A5758">
        <v>202514</v>
      </c>
      <c r="B5758" t="s">
        <v>4431</v>
      </c>
      <c r="C5758" t="s">
        <v>10466</v>
      </c>
    </row>
    <row r="5759" spans="1:3">
      <c r="A5759">
        <v>202514</v>
      </c>
      <c r="B5759" t="s">
        <v>4431</v>
      </c>
      <c r="C5759" t="s">
        <v>10527</v>
      </c>
    </row>
    <row r="5760" spans="1:3">
      <c r="A5760">
        <v>202514</v>
      </c>
      <c r="B5760" t="s">
        <v>4431</v>
      </c>
      <c r="C5760" t="s">
        <v>10546</v>
      </c>
    </row>
    <row r="5761" spans="1:3">
      <c r="A5761">
        <v>202514</v>
      </c>
      <c r="B5761" t="s">
        <v>4431</v>
      </c>
      <c r="C5761" t="s">
        <v>10465</v>
      </c>
    </row>
    <row r="5762" spans="1:3">
      <c r="A5762">
        <v>202523</v>
      </c>
      <c r="B5762" t="s">
        <v>1480</v>
      </c>
      <c r="C5762" t="s">
        <v>10557</v>
      </c>
    </row>
    <row r="5763" spans="1:3">
      <c r="A5763">
        <v>202523</v>
      </c>
      <c r="B5763" t="s">
        <v>1480</v>
      </c>
      <c r="C5763" t="s">
        <v>10227</v>
      </c>
    </row>
    <row r="5764" spans="1:3">
      <c r="A5764">
        <v>202523</v>
      </c>
      <c r="B5764" t="s">
        <v>1480</v>
      </c>
      <c r="C5764" t="s">
        <v>10750</v>
      </c>
    </row>
    <row r="5765" spans="1:3">
      <c r="A5765">
        <v>202523</v>
      </c>
      <c r="B5765" t="s">
        <v>1480</v>
      </c>
      <c r="C5765" t="s">
        <v>10406</v>
      </c>
    </row>
    <row r="5766" spans="1:3">
      <c r="A5766">
        <v>202523</v>
      </c>
      <c r="B5766" t="s">
        <v>1480</v>
      </c>
      <c r="C5766" t="s">
        <v>10512</v>
      </c>
    </row>
    <row r="5767" spans="1:3">
      <c r="A5767">
        <v>202763</v>
      </c>
      <c r="B5767" t="s">
        <v>4434</v>
      </c>
      <c r="C5767" t="s">
        <v>10203</v>
      </c>
    </row>
    <row r="5768" spans="1:3">
      <c r="A5768">
        <v>202763</v>
      </c>
      <c r="B5768" t="s">
        <v>4434</v>
      </c>
      <c r="C5768" t="s">
        <v>10714</v>
      </c>
    </row>
    <row r="5769" spans="1:3">
      <c r="A5769">
        <v>202763</v>
      </c>
      <c r="B5769" t="s">
        <v>4434</v>
      </c>
      <c r="C5769" t="s">
        <v>10672</v>
      </c>
    </row>
    <row r="5770" spans="1:3">
      <c r="A5770">
        <v>202763</v>
      </c>
      <c r="B5770" t="s">
        <v>4434</v>
      </c>
      <c r="C5770" t="s">
        <v>10195</v>
      </c>
    </row>
    <row r="5771" spans="1:3">
      <c r="A5771">
        <v>202763</v>
      </c>
      <c r="B5771" t="s">
        <v>4434</v>
      </c>
      <c r="C5771" t="s">
        <v>10197</v>
      </c>
    </row>
    <row r="5772" spans="1:3">
      <c r="A5772">
        <v>202806</v>
      </c>
      <c r="B5772" t="s">
        <v>4437</v>
      </c>
      <c r="C5772" t="s">
        <v>10714</v>
      </c>
    </row>
    <row r="5773" spans="1:3">
      <c r="A5773">
        <v>202806</v>
      </c>
      <c r="B5773" t="s">
        <v>4437</v>
      </c>
      <c r="C5773" t="s">
        <v>10524</v>
      </c>
    </row>
    <row r="5774" spans="1:3">
      <c r="A5774">
        <v>202806</v>
      </c>
      <c r="B5774" t="s">
        <v>4437</v>
      </c>
      <c r="C5774" t="s">
        <v>10550</v>
      </c>
    </row>
    <row r="5775" spans="1:3">
      <c r="A5775">
        <v>202806</v>
      </c>
      <c r="B5775" t="s">
        <v>4437</v>
      </c>
      <c r="C5775" t="s">
        <v>10725</v>
      </c>
    </row>
    <row r="5776" spans="1:3">
      <c r="A5776">
        <v>202806</v>
      </c>
      <c r="B5776" t="s">
        <v>4437</v>
      </c>
      <c r="C5776" t="s">
        <v>10635</v>
      </c>
    </row>
    <row r="5777" spans="1:3">
      <c r="A5777">
        <v>202903</v>
      </c>
      <c r="B5777" t="s">
        <v>11016</v>
      </c>
      <c r="C5777" t="s">
        <v>10497</v>
      </c>
    </row>
    <row r="5778" spans="1:3">
      <c r="A5778">
        <v>202903</v>
      </c>
      <c r="B5778" t="s">
        <v>11016</v>
      </c>
      <c r="C5778" t="s">
        <v>10438</v>
      </c>
    </row>
    <row r="5779" spans="1:3">
      <c r="A5779">
        <v>202903</v>
      </c>
      <c r="B5779" t="s">
        <v>11016</v>
      </c>
      <c r="C5779" t="s">
        <v>10778</v>
      </c>
    </row>
    <row r="5780" spans="1:3">
      <c r="A5780">
        <v>202903</v>
      </c>
      <c r="B5780" t="s">
        <v>11016</v>
      </c>
      <c r="C5780" t="s">
        <v>10438</v>
      </c>
    </row>
    <row r="5781" spans="1:3">
      <c r="A5781">
        <v>202903</v>
      </c>
      <c r="B5781" t="s">
        <v>11016</v>
      </c>
      <c r="C5781" t="s">
        <v>10484</v>
      </c>
    </row>
    <row r="5782" spans="1:3">
      <c r="A5782">
        <v>202912</v>
      </c>
      <c r="B5782" t="s">
        <v>4439</v>
      </c>
      <c r="C5782" t="s">
        <v>10703</v>
      </c>
    </row>
    <row r="5783" spans="1:3">
      <c r="A5783">
        <v>203085</v>
      </c>
      <c r="B5783" t="s">
        <v>4440</v>
      </c>
      <c r="C5783" t="s">
        <v>10714</v>
      </c>
    </row>
    <row r="5784" spans="1:3">
      <c r="A5784">
        <v>203085</v>
      </c>
      <c r="B5784" t="s">
        <v>4440</v>
      </c>
      <c r="C5784" t="s">
        <v>10508</v>
      </c>
    </row>
    <row r="5785" spans="1:3">
      <c r="A5785">
        <v>203085</v>
      </c>
      <c r="B5785" t="s">
        <v>4440</v>
      </c>
      <c r="C5785" t="s">
        <v>10628</v>
      </c>
    </row>
    <row r="5786" spans="1:3">
      <c r="A5786">
        <v>203085</v>
      </c>
      <c r="B5786" t="s">
        <v>4440</v>
      </c>
      <c r="C5786" t="s">
        <v>10793</v>
      </c>
    </row>
    <row r="5787" spans="1:3">
      <c r="A5787">
        <v>203085</v>
      </c>
      <c r="B5787" t="s">
        <v>4440</v>
      </c>
      <c r="C5787" t="s">
        <v>10628</v>
      </c>
    </row>
    <row r="5788" spans="1:3">
      <c r="A5788">
        <v>203128</v>
      </c>
      <c r="B5788" t="s">
        <v>4442</v>
      </c>
      <c r="C5788" t="s">
        <v>10419</v>
      </c>
    </row>
    <row r="5789" spans="1:3">
      <c r="A5789">
        <v>203128</v>
      </c>
      <c r="B5789" t="s">
        <v>4442</v>
      </c>
      <c r="C5789" t="s">
        <v>10727</v>
      </c>
    </row>
    <row r="5790" spans="1:3">
      <c r="A5790">
        <v>203128</v>
      </c>
      <c r="B5790" t="s">
        <v>4442</v>
      </c>
      <c r="C5790" t="s">
        <v>10703</v>
      </c>
    </row>
    <row r="5791" spans="1:3">
      <c r="A5791">
        <v>203128</v>
      </c>
      <c r="B5791" t="s">
        <v>4442</v>
      </c>
      <c r="C5791" t="s">
        <v>10508</v>
      </c>
    </row>
    <row r="5792" spans="1:3">
      <c r="A5792">
        <v>203128</v>
      </c>
      <c r="B5792" t="s">
        <v>4442</v>
      </c>
      <c r="C5792" t="s">
        <v>10406</v>
      </c>
    </row>
    <row r="5793" spans="1:3">
      <c r="A5793">
        <v>203368</v>
      </c>
      <c r="B5793" t="s">
        <v>1483</v>
      </c>
      <c r="C5793" t="s">
        <v>10737</v>
      </c>
    </row>
    <row r="5794" spans="1:3">
      <c r="A5794">
        <v>203368</v>
      </c>
      <c r="B5794" t="s">
        <v>1483</v>
      </c>
      <c r="C5794" t="s">
        <v>10756</v>
      </c>
    </row>
    <row r="5795" spans="1:3">
      <c r="A5795">
        <v>203368</v>
      </c>
      <c r="B5795" t="s">
        <v>1483</v>
      </c>
      <c r="C5795" t="s">
        <v>10508</v>
      </c>
    </row>
    <row r="5796" spans="1:3">
      <c r="A5796">
        <v>203368</v>
      </c>
      <c r="B5796" t="s">
        <v>1483</v>
      </c>
      <c r="C5796" t="s">
        <v>10226</v>
      </c>
    </row>
    <row r="5797" spans="1:3">
      <c r="A5797">
        <v>203368</v>
      </c>
      <c r="B5797" t="s">
        <v>1483</v>
      </c>
      <c r="C5797" t="s">
        <v>10406</v>
      </c>
    </row>
    <row r="5798" spans="1:3">
      <c r="A5798">
        <v>203447</v>
      </c>
      <c r="B5798" t="s">
        <v>4448</v>
      </c>
      <c r="C5798" t="s">
        <v>10271</v>
      </c>
    </row>
    <row r="5799" spans="1:3">
      <c r="A5799">
        <v>203447</v>
      </c>
      <c r="B5799" t="s">
        <v>4448</v>
      </c>
      <c r="C5799" t="s">
        <v>10653</v>
      </c>
    </row>
    <row r="5800" spans="1:3">
      <c r="A5800">
        <v>203447</v>
      </c>
      <c r="B5800" t="s">
        <v>4448</v>
      </c>
      <c r="C5800" t="s">
        <v>10404</v>
      </c>
    </row>
    <row r="5801" spans="1:3">
      <c r="A5801">
        <v>203447</v>
      </c>
      <c r="B5801" t="s">
        <v>4448</v>
      </c>
      <c r="C5801" t="s">
        <v>10761</v>
      </c>
    </row>
    <row r="5802" spans="1:3">
      <c r="A5802">
        <v>203447</v>
      </c>
      <c r="B5802" t="s">
        <v>4448</v>
      </c>
      <c r="C5802" t="s">
        <v>10740</v>
      </c>
    </row>
    <row r="5803" spans="1:3">
      <c r="A5803">
        <v>203456</v>
      </c>
      <c r="B5803" t="s">
        <v>4451</v>
      </c>
      <c r="C5803" t="s">
        <v>10271</v>
      </c>
    </row>
    <row r="5804" spans="1:3">
      <c r="A5804">
        <v>203456</v>
      </c>
      <c r="B5804" t="s">
        <v>4451</v>
      </c>
      <c r="C5804" t="s">
        <v>10404</v>
      </c>
    </row>
    <row r="5805" spans="1:3">
      <c r="A5805">
        <v>203456</v>
      </c>
      <c r="B5805" t="s">
        <v>4451</v>
      </c>
      <c r="C5805" t="s">
        <v>10761</v>
      </c>
    </row>
    <row r="5806" spans="1:3">
      <c r="A5806">
        <v>203456</v>
      </c>
      <c r="B5806" t="s">
        <v>4451</v>
      </c>
      <c r="C5806" t="s">
        <v>10635</v>
      </c>
    </row>
    <row r="5807" spans="1:3">
      <c r="A5807">
        <v>203456</v>
      </c>
      <c r="B5807" t="s">
        <v>4451</v>
      </c>
      <c r="C5807" t="s">
        <v>10539</v>
      </c>
    </row>
    <row r="5808" spans="1:3">
      <c r="A5808">
        <v>203465</v>
      </c>
      <c r="B5808" t="s">
        <v>4454</v>
      </c>
      <c r="C5808" t="s">
        <v>10271</v>
      </c>
    </row>
    <row r="5809" spans="1:3">
      <c r="A5809">
        <v>203465</v>
      </c>
      <c r="B5809" t="s">
        <v>4454</v>
      </c>
      <c r="C5809" t="s">
        <v>10404</v>
      </c>
    </row>
    <row r="5810" spans="1:3">
      <c r="A5810">
        <v>203465</v>
      </c>
      <c r="B5810" t="s">
        <v>4454</v>
      </c>
      <c r="C5810" t="s">
        <v>10618</v>
      </c>
    </row>
    <row r="5811" spans="1:3">
      <c r="A5811">
        <v>203465</v>
      </c>
      <c r="B5811" t="s">
        <v>4454</v>
      </c>
      <c r="C5811" t="s">
        <v>10578</v>
      </c>
    </row>
    <row r="5812" spans="1:3">
      <c r="A5812">
        <v>203465</v>
      </c>
      <c r="B5812" t="s">
        <v>4454</v>
      </c>
      <c r="C5812" t="s">
        <v>10771</v>
      </c>
    </row>
    <row r="5813" spans="1:3">
      <c r="A5813">
        <v>203474</v>
      </c>
      <c r="B5813" t="s">
        <v>4456</v>
      </c>
      <c r="C5813" t="s">
        <v>10271</v>
      </c>
    </row>
    <row r="5814" spans="1:3">
      <c r="A5814">
        <v>203474</v>
      </c>
      <c r="B5814" t="s">
        <v>4456</v>
      </c>
      <c r="C5814" t="s">
        <v>10404</v>
      </c>
    </row>
    <row r="5815" spans="1:3">
      <c r="A5815">
        <v>203474</v>
      </c>
      <c r="B5815" t="s">
        <v>4456</v>
      </c>
      <c r="C5815" t="s">
        <v>10508</v>
      </c>
    </row>
    <row r="5816" spans="1:3">
      <c r="A5816">
        <v>203474</v>
      </c>
      <c r="B5816" t="s">
        <v>4456</v>
      </c>
      <c r="C5816" t="s">
        <v>10714</v>
      </c>
    </row>
    <row r="5817" spans="1:3">
      <c r="A5817">
        <v>203474</v>
      </c>
      <c r="B5817" t="s">
        <v>4456</v>
      </c>
      <c r="C5817" t="s">
        <v>10703</v>
      </c>
    </row>
    <row r="5818" spans="1:3">
      <c r="A5818">
        <v>203483</v>
      </c>
      <c r="B5818" t="s">
        <v>4458</v>
      </c>
      <c r="C5818" t="s">
        <v>10578</v>
      </c>
    </row>
    <row r="5819" spans="1:3">
      <c r="A5819">
        <v>203483</v>
      </c>
      <c r="B5819" t="s">
        <v>4458</v>
      </c>
      <c r="C5819" t="s">
        <v>10339</v>
      </c>
    </row>
    <row r="5820" spans="1:3">
      <c r="A5820">
        <v>203483</v>
      </c>
      <c r="B5820" t="s">
        <v>4458</v>
      </c>
      <c r="C5820" t="s">
        <v>10879</v>
      </c>
    </row>
    <row r="5821" spans="1:3">
      <c r="A5821">
        <v>203483</v>
      </c>
      <c r="B5821" t="s">
        <v>4458</v>
      </c>
      <c r="C5821" t="s">
        <v>10339</v>
      </c>
    </row>
    <row r="5822" spans="1:3">
      <c r="A5822">
        <v>203483</v>
      </c>
      <c r="B5822" t="s">
        <v>4458</v>
      </c>
      <c r="C5822" t="s">
        <v>10271</v>
      </c>
    </row>
    <row r="5823" spans="1:3">
      <c r="A5823">
        <v>203492</v>
      </c>
      <c r="B5823" t="s">
        <v>4461</v>
      </c>
      <c r="C5823" t="s">
        <v>10652</v>
      </c>
    </row>
    <row r="5824" spans="1:3">
      <c r="A5824">
        <v>203492</v>
      </c>
      <c r="B5824" t="s">
        <v>4461</v>
      </c>
      <c r="C5824" t="s">
        <v>10761</v>
      </c>
    </row>
    <row r="5825" spans="1:3">
      <c r="A5825">
        <v>203492</v>
      </c>
      <c r="B5825" t="s">
        <v>4461</v>
      </c>
      <c r="C5825" t="s">
        <v>10196</v>
      </c>
    </row>
    <row r="5826" spans="1:3">
      <c r="A5826">
        <v>203492</v>
      </c>
      <c r="B5826" t="s">
        <v>4461</v>
      </c>
      <c r="C5826" t="s">
        <v>10271</v>
      </c>
    </row>
    <row r="5827" spans="1:3">
      <c r="A5827">
        <v>203492</v>
      </c>
      <c r="B5827" t="s">
        <v>4461</v>
      </c>
      <c r="C5827" t="s">
        <v>10714</v>
      </c>
    </row>
    <row r="5828" spans="1:3">
      <c r="A5828">
        <v>203517</v>
      </c>
      <c r="B5828" t="s">
        <v>1486</v>
      </c>
      <c r="C5828" t="s">
        <v>10703</v>
      </c>
    </row>
    <row r="5829" spans="1:3">
      <c r="A5829">
        <v>203517</v>
      </c>
      <c r="B5829" t="s">
        <v>1486</v>
      </c>
      <c r="C5829" t="s">
        <v>10508</v>
      </c>
    </row>
    <row r="5830" spans="1:3">
      <c r="A5830">
        <v>203517</v>
      </c>
      <c r="B5830" t="s">
        <v>1486</v>
      </c>
      <c r="C5830" t="s">
        <v>10714</v>
      </c>
    </row>
    <row r="5831" spans="1:3">
      <c r="A5831">
        <v>203517</v>
      </c>
      <c r="B5831" t="s">
        <v>1486</v>
      </c>
      <c r="C5831" t="s">
        <v>10766</v>
      </c>
    </row>
    <row r="5832" spans="1:3">
      <c r="A5832">
        <v>203517</v>
      </c>
      <c r="B5832" t="s">
        <v>1486</v>
      </c>
      <c r="C5832" t="s">
        <v>10406</v>
      </c>
    </row>
    <row r="5833" spans="1:3">
      <c r="A5833">
        <v>203526</v>
      </c>
      <c r="B5833" t="s">
        <v>4462</v>
      </c>
      <c r="C5833" t="s">
        <v>10271</v>
      </c>
    </row>
    <row r="5834" spans="1:3">
      <c r="A5834">
        <v>203526</v>
      </c>
      <c r="B5834" t="s">
        <v>4462</v>
      </c>
      <c r="C5834" t="s">
        <v>10404</v>
      </c>
    </row>
    <row r="5835" spans="1:3">
      <c r="A5835">
        <v>203526</v>
      </c>
      <c r="B5835" t="s">
        <v>4462</v>
      </c>
      <c r="C5835" t="s">
        <v>10394</v>
      </c>
    </row>
    <row r="5836" spans="1:3">
      <c r="A5836">
        <v>203526</v>
      </c>
      <c r="B5836" t="s">
        <v>4462</v>
      </c>
      <c r="C5836" t="s">
        <v>10761</v>
      </c>
    </row>
    <row r="5837" spans="1:3">
      <c r="A5837">
        <v>203526</v>
      </c>
      <c r="B5837" t="s">
        <v>4462</v>
      </c>
      <c r="C5837" t="s">
        <v>10714</v>
      </c>
    </row>
    <row r="5838" spans="1:3">
      <c r="A5838">
        <v>203535</v>
      </c>
      <c r="B5838" t="s">
        <v>1489</v>
      </c>
      <c r="C5838" t="s">
        <v>10394</v>
      </c>
    </row>
    <row r="5839" spans="1:3">
      <c r="A5839">
        <v>203535</v>
      </c>
      <c r="B5839" t="s">
        <v>1489</v>
      </c>
      <c r="C5839" t="s">
        <v>10555</v>
      </c>
    </row>
    <row r="5840" spans="1:3">
      <c r="A5840">
        <v>203535</v>
      </c>
      <c r="B5840" t="s">
        <v>1489</v>
      </c>
      <c r="C5840" t="s">
        <v>10562</v>
      </c>
    </row>
    <row r="5841" spans="1:3">
      <c r="A5841">
        <v>203535</v>
      </c>
      <c r="B5841" t="s">
        <v>1489</v>
      </c>
      <c r="C5841" t="s">
        <v>10508</v>
      </c>
    </row>
    <row r="5842" spans="1:3">
      <c r="A5842">
        <v>203535</v>
      </c>
      <c r="B5842" t="s">
        <v>1489</v>
      </c>
      <c r="C5842" t="s">
        <v>10771</v>
      </c>
    </row>
    <row r="5843" spans="1:3">
      <c r="A5843">
        <v>203544</v>
      </c>
      <c r="B5843" t="s">
        <v>1492</v>
      </c>
      <c r="C5843" t="s">
        <v>10703</v>
      </c>
    </row>
    <row r="5844" spans="1:3">
      <c r="A5844">
        <v>203544</v>
      </c>
      <c r="B5844" t="s">
        <v>1492</v>
      </c>
      <c r="C5844" t="s">
        <v>10655</v>
      </c>
    </row>
    <row r="5845" spans="1:3">
      <c r="A5845">
        <v>203544</v>
      </c>
      <c r="B5845" t="s">
        <v>1492</v>
      </c>
      <c r="C5845" t="s">
        <v>10712</v>
      </c>
    </row>
    <row r="5846" spans="1:3">
      <c r="A5846">
        <v>203544</v>
      </c>
      <c r="B5846" t="s">
        <v>1492</v>
      </c>
      <c r="C5846" t="s">
        <v>10645</v>
      </c>
    </row>
    <row r="5847" spans="1:3">
      <c r="A5847">
        <v>203544</v>
      </c>
      <c r="B5847" t="s">
        <v>1492</v>
      </c>
      <c r="C5847" t="s">
        <v>10669</v>
      </c>
    </row>
    <row r="5848" spans="1:3">
      <c r="A5848">
        <v>203580</v>
      </c>
      <c r="B5848" t="s">
        <v>1495</v>
      </c>
      <c r="C5848" t="s">
        <v>10714</v>
      </c>
    </row>
    <row r="5849" spans="1:3">
      <c r="A5849">
        <v>203580</v>
      </c>
      <c r="B5849" t="s">
        <v>1495</v>
      </c>
      <c r="C5849" t="s">
        <v>10297</v>
      </c>
    </row>
    <row r="5850" spans="1:3">
      <c r="A5850">
        <v>203580</v>
      </c>
      <c r="B5850" t="s">
        <v>1495</v>
      </c>
      <c r="C5850" t="s">
        <v>10524</v>
      </c>
    </row>
    <row r="5851" spans="1:3">
      <c r="A5851">
        <v>203580</v>
      </c>
      <c r="B5851" t="s">
        <v>1495</v>
      </c>
      <c r="C5851" t="s">
        <v>10725</v>
      </c>
    </row>
    <row r="5852" spans="1:3">
      <c r="A5852">
        <v>203580</v>
      </c>
      <c r="B5852" t="s">
        <v>1495</v>
      </c>
      <c r="C5852" t="s">
        <v>10406</v>
      </c>
    </row>
    <row r="5853" spans="1:3">
      <c r="A5853">
        <v>203678</v>
      </c>
      <c r="B5853" t="s">
        <v>4465</v>
      </c>
      <c r="C5853" t="s">
        <v>10703</v>
      </c>
    </row>
    <row r="5854" spans="1:3">
      <c r="A5854">
        <v>203748</v>
      </c>
      <c r="B5854" t="s">
        <v>11017</v>
      </c>
      <c r="C5854" t="s">
        <v>10343</v>
      </c>
    </row>
    <row r="5855" spans="1:3">
      <c r="A5855">
        <v>203748</v>
      </c>
      <c r="B5855" t="s">
        <v>11017</v>
      </c>
      <c r="C5855" t="s">
        <v>10348</v>
      </c>
    </row>
    <row r="5856" spans="1:3">
      <c r="A5856">
        <v>203757</v>
      </c>
      <c r="B5856" t="s">
        <v>4473</v>
      </c>
      <c r="C5856" t="s">
        <v>10703</v>
      </c>
    </row>
    <row r="5857" spans="1:3">
      <c r="A5857">
        <v>203757</v>
      </c>
      <c r="B5857" t="s">
        <v>4473</v>
      </c>
      <c r="C5857" t="s">
        <v>10714</v>
      </c>
    </row>
    <row r="5858" spans="1:3">
      <c r="A5858">
        <v>203757</v>
      </c>
      <c r="B5858" t="s">
        <v>4473</v>
      </c>
      <c r="C5858" t="s">
        <v>10406</v>
      </c>
    </row>
    <row r="5859" spans="1:3">
      <c r="A5859">
        <v>203757</v>
      </c>
      <c r="B5859" t="s">
        <v>4473</v>
      </c>
      <c r="C5859" t="s">
        <v>10461</v>
      </c>
    </row>
    <row r="5860" spans="1:3">
      <c r="A5860">
        <v>203757</v>
      </c>
      <c r="B5860" t="s">
        <v>4473</v>
      </c>
      <c r="C5860" t="s">
        <v>10525</v>
      </c>
    </row>
    <row r="5861" spans="1:3">
      <c r="A5861">
        <v>203775</v>
      </c>
      <c r="B5861" t="s">
        <v>1498</v>
      </c>
      <c r="C5861" t="s">
        <v>10714</v>
      </c>
    </row>
    <row r="5862" spans="1:3">
      <c r="A5862">
        <v>203775</v>
      </c>
      <c r="B5862" t="s">
        <v>1498</v>
      </c>
      <c r="C5862" t="s">
        <v>10465</v>
      </c>
    </row>
    <row r="5863" spans="1:3">
      <c r="A5863">
        <v>203775</v>
      </c>
      <c r="B5863" t="s">
        <v>1498</v>
      </c>
      <c r="C5863" t="s">
        <v>10703</v>
      </c>
    </row>
    <row r="5864" spans="1:3">
      <c r="A5864">
        <v>203775</v>
      </c>
      <c r="B5864" t="s">
        <v>1498</v>
      </c>
      <c r="C5864" t="s">
        <v>10714</v>
      </c>
    </row>
    <row r="5865" spans="1:3">
      <c r="A5865">
        <v>203775</v>
      </c>
      <c r="B5865" t="s">
        <v>1498</v>
      </c>
      <c r="C5865" t="s">
        <v>10415</v>
      </c>
    </row>
    <row r="5866" spans="1:3">
      <c r="A5866">
        <v>203845</v>
      </c>
      <c r="B5866" t="s">
        <v>1500</v>
      </c>
      <c r="C5866" t="s">
        <v>10508</v>
      </c>
    </row>
    <row r="5867" spans="1:3">
      <c r="A5867">
        <v>203845</v>
      </c>
      <c r="B5867" t="s">
        <v>1500</v>
      </c>
      <c r="C5867" t="s">
        <v>10756</v>
      </c>
    </row>
    <row r="5868" spans="1:3">
      <c r="A5868">
        <v>203845</v>
      </c>
      <c r="B5868" t="s">
        <v>1500</v>
      </c>
      <c r="C5868" t="s">
        <v>10465</v>
      </c>
    </row>
    <row r="5869" spans="1:3">
      <c r="A5869">
        <v>203845</v>
      </c>
      <c r="B5869" t="s">
        <v>1500</v>
      </c>
      <c r="C5869" t="s">
        <v>10793</v>
      </c>
    </row>
    <row r="5870" spans="1:3">
      <c r="A5870">
        <v>203845</v>
      </c>
      <c r="B5870" t="s">
        <v>1500</v>
      </c>
      <c r="C5870" t="s">
        <v>10628</v>
      </c>
    </row>
    <row r="5871" spans="1:3">
      <c r="A5871">
        <v>203881</v>
      </c>
      <c r="B5871" t="s">
        <v>4476</v>
      </c>
      <c r="C5871" t="s">
        <v>10703</v>
      </c>
    </row>
    <row r="5872" spans="1:3">
      <c r="A5872">
        <v>203960</v>
      </c>
      <c r="B5872" t="s">
        <v>1502</v>
      </c>
      <c r="C5872" t="s">
        <v>10703</v>
      </c>
    </row>
    <row r="5873" spans="1:3">
      <c r="A5873">
        <v>203960</v>
      </c>
      <c r="B5873" t="s">
        <v>1502</v>
      </c>
      <c r="C5873" t="s">
        <v>10628</v>
      </c>
    </row>
    <row r="5874" spans="1:3">
      <c r="A5874">
        <v>203960</v>
      </c>
      <c r="B5874" t="s">
        <v>1502</v>
      </c>
      <c r="C5874" t="s">
        <v>10793</v>
      </c>
    </row>
    <row r="5875" spans="1:3">
      <c r="A5875">
        <v>203960</v>
      </c>
      <c r="B5875" t="s">
        <v>1502</v>
      </c>
      <c r="C5875" t="s">
        <v>10628</v>
      </c>
    </row>
    <row r="5876" spans="1:3">
      <c r="A5876">
        <v>203960</v>
      </c>
      <c r="B5876" t="s">
        <v>1502</v>
      </c>
      <c r="C5876" t="s">
        <v>10635</v>
      </c>
    </row>
    <row r="5877" spans="1:3">
      <c r="A5877">
        <v>204006</v>
      </c>
      <c r="B5877" t="s">
        <v>4478</v>
      </c>
      <c r="C5877" t="s">
        <v>10735</v>
      </c>
    </row>
    <row r="5878" spans="1:3">
      <c r="A5878">
        <v>204006</v>
      </c>
      <c r="B5878" t="s">
        <v>4478</v>
      </c>
      <c r="C5878" t="s">
        <v>10703</v>
      </c>
    </row>
    <row r="5879" spans="1:3">
      <c r="A5879">
        <v>204006</v>
      </c>
      <c r="B5879" t="s">
        <v>4478</v>
      </c>
      <c r="C5879" t="s">
        <v>10879</v>
      </c>
    </row>
    <row r="5880" spans="1:3">
      <c r="A5880">
        <v>204006</v>
      </c>
      <c r="B5880" t="s">
        <v>4478</v>
      </c>
      <c r="C5880" t="s">
        <v>10339</v>
      </c>
    </row>
    <row r="5881" spans="1:3">
      <c r="A5881">
        <v>204006</v>
      </c>
      <c r="B5881" t="s">
        <v>4478</v>
      </c>
      <c r="C5881" t="s">
        <v>10339</v>
      </c>
    </row>
    <row r="5882" spans="1:3">
      <c r="A5882">
        <v>204015</v>
      </c>
      <c r="B5882" t="s">
        <v>4480</v>
      </c>
      <c r="C5882" t="s">
        <v>10735</v>
      </c>
    </row>
    <row r="5883" spans="1:3">
      <c r="A5883">
        <v>204015</v>
      </c>
      <c r="B5883" t="s">
        <v>4480</v>
      </c>
      <c r="C5883" t="s">
        <v>10703</v>
      </c>
    </row>
    <row r="5884" spans="1:3">
      <c r="A5884">
        <v>204015</v>
      </c>
      <c r="B5884" t="s">
        <v>4480</v>
      </c>
      <c r="C5884" t="s">
        <v>10401</v>
      </c>
    </row>
    <row r="5885" spans="1:3">
      <c r="A5885">
        <v>204015</v>
      </c>
      <c r="B5885" t="s">
        <v>4480</v>
      </c>
      <c r="C5885" t="s">
        <v>10508</v>
      </c>
    </row>
    <row r="5886" spans="1:3">
      <c r="A5886">
        <v>204015</v>
      </c>
      <c r="B5886" t="s">
        <v>4480</v>
      </c>
      <c r="C5886" t="s">
        <v>10339</v>
      </c>
    </row>
    <row r="5887" spans="1:3">
      <c r="A5887">
        <v>204024</v>
      </c>
      <c r="B5887" t="s">
        <v>1505</v>
      </c>
      <c r="C5887" t="s">
        <v>10756</v>
      </c>
    </row>
    <row r="5888" spans="1:3">
      <c r="A5888">
        <v>204024</v>
      </c>
      <c r="B5888" t="s">
        <v>1505</v>
      </c>
      <c r="C5888" t="s">
        <v>10737</v>
      </c>
    </row>
    <row r="5889" spans="1:3">
      <c r="A5889">
        <v>204024</v>
      </c>
      <c r="B5889" t="s">
        <v>1505</v>
      </c>
      <c r="C5889" t="s">
        <v>10508</v>
      </c>
    </row>
    <row r="5890" spans="1:3">
      <c r="A5890">
        <v>204024</v>
      </c>
      <c r="B5890" t="s">
        <v>1505</v>
      </c>
      <c r="C5890" t="s">
        <v>10406</v>
      </c>
    </row>
    <row r="5891" spans="1:3">
      <c r="A5891">
        <v>204024</v>
      </c>
      <c r="B5891" t="s">
        <v>1505</v>
      </c>
      <c r="C5891" t="s">
        <v>10259</v>
      </c>
    </row>
    <row r="5892" spans="1:3">
      <c r="A5892">
        <v>204176</v>
      </c>
      <c r="B5892" t="s">
        <v>1508</v>
      </c>
      <c r="C5892" t="s">
        <v>10703</v>
      </c>
    </row>
    <row r="5893" spans="1:3">
      <c r="A5893">
        <v>204185</v>
      </c>
      <c r="B5893" t="s">
        <v>1509</v>
      </c>
      <c r="C5893" t="s">
        <v>10466</v>
      </c>
    </row>
    <row r="5894" spans="1:3">
      <c r="A5894">
        <v>204185</v>
      </c>
      <c r="B5894" t="s">
        <v>1509</v>
      </c>
      <c r="C5894" t="s">
        <v>10465</v>
      </c>
    </row>
    <row r="5895" spans="1:3">
      <c r="A5895">
        <v>204185</v>
      </c>
      <c r="B5895" t="s">
        <v>1509</v>
      </c>
      <c r="C5895" t="s">
        <v>10703</v>
      </c>
    </row>
    <row r="5896" spans="1:3">
      <c r="A5896">
        <v>204185</v>
      </c>
      <c r="B5896" t="s">
        <v>1509</v>
      </c>
      <c r="C5896" t="s">
        <v>10737</v>
      </c>
    </row>
    <row r="5897" spans="1:3">
      <c r="A5897">
        <v>204185</v>
      </c>
      <c r="B5897" t="s">
        <v>1509</v>
      </c>
      <c r="C5897" t="s">
        <v>10714</v>
      </c>
    </row>
    <row r="5898" spans="1:3">
      <c r="A5898">
        <v>204194</v>
      </c>
      <c r="B5898" t="s">
        <v>4481</v>
      </c>
      <c r="C5898" t="s">
        <v>10714</v>
      </c>
    </row>
    <row r="5899" spans="1:3">
      <c r="A5899">
        <v>204194</v>
      </c>
      <c r="B5899" t="s">
        <v>4481</v>
      </c>
      <c r="C5899" t="s">
        <v>10546</v>
      </c>
    </row>
    <row r="5900" spans="1:3">
      <c r="A5900">
        <v>204194</v>
      </c>
      <c r="B5900" t="s">
        <v>4481</v>
      </c>
      <c r="C5900" t="s">
        <v>10292</v>
      </c>
    </row>
    <row r="5901" spans="1:3">
      <c r="A5901">
        <v>204194</v>
      </c>
      <c r="B5901" t="s">
        <v>4481</v>
      </c>
      <c r="C5901" t="s">
        <v>10486</v>
      </c>
    </row>
    <row r="5902" spans="1:3">
      <c r="A5902">
        <v>204194</v>
      </c>
      <c r="B5902" t="s">
        <v>4481</v>
      </c>
      <c r="C5902" t="s">
        <v>10703</v>
      </c>
    </row>
    <row r="5903" spans="1:3">
      <c r="A5903">
        <v>204200</v>
      </c>
      <c r="B5903" t="s">
        <v>4483</v>
      </c>
      <c r="C5903" t="s">
        <v>10703</v>
      </c>
    </row>
    <row r="5904" spans="1:3">
      <c r="A5904">
        <v>204200</v>
      </c>
      <c r="B5904" t="s">
        <v>4483</v>
      </c>
      <c r="C5904" t="s">
        <v>10714</v>
      </c>
    </row>
    <row r="5905" spans="1:3">
      <c r="A5905">
        <v>204200</v>
      </c>
      <c r="B5905" t="s">
        <v>4483</v>
      </c>
      <c r="C5905" t="s">
        <v>10406</v>
      </c>
    </row>
    <row r="5906" spans="1:3">
      <c r="A5906">
        <v>204200</v>
      </c>
      <c r="B5906" t="s">
        <v>4483</v>
      </c>
      <c r="C5906" t="s">
        <v>10465</v>
      </c>
    </row>
    <row r="5907" spans="1:3">
      <c r="A5907">
        <v>204200</v>
      </c>
      <c r="B5907" t="s">
        <v>4483</v>
      </c>
      <c r="C5907" t="s">
        <v>10286</v>
      </c>
    </row>
    <row r="5908" spans="1:3">
      <c r="A5908">
        <v>204255</v>
      </c>
      <c r="B5908" t="s">
        <v>4485</v>
      </c>
      <c r="C5908" t="s">
        <v>10343</v>
      </c>
    </row>
    <row r="5909" spans="1:3">
      <c r="A5909">
        <v>204264</v>
      </c>
      <c r="B5909" t="s">
        <v>1512</v>
      </c>
      <c r="C5909" t="s">
        <v>10793</v>
      </c>
    </row>
    <row r="5910" spans="1:3">
      <c r="A5910">
        <v>204264</v>
      </c>
      <c r="B5910" t="s">
        <v>1512</v>
      </c>
      <c r="C5910" t="s">
        <v>10628</v>
      </c>
    </row>
    <row r="5911" spans="1:3">
      <c r="A5911">
        <v>204264</v>
      </c>
      <c r="B5911" t="s">
        <v>1512</v>
      </c>
      <c r="C5911" t="s">
        <v>10628</v>
      </c>
    </row>
    <row r="5912" spans="1:3">
      <c r="A5912">
        <v>204264</v>
      </c>
      <c r="B5912" t="s">
        <v>1512</v>
      </c>
      <c r="C5912" t="s">
        <v>10703</v>
      </c>
    </row>
    <row r="5913" spans="1:3">
      <c r="A5913">
        <v>204264</v>
      </c>
      <c r="B5913" t="s">
        <v>1512</v>
      </c>
      <c r="C5913" t="s">
        <v>10714</v>
      </c>
    </row>
    <row r="5914" spans="1:3">
      <c r="A5914">
        <v>204422</v>
      </c>
      <c r="B5914" t="s">
        <v>4488</v>
      </c>
      <c r="C5914" t="s">
        <v>10359</v>
      </c>
    </row>
    <row r="5915" spans="1:3">
      <c r="A5915">
        <v>204422</v>
      </c>
      <c r="B5915" t="s">
        <v>4488</v>
      </c>
      <c r="C5915" t="s">
        <v>10703</v>
      </c>
    </row>
    <row r="5916" spans="1:3">
      <c r="A5916">
        <v>204486</v>
      </c>
      <c r="B5916" t="s">
        <v>4493</v>
      </c>
      <c r="C5916" t="s">
        <v>10714</v>
      </c>
    </row>
    <row r="5917" spans="1:3">
      <c r="A5917">
        <v>204486</v>
      </c>
      <c r="B5917" t="s">
        <v>4493</v>
      </c>
      <c r="C5917" t="s">
        <v>10465</v>
      </c>
    </row>
    <row r="5918" spans="1:3">
      <c r="A5918">
        <v>204486</v>
      </c>
      <c r="B5918" t="s">
        <v>4493</v>
      </c>
      <c r="C5918" t="s">
        <v>10635</v>
      </c>
    </row>
    <row r="5919" spans="1:3">
      <c r="A5919">
        <v>204486</v>
      </c>
      <c r="B5919" t="s">
        <v>4493</v>
      </c>
      <c r="C5919" t="s">
        <v>10756</v>
      </c>
    </row>
    <row r="5920" spans="1:3">
      <c r="A5920">
        <v>204486</v>
      </c>
      <c r="B5920" t="s">
        <v>4493</v>
      </c>
      <c r="C5920" t="s">
        <v>10725</v>
      </c>
    </row>
    <row r="5921" spans="1:3">
      <c r="A5921">
        <v>204501</v>
      </c>
      <c r="B5921" t="s">
        <v>1515</v>
      </c>
      <c r="C5921" t="s">
        <v>10611</v>
      </c>
    </row>
    <row r="5922" spans="1:3">
      <c r="A5922">
        <v>204501</v>
      </c>
      <c r="B5922" t="s">
        <v>1515</v>
      </c>
      <c r="C5922" t="s">
        <v>10406</v>
      </c>
    </row>
    <row r="5923" spans="1:3">
      <c r="A5923">
        <v>204501</v>
      </c>
      <c r="B5923" t="s">
        <v>1515</v>
      </c>
      <c r="C5923" t="s">
        <v>10508</v>
      </c>
    </row>
    <row r="5924" spans="1:3">
      <c r="A5924">
        <v>204501</v>
      </c>
      <c r="B5924" t="s">
        <v>1515</v>
      </c>
      <c r="C5924" t="s">
        <v>10771</v>
      </c>
    </row>
    <row r="5925" spans="1:3">
      <c r="A5925">
        <v>204501</v>
      </c>
      <c r="B5925" t="s">
        <v>1515</v>
      </c>
      <c r="C5925" t="s">
        <v>10557</v>
      </c>
    </row>
    <row r="5926" spans="1:3">
      <c r="A5926">
        <v>204617</v>
      </c>
      <c r="B5926" t="s">
        <v>1518</v>
      </c>
      <c r="C5926" t="s">
        <v>10714</v>
      </c>
    </row>
    <row r="5927" spans="1:3">
      <c r="A5927">
        <v>204617</v>
      </c>
      <c r="B5927" t="s">
        <v>1518</v>
      </c>
      <c r="C5927" t="s">
        <v>10406</v>
      </c>
    </row>
    <row r="5928" spans="1:3">
      <c r="A5928">
        <v>204617</v>
      </c>
      <c r="B5928" t="s">
        <v>1518</v>
      </c>
      <c r="C5928" t="s">
        <v>10465</v>
      </c>
    </row>
    <row r="5929" spans="1:3">
      <c r="A5929">
        <v>204617</v>
      </c>
      <c r="B5929" t="s">
        <v>1518</v>
      </c>
      <c r="C5929" t="s">
        <v>10508</v>
      </c>
    </row>
    <row r="5930" spans="1:3">
      <c r="A5930">
        <v>204617</v>
      </c>
      <c r="B5930" t="s">
        <v>1518</v>
      </c>
      <c r="C5930" t="s">
        <v>10554</v>
      </c>
    </row>
    <row r="5931" spans="1:3">
      <c r="A5931">
        <v>204635</v>
      </c>
      <c r="B5931" t="s">
        <v>1520</v>
      </c>
      <c r="C5931" t="s">
        <v>10682</v>
      </c>
    </row>
    <row r="5932" spans="1:3">
      <c r="A5932">
        <v>204635</v>
      </c>
      <c r="B5932" t="s">
        <v>1520</v>
      </c>
      <c r="C5932" t="s">
        <v>10328</v>
      </c>
    </row>
    <row r="5933" spans="1:3">
      <c r="A5933">
        <v>204635</v>
      </c>
      <c r="B5933" t="s">
        <v>1520</v>
      </c>
      <c r="C5933" t="s">
        <v>10320</v>
      </c>
    </row>
    <row r="5934" spans="1:3">
      <c r="A5934">
        <v>204635</v>
      </c>
      <c r="B5934" t="s">
        <v>1520</v>
      </c>
      <c r="C5934" t="s">
        <v>10769</v>
      </c>
    </row>
    <row r="5935" spans="1:3">
      <c r="A5935">
        <v>204635</v>
      </c>
      <c r="B5935" t="s">
        <v>1520</v>
      </c>
      <c r="C5935" t="s">
        <v>10406</v>
      </c>
    </row>
    <row r="5936" spans="1:3">
      <c r="A5936">
        <v>204671</v>
      </c>
      <c r="B5936" t="s">
        <v>4495</v>
      </c>
      <c r="C5936" t="s">
        <v>10284</v>
      </c>
    </row>
    <row r="5937" spans="1:3">
      <c r="A5937">
        <v>204671</v>
      </c>
      <c r="B5937" t="s">
        <v>4495</v>
      </c>
      <c r="C5937" t="s">
        <v>10546</v>
      </c>
    </row>
    <row r="5938" spans="1:3">
      <c r="A5938">
        <v>204671</v>
      </c>
      <c r="B5938" t="s">
        <v>4495</v>
      </c>
      <c r="C5938" t="s">
        <v>10509</v>
      </c>
    </row>
    <row r="5939" spans="1:3">
      <c r="A5939">
        <v>204671</v>
      </c>
      <c r="B5939" t="s">
        <v>4495</v>
      </c>
      <c r="C5939" t="s">
        <v>10713</v>
      </c>
    </row>
    <row r="5940" spans="1:3">
      <c r="A5940">
        <v>204671</v>
      </c>
      <c r="B5940" t="s">
        <v>4495</v>
      </c>
      <c r="C5940" t="s">
        <v>10406</v>
      </c>
    </row>
    <row r="5941" spans="1:3">
      <c r="A5941">
        <v>204680</v>
      </c>
      <c r="B5941" t="s">
        <v>4496</v>
      </c>
      <c r="C5941" t="s">
        <v>10509</v>
      </c>
    </row>
    <row r="5942" spans="1:3">
      <c r="A5942">
        <v>204680</v>
      </c>
      <c r="B5942" t="s">
        <v>4496</v>
      </c>
      <c r="C5942" t="s">
        <v>10284</v>
      </c>
    </row>
    <row r="5943" spans="1:3">
      <c r="A5943">
        <v>204680</v>
      </c>
      <c r="B5943" t="s">
        <v>4496</v>
      </c>
      <c r="C5943" t="s">
        <v>10293</v>
      </c>
    </row>
    <row r="5944" spans="1:3">
      <c r="A5944">
        <v>204680</v>
      </c>
      <c r="B5944" t="s">
        <v>4496</v>
      </c>
      <c r="C5944" t="s">
        <v>10546</v>
      </c>
    </row>
    <row r="5945" spans="1:3">
      <c r="A5945">
        <v>204680</v>
      </c>
      <c r="B5945" t="s">
        <v>4496</v>
      </c>
      <c r="C5945" t="s">
        <v>10339</v>
      </c>
    </row>
    <row r="5946" spans="1:3">
      <c r="A5946">
        <v>204699</v>
      </c>
      <c r="B5946" t="s">
        <v>4497</v>
      </c>
      <c r="C5946" t="s">
        <v>10509</v>
      </c>
    </row>
    <row r="5947" spans="1:3">
      <c r="A5947">
        <v>204699</v>
      </c>
      <c r="B5947" t="s">
        <v>4497</v>
      </c>
      <c r="C5947" t="s">
        <v>10546</v>
      </c>
    </row>
    <row r="5948" spans="1:3">
      <c r="A5948">
        <v>204699</v>
      </c>
      <c r="B5948" t="s">
        <v>4497</v>
      </c>
      <c r="C5948" t="s">
        <v>10293</v>
      </c>
    </row>
    <row r="5949" spans="1:3">
      <c r="A5949">
        <v>204699</v>
      </c>
      <c r="B5949" t="s">
        <v>4497</v>
      </c>
      <c r="C5949" t="s">
        <v>10284</v>
      </c>
    </row>
    <row r="5950" spans="1:3">
      <c r="A5950">
        <v>204699</v>
      </c>
      <c r="B5950" t="s">
        <v>4497</v>
      </c>
      <c r="C5950" t="s">
        <v>10406</v>
      </c>
    </row>
    <row r="5951" spans="1:3">
      <c r="A5951">
        <v>204705</v>
      </c>
      <c r="B5951" t="s">
        <v>4498</v>
      </c>
      <c r="C5951" t="s">
        <v>10284</v>
      </c>
    </row>
    <row r="5952" spans="1:3">
      <c r="A5952">
        <v>204705</v>
      </c>
      <c r="B5952" t="s">
        <v>4498</v>
      </c>
      <c r="C5952" t="s">
        <v>10509</v>
      </c>
    </row>
    <row r="5953" spans="1:3">
      <c r="A5953">
        <v>204705</v>
      </c>
      <c r="B5953" t="s">
        <v>4498</v>
      </c>
      <c r="C5953" t="s">
        <v>10713</v>
      </c>
    </row>
    <row r="5954" spans="1:3">
      <c r="A5954">
        <v>204705</v>
      </c>
      <c r="B5954" t="s">
        <v>4498</v>
      </c>
      <c r="C5954" t="s">
        <v>10546</v>
      </c>
    </row>
    <row r="5955" spans="1:3">
      <c r="A5955">
        <v>204705</v>
      </c>
      <c r="B5955" t="s">
        <v>4498</v>
      </c>
      <c r="C5955" t="s">
        <v>10394</v>
      </c>
    </row>
    <row r="5956" spans="1:3">
      <c r="A5956">
        <v>204796</v>
      </c>
      <c r="B5956" t="s">
        <v>1523</v>
      </c>
      <c r="C5956" t="s">
        <v>10737</v>
      </c>
    </row>
    <row r="5957" spans="1:3">
      <c r="A5957">
        <v>204796</v>
      </c>
      <c r="B5957" t="s">
        <v>1523</v>
      </c>
      <c r="C5957" t="s">
        <v>10509</v>
      </c>
    </row>
    <row r="5958" spans="1:3">
      <c r="A5958">
        <v>204796</v>
      </c>
      <c r="B5958" t="s">
        <v>1523</v>
      </c>
      <c r="C5958" t="s">
        <v>10756</v>
      </c>
    </row>
    <row r="5959" spans="1:3">
      <c r="A5959">
        <v>204796</v>
      </c>
      <c r="B5959" t="s">
        <v>1523</v>
      </c>
      <c r="C5959" t="s">
        <v>10406</v>
      </c>
    </row>
    <row r="5960" spans="1:3">
      <c r="A5960">
        <v>204796</v>
      </c>
      <c r="B5960" t="s">
        <v>1523</v>
      </c>
      <c r="C5960" t="s">
        <v>10647</v>
      </c>
    </row>
    <row r="5961" spans="1:3">
      <c r="A5961">
        <v>204802</v>
      </c>
      <c r="B5961" t="s">
        <v>4499</v>
      </c>
      <c r="C5961" t="s">
        <v>10703</v>
      </c>
    </row>
    <row r="5962" spans="1:3">
      <c r="A5962">
        <v>204802</v>
      </c>
      <c r="B5962" t="s">
        <v>4499</v>
      </c>
      <c r="C5962" t="s">
        <v>10546</v>
      </c>
    </row>
    <row r="5963" spans="1:3">
      <c r="A5963">
        <v>204802</v>
      </c>
      <c r="B5963" t="s">
        <v>4499</v>
      </c>
      <c r="C5963" t="s">
        <v>10226</v>
      </c>
    </row>
    <row r="5964" spans="1:3">
      <c r="A5964">
        <v>204802</v>
      </c>
      <c r="B5964" t="s">
        <v>4499</v>
      </c>
      <c r="C5964" t="s">
        <v>10714</v>
      </c>
    </row>
    <row r="5965" spans="1:3">
      <c r="A5965">
        <v>204802</v>
      </c>
      <c r="B5965" t="s">
        <v>4499</v>
      </c>
      <c r="C5965" t="s">
        <v>10419</v>
      </c>
    </row>
    <row r="5966" spans="1:3">
      <c r="A5966">
        <v>204820</v>
      </c>
      <c r="B5966" t="s">
        <v>4500</v>
      </c>
      <c r="C5966" t="s">
        <v>10703</v>
      </c>
    </row>
    <row r="5967" spans="1:3">
      <c r="A5967">
        <v>204820</v>
      </c>
      <c r="B5967" t="s">
        <v>4500</v>
      </c>
      <c r="C5967" t="s">
        <v>10546</v>
      </c>
    </row>
    <row r="5968" spans="1:3">
      <c r="A5968">
        <v>204820</v>
      </c>
      <c r="B5968" t="s">
        <v>4500</v>
      </c>
      <c r="C5968" t="s">
        <v>10714</v>
      </c>
    </row>
    <row r="5969" spans="1:3">
      <c r="A5969">
        <v>204820</v>
      </c>
      <c r="B5969" t="s">
        <v>4500</v>
      </c>
      <c r="C5969" t="s">
        <v>10771</v>
      </c>
    </row>
    <row r="5970" spans="1:3">
      <c r="A5970">
        <v>204820</v>
      </c>
      <c r="B5970" t="s">
        <v>4500</v>
      </c>
      <c r="C5970" t="s">
        <v>10438</v>
      </c>
    </row>
    <row r="5971" spans="1:3">
      <c r="A5971">
        <v>204839</v>
      </c>
      <c r="B5971" t="s">
        <v>4501</v>
      </c>
      <c r="C5971" t="s">
        <v>10703</v>
      </c>
    </row>
    <row r="5972" spans="1:3">
      <c r="A5972">
        <v>204839</v>
      </c>
      <c r="B5972" t="s">
        <v>4501</v>
      </c>
      <c r="C5972" t="s">
        <v>10546</v>
      </c>
    </row>
    <row r="5973" spans="1:3">
      <c r="A5973">
        <v>204839</v>
      </c>
      <c r="B5973" t="s">
        <v>4501</v>
      </c>
      <c r="C5973" t="s">
        <v>10404</v>
      </c>
    </row>
    <row r="5974" spans="1:3">
      <c r="A5974">
        <v>204839</v>
      </c>
      <c r="B5974" t="s">
        <v>4501</v>
      </c>
      <c r="C5974" t="s">
        <v>10714</v>
      </c>
    </row>
    <row r="5975" spans="1:3">
      <c r="A5975">
        <v>204839</v>
      </c>
      <c r="B5975" t="s">
        <v>4501</v>
      </c>
      <c r="C5975" t="s">
        <v>10508</v>
      </c>
    </row>
    <row r="5976" spans="1:3">
      <c r="A5976">
        <v>204848</v>
      </c>
      <c r="B5976" t="s">
        <v>4502</v>
      </c>
      <c r="C5976" t="s">
        <v>10226</v>
      </c>
    </row>
    <row r="5977" spans="1:3">
      <c r="A5977">
        <v>204848</v>
      </c>
      <c r="B5977" t="s">
        <v>4502</v>
      </c>
      <c r="C5977" t="s">
        <v>10546</v>
      </c>
    </row>
    <row r="5978" spans="1:3">
      <c r="A5978">
        <v>204848</v>
      </c>
      <c r="B5978" t="s">
        <v>4502</v>
      </c>
      <c r="C5978" t="s">
        <v>10508</v>
      </c>
    </row>
    <row r="5979" spans="1:3">
      <c r="A5979">
        <v>204848</v>
      </c>
      <c r="B5979" t="s">
        <v>4502</v>
      </c>
      <c r="C5979" t="s">
        <v>10714</v>
      </c>
    </row>
    <row r="5980" spans="1:3">
      <c r="A5980">
        <v>204848</v>
      </c>
      <c r="B5980" t="s">
        <v>4502</v>
      </c>
      <c r="C5980" t="s">
        <v>10438</v>
      </c>
    </row>
    <row r="5981" spans="1:3">
      <c r="A5981">
        <v>204857</v>
      </c>
      <c r="B5981" t="s">
        <v>1525</v>
      </c>
      <c r="C5981" t="s">
        <v>10703</v>
      </c>
    </row>
    <row r="5982" spans="1:3">
      <c r="A5982">
        <v>204857</v>
      </c>
      <c r="B5982" t="s">
        <v>1525</v>
      </c>
      <c r="C5982" t="s">
        <v>10508</v>
      </c>
    </row>
    <row r="5983" spans="1:3">
      <c r="A5983">
        <v>204857</v>
      </c>
      <c r="B5983" t="s">
        <v>1525</v>
      </c>
      <c r="C5983" t="s">
        <v>10756</v>
      </c>
    </row>
    <row r="5984" spans="1:3">
      <c r="A5984">
        <v>204857</v>
      </c>
      <c r="B5984" t="s">
        <v>1525</v>
      </c>
      <c r="C5984" t="s">
        <v>10226</v>
      </c>
    </row>
    <row r="5985" spans="1:3">
      <c r="A5985">
        <v>204857</v>
      </c>
      <c r="B5985" t="s">
        <v>1525</v>
      </c>
      <c r="C5985" t="s">
        <v>10415</v>
      </c>
    </row>
    <row r="5986" spans="1:3">
      <c r="A5986">
        <v>204866</v>
      </c>
      <c r="B5986" t="s">
        <v>4503</v>
      </c>
      <c r="C5986" t="s">
        <v>10703</v>
      </c>
    </row>
    <row r="5987" spans="1:3">
      <c r="A5987">
        <v>204866</v>
      </c>
      <c r="B5987" t="s">
        <v>4503</v>
      </c>
      <c r="C5987" t="s">
        <v>10546</v>
      </c>
    </row>
    <row r="5988" spans="1:3">
      <c r="A5988">
        <v>204866</v>
      </c>
      <c r="B5988" t="s">
        <v>4503</v>
      </c>
      <c r="C5988" t="s">
        <v>10714</v>
      </c>
    </row>
    <row r="5989" spans="1:3">
      <c r="A5989">
        <v>204866</v>
      </c>
      <c r="B5989" t="s">
        <v>4503</v>
      </c>
      <c r="C5989" t="s">
        <v>10297</v>
      </c>
    </row>
    <row r="5990" spans="1:3">
      <c r="A5990">
        <v>204866</v>
      </c>
      <c r="B5990" t="s">
        <v>4503</v>
      </c>
      <c r="C5990" t="s">
        <v>10226</v>
      </c>
    </row>
    <row r="5991" spans="1:3">
      <c r="A5991">
        <v>204909</v>
      </c>
      <c r="B5991" t="s">
        <v>1527</v>
      </c>
      <c r="C5991" t="s">
        <v>10415</v>
      </c>
    </row>
    <row r="5992" spans="1:3">
      <c r="A5992">
        <v>204909</v>
      </c>
      <c r="B5992" t="s">
        <v>1527</v>
      </c>
      <c r="C5992" t="s">
        <v>10714</v>
      </c>
    </row>
    <row r="5993" spans="1:3">
      <c r="A5993">
        <v>204909</v>
      </c>
      <c r="B5993" t="s">
        <v>1527</v>
      </c>
      <c r="C5993" t="s">
        <v>10508</v>
      </c>
    </row>
    <row r="5994" spans="1:3">
      <c r="A5994">
        <v>204909</v>
      </c>
      <c r="B5994" t="s">
        <v>1527</v>
      </c>
      <c r="C5994" t="s">
        <v>10508</v>
      </c>
    </row>
    <row r="5995" spans="1:3">
      <c r="A5995">
        <v>204909</v>
      </c>
      <c r="B5995" t="s">
        <v>1527</v>
      </c>
      <c r="C5995" t="s">
        <v>10466</v>
      </c>
    </row>
    <row r="5996" spans="1:3">
      <c r="A5996">
        <v>204936</v>
      </c>
      <c r="B5996" t="s">
        <v>1529</v>
      </c>
      <c r="C5996" t="s">
        <v>10703</v>
      </c>
    </row>
    <row r="5997" spans="1:3">
      <c r="A5997">
        <v>204936</v>
      </c>
      <c r="B5997" t="s">
        <v>1529</v>
      </c>
      <c r="C5997" t="s">
        <v>10793</v>
      </c>
    </row>
    <row r="5998" spans="1:3">
      <c r="A5998">
        <v>204936</v>
      </c>
      <c r="B5998" t="s">
        <v>1529</v>
      </c>
      <c r="C5998" t="s">
        <v>10628</v>
      </c>
    </row>
    <row r="5999" spans="1:3">
      <c r="A5999">
        <v>204936</v>
      </c>
      <c r="B5999" t="s">
        <v>1529</v>
      </c>
      <c r="C5999" t="s">
        <v>10628</v>
      </c>
    </row>
    <row r="6000" spans="1:3">
      <c r="A6000">
        <v>204936</v>
      </c>
      <c r="B6000" t="s">
        <v>1529</v>
      </c>
      <c r="C6000" t="s">
        <v>10508</v>
      </c>
    </row>
    <row r="6001" spans="1:3">
      <c r="A6001">
        <v>205027</v>
      </c>
      <c r="B6001" t="s">
        <v>11018</v>
      </c>
      <c r="C6001" t="s">
        <v>10473</v>
      </c>
    </row>
    <row r="6002" spans="1:3">
      <c r="A6002">
        <v>205027</v>
      </c>
      <c r="B6002" t="s">
        <v>11018</v>
      </c>
      <c r="C6002" t="s">
        <v>10472</v>
      </c>
    </row>
    <row r="6003" spans="1:3">
      <c r="A6003">
        <v>205027</v>
      </c>
      <c r="B6003" t="s">
        <v>11018</v>
      </c>
      <c r="C6003" t="s">
        <v>10403</v>
      </c>
    </row>
    <row r="6004" spans="1:3">
      <c r="A6004">
        <v>205054</v>
      </c>
      <c r="B6004" t="s">
        <v>4506</v>
      </c>
      <c r="C6004" t="s">
        <v>10640</v>
      </c>
    </row>
    <row r="6005" spans="1:3">
      <c r="A6005">
        <v>205124</v>
      </c>
      <c r="B6005" t="s">
        <v>11019</v>
      </c>
      <c r="C6005" t="s">
        <v>10489</v>
      </c>
    </row>
    <row r="6006" spans="1:3">
      <c r="A6006">
        <v>205203</v>
      </c>
      <c r="B6006" t="s">
        <v>4512</v>
      </c>
      <c r="C6006" t="s">
        <v>10286</v>
      </c>
    </row>
    <row r="6007" spans="1:3">
      <c r="A6007">
        <v>205203</v>
      </c>
      <c r="B6007" t="s">
        <v>4512</v>
      </c>
      <c r="C6007" t="s">
        <v>10714</v>
      </c>
    </row>
    <row r="6008" spans="1:3">
      <c r="A6008">
        <v>205203</v>
      </c>
      <c r="B6008" t="s">
        <v>4512</v>
      </c>
      <c r="C6008" t="s">
        <v>10703</v>
      </c>
    </row>
    <row r="6009" spans="1:3">
      <c r="A6009">
        <v>205203</v>
      </c>
      <c r="B6009" t="s">
        <v>4512</v>
      </c>
      <c r="C6009" t="s">
        <v>10465</v>
      </c>
    </row>
    <row r="6010" spans="1:3">
      <c r="A6010">
        <v>205203</v>
      </c>
      <c r="B6010" t="s">
        <v>4512</v>
      </c>
      <c r="C6010" t="s">
        <v>10351</v>
      </c>
    </row>
    <row r="6011" spans="1:3">
      <c r="A6011">
        <v>205391</v>
      </c>
      <c r="B6011" t="s">
        <v>4515</v>
      </c>
      <c r="C6011" t="s">
        <v>10587</v>
      </c>
    </row>
    <row r="6012" spans="1:3">
      <c r="A6012">
        <v>205443</v>
      </c>
      <c r="B6012" t="s">
        <v>4517</v>
      </c>
      <c r="C6012" t="s">
        <v>10642</v>
      </c>
    </row>
    <row r="6013" spans="1:3">
      <c r="A6013">
        <v>205443</v>
      </c>
      <c r="B6013" t="s">
        <v>4517</v>
      </c>
      <c r="C6013" t="s">
        <v>10254</v>
      </c>
    </row>
    <row r="6014" spans="1:3">
      <c r="A6014">
        <v>205443</v>
      </c>
      <c r="B6014" t="s">
        <v>4517</v>
      </c>
      <c r="C6014" t="s">
        <v>10714</v>
      </c>
    </row>
    <row r="6015" spans="1:3">
      <c r="A6015">
        <v>205443</v>
      </c>
      <c r="B6015" t="s">
        <v>4517</v>
      </c>
      <c r="C6015" t="s">
        <v>10406</v>
      </c>
    </row>
    <row r="6016" spans="1:3">
      <c r="A6016">
        <v>205443</v>
      </c>
      <c r="B6016" t="s">
        <v>4517</v>
      </c>
      <c r="C6016" t="s">
        <v>10508</v>
      </c>
    </row>
    <row r="6017" spans="1:3">
      <c r="A6017">
        <v>205470</v>
      </c>
      <c r="B6017" t="s">
        <v>11020</v>
      </c>
      <c r="C6017" t="s">
        <v>10574</v>
      </c>
    </row>
    <row r="6018" spans="1:3">
      <c r="A6018">
        <v>205470</v>
      </c>
      <c r="B6018" t="s">
        <v>11020</v>
      </c>
      <c r="C6018" t="s">
        <v>10703</v>
      </c>
    </row>
    <row r="6019" spans="1:3">
      <c r="A6019">
        <v>205470</v>
      </c>
      <c r="B6019" t="s">
        <v>11020</v>
      </c>
      <c r="C6019" t="s">
        <v>10342</v>
      </c>
    </row>
    <row r="6020" spans="1:3">
      <c r="A6020">
        <v>205957</v>
      </c>
      <c r="B6020" t="s">
        <v>1532</v>
      </c>
      <c r="C6020" t="s">
        <v>10489</v>
      </c>
    </row>
    <row r="6021" spans="1:3">
      <c r="A6021">
        <v>205957</v>
      </c>
      <c r="B6021" t="s">
        <v>1532</v>
      </c>
      <c r="C6021" t="s">
        <v>10508</v>
      </c>
    </row>
    <row r="6022" spans="1:3">
      <c r="A6022">
        <v>205957</v>
      </c>
      <c r="B6022" t="s">
        <v>1532</v>
      </c>
      <c r="C6022" t="s">
        <v>10703</v>
      </c>
    </row>
    <row r="6023" spans="1:3">
      <c r="A6023">
        <v>205957</v>
      </c>
      <c r="B6023" t="s">
        <v>1532</v>
      </c>
      <c r="C6023" t="s">
        <v>10714</v>
      </c>
    </row>
    <row r="6024" spans="1:3">
      <c r="A6024">
        <v>205957</v>
      </c>
      <c r="B6024" t="s">
        <v>1532</v>
      </c>
      <c r="C6024" t="s">
        <v>10795</v>
      </c>
    </row>
    <row r="6025" spans="1:3">
      <c r="A6025">
        <v>206048</v>
      </c>
      <c r="B6025" t="s">
        <v>1535</v>
      </c>
      <c r="C6025" t="s">
        <v>10714</v>
      </c>
    </row>
    <row r="6026" spans="1:3">
      <c r="A6026">
        <v>206048</v>
      </c>
      <c r="B6026" t="s">
        <v>1535</v>
      </c>
      <c r="C6026" t="s">
        <v>10518</v>
      </c>
    </row>
    <row r="6027" spans="1:3">
      <c r="A6027">
        <v>206048</v>
      </c>
      <c r="B6027" t="s">
        <v>1535</v>
      </c>
      <c r="C6027" t="s">
        <v>10521</v>
      </c>
    </row>
    <row r="6028" spans="1:3">
      <c r="A6028">
        <v>206048</v>
      </c>
      <c r="B6028" t="s">
        <v>1535</v>
      </c>
      <c r="C6028" t="s">
        <v>10540</v>
      </c>
    </row>
    <row r="6029" spans="1:3">
      <c r="A6029">
        <v>206048</v>
      </c>
      <c r="B6029" t="s">
        <v>1535</v>
      </c>
      <c r="C6029" t="s">
        <v>10524</v>
      </c>
    </row>
    <row r="6030" spans="1:3">
      <c r="A6030">
        <v>206084</v>
      </c>
      <c r="B6030" t="s">
        <v>1538</v>
      </c>
      <c r="C6030" t="s">
        <v>10703</v>
      </c>
    </row>
    <row r="6031" spans="1:3">
      <c r="A6031">
        <v>206084</v>
      </c>
      <c r="B6031" t="s">
        <v>1538</v>
      </c>
      <c r="C6031" t="s">
        <v>10756</v>
      </c>
    </row>
    <row r="6032" spans="1:3">
      <c r="A6032">
        <v>206084</v>
      </c>
      <c r="B6032" t="s">
        <v>1538</v>
      </c>
      <c r="C6032" t="s">
        <v>10328</v>
      </c>
    </row>
    <row r="6033" spans="1:3">
      <c r="A6033">
        <v>206084</v>
      </c>
      <c r="B6033" t="s">
        <v>1538</v>
      </c>
      <c r="C6033" t="s">
        <v>10406</v>
      </c>
    </row>
    <row r="6034" spans="1:3">
      <c r="A6034">
        <v>206084</v>
      </c>
      <c r="B6034" t="s">
        <v>1538</v>
      </c>
      <c r="C6034" t="s">
        <v>10737</v>
      </c>
    </row>
    <row r="6035" spans="1:3">
      <c r="A6035">
        <v>206154</v>
      </c>
      <c r="B6035" t="s">
        <v>11021</v>
      </c>
      <c r="C6035" t="s">
        <v>10500</v>
      </c>
    </row>
    <row r="6036" spans="1:3">
      <c r="A6036">
        <v>206349</v>
      </c>
      <c r="B6036" t="s">
        <v>1540</v>
      </c>
      <c r="C6036" t="s">
        <v>10703</v>
      </c>
    </row>
    <row r="6037" spans="1:3">
      <c r="A6037">
        <v>206349</v>
      </c>
      <c r="B6037" t="s">
        <v>1540</v>
      </c>
      <c r="C6037" t="s">
        <v>10546</v>
      </c>
    </row>
    <row r="6038" spans="1:3">
      <c r="A6038">
        <v>206349</v>
      </c>
      <c r="B6038" t="s">
        <v>1540</v>
      </c>
      <c r="C6038" t="s">
        <v>10690</v>
      </c>
    </row>
    <row r="6039" spans="1:3">
      <c r="A6039">
        <v>206349</v>
      </c>
      <c r="B6039" t="s">
        <v>1540</v>
      </c>
      <c r="C6039" t="s">
        <v>10406</v>
      </c>
    </row>
    <row r="6040" spans="1:3">
      <c r="A6040">
        <v>206349</v>
      </c>
      <c r="B6040" t="s">
        <v>1540</v>
      </c>
      <c r="C6040" t="s">
        <v>10714</v>
      </c>
    </row>
    <row r="6041" spans="1:3">
      <c r="A6041">
        <v>206437</v>
      </c>
      <c r="B6041" t="s">
        <v>1543</v>
      </c>
      <c r="C6041" t="s">
        <v>10703</v>
      </c>
    </row>
    <row r="6042" spans="1:3">
      <c r="A6042">
        <v>206437</v>
      </c>
      <c r="B6042" t="s">
        <v>1543</v>
      </c>
      <c r="C6042" t="s">
        <v>10466</v>
      </c>
    </row>
    <row r="6043" spans="1:3">
      <c r="A6043">
        <v>206437</v>
      </c>
      <c r="B6043" t="s">
        <v>1543</v>
      </c>
      <c r="C6043" t="s">
        <v>10406</v>
      </c>
    </row>
    <row r="6044" spans="1:3">
      <c r="A6044">
        <v>206437</v>
      </c>
      <c r="B6044" t="s">
        <v>1543</v>
      </c>
      <c r="C6044" t="s">
        <v>10508</v>
      </c>
    </row>
    <row r="6045" spans="1:3">
      <c r="A6045">
        <v>206437</v>
      </c>
      <c r="B6045" t="s">
        <v>1543</v>
      </c>
      <c r="C6045" t="s">
        <v>10292</v>
      </c>
    </row>
    <row r="6046" spans="1:3">
      <c r="A6046">
        <v>206446</v>
      </c>
      <c r="B6046" t="s">
        <v>11022</v>
      </c>
      <c r="C6046" t="s">
        <v>10703</v>
      </c>
    </row>
    <row r="6047" spans="1:3">
      <c r="A6047">
        <v>206491</v>
      </c>
      <c r="B6047" t="s">
        <v>1546</v>
      </c>
      <c r="C6047" t="s">
        <v>10722</v>
      </c>
    </row>
    <row r="6048" spans="1:3">
      <c r="A6048">
        <v>206491</v>
      </c>
      <c r="B6048" t="s">
        <v>1546</v>
      </c>
      <c r="C6048" t="s">
        <v>10714</v>
      </c>
    </row>
    <row r="6049" spans="1:3">
      <c r="A6049">
        <v>206491</v>
      </c>
      <c r="B6049" t="s">
        <v>1546</v>
      </c>
      <c r="C6049" t="s">
        <v>10688</v>
      </c>
    </row>
    <row r="6050" spans="1:3">
      <c r="A6050">
        <v>206491</v>
      </c>
      <c r="B6050" t="s">
        <v>1546</v>
      </c>
      <c r="C6050" t="s">
        <v>10227</v>
      </c>
    </row>
    <row r="6051" spans="1:3">
      <c r="A6051">
        <v>206491</v>
      </c>
      <c r="B6051" t="s">
        <v>1546</v>
      </c>
      <c r="C6051" t="s">
        <v>10406</v>
      </c>
    </row>
    <row r="6052" spans="1:3">
      <c r="A6052">
        <v>206507</v>
      </c>
      <c r="B6052" t="s">
        <v>1549</v>
      </c>
      <c r="C6052" t="s">
        <v>10182</v>
      </c>
    </row>
    <row r="6053" spans="1:3">
      <c r="A6053">
        <v>206507</v>
      </c>
      <c r="B6053" t="s">
        <v>1549</v>
      </c>
      <c r="C6053" t="s">
        <v>10714</v>
      </c>
    </row>
    <row r="6054" spans="1:3">
      <c r="A6054">
        <v>206507</v>
      </c>
      <c r="B6054" t="s">
        <v>1549</v>
      </c>
      <c r="C6054" t="s">
        <v>10466</v>
      </c>
    </row>
    <row r="6055" spans="1:3">
      <c r="A6055">
        <v>206507</v>
      </c>
      <c r="B6055" t="s">
        <v>1549</v>
      </c>
      <c r="C6055" t="s">
        <v>10281</v>
      </c>
    </row>
    <row r="6056" spans="1:3">
      <c r="A6056">
        <v>206507</v>
      </c>
      <c r="B6056" t="s">
        <v>1549</v>
      </c>
      <c r="C6056" t="s">
        <v>10465</v>
      </c>
    </row>
    <row r="6057" spans="1:3">
      <c r="A6057">
        <v>206525</v>
      </c>
      <c r="B6057" t="s">
        <v>1552</v>
      </c>
      <c r="C6057" t="s">
        <v>10713</v>
      </c>
    </row>
    <row r="6058" spans="1:3">
      <c r="A6058">
        <v>206525</v>
      </c>
      <c r="B6058" t="s">
        <v>1552</v>
      </c>
      <c r="C6058" t="s">
        <v>10406</v>
      </c>
    </row>
    <row r="6059" spans="1:3">
      <c r="A6059">
        <v>206525</v>
      </c>
      <c r="B6059" t="s">
        <v>1552</v>
      </c>
      <c r="C6059" t="s">
        <v>10508</v>
      </c>
    </row>
    <row r="6060" spans="1:3">
      <c r="A6060">
        <v>206525</v>
      </c>
      <c r="B6060" t="s">
        <v>1552</v>
      </c>
      <c r="C6060" t="s">
        <v>10466</v>
      </c>
    </row>
    <row r="6061" spans="1:3">
      <c r="A6061">
        <v>206525</v>
      </c>
      <c r="B6061" t="s">
        <v>1552</v>
      </c>
      <c r="C6061" t="s">
        <v>10292</v>
      </c>
    </row>
    <row r="6062" spans="1:3">
      <c r="A6062">
        <v>206589</v>
      </c>
      <c r="B6062" t="s">
        <v>1554</v>
      </c>
      <c r="C6062" t="s">
        <v>10409</v>
      </c>
    </row>
    <row r="6063" spans="1:3">
      <c r="A6063">
        <v>206589</v>
      </c>
      <c r="B6063" t="s">
        <v>1554</v>
      </c>
      <c r="C6063" t="s">
        <v>10512</v>
      </c>
    </row>
    <row r="6064" spans="1:3">
      <c r="A6064">
        <v>206589</v>
      </c>
      <c r="B6064" t="s">
        <v>1554</v>
      </c>
      <c r="C6064" t="s">
        <v>10406</v>
      </c>
    </row>
    <row r="6065" spans="1:3">
      <c r="A6065">
        <v>206589</v>
      </c>
      <c r="B6065" t="s">
        <v>1554</v>
      </c>
      <c r="C6065" t="s">
        <v>10562</v>
      </c>
    </row>
    <row r="6066" spans="1:3">
      <c r="A6066">
        <v>206589</v>
      </c>
      <c r="B6066" t="s">
        <v>1554</v>
      </c>
      <c r="C6066" t="s">
        <v>10259</v>
      </c>
    </row>
    <row r="6067" spans="1:3">
      <c r="A6067">
        <v>206604</v>
      </c>
      <c r="B6067" t="s">
        <v>1557</v>
      </c>
      <c r="C6067" t="s">
        <v>10703</v>
      </c>
    </row>
    <row r="6068" spans="1:3">
      <c r="A6068">
        <v>206604</v>
      </c>
      <c r="B6068" t="s">
        <v>1557</v>
      </c>
      <c r="C6068" t="s">
        <v>10508</v>
      </c>
    </row>
    <row r="6069" spans="1:3">
      <c r="A6069">
        <v>206604</v>
      </c>
      <c r="B6069" t="s">
        <v>1557</v>
      </c>
      <c r="C6069" t="s">
        <v>10714</v>
      </c>
    </row>
    <row r="6070" spans="1:3">
      <c r="A6070">
        <v>206604</v>
      </c>
      <c r="B6070" t="s">
        <v>1557</v>
      </c>
      <c r="C6070" t="s">
        <v>10249</v>
      </c>
    </row>
    <row r="6071" spans="1:3">
      <c r="A6071">
        <v>206604</v>
      </c>
      <c r="B6071" t="s">
        <v>1557</v>
      </c>
      <c r="C6071" t="s">
        <v>10292</v>
      </c>
    </row>
    <row r="6072" spans="1:3">
      <c r="A6072">
        <v>206613</v>
      </c>
      <c r="B6072" t="s">
        <v>4525</v>
      </c>
      <c r="C6072" t="s">
        <v>10714</v>
      </c>
    </row>
    <row r="6073" spans="1:3">
      <c r="A6073">
        <v>206613</v>
      </c>
      <c r="B6073" t="s">
        <v>4525</v>
      </c>
      <c r="C6073" t="s">
        <v>10703</v>
      </c>
    </row>
    <row r="6074" spans="1:3">
      <c r="A6074">
        <v>206613</v>
      </c>
      <c r="B6074" t="s">
        <v>4525</v>
      </c>
      <c r="C6074" t="s">
        <v>10292</v>
      </c>
    </row>
    <row r="6075" spans="1:3">
      <c r="A6075">
        <v>206613</v>
      </c>
      <c r="B6075" t="s">
        <v>4525</v>
      </c>
      <c r="C6075" t="s">
        <v>10328</v>
      </c>
    </row>
    <row r="6076" spans="1:3">
      <c r="A6076">
        <v>206613</v>
      </c>
      <c r="B6076" t="s">
        <v>4525</v>
      </c>
      <c r="C6076" t="s">
        <v>10713</v>
      </c>
    </row>
    <row r="6077" spans="1:3">
      <c r="A6077">
        <v>206622</v>
      </c>
      <c r="B6077" t="s">
        <v>4526</v>
      </c>
      <c r="C6077" t="s">
        <v>10703</v>
      </c>
    </row>
    <row r="6078" spans="1:3">
      <c r="A6078">
        <v>206622</v>
      </c>
      <c r="B6078" t="s">
        <v>4526</v>
      </c>
      <c r="C6078" t="s">
        <v>10756</v>
      </c>
    </row>
    <row r="6079" spans="1:3">
      <c r="A6079">
        <v>206622</v>
      </c>
      <c r="B6079" t="s">
        <v>4526</v>
      </c>
      <c r="C6079" t="s">
        <v>10508</v>
      </c>
    </row>
    <row r="6080" spans="1:3">
      <c r="A6080">
        <v>206622</v>
      </c>
      <c r="B6080" t="s">
        <v>4526</v>
      </c>
      <c r="C6080" t="s">
        <v>10401</v>
      </c>
    </row>
    <row r="6081" spans="1:3">
      <c r="A6081">
        <v>206622</v>
      </c>
      <c r="B6081" t="s">
        <v>4526</v>
      </c>
      <c r="C6081" t="s">
        <v>10465</v>
      </c>
    </row>
    <row r="6082" spans="1:3">
      <c r="A6082">
        <v>206695</v>
      </c>
      <c r="B6082" t="s">
        <v>1559</v>
      </c>
      <c r="C6082" t="s">
        <v>10402</v>
      </c>
    </row>
    <row r="6083" spans="1:3">
      <c r="A6083">
        <v>206695</v>
      </c>
      <c r="B6083" t="s">
        <v>1559</v>
      </c>
      <c r="C6083" t="s">
        <v>10703</v>
      </c>
    </row>
    <row r="6084" spans="1:3">
      <c r="A6084">
        <v>206695</v>
      </c>
      <c r="B6084" t="s">
        <v>1559</v>
      </c>
      <c r="C6084" t="s">
        <v>10546</v>
      </c>
    </row>
    <row r="6085" spans="1:3">
      <c r="A6085">
        <v>206695</v>
      </c>
      <c r="B6085" t="s">
        <v>1559</v>
      </c>
      <c r="C6085" t="s">
        <v>10406</v>
      </c>
    </row>
    <row r="6086" spans="1:3">
      <c r="A6086">
        <v>206695</v>
      </c>
      <c r="B6086" t="s">
        <v>1559</v>
      </c>
      <c r="C6086" t="s">
        <v>10508</v>
      </c>
    </row>
    <row r="6087" spans="1:3">
      <c r="A6087">
        <v>206835</v>
      </c>
      <c r="B6087" t="s">
        <v>4531</v>
      </c>
      <c r="C6087" t="s">
        <v>10713</v>
      </c>
    </row>
    <row r="6088" spans="1:3">
      <c r="A6088">
        <v>206835</v>
      </c>
      <c r="B6088" t="s">
        <v>4531</v>
      </c>
      <c r="C6088" t="s">
        <v>10703</v>
      </c>
    </row>
    <row r="6089" spans="1:3">
      <c r="A6089">
        <v>206835</v>
      </c>
      <c r="B6089" t="s">
        <v>4531</v>
      </c>
      <c r="C6089" t="s">
        <v>10725</v>
      </c>
    </row>
    <row r="6090" spans="1:3">
      <c r="A6090">
        <v>206835</v>
      </c>
      <c r="B6090" t="s">
        <v>4531</v>
      </c>
      <c r="C6090" t="s">
        <v>10508</v>
      </c>
    </row>
    <row r="6091" spans="1:3">
      <c r="A6091">
        <v>206835</v>
      </c>
      <c r="B6091" t="s">
        <v>4531</v>
      </c>
      <c r="C6091" t="s">
        <v>10554</v>
      </c>
    </row>
    <row r="6092" spans="1:3">
      <c r="A6092">
        <v>206862</v>
      </c>
      <c r="B6092" t="s">
        <v>4534</v>
      </c>
      <c r="C6092" t="s">
        <v>10714</v>
      </c>
    </row>
    <row r="6093" spans="1:3">
      <c r="A6093">
        <v>206862</v>
      </c>
      <c r="B6093" t="s">
        <v>4534</v>
      </c>
      <c r="C6093" t="s">
        <v>10748</v>
      </c>
    </row>
    <row r="6094" spans="1:3">
      <c r="A6094">
        <v>206862</v>
      </c>
      <c r="B6094" t="s">
        <v>4534</v>
      </c>
      <c r="C6094" t="s">
        <v>10301</v>
      </c>
    </row>
    <row r="6095" spans="1:3">
      <c r="A6095">
        <v>206862</v>
      </c>
      <c r="B6095" t="s">
        <v>4534</v>
      </c>
      <c r="C6095" t="s">
        <v>10402</v>
      </c>
    </row>
    <row r="6096" spans="1:3">
      <c r="A6096">
        <v>206862</v>
      </c>
      <c r="B6096" t="s">
        <v>4534</v>
      </c>
      <c r="C6096" t="s">
        <v>10383</v>
      </c>
    </row>
    <row r="6097" spans="1:3">
      <c r="A6097">
        <v>206914</v>
      </c>
      <c r="B6097" t="s">
        <v>4537</v>
      </c>
      <c r="C6097" t="s">
        <v>10508</v>
      </c>
    </row>
    <row r="6098" spans="1:3">
      <c r="A6098">
        <v>206914</v>
      </c>
      <c r="B6098" t="s">
        <v>4537</v>
      </c>
      <c r="C6098" t="s">
        <v>10714</v>
      </c>
    </row>
    <row r="6099" spans="1:3">
      <c r="A6099">
        <v>206914</v>
      </c>
      <c r="B6099" t="s">
        <v>4537</v>
      </c>
      <c r="C6099" t="s">
        <v>10464</v>
      </c>
    </row>
    <row r="6100" spans="1:3">
      <c r="A6100">
        <v>206914</v>
      </c>
      <c r="B6100" t="s">
        <v>4537</v>
      </c>
      <c r="C6100" t="s">
        <v>10292</v>
      </c>
    </row>
    <row r="6101" spans="1:3">
      <c r="A6101">
        <v>206914</v>
      </c>
      <c r="B6101" t="s">
        <v>4537</v>
      </c>
      <c r="C6101" t="s">
        <v>10725</v>
      </c>
    </row>
    <row r="6102" spans="1:3">
      <c r="A6102">
        <v>206941</v>
      </c>
      <c r="B6102" t="s">
        <v>1562</v>
      </c>
      <c r="C6102" t="s">
        <v>10402</v>
      </c>
    </row>
    <row r="6103" spans="1:3">
      <c r="A6103">
        <v>206941</v>
      </c>
      <c r="B6103" t="s">
        <v>1562</v>
      </c>
      <c r="C6103" t="s">
        <v>10703</v>
      </c>
    </row>
    <row r="6104" spans="1:3">
      <c r="A6104">
        <v>206941</v>
      </c>
      <c r="B6104" t="s">
        <v>1562</v>
      </c>
      <c r="C6104" t="s">
        <v>10508</v>
      </c>
    </row>
    <row r="6105" spans="1:3">
      <c r="A6105">
        <v>206941</v>
      </c>
      <c r="B6105" t="s">
        <v>1562</v>
      </c>
      <c r="C6105" t="s">
        <v>10526</v>
      </c>
    </row>
    <row r="6106" spans="1:3">
      <c r="A6106">
        <v>206941</v>
      </c>
      <c r="B6106" t="s">
        <v>1562</v>
      </c>
      <c r="C6106" t="s">
        <v>10714</v>
      </c>
    </row>
    <row r="6107" spans="1:3">
      <c r="A6107">
        <v>207041</v>
      </c>
      <c r="B6107" t="s">
        <v>1566</v>
      </c>
      <c r="C6107" t="s">
        <v>10464</v>
      </c>
    </row>
    <row r="6108" spans="1:3">
      <c r="A6108">
        <v>207041</v>
      </c>
      <c r="B6108" t="s">
        <v>1566</v>
      </c>
      <c r="C6108" t="s">
        <v>10508</v>
      </c>
    </row>
    <row r="6109" spans="1:3">
      <c r="A6109">
        <v>207041</v>
      </c>
      <c r="B6109" t="s">
        <v>1566</v>
      </c>
      <c r="C6109" t="s">
        <v>10703</v>
      </c>
    </row>
    <row r="6110" spans="1:3">
      <c r="A6110">
        <v>207041</v>
      </c>
      <c r="B6110" t="s">
        <v>1566</v>
      </c>
      <c r="C6110" t="s">
        <v>10406</v>
      </c>
    </row>
    <row r="6111" spans="1:3">
      <c r="A6111">
        <v>207041</v>
      </c>
      <c r="B6111" t="s">
        <v>1566</v>
      </c>
      <c r="C6111" t="s">
        <v>10714</v>
      </c>
    </row>
    <row r="6112" spans="1:3">
      <c r="A6112">
        <v>207157</v>
      </c>
      <c r="B6112" t="s">
        <v>1568</v>
      </c>
      <c r="C6112" t="s">
        <v>10461</v>
      </c>
    </row>
    <row r="6113" spans="1:3">
      <c r="A6113">
        <v>207157</v>
      </c>
      <c r="B6113" t="s">
        <v>1568</v>
      </c>
      <c r="C6113" t="s">
        <v>10713</v>
      </c>
    </row>
    <row r="6114" spans="1:3">
      <c r="A6114">
        <v>207157</v>
      </c>
      <c r="B6114" t="s">
        <v>1568</v>
      </c>
      <c r="C6114" t="s">
        <v>10486</v>
      </c>
    </row>
    <row r="6115" spans="1:3">
      <c r="A6115">
        <v>207157</v>
      </c>
      <c r="B6115" t="s">
        <v>1568</v>
      </c>
      <c r="C6115" t="s">
        <v>10466</v>
      </c>
    </row>
    <row r="6116" spans="1:3">
      <c r="A6116">
        <v>207157</v>
      </c>
      <c r="B6116" t="s">
        <v>1568</v>
      </c>
      <c r="C6116" t="s">
        <v>10508</v>
      </c>
    </row>
    <row r="6117" spans="1:3">
      <c r="A6117">
        <v>207209</v>
      </c>
      <c r="B6117" t="s">
        <v>4549</v>
      </c>
      <c r="C6117" t="s">
        <v>10703</v>
      </c>
    </row>
    <row r="6118" spans="1:3">
      <c r="A6118">
        <v>207209</v>
      </c>
      <c r="B6118" t="s">
        <v>4549</v>
      </c>
      <c r="C6118" t="s">
        <v>10523</v>
      </c>
    </row>
    <row r="6119" spans="1:3">
      <c r="A6119">
        <v>207209</v>
      </c>
      <c r="B6119" t="s">
        <v>4549</v>
      </c>
      <c r="C6119" t="s">
        <v>10305</v>
      </c>
    </row>
    <row r="6120" spans="1:3">
      <c r="A6120">
        <v>207209</v>
      </c>
      <c r="B6120" t="s">
        <v>4549</v>
      </c>
      <c r="C6120" t="s">
        <v>10401</v>
      </c>
    </row>
    <row r="6121" spans="1:3">
      <c r="A6121">
        <v>207209</v>
      </c>
      <c r="B6121" t="s">
        <v>4549</v>
      </c>
      <c r="C6121" t="s">
        <v>10508</v>
      </c>
    </row>
    <row r="6122" spans="1:3">
      <c r="A6122">
        <v>207254</v>
      </c>
      <c r="B6122" t="s">
        <v>3045</v>
      </c>
      <c r="C6122" t="s">
        <v>10714</v>
      </c>
    </row>
    <row r="6123" spans="1:3">
      <c r="A6123">
        <v>207263</v>
      </c>
      <c r="B6123" t="s">
        <v>1571</v>
      </c>
      <c r="C6123" t="s">
        <v>10512</v>
      </c>
    </row>
    <row r="6124" spans="1:3">
      <c r="A6124">
        <v>207263</v>
      </c>
      <c r="B6124" t="s">
        <v>1571</v>
      </c>
      <c r="C6124" t="s">
        <v>10402</v>
      </c>
    </row>
    <row r="6125" spans="1:3">
      <c r="A6125">
        <v>207263</v>
      </c>
      <c r="B6125" t="s">
        <v>1571</v>
      </c>
      <c r="C6125" t="s">
        <v>10292</v>
      </c>
    </row>
    <row r="6126" spans="1:3">
      <c r="A6126">
        <v>207263</v>
      </c>
      <c r="B6126" t="s">
        <v>1571</v>
      </c>
      <c r="C6126" t="s">
        <v>10714</v>
      </c>
    </row>
    <row r="6127" spans="1:3">
      <c r="A6127">
        <v>207263</v>
      </c>
      <c r="B6127" t="s">
        <v>1571</v>
      </c>
      <c r="C6127" t="s">
        <v>10703</v>
      </c>
    </row>
    <row r="6128" spans="1:3">
      <c r="A6128">
        <v>207306</v>
      </c>
      <c r="B6128" t="s">
        <v>1574</v>
      </c>
      <c r="C6128" t="s">
        <v>10471</v>
      </c>
    </row>
    <row r="6129" spans="1:3">
      <c r="A6129">
        <v>207306</v>
      </c>
      <c r="B6129" t="s">
        <v>1574</v>
      </c>
      <c r="C6129" t="s">
        <v>10714</v>
      </c>
    </row>
    <row r="6130" spans="1:3">
      <c r="A6130">
        <v>207306</v>
      </c>
      <c r="B6130" t="s">
        <v>1574</v>
      </c>
      <c r="C6130" t="s">
        <v>10703</v>
      </c>
    </row>
    <row r="6131" spans="1:3">
      <c r="A6131">
        <v>207306</v>
      </c>
      <c r="B6131" t="s">
        <v>1574</v>
      </c>
      <c r="C6131" t="s">
        <v>10508</v>
      </c>
    </row>
    <row r="6132" spans="1:3">
      <c r="A6132">
        <v>207306</v>
      </c>
      <c r="B6132" t="s">
        <v>1574</v>
      </c>
      <c r="C6132" t="s">
        <v>10402</v>
      </c>
    </row>
    <row r="6133" spans="1:3">
      <c r="A6133">
        <v>207324</v>
      </c>
      <c r="B6133" t="s">
        <v>1577</v>
      </c>
      <c r="C6133" t="s">
        <v>10703</v>
      </c>
    </row>
    <row r="6134" spans="1:3">
      <c r="A6134">
        <v>207324</v>
      </c>
      <c r="B6134" t="s">
        <v>1577</v>
      </c>
      <c r="C6134" t="s">
        <v>10401</v>
      </c>
    </row>
    <row r="6135" spans="1:3">
      <c r="A6135">
        <v>207324</v>
      </c>
      <c r="B6135" t="s">
        <v>1577</v>
      </c>
      <c r="C6135" t="s">
        <v>10259</v>
      </c>
    </row>
    <row r="6136" spans="1:3">
      <c r="A6136">
        <v>207324</v>
      </c>
      <c r="B6136" t="s">
        <v>1577</v>
      </c>
      <c r="C6136" t="s">
        <v>10406</v>
      </c>
    </row>
    <row r="6137" spans="1:3">
      <c r="A6137">
        <v>207324</v>
      </c>
      <c r="B6137" t="s">
        <v>1577</v>
      </c>
      <c r="C6137" t="s">
        <v>10582</v>
      </c>
    </row>
    <row r="6138" spans="1:3">
      <c r="A6138">
        <v>207342</v>
      </c>
      <c r="B6138" t="s">
        <v>11023</v>
      </c>
      <c r="C6138" t="s">
        <v>10703</v>
      </c>
    </row>
    <row r="6139" spans="1:3">
      <c r="A6139">
        <v>207342</v>
      </c>
      <c r="B6139" t="s">
        <v>11023</v>
      </c>
      <c r="C6139" t="s">
        <v>10634</v>
      </c>
    </row>
    <row r="6140" spans="1:3">
      <c r="A6140">
        <v>207342</v>
      </c>
      <c r="B6140" t="s">
        <v>11023</v>
      </c>
      <c r="C6140" t="s">
        <v>10630</v>
      </c>
    </row>
    <row r="6141" spans="1:3">
      <c r="A6141">
        <v>207342</v>
      </c>
      <c r="B6141" t="s">
        <v>11023</v>
      </c>
      <c r="C6141" t="s">
        <v>10655</v>
      </c>
    </row>
    <row r="6142" spans="1:3">
      <c r="A6142">
        <v>207342</v>
      </c>
      <c r="B6142" t="s">
        <v>11023</v>
      </c>
      <c r="C6142" t="s">
        <v>10652</v>
      </c>
    </row>
    <row r="6143" spans="1:3">
      <c r="A6143">
        <v>207351</v>
      </c>
      <c r="B6143" t="s">
        <v>4560</v>
      </c>
      <c r="C6143" t="s">
        <v>10703</v>
      </c>
    </row>
    <row r="6144" spans="1:3">
      <c r="A6144">
        <v>207351</v>
      </c>
      <c r="B6144" t="s">
        <v>4560</v>
      </c>
      <c r="C6144" t="s">
        <v>10714</v>
      </c>
    </row>
    <row r="6145" spans="1:3">
      <c r="A6145">
        <v>207351</v>
      </c>
      <c r="B6145" t="s">
        <v>4560</v>
      </c>
      <c r="C6145" t="s">
        <v>10183</v>
      </c>
    </row>
    <row r="6146" spans="1:3">
      <c r="A6146">
        <v>207351</v>
      </c>
      <c r="B6146" t="s">
        <v>4560</v>
      </c>
      <c r="C6146" t="s">
        <v>10197</v>
      </c>
    </row>
    <row r="6147" spans="1:3">
      <c r="A6147">
        <v>207351</v>
      </c>
      <c r="B6147" t="s">
        <v>4560</v>
      </c>
      <c r="C6147" t="s">
        <v>10464</v>
      </c>
    </row>
    <row r="6148" spans="1:3">
      <c r="A6148">
        <v>207388</v>
      </c>
      <c r="B6148" t="s">
        <v>1578</v>
      </c>
      <c r="C6148" t="s">
        <v>10714</v>
      </c>
    </row>
    <row r="6149" spans="1:3">
      <c r="A6149">
        <v>207388</v>
      </c>
      <c r="B6149" t="s">
        <v>1578</v>
      </c>
      <c r="C6149" t="s">
        <v>10756</v>
      </c>
    </row>
    <row r="6150" spans="1:3">
      <c r="A6150">
        <v>207388</v>
      </c>
      <c r="B6150" t="s">
        <v>1578</v>
      </c>
      <c r="C6150" t="s">
        <v>10508</v>
      </c>
    </row>
    <row r="6151" spans="1:3">
      <c r="A6151">
        <v>207388</v>
      </c>
      <c r="B6151" t="s">
        <v>1578</v>
      </c>
      <c r="C6151" t="s">
        <v>10328</v>
      </c>
    </row>
    <row r="6152" spans="1:3">
      <c r="A6152">
        <v>207388</v>
      </c>
      <c r="B6152" t="s">
        <v>1578</v>
      </c>
      <c r="C6152" t="s">
        <v>10197</v>
      </c>
    </row>
    <row r="6153" spans="1:3">
      <c r="A6153">
        <v>207397</v>
      </c>
      <c r="B6153" t="s">
        <v>4563</v>
      </c>
      <c r="C6153" t="s">
        <v>10537</v>
      </c>
    </row>
    <row r="6154" spans="1:3">
      <c r="A6154">
        <v>207397</v>
      </c>
      <c r="B6154" t="s">
        <v>4563</v>
      </c>
      <c r="C6154" t="s">
        <v>10540</v>
      </c>
    </row>
    <row r="6155" spans="1:3">
      <c r="A6155">
        <v>207403</v>
      </c>
      <c r="B6155" t="s">
        <v>11024</v>
      </c>
      <c r="C6155" t="s">
        <v>10703</v>
      </c>
    </row>
    <row r="6156" spans="1:3">
      <c r="A6156">
        <v>207403</v>
      </c>
      <c r="B6156" t="s">
        <v>11024</v>
      </c>
      <c r="C6156" t="s">
        <v>10692</v>
      </c>
    </row>
    <row r="6157" spans="1:3">
      <c r="A6157">
        <v>207403</v>
      </c>
      <c r="B6157" t="s">
        <v>11024</v>
      </c>
      <c r="C6157" t="s">
        <v>10292</v>
      </c>
    </row>
    <row r="6158" spans="1:3">
      <c r="A6158">
        <v>207403</v>
      </c>
      <c r="B6158" t="s">
        <v>11024</v>
      </c>
      <c r="C6158" t="s">
        <v>10465</v>
      </c>
    </row>
    <row r="6159" spans="1:3">
      <c r="A6159">
        <v>207403</v>
      </c>
      <c r="B6159" t="s">
        <v>11024</v>
      </c>
      <c r="C6159" t="s">
        <v>10515</v>
      </c>
    </row>
    <row r="6160" spans="1:3">
      <c r="A6160">
        <v>207458</v>
      </c>
      <c r="B6160" t="s">
        <v>1581</v>
      </c>
      <c r="C6160" t="s">
        <v>10705</v>
      </c>
    </row>
    <row r="6161" spans="1:3">
      <c r="A6161">
        <v>207458</v>
      </c>
      <c r="B6161" t="s">
        <v>1581</v>
      </c>
      <c r="C6161" t="s">
        <v>10611</v>
      </c>
    </row>
    <row r="6162" spans="1:3">
      <c r="A6162">
        <v>207458</v>
      </c>
      <c r="B6162" t="s">
        <v>1581</v>
      </c>
      <c r="C6162" t="s">
        <v>10579</v>
      </c>
    </row>
    <row r="6163" spans="1:3">
      <c r="A6163">
        <v>207458</v>
      </c>
      <c r="B6163" t="s">
        <v>1581</v>
      </c>
      <c r="C6163" t="s">
        <v>10594</v>
      </c>
    </row>
    <row r="6164" spans="1:3">
      <c r="A6164">
        <v>207458</v>
      </c>
      <c r="B6164" t="s">
        <v>1581</v>
      </c>
      <c r="C6164" t="s">
        <v>10304</v>
      </c>
    </row>
    <row r="6165" spans="1:3">
      <c r="A6165">
        <v>207500</v>
      </c>
      <c r="B6165" t="s">
        <v>1584</v>
      </c>
      <c r="C6165" t="s">
        <v>10508</v>
      </c>
    </row>
    <row r="6166" spans="1:3">
      <c r="A6166">
        <v>207500</v>
      </c>
      <c r="B6166" t="s">
        <v>1584</v>
      </c>
      <c r="C6166" t="s">
        <v>10756</v>
      </c>
    </row>
    <row r="6167" spans="1:3">
      <c r="A6167">
        <v>207500</v>
      </c>
      <c r="B6167" t="s">
        <v>1584</v>
      </c>
      <c r="C6167" t="s">
        <v>10748</v>
      </c>
    </row>
    <row r="6168" spans="1:3">
      <c r="A6168">
        <v>207500</v>
      </c>
      <c r="B6168" t="s">
        <v>1584</v>
      </c>
      <c r="C6168" t="s">
        <v>10737</v>
      </c>
    </row>
    <row r="6169" spans="1:3">
      <c r="A6169">
        <v>207500</v>
      </c>
      <c r="B6169" t="s">
        <v>1584</v>
      </c>
      <c r="C6169" t="s">
        <v>10415</v>
      </c>
    </row>
    <row r="6170" spans="1:3">
      <c r="A6170">
        <v>207564</v>
      </c>
      <c r="B6170" t="s">
        <v>4565</v>
      </c>
      <c r="C6170" t="s">
        <v>10251</v>
      </c>
    </row>
    <row r="6171" spans="1:3">
      <c r="A6171">
        <v>207564</v>
      </c>
      <c r="B6171" t="s">
        <v>4565</v>
      </c>
      <c r="C6171" t="s">
        <v>10718</v>
      </c>
    </row>
    <row r="6172" spans="1:3">
      <c r="A6172">
        <v>207564</v>
      </c>
      <c r="B6172" t="s">
        <v>4565</v>
      </c>
      <c r="C6172" t="s">
        <v>10346</v>
      </c>
    </row>
    <row r="6173" spans="1:3">
      <c r="A6173">
        <v>207582</v>
      </c>
      <c r="B6173" t="s">
        <v>1585</v>
      </c>
      <c r="C6173" t="s">
        <v>10703</v>
      </c>
    </row>
    <row r="6174" spans="1:3">
      <c r="A6174">
        <v>207582</v>
      </c>
      <c r="B6174" t="s">
        <v>1585</v>
      </c>
      <c r="C6174" t="s">
        <v>10490</v>
      </c>
    </row>
    <row r="6175" spans="1:3">
      <c r="A6175">
        <v>207582</v>
      </c>
      <c r="B6175" t="s">
        <v>1585</v>
      </c>
      <c r="C6175" t="s">
        <v>10714</v>
      </c>
    </row>
    <row r="6176" spans="1:3">
      <c r="A6176">
        <v>207582</v>
      </c>
      <c r="B6176" t="s">
        <v>1585</v>
      </c>
      <c r="C6176" t="s">
        <v>10508</v>
      </c>
    </row>
    <row r="6177" spans="1:3">
      <c r="A6177">
        <v>207582</v>
      </c>
      <c r="B6177" t="s">
        <v>1585</v>
      </c>
      <c r="C6177" t="s">
        <v>10401</v>
      </c>
    </row>
    <row r="6178" spans="1:3">
      <c r="A6178">
        <v>207661</v>
      </c>
      <c r="B6178" t="s">
        <v>4568</v>
      </c>
      <c r="C6178" t="s">
        <v>10714</v>
      </c>
    </row>
    <row r="6179" spans="1:3">
      <c r="A6179">
        <v>207661</v>
      </c>
      <c r="B6179" t="s">
        <v>4568</v>
      </c>
      <c r="C6179" t="s">
        <v>10707</v>
      </c>
    </row>
    <row r="6180" spans="1:3">
      <c r="A6180">
        <v>207661</v>
      </c>
      <c r="B6180" t="s">
        <v>4568</v>
      </c>
      <c r="C6180" t="s">
        <v>10550</v>
      </c>
    </row>
    <row r="6181" spans="1:3">
      <c r="A6181">
        <v>207661</v>
      </c>
      <c r="B6181" t="s">
        <v>4568</v>
      </c>
      <c r="C6181" t="s">
        <v>10406</v>
      </c>
    </row>
    <row r="6182" spans="1:3">
      <c r="A6182">
        <v>207661</v>
      </c>
      <c r="B6182" t="s">
        <v>4568</v>
      </c>
      <c r="C6182" t="s">
        <v>10703</v>
      </c>
    </row>
    <row r="6183" spans="1:3">
      <c r="A6183">
        <v>207670</v>
      </c>
      <c r="B6183" t="s">
        <v>4571</v>
      </c>
      <c r="C6183" t="s">
        <v>10254</v>
      </c>
    </row>
    <row r="6184" spans="1:3">
      <c r="A6184">
        <v>207722</v>
      </c>
      <c r="B6184" t="s">
        <v>1588</v>
      </c>
      <c r="C6184" t="s">
        <v>10714</v>
      </c>
    </row>
    <row r="6185" spans="1:3">
      <c r="A6185">
        <v>207722</v>
      </c>
      <c r="B6185" t="s">
        <v>1588</v>
      </c>
      <c r="C6185" t="s">
        <v>10508</v>
      </c>
    </row>
    <row r="6186" spans="1:3">
      <c r="A6186">
        <v>207722</v>
      </c>
      <c r="B6186" t="s">
        <v>1588</v>
      </c>
      <c r="C6186" t="s">
        <v>10406</v>
      </c>
    </row>
    <row r="6187" spans="1:3">
      <c r="A6187">
        <v>207722</v>
      </c>
      <c r="B6187" t="s">
        <v>1588</v>
      </c>
      <c r="C6187" t="s">
        <v>10292</v>
      </c>
    </row>
    <row r="6188" spans="1:3">
      <c r="A6188">
        <v>207722</v>
      </c>
      <c r="B6188" t="s">
        <v>1588</v>
      </c>
      <c r="C6188" t="s">
        <v>10464</v>
      </c>
    </row>
    <row r="6189" spans="1:3">
      <c r="A6189">
        <v>207847</v>
      </c>
      <c r="B6189" t="s">
        <v>1591</v>
      </c>
      <c r="C6189" t="s">
        <v>10402</v>
      </c>
    </row>
    <row r="6190" spans="1:3">
      <c r="A6190">
        <v>207847</v>
      </c>
      <c r="B6190" t="s">
        <v>1591</v>
      </c>
      <c r="C6190" t="s">
        <v>10355</v>
      </c>
    </row>
    <row r="6191" spans="1:3">
      <c r="A6191">
        <v>207847</v>
      </c>
      <c r="B6191" t="s">
        <v>1591</v>
      </c>
      <c r="C6191" t="s">
        <v>10714</v>
      </c>
    </row>
    <row r="6192" spans="1:3">
      <c r="A6192">
        <v>207847</v>
      </c>
      <c r="B6192" t="s">
        <v>1591</v>
      </c>
      <c r="C6192" t="s">
        <v>10386</v>
      </c>
    </row>
    <row r="6193" spans="1:3">
      <c r="A6193">
        <v>207847</v>
      </c>
      <c r="B6193" t="s">
        <v>1591</v>
      </c>
      <c r="C6193" t="s">
        <v>10573</v>
      </c>
    </row>
    <row r="6194" spans="1:3">
      <c r="A6194">
        <v>207856</v>
      </c>
      <c r="B6194" t="s">
        <v>4577</v>
      </c>
      <c r="C6194" t="s">
        <v>10714</v>
      </c>
    </row>
    <row r="6195" spans="1:3">
      <c r="A6195">
        <v>207856</v>
      </c>
      <c r="B6195" t="s">
        <v>4577</v>
      </c>
      <c r="C6195" t="s">
        <v>10466</v>
      </c>
    </row>
    <row r="6196" spans="1:3">
      <c r="A6196">
        <v>207856</v>
      </c>
      <c r="B6196" t="s">
        <v>4577</v>
      </c>
      <c r="C6196" t="s">
        <v>10297</v>
      </c>
    </row>
    <row r="6197" spans="1:3">
      <c r="A6197">
        <v>207856</v>
      </c>
      <c r="B6197" t="s">
        <v>4577</v>
      </c>
      <c r="C6197" t="s">
        <v>10508</v>
      </c>
    </row>
    <row r="6198" spans="1:3">
      <c r="A6198">
        <v>207856</v>
      </c>
      <c r="B6198" t="s">
        <v>4577</v>
      </c>
      <c r="C6198" t="s">
        <v>10722</v>
      </c>
    </row>
    <row r="6199" spans="1:3">
      <c r="A6199">
        <v>207865</v>
      </c>
      <c r="B6199" t="s">
        <v>1594</v>
      </c>
      <c r="C6199" t="s">
        <v>10703</v>
      </c>
    </row>
    <row r="6200" spans="1:3">
      <c r="A6200">
        <v>207865</v>
      </c>
      <c r="B6200" t="s">
        <v>1594</v>
      </c>
      <c r="C6200" t="s">
        <v>10714</v>
      </c>
    </row>
    <row r="6201" spans="1:3">
      <c r="A6201">
        <v>207865</v>
      </c>
      <c r="B6201" t="s">
        <v>1594</v>
      </c>
      <c r="C6201" t="s">
        <v>10681</v>
      </c>
    </row>
    <row r="6202" spans="1:3">
      <c r="A6202">
        <v>207865</v>
      </c>
      <c r="B6202" t="s">
        <v>1594</v>
      </c>
      <c r="C6202" t="s">
        <v>10438</v>
      </c>
    </row>
    <row r="6203" spans="1:3">
      <c r="A6203">
        <v>207865</v>
      </c>
      <c r="B6203" t="s">
        <v>1594</v>
      </c>
      <c r="C6203" t="s">
        <v>10438</v>
      </c>
    </row>
    <row r="6204" spans="1:3">
      <c r="A6204">
        <v>207971</v>
      </c>
      <c r="B6204" t="s">
        <v>1597</v>
      </c>
      <c r="C6204" t="s">
        <v>10445</v>
      </c>
    </row>
    <row r="6205" spans="1:3">
      <c r="A6205">
        <v>207971</v>
      </c>
      <c r="B6205" t="s">
        <v>1597</v>
      </c>
      <c r="C6205" t="s">
        <v>10406</v>
      </c>
    </row>
    <row r="6206" spans="1:3">
      <c r="A6206">
        <v>207971</v>
      </c>
      <c r="B6206" t="s">
        <v>1597</v>
      </c>
      <c r="C6206" t="s">
        <v>10328</v>
      </c>
    </row>
    <row r="6207" spans="1:3">
      <c r="A6207">
        <v>207971</v>
      </c>
      <c r="B6207" t="s">
        <v>1597</v>
      </c>
      <c r="C6207" t="s">
        <v>10466</v>
      </c>
    </row>
    <row r="6208" spans="1:3">
      <c r="A6208">
        <v>207971</v>
      </c>
      <c r="B6208" t="s">
        <v>1597</v>
      </c>
      <c r="C6208" t="s">
        <v>10259</v>
      </c>
    </row>
    <row r="6209" spans="1:3">
      <c r="A6209">
        <v>208390</v>
      </c>
      <c r="B6209" t="s">
        <v>11025</v>
      </c>
      <c r="C6209" t="s">
        <v>10722</v>
      </c>
    </row>
    <row r="6210" spans="1:3">
      <c r="A6210">
        <v>208512</v>
      </c>
      <c r="B6210" t="s">
        <v>11026</v>
      </c>
      <c r="C6210" t="s">
        <v>10703</v>
      </c>
    </row>
    <row r="6211" spans="1:3">
      <c r="A6211">
        <v>208646</v>
      </c>
      <c r="B6211" t="s">
        <v>4583</v>
      </c>
      <c r="C6211" t="s">
        <v>10724</v>
      </c>
    </row>
    <row r="6212" spans="1:3">
      <c r="A6212">
        <v>208646</v>
      </c>
      <c r="B6212" t="s">
        <v>4583</v>
      </c>
      <c r="C6212" t="s">
        <v>10464</v>
      </c>
    </row>
    <row r="6213" spans="1:3">
      <c r="A6213">
        <v>208646</v>
      </c>
      <c r="B6213" t="s">
        <v>4583</v>
      </c>
      <c r="C6213" t="s">
        <v>10508</v>
      </c>
    </row>
    <row r="6214" spans="1:3">
      <c r="A6214">
        <v>208646</v>
      </c>
      <c r="B6214" t="s">
        <v>4583</v>
      </c>
      <c r="C6214" t="s">
        <v>10534</v>
      </c>
    </row>
    <row r="6215" spans="1:3">
      <c r="A6215">
        <v>208646</v>
      </c>
      <c r="B6215" t="s">
        <v>4583</v>
      </c>
      <c r="C6215" t="s">
        <v>10725</v>
      </c>
    </row>
    <row r="6216" spans="1:3">
      <c r="A6216">
        <v>208725</v>
      </c>
      <c r="B6216" t="s">
        <v>4586</v>
      </c>
      <c r="C6216" t="s">
        <v>10500</v>
      </c>
    </row>
    <row r="6217" spans="1:3">
      <c r="A6217">
        <v>208822</v>
      </c>
      <c r="B6217" t="s">
        <v>1599</v>
      </c>
      <c r="C6217" t="s">
        <v>10703</v>
      </c>
    </row>
    <row r="6218" spans="1:3">
      <c r="A6218">
        <v>208822</v>
      </c>
      <c r="B6218" t="s">
        <v>1599</v>
      </c>
      <c r="C6218" t="s">
        <v>10714</v>
      </c>
    </row>
    <row r="6219" spans="1:3">
      <c r="A6219">
        <v>208822</v>
      </c>
      <c r="B6219" t="s">
        <v>1599</v>
      </c>
      <c r="C6219" t="s">
        <v>10292</v>
      </c>
    </row>
    <row r="6220" spans="1:3">
      <c r="A6220">
        <v>208822</v>
      </c>
      <c r="B6220" t="s">
        <v>1599</v>
      </c>
      <c r="C6220" t="s">
        <v>10406</v>
      </c>
    </row>
    <row r="6221" spans="1:3">
      <c r="A6221">
        <v>208822</v>
      </c>
      <c r="B6221" t="s">
        <v>1599</v>
      </c>
      <c r="C6221" t="s">
        <v>10466</v>
      </c>
    </row>
    <row r="6222" spans="1:3">
      <c r="A6222">
        <v>209056</v>
      </c>
      <c r="B6222" t="s">
        <v>1603</v>
      </c>
      <c r="C6222" t="s">
        <v>10508</v>
      </c>
    </row>
    <row r="6223" spans="1:3">
      <c r="A6223">
        <v>209056</v>
      </c>
      <c r="B6223" t="s">
        <v>1603</v>
      </c>
      <c r="C6223" t="s">
        <v>10406</v>
      </c>
    </row>
    <row r="6224" spans="1:3">
      <c r="A6224">
        <v>209056</v>
      </c>
      <c r="B6224" t="s">
        <v>1603</v>
      </c>
      <c r="C6224" t="s">
        <v>10566</v>
      </c>
    </row>
    <row r="6225" spans="1:3">
      <c r="A6225">
        <v>209056</v>
      </c>
      <c r="B6225" t="s">
        <v>1603</v>
      </c>
      <c r="C6225" t="s">
        <v>10561</v>
      </c>
    </row>
    <row r="6226" spans="1:3">
      <c r="A6226">
        <v>209056</v>
      </c>
      <c r="B6226" t="s">
        <v>1603</v>
      </c>
      <c r="C6226" t="s">
        <v>10394</v>
      </c>
    </row>
    <row r="6227" spans="1:3">
      <c r="A6227">
        <v>209065</v>
      </c>
      <c r="B6227" t="s">
        <v>4587</v>
      </c>
      <c r="C6227" t="s">
        <v>10703</v>
      </c>
    </row>
    <row r="6228" spans="1:3">
      <c r="A6228">
        <v>209065</v>
      </c>
      <c r="B6228" t="s">
        <v>4587</v>
      </c>
      <c r="C6228" t="s">
        <v>10714</v>
      </c>
    </row>
    <row r="6229" spans="1:3">
      <c r="A6229">
        <v>209065</v>
      </c>
      <c r="B6229" t="s">
        <v>4587</v>
      </c>
      <c r="C6229" t="s">
        <v>10466</v>
      </c>
    </row>
    <row r="6230" spans="1:3">
      <c r="A6230">
        <v>209065</v>
      </c>
      <c r="B6230" t="s">
        <v>4587</v>
      </c>
      <c r="C6230" t="s">
        <v>10508</v>
      </c>
    </row>
    <row r="6231" spans="1:3">
      <c r="A6231">
        <v>209065</v>
      </c>
      <c r="B6231" t="s">
        <v>4587</v>
      </c>
      <c r="C6231" t="s">
        <v>10465</v>
      </c>
    </row>
    <row r="6232" spans="1:3">
      <c r="A6232">
        <v>209241</v>
      </c>
      <c r="B6232" t="s">
        <v>11027</v>
      </c>
      <c r="C6232" t="s">
        <v>10473</v>
      </c>
    </row>
    <row r="6233" spans="1:3">
      <c r="A6233">
        <v>209250</v>
      </c>
      <c r="B6233" t="s">
        <v>11028</v>
      </c>
      <c r="C6233" t="s">
        <v>10268</v>
      </c>
    </row>
    <row r="6234" spans="1:3">
      <c r="A6234">
        <v>209296</v>
      </c>
      <c r="B6234" t="s">
        <v>11029</v>
      </c>
      <c r="C6234" t="s">
        <v>10672</v>
      </c>
    </row>
    <row r="6235" spans="1:3">
      <c r="A6235">
        <v>209296</v>
      </c>
      <c r="B6235" t="s">
        <v>11029</v>
      </c>
      <c r="C6235" t="s">
        <v>10667</v>
      </c>
    </row>
    <row r="6236" spans="1:3">
      <c r="A6236">
        <v>209409</v>
      </c>
      <c r="B6236" t="s">
        <v>1605</v>
      </c>
      <c r="C6236" t="s">
        <v>10703</v>
      </c>
    </row>
    <row r="6237" spans="1:3">
      <c r="A6237">
        <v>209409</v>
      </c>
      <c r="B6237" t="s">
        <v>1605</v>
      </c>
      <c r="C6237" t="s">
        <v>10461</v>
      </c>
    </row>
    <row r="6238" spans="1:3">
      <c r="A6238">
        <v>209409</v>
      </c>
      <c r="B6238" t="s">
        <v>1605</v>
      </c>
      <c r="C6238" t="s">
        <v>10508</v>
      </c>
    </row>
    <row r="6239" spans="1:3">
      <c r="A6239">
        <v>209409</v>
      </c>
      <c r="B6239" t="s">
        <v>1605</v>
      </c>
      <c r="C6239" t="s">
        <v>10725</v>
      </c>
    </row>
    <row r="6240" spans="1:3">
      <c r="A6240">
        <v>209409</v>
      </c>
      <c r="B6240" t="s">
        <v>1605</v>
      </c>
      <c r="C6240" t="s">
        <v>10466</v>
      </c>
    </row>
    <row r="6241" spans="1:3">
      <c r="A6241">
        <v>209490</v>
      </c>
      <c r="B6241" t="s">
        <v>11030</v>
      </c>
      <c r="C6241" t="s">
        <v>10703</v>
      </c>
    </row>
    <row r="6242" spans="1:3">
      <c r="A6242">
        <v>209490</v>
      </c>
      <c r="B6242" t="s">
        <v>11030</v>
      </c>
      <c r="C6242" t="s">
        <v>10652</v>
      </c>
    </row>
    <row r="6243" spans="1:3">
      <c r="A6243">
        <v>209506</v>
      </c>
      <c r="B6243" t="s">
        <v>1608</v>
      </c>
      <c r="C6243" t="s">
        <v>10655</v>
      </c>
    </row>
    <row r="6244" spans="1:3">
      <c r="A6244">
        <v>209506</v>
      </c>
      <c r="B6244" t="s">
        <v>1608</v>
      </c>
      <c r="C6244" t="s">
        <v>10328</v>
      </c>
    </row>
    <row r="6245" spans="1:3">
      <c r="A6245">
        <v>209506</v>
      </c>
      <c r="B6245" t="s">
        <v>1608</v>
      </c>
      <c r="C6245" t="s">
        <v>10634</v>
      </c>
    </row>
    <row r="6246" spans="1:3">
      <c r="A6246">
        <v>209506</v>
      </c>
      <c r="B6246" t="s">
        <v>1608</v>
      </c>
      <c r="C6246" t="s">
        <v>10519</v>
      </c>
    </row>
    <row r="6247" spans="1:3">
      <c r="A6247">
        <v>209506</v>
      </c>
      <c r="B6247" t="s">
        <v>1608</v>
      </c>
      <c r="C6247" t="s">
        <v>10656</v>
      </c>
    </row>
    <row r="6248" spans="1:3">
      <c r="A6248">
        <v>209542</v>
      </c>
      <c r="B6248" t="s">
        <v>4592</v>
      </c>
      <c r="C6248" t="s">
        <v>10259</v>
      </c>
    </row>
    <row r="6249" spans="1:3">
      <c r="A6249">
        <v>209542</v>
      </c>
      <c r="B6249" t="s">
        <v>4592</v>
      </c>
      <c r="C6249" t="s">
        <v>10508</v>
      </c>
    </row>
    <row r="6250" spans="1:3">
      <c r="A6250">
        <v>209542</v>
      </c>
      <c r="B6250" t="s">
        <v>4592</v>
      </c>
      <c r="C6250" t="s">
        <v>10714</v>
      </c>
    </row>
    <row r="6251" spans="1:3">
      <c r="A6251">
        <v>209542</v>
      </c>
      <c r="B6251" t="s">
        <v>4592</v>
      </c>
      <c r="C6251" t="s">
        <v>10328</v>
      </c>
    </row>
    <row r="6252" spans="1:3">
      <c r="A6252">
        <v>209542</v>
      </c>
      <c r="B6252" t="s">
        <v>4592</v>
      </c>
      <c r="C6252" t="s">
        <v>10406</v>
      </c>
    </row>
    <row r="6253" spans="1:3">
      <c r="A6253">
        <v>209551</v>
      </c>
      <c r="B6253" t="s">
        <v>92</v>
      </c>
      <c r="C6253" t="s">
        <v>10713</v>
      </c>
    </row>
    <row r="6254" spans="1:3">
      <c r="A6254">
        <v>209551</v>
      </c>
      <c r="B6254" t="s">
        <v>92</v>
      </c>
      <c r="C6254" t="s">
        <v>10512</v>
      </c>
    </row>
    <row r="6255" spans="1:3">
      <c r="A6255">
        <v>209551</v>
      </c>
      <c r="B6255" t="s">
        <v>92</v>
      </c>
      <c r="C6255" t="s">
        <v>10550</v>
      </c>
    </row>
    <row r="6256" spans="1:3">
      <c r="A6256">
        <v>209551</v>
      </c>
      <c r="B6256" t="s">
        <v>92</v>
      </c>
      <c r="C6256" t="s">
        <v>10237</v>
      </c>
    </row>
    <row r="6257" spans="1:3">
      <c r="A6257">
        <v>209551</v>
      </c>
      <c r="B6257" t="s">
        <v>92</v>
      </c>
      <c r="C6257" t="s">
        <v>10418</v>
      </c>
    </row>
    <row r="6258" spans="1:3">
      <c r="A6258">
        <v>209603</v>
      </c>
      <c r="B6258" t="s">
        <v>4595</v>
      </c>
      <c r="C6258" t="s">
        <v>10588</v>
      </c>
    </row>
    <row r="6259" spans="1:3">
      <c r="A6259">
        <v>209603</v>
      </c>
      <c r="B6259" t="s">
        <v>4595</v>
      </c>
      <c r="C6259" t="s">
        <v>10578</v>
      </c>
    </row>
    <row r="6260" spans="1:3">
      <c r="A6260">
        <v>209603</v>
      </c>
      <c r="B6260" t="s">
        <v>4595</v>
      </c>
      <c r="C6260" t="s">
        <v>10601</v>
      </c>
    </row>
    <row r="6261" spans="1:3">
      <c r="A6261">
        <v>209603</v>
      </c>
      <c r="B6261" t="s">
        <v>4595</v>
      </c>
      <c r="C6261" t="s">
        <v>10587</v>
      </c>
    </row>
    <row r="6262" spans="1:3">
      <c r="A6262">
        <v>209603</v>
      </c>
      <c r="B6262" t="s">
        <v>4595</v>
      </c>
      <c r="C6262" t="s">
        <v>10604</v>
      </c>
    </row>
    <row r="6263" spans="1:3">
      <c r="A6263">
        <v>209612</v>
      </c>
      <c r="B6263" t="s">
        <v>1612</v>
      </c>
      <c r="C6263" t="s">
        <v>10466</v>
      </c>
    </row>
    <row r="6264" spans="1:3">
      <c r="A6264">
        <v>209612</v>
      </c>
      <c r="B6264" t="s">
        <v>1612</v>
      </c>
      <c r="C6264" t="s">
        <v>10406</v>
      </c>
    </row>
    <row r="6265" spans="1:3">
      <c r="A6265">
        <v>209612</v>
      </c>
      <c r="B6265" t="s">
        <v>1612</v>
      </c>
      <c r="C6265" t="s">
        <v>10714</v>
      </c>
    </row>
    <row r="6266" spans="1:3">
      <c r="A6266">
        <v>209612</v>
      </c>
      <c r="B6266" t="s">
        <v>1612</v>
      </c>
      <c r="C6266" t="s">
        <v>10634</v>
      </c>
    </row>
    <row r="6267" spans="1:3">
      <c r="A6267">
        <v>209612</v>
      </c>
      <c r="B6267" t="s">
        <v>1612</v>
      </c>
      <c r="C6267" t="s">
        <v>10508</v>
      </c>
    </row>
    <row r="6268" spans="1:3">
      <c r="A6268">
        <v>209807</v>
      </c>
      <c r="B6268" t="s">
        <v>4597</v>
      </c>
      <c r="C6268" t="s">
        <v>10508</v>
      </c>
    </row>
    <row r="6269" spans="1:3">
      <c r="A6269">
        <v>209807</v>
      </c>
      <c r="B6269" t="s">
        <v>4597</v>
      </c>
      <c r="C6269" t="s">
        <v>10550</v>
      </c>
    </row>
    <row r="6270" spans="1:3">
      <c r="A6270">
        <v>209807</v>
      </c>
      <c r="B6270" t="s">
        <v>4597</v>
      </c>
      <c r="C6270" t="s">
        <v>10401</v>
      </c>
    </row>
    <row r="6271" spans="1:3">
      <c r="A6271">
        <v>209807</v>
      </c>
      <c r="B6271" t="s">
        <v>4597</v>
      </c>
      <c r="C6271" t="s">
        <v>10756</v>
      </c>
    </row>
    <row r="6272" spans="1:3">
      <c r="A6272">
        <v>209807</v>
      </c>
      <c r="B6272" t="s">
        <v>4597</v>
      </c>
      <c r="C6272" t="s">
        <v>10461</v>
      </c>
    </row>
    <row r="6273" spans="1:3">
      <c r="A6273">
        <v>209825</v>
      </c>
      <c r="B6273" t="s">
        <v>1615</v>
      </c>
      <c r="C6273" t="s">
        <v>10703</v>
      </c>
    </row>
    <row r="6274" spans="1:3">
      <c r="A6274">
        <v>209825</v>
      </c>
      <c r="B6274" t="s">
        <v>1615</v>
      </c>
      <c r="C6274" t="s">
        <v>10406</v>
      </c>
    </row>
    <row r="6275" spans="1:3">
      <c r="A6275">
        <v>209825</v>
      </c>
      <c r="B6275" t="s">
        <v>1615</v>
      </c>
      <c r="C6275" t="s">
        <v>10508</v>
      </c>
    </row>
    <row r="6276" spans="1:3">
      <c r="A6276">
        <v>209825</v>
      </c>
      <c r="B6276" t="s">
        <v>1615</v>
      </c>
      <c r="C6276" t="s">
        <v>10328</v>
      </c>
    </row>
    <row r="6277" spans="1:3">
      <c r="A6277">
        <v>209825</v>
      </c>
      <c r="B6277" t="s">
        <v>1615</v>
      </c>
      <c r="C6277" t="s">
        <v>10756</v>
      </c>
    </row>
    <row r="6278" spans="1:3">
      <c r="A6278">
        <v>209922</v>
      </c>
      <c r="B6278" t="s">
        <v>1617</v>
      </c>
      <c r="C6278" t="s">
        <v>10394</v>
      </c>
    </row>
    <row r="6279" spans="1:3">
      <c r="A6279">
        <v>209922</v>
      </c>
      <c r="B6279" t="s">
        <v>1617</v>
      </c>
      <c r="C6279" t="s">
        <v>10509</v>
      </c>
    </row>
    <row r="6280" spans="1:3">
      <c r="A6280">
        <v>209922</v>
      </c>
      <c r="B6280" t="s">
        <v>1617</v>
      </c>
      <c r="C6280" t="s">
        <v>10557</v>
      </c>
    </row>
    <row r="6281" spans="1:3">
      <c r="A6281">
        <v>209922</v>
      </c>
      <c r="B6281" t="s">
        <v>1617</v>
      </c>
      <c r="C6281" t="s">
        <v>10406</v>
      </c>
    </row>
    <row r="6282" spans="1:3">
      <c r="A6282">
        <v>209922</v>
      </c>
      <c r="B6282" t="s">
        <v>1617</v>
      </c>
      <c r="C6282" t="s">
        <v>10430</v>
      </c>
    </row>
    <row r="6283" spans="1:3">
      <c r="A6283">
        <v>210146</v>
      </c>
      <c r="B6283" t="s">
        <v>4599</v>
      </c>
      <c r="C6283" t="s">
        <v>10508</v>
      </c>
    </row>
    <row r="6284" spans="1:3">
      <c r="A6284">
        <v>210146</v>
      </c>
      <c r="B6284" t="s">
        <v>4599</v>
      </c>
      <c r="C6284" t="s">
        <v>10714</v>
      </c>
    </row>
    <row r="6285" spans="1:3">
      <c r="A6285">
        <v>210146</v>
      </c>
      <c r="B6285" t="s">
        <v>4599</v>
      </c>
      <c r="C6285" t="s">
        <v>10591</v>
      </c>
    </row>
    <row r="6286" spans="1:3">
      <c r="A6286">
        <v>210146</v>
      </c>
      <c r="B6286" t="s">
        <v>4599</v>
      </c>
      <c r="C6286" t="s">
        <v>10232</v>
      </c>
    </row>
    <row r="6287" spans="1:3">
      <c r="A6287">
        <v>210146</v>
      </c>
      <c r="B6287" t="s">
        <v>4599</v>
      </c>
      <c r="C6287" t="s">
        <v>10281</v>
      </c>
    </row>
    <row r="6288" spans="1:3">
      <c r="A6288">
        <v>210304</v>
      </c>
      <c r="B6288" t="s">
        <v>4602</v>
      </c>
      <c r="C6288" t="s">
        <v>10703</v>
      </c>
    </row>
    <row r="6289" spans="1:3">
      <c r="A6289">
        <v>210304</v>
      </c>
      <c r="B6289" t="s">
        <v>4602</v>
      </c>
      <c r="C6289" t="s">
        <v>10714</v>
      </c>
    </row>
    <row r="6290" spans="1:3">
      <c r="A6290">
        <v>210304</v>
      </c>
      <c r="B6290" t="s">
        <v>4602</v>
      </c>
      <c r="C6290" t="s">
        <v>10546</v>
      </c>
    </row>
    <row r="6291" spans="1:3">
      <c r="A6291">
        <v>210304</v>
      </c>
      <c r="B6291" t="s">
        <v>4602</v>
      </c>
      <c r="C6291" t="s">
        <v>10466</v>
      </c>
    </row>
    <row r="6292" spans="1:3">
      <c r="A6292">
        <v>210304</v>
      </c>
      <c r="B6292" t="s">
        <v>4602</v>
      </c>
      <c r="C6292" t="s">
        <v>10465</v>
      </c>
    </row>
    <row r="6293" spans="1:3">
      <c r="A6293">
        <v>210331</v>
      </c>
      <c r="B6293" t="s">
        <v>4604</v>
      </c>
      <c r="C6293" t="s">
        <v>10714</v>
      </c>
    </row>
    <row r="6294" spans="1:3">
      <c r="A6294">
        <v>210331</v>
      </c>
      <c r="B6294" t="s">
        <v>4604</v>
      </c>
      <c r="C6294" t="s">
        <v>10438</v>
      </c>
    </row>
    <row r="6295" spans="1:3">
      <c r="A6295">
        <v>210331</v>
      </c>
      <c r="B6295" t="s">
        <v>4604</v>
      </c>
      <c r="C6295" t="s">
        <v>10438</v>
      </c>
    </row>
    <row r="6296" spans="1:3">
      <c r="A6296">
        <v>210331</v>
      </c>
      <c r="B6296" t="s">
        <v>4604</v>
      </c>
      <c r="C6296" t="s">
        <v>10778</v>
      </c>
    </row>
    <row r="6297" spans="1:3">
      <c r="A6297">
        <v>210331</v>
      </c>
      <c r="B6297" t="s">
        <v>4604</v>
      </c>
      <c r="C6297" t="s">
        <v>10515</v>
      </c>
    </row>
    <row r="6298" spans="1:3">
      <c r="A6298">
        <v>210401</v>
      </c>
      <c r="B6298" t="s">
        <v>1619</v>
      </c>
      <c r="C6298" t="s">
        <v>10563</v>
      </c>
    </row>
    <row r="6299" spans="1:3">
      <c r="A6299">
        <v>210401</v>
      </c>
      <c r="B6299" t="s">
        <v>1619</v>
      </c>
      <c r="C6299" t="s">
        <v>10555</v>
      </c>
    </row>
    <row r="6300" spans="1:3">
      <c r="A6300">
        <v>210401</v>
      </c>
      <c r="B6300" t="s">
        <v>1619</v>
      </c>
      <c r="C6300" t="s">
        <v>10508</v>
      </c>
    </row>
    <row r="6301" spans="1:3">
      <c r="A6301">
        <v>210401</v>
      </c>
      <c r="B6301" t="s">
        <v>1619</v>
      </c>
      <c r="C6301" t="s">
        <v>10208</v>
      </c>
    </row>
    <row r="6302" spans="1:3">
      <c r="A6302">
        <v>210401</v>
      </c>
      <c r="B6302" t="s">
        <v>1619</v>
      </c>
      <c r="C6302" t="s">
        <v>10466</v>
      </c>
    </row>
    <row r="6303" spans="1:3">
      <c r="A6303">
        <v>210429</v>
      </c>
      <c r="B6303" t="s">
        <v>1621</v>
      </c>
      <c r="C6303" t="s">
        <v>10281</v>
      </c>
    </row>
    <row r="6304" spans="1:3">
      <c r="A6304">
        <v>210429</v>
      </c>
      <c r="B6304" t="s">
        <v>1621</v>
      </c>
      <c r="C6304" t="s">
        <v>10508</v>
      </c>
    </row>
    <row r="6305" spans="1:3">
      <c r="A6305">
        <v>210429</v>
      </c>
      <c r="B6305" t="s">
        <v>1621</v>
      </c>
      <c r="C6305" t="s">
        <v>10461</v>
      </c>
    </row>
    <row r="6306" spans="1:3">
      <c r="A6306">
        <v>210429</v>
      </c>
      <c r="B6306" t="s">
        <v>1621</v>
      </c>
      <c r="C6306" t="s">
        <v>10713</v>
      </c>
    </row>
    <row r="6307" spans="1:3">
      <c r="A6307">
        <v>210429</v>
      </c>
      <c r="B6307" t="s">
        <v>1621</v>
      </c>
      <c r="C6307" t="s">
        <v>10530</v>
      </c>
    </row>
    <row r="6308" spans="1:3">
      <c r="A6308">
        <v>210438</v>
      </c>
      <c r="B6308" t="s">
        <v>11031</v>
      </c>
      <c r="C6308" t="s">
        <v>10429</v>
      </c>
    </row>
    <row r="6309" spans="1:3">
      <c r="A6309">
        <v>210492</v>
      </c>
      <c r="B6309" t="s">
        <v>4606</v>
      </c>
      <c r="C6309" t="s">
        <v>10714</v>
      </c>
    </row>
    <row r="6310" spans="1:3">
      <c r="A6310">
        <v>210492</v>
      </c>
      <c r="B6310" t="s">
        <v>4606</v>
      </c>
      <c r="C6310" t="s">
        <v>10292</v>
      </c>
    </row>
    <row r="6311" spans="1:3">
      <c r="A6311">
        <v>210492</v>
      </c>
      <c r="B6311" t="s">
        <v>4606</v>
      </c>
      <c r="C6311" t="s">
        <v>10406</v>
      </c>
    </row>
    <row r="6312" spans="1:3">
      <c r="A6312">
        <v>210492</v>
      </c>
      <c r="B6312" t="s">
        <v>4606</v>
      </c>
      <c r="C6312" t="s">
        <v>10508</v>
      </c>
    </row>
    <row r="6313" spans="1:3">
      <c r="A6313">
        <v>210492</v>
      </c>
      <c r="B6313" t="s">
        <v>4606</v>
      </c>
      <c r="C6313" t="s">
        <v>10461</v>
      </c>
    </row>
    <row r="6314" spans="1:3">
      <c r="A6314">
        <v>210571</v>
      </c>
      <c r="B6314" t="s">
        <v>4607</v>
      </c>
      <c r="C6314" t="s">
        <v>10714</v>
      </c>
    </row>
    <row r="6315" spans="1:3">
      <c r="A6315">
        <v>210571</v>
      </c>
      <c r="B6315" t="s">
        <v>4607</v>
      </c>
      <c r="C6315" t="s">
        <v>10585</v>
      </c>
    </row>
    <row r="6316" spans="1:3">
      <c r="A6316">
        <v>210571</v>
      </c>
      <c r="B6316" t="s">
        <v>4607</v>
      </c>
      <c r="C6316" t="s">
        <v>10508</v>
      </c>
    </row>
    <row r="6317" spans="1:3">
      <c r="A6317">
        <v>210571</v>
      </c>
      <c r="B6317" t="s">
        <v>4607</v>
      </c>
      <c r="C6317" t="s">
        <v>10713</v>
      </c>
    </row>
    <row r="6318" spans="1:3">
      <c r="A6318">
        <v>210571</v>
      </c>
      <c r="B6318" t="s">
        <v>4607</v>
      </c>
      <c r="C6318" t="s">
        <v>10438</v>
      </c>
    </row>
    <row r="6319" spans="1:3">
      <c r="A6319">
        <v>210669</v>
      </c>
      <c r="B6319" t="s">
        <v>1623</v>
      </c>
      <c r="C6319" t="s">
        <v>10454</v>
      </c>
    </row>
    <row r="6320" spans="1:3">
      <c r="A6320">
        <v>210669</v>
      </c>
      <c r="B6320" t="s">
        <v>1623</v>
      </c>
      <c r="C6320" t="s">
        <v>10508</v>
      </c>
    </row>
    <row r="6321" spans="1:3">
      <c r="A6321">
        <v>210669</v>
      </c>
      <c r="B6321" t="s">
        <v>1623</v>
      </c>
      <c r="C6321" t="s">
        <v>10406</v>
      </c>
    </row>
    <row r="6322" spans="1:3">
      <c r="A6322">
        <v>210669</v>
      </c>
      <c r="B6322" t="s">
        <v>1623</v>
      </c>
      <c r="C6322" t="s">
        <v>10733</v>
      </c>
    </row>
    <row r="6323" spans="1:3">
      <c r="A6323">
        <v>210669</v>
      </c>
      <c r="B6323" t="s">
        <v>1623</v>
      </c>
      <c r="C6323" t="s">
        <v>10259</v>
      </c>
    </row>
    <row r="6324" spans="1:3">
      <c r="A6324">
        <v>210739</v>
      </c>
      <c r="B6324" t="s">
        <v>1627</v>
      </c>
      <c r="C6324" t="s">
        <v>10703</v>
      </c>
    </row>
    <row r="6325" spans="1:3">
      <c r="A6325">
        <v>210739</v>
      </c>
      <c r="B6325" t="s">
        <v>1627</v>
      </c>
      <c r="C6325" t="s">
        <v>10714</v>
      </c>
    </row>
    <row r="6326" spans="1:3">
      <c r="A6326">
        <v>210739</v>
      </c>
      <c r="B6326" t="s">
        <v>1627</v>
      </c>
      <c r="C6326" t="s">
        <v>10508</v>
      </c>
    </row>
    <row r="6327" spans="1:3">
      <c r="A6327">
        <v>210739</v>
      </c>
      <c r="B6327" t="s">
        <v>1627</v>
      </c>
      <c r="C6327" t="s">
        <v>10406</v>
      </c>
    </row>
    <row r="6328" spans="1:3">
      <c r="A6328">
        <v>210739</v>
      </c>
      <c r="B6328" t="s">
        <v>1627</v>
      </c>
      <c r="C6328" t="s">
        <v>10671</v>
      </c>
    </row>
    <row r="6329" spans="1:3">
      <c r="A6329">
        <v>210775</v>
      </c>
      <c r="B6329" t="s">
        <v>1630</v>
      </c>
      <c r="C6329" t="s">
        <v>10703</v>
      </c>
    </row>
    <row r="6330" spans="1:3">
      <c r="A6330">
        <v>210775</v>
      </c>
      <c r="B6330" t="s">
        <v>1630</v>
      </c>
      <c r="C6330" t="s">
        <v>10793</v>
      </c>
    </row>
    <row r="6331" spans="1:3">
      <c r="A6331">
        <v>210775</v>
      </c>
      <c r="B6331" t="s">
        <v>1630</v>
      </c>
      <c r="C6331" t="s">
        <v>10628</v>
      </c>
    </row>
    <row r="6332" spans="1:3">
      <c r="A6332">
        <v>210775</v>
      </c>
      <c r="B6332" t="s">
        <v>1630</v>
      </c>
      <c r="C6332" t="s">
        <v>10628</v>
      </c>
    </row>
    <row r="6333" spans="1:3">
      <c r="A6333">
        <v>210775</v>
      </c>
      <c r="B6333" t="s">
        <v>1630</v>
      </c>
      <c r="C6333" t="s">
        <v>10712</v>
      </c>
    </row>
    <row r="6334" spans="1:3">
      <c r="A6334">
        <v>211088</v>
      </c>
      <c r="B6334" t="s">
        <v>1633</v>
      </c>
      <c r="C6334" t="s">
        <v>10406</v>
      </c>
    </row>
    <row r="6335" spans="1:3">
      <c r="A6335">
        <v>211088</v>
      </c>
      <c r="B6335" t="s">
        <v>1633</v>
      </c>
      <c r="C6335" t="s">
        <v>10508</v>
      </c>
    </row>
    <row r="6336" spans="1:3">
      <c r="A6336">
        <v>211088</v>
      </c>
      <c r="B6336" t="s">
        <v>1633</v>
      </c>
      <c r="C6336" t="s">
        <v>10249</v>
      </c>
    </row>
    <row r="6337" spans="1:3">
      <c r="A6337">
        <v>211088</v>
      </c>
      <c r="B6337" t="s">
        <v>1633</v>
      </c>
      <c r="C6337" t="s">
        <v>10226</v>
      </c>
    </row>
    <row r="6338" spans="1:3">
      <c r="A6338">
        <v>211088</v>
      </c>
      <c r="B6338" t="s">
        <v>1633</v>
      </c>
      <c r="C6338" t="s">
        <v>10554</v>
      </c>
    </row>
    <row r="6339" spans="1:3">
      <c r="A6339">
        <v>211273</v>
      </c>
      <c r="B6339" t="s">
        <v>1636</v>
      </c>
      <c r="C6339" t="s">
        <v>10565</v>
      </c>
    </row>
    <row r="6340" spans="1:3">
      <c r="A6340">
        <v>211273</v>
      </c>
      <c r="B6340" t="s">
        <v>1636</v>
      </c>
      <c r="C6340" t="s">
        <v>10394</v>
      </c>
    </row>
    <row r="6341" spans="1:3">
      <c r="A6341">
        <v>211273</v>
      </c>
      <c r="B6341" t="s">
        <v>1636</v>
      </c>
      <c r="C6341" t="s">
        <v>10508</v>
      </c>
    </row>
    <row r="6342" spans="1:3">
      <c r="A6342">
        <v>211273</v>
      </c>
      <c r="B6342" t="s">
        <v>1636</v>
      </c>
      <c r="C6342" t="s">
        <v>10427</v>
      </c>
    </row>
    <row r="6343" spans="1:3">
      <c r="A6343">
        <v>211273</v>
      </c>
      <c r="B6343" t="s">
        <v>1636</v>
      </c>
      <c r="C6343" t="s">
        <v>10562</v>
      </c>
    </row>
    <row r="6344" spans="1:3">
      <c r="A6344">
        <v>211291</v>
      </c>
      <c r="B6344" t="s">
        <v>1639</v>
      </c>
      <c r="C6344" t="s">
        <v>10727</v>
      </c>
    </row>
    <row r="6345" spans="1:3">
      <c r="A6345">
        <v>211291</v>
      </c>
      <c r="B6345" t="s">
        <v>1639</v>
      </c>
      <c r="C6345" t="s">
        <v>10508</v>
      </c>
    </row>
    <row r="6346" spans="1:3">
      <c r="A6346">
        <v>211291</v>
      </c>
      <c r="B6346" t="s">
        <v>1639</v>
      </c>
      <c r="C6346" t="s">
        <v>10555</v>
      </c>
    </row>
    <row r="6347" spans="1:3">
      <c r="A6347">
        <v>211291</v>
      </c>
      <c r="B6347" t="s">
        <v>1639</v>
      </c>
      <c r="C6347" t="s">
        <v>10406</v>
      </c>
    </row>
    <row r="6348" spans="1:3">
      <c r="A6348">
        <v>211291</v>
      </c>
      <c r="B6348" t="s">
        <v>1639</v>
      </c>
      <c r="C6348" t="s">
        <v>10562</v>
      </c>
    </row>
    <row r="6349" spans="1:3">
      <c r="A6349">
        <v>211431</v>
      </c>
      <c r="B6349" t="s">
        <v>4613</v>
      </c>
      <c r="C6349" t="s">
        <v>10703</v>
      </c>
    </row>
    <row r="6350" spans="1:3">
      <c r="A6350">
        <v>211431</v>
      </c>
      <c r="B6350" t="s">
        <v>4613</v>
      </c>
      <c r="C6350" t="s">
        <v>10297</v>
      </c>
    </row>
    <row r="6351" spans="1:3">
      <c r="A6351">
        <v>211431</v>
      </c>
      <c r="B6351" t="s">
        <v>4613</v>
      </c>
      <c r="C6351" t="s">
        <v>10406</v>
      </c>
    </row>
    <row r="6352" spans="1:3">
      <c r="A6352">
        <v>211431</v>
      </c>
      <c r="B6352" t="s">
        <v>4613</v>
      </c>
      <c r="C6352" t="s">
        <v>10508</v>
      </c>
    </row>
    <row r="6353" spans="1:3">
      <c r="A6353">
        <v>211431</v>
      </c>
      <c r="B6353" t="s">
        <v>4613</v>
      </c>
      <c r="C6353" t="s">
        <v>10714</v>
      </c>
    </row>
    <row r="6354" spans="1:3">
      <c r="A6354">
        <v>211440</v>
      </c>
      <c r="B6354" t="s">
        <v>53</v>
      </c>
      <c r="C6354" t="s">
        <v>10259</v>
      </c>
    </row>
    <row r="6355" spans="1:3">
      <c r="A6355">
        <v>211440</v>
      </c>
      <c r="B6355" t="s">
        <v>53</v>
      </c>
      <c r="C6355" t="s">
        <v>10324</v>
      </c>
    </row>
    <row r="6356" spans="1:3">
      <c r="A6356">
        <v>211440</v>
      </c>
      <c r="B6356" t="s">
        <v>53</v>
      </c>
      <c r="C6356" t="s">
        <v>10714</v>
      </c>
    </row>
    <row r="6357" spans="1:3">
      <c r="A6357">
        <v>211440</v>
      </c>
      <c r="B6357" t="s">
        <v>53</v>
      </c>
      <c r="C6357" t="s">
        <v>10440</v>
      </c>
    </row>
    <row r="6358" spans="1:3">
      <c r="A6358">
        <v>211440</v>
      </c>
      <c r="B6358" t="s">
        <v>53</v>
      </c>
      <c r="C6358" t="s">
        <v>10328</v>
      </c>
    </row>
    <row r="6359" spans="1:3">
      <c r="A6359">
        <v>211468</v>
      </c>
      <c r="B6359" t="s">
        <v>1647</v>
      </c>
      <c r="C6359" t="s">
        <v>10703</v>
      </c>
    </row>
    <row r="6360" spans="1:3">
      <c r="A6360">
        <v>211468</v>
      </c>
      <c r="B6360" t="s">
        <v>1647</v>
      </c>
      <c r="C6360" t="s">
        <v>10508</v>
      </c>
    </row>
    <row r="6361" spans="1:3">
      <c r="A6361">
        <v>211468</v>
      </c>
      <c r="B6361" t="s">
        <v>1647</v>
      </c>
      <c r="C6361" t="s">
        <v>10714</v>
      </c>
    </row>
    <row r="6362" spans="1:3">
      <c r="A6362">
        <v>211468</v>
      </c>
      <c r="B6362" t="s">
        <v>1647</v>
      </c>
      <c r="C6362" t="s">
        <v>10406</v>
      </c>
    </row>
    <row r="6363" spans="1:3">
      <c r="A6363">
        <v>211468</v>
      </c>
      <c r="B6363" t="s">
        <v>1647</v>
      </c>
      <c r="C6363" t="s">
        <v>10554</v>
      </c>
    </row>
    <row r="6364" spans="1:3">
      <c r="A6364">
        <v>211477</v>
      </c>
      <c r="B6364" t="s">
        <v>4615</v>
      </c>
      <c r="C6364" t="s">
        <v>10714</v>
      </c>
    </row>
    <row r="6365" spans="1:3">
      <c r="A6365">
        <v>211477</v>
      </c>
      <c r="B6365" t="s">
        <v>4615</v>
      </c>
      <c r="C6365" t="s">
        <v>10393</v>
      </c>
    </row>
    <row r="6366" spans="1:3">
      <c r="A6366">
        <v>211477</v>
      </c>
      <c r="B6366" t="s">
        <v>4615</v>
      </c>
      <c r="C6366" t="s">
        <v>10259</v>
      </c>
    </row>
    <row r="6367" spans="1:3">
      <c r="A6367">
        <v>211477</v>
      </c>
      <c r="B6367" t="s">
        <v>4615</v>
      </c>
      <c r="C6367" t="s">
        <v>10635</v>
      </c>
    </row>
    <row r="6368" spans="1:3">
      <c r="A6368">
        <v>211477</v>
      </c>
      <c r="B6368" t="s">
        <v>4615</v>
      </c>
      <c r="C6368" t="s">
        <v>10725</v>
      </c>
    </row>
    <row r="6369" spans="1:3">
      <c r="A6369">
        <v>211556</v>
      </c>
      <c r="B6369" t="s">
        <v>1650</v>
      </c>
      <c r="C6369" t="s">
        <v>10406</v>
      </c>
    </row>
    <row r="6370" spans="1:3">
      <c r="A6370">
        <v>211556</v>
      </c>
      <c r="B6370" t="s">
        <v>1650</v>
      </c>
      <c r="C6370" t="s">
        <v>10508</v>
      </c>
    </row>
    <row r="6371" spans="1:3">
      <c r="A6371">
        <v>211556</v>
      </c>
      <c r="B6371" t="s">
        <v>1650</v>
      </c>
      <c r="C6371" t="s">
        <v>10466</v>
      </c>
    </row>
    <row r="6372" spans="1:3">
      <c r="A6372">
        <v>211556</v>
      </c>
      <c r="B6372" t="s">
        <v>1650</v>
      </c>
      <c r="C6372" t="s">
        <v>10703</v>
      </c>
    </row>
    <row r="6373" spans="1:3">
      <c r="A6373">
        <v>211556</v>
      </c>
      <c r="B6373" t="s">
        <v>1650</v>
      </c>
      <c r="C6373" t="s">
        <v>10217</v>
      </c>
    </row>
    <row r="6374" spans="1:3">
      <c r="A6374">
        <v>211583</v>
      </c>
      <c r="B6374" t="s">
        <v>4618</v>
      </c>
      <c r="C6374" t="s">
        <v>10782</v>
      </c>
    </row>
    <row r="6375" spans="1:3">
      <c r="A6375">
        <v>211583</v>
      </c>
      <c r="B6375" t="s">
        <v>4618</v>
      </c>
      <c r="C6375" t="s">
        <v>10541</v>
      </c>
    </row>
    <row r="6376" spans="1:3">
      <c r="A6376">
        <v>211583</v>
      </c>
      <c r="B6376" t="s">
        <v>4618</v>
      </c>
      <c r="C6376" t="s">
        <v>10541</v>
      </c>
    </row>
    <row r="6377" spans="1:3">
      <c r="A6377">
        <v>211583</v>
      </c>
      <c r="B6377" t="s">
        <v>4618</v>
      </c>
      <c r="C6377" t="s">
        <v>10714</v>
      </c>
    </row>
    <row r="6378" spans="1:3">
      <c r="A6378">
        <v>211583</v>
      </c>
      <c r="B6378" t="s">
        <v>4618</v>
      </c>
      <c r="C6378" t="s">
        <v>10297</v>
      </c>
    </row>
    <row r="6379" spans="1:3">
      <c r="A6379">
        <v>211608</v>
      </c>
      <c r="B6379" t="s">
        <v>4620</v>
      </c>
      <c r="C6379" t="s">
        <v>10286</v>
      </c>
    </row>
    <row r="6380" spans="1:3">
      <c r="A6380">
        <v>211608</v>
      </c>
      <c r="B6380" t="s">
        <v>4620</v>
      </c>
      <c r="C6380" t="s">
        <v>10406</v>
      </c>
    </row>
    <row r="6381" spans="1:3">
      <c r="A6381">
        <v>211608</v>
      </c>
      <c r="B6381" t="s">
        <v>4620</v>
      </c>
      <c r="C6381" t="s">
        <v>10297</v>
      </c>
    </row>
    <row r="6382" spans="1:3">
      <c r="A6382">
        <v>211608</v>
      </c>
      <c r="B6382" t="s">
        <v>4620</v>
      </c>
      <c r="C6382" t="s">
        <v>10508</v>
      </c>
    </row>
    <row r="6383" spans="1:3">
      <c r="A6383">
        <v>211608</v>
      </c>
      <c r="B6383" t="s">
        <v>4620</v>
      </c>
      <c r="C6383" t="s">
        <v>10714</v>
      </c>
    </row>
    <row r="6384" spans="1:3">
      <c r="A6384">
        <v>211893</v>
      </c>
      <c r="B6384" t="s">
        <v>11032</v>
      </c>
      <c r="C6384" t="s">
        <v>10611</v>
      </c>
    </row>
    <row r="6385" spans="1:3">
      <c r="A6385">
        <v>211893</v>
      </c>
      <c r="B6385" t="s">
        <v>11032</v>
      </c>
      <c r="C6385" t="s">
        <v>10612</v>
      </c>
    </row>
    <row r="6386" spans="1:3">
      <c r="A6386">
        <v>211893</v>
      </c>
      <c r="B6386" t="s">
        <v>11032</v>
      </c>
      <c r="C6386" t="s">
        <v>10614</v>
      </c>
    </row>
    <row r="6387" spans="1:3">
      <c r="A6387">
        <v>211981</v>
      </c>
      <c r="B6387" t="s">
        <v>1652</v>
      </c>
      <c r="C6387" t="s">
        <v>10197</v>
      </c>
    </row>
    <row r="6388" spans="1:3">
      <c r="A6388">
        <v>211981</v>
      </c>
      <c r="B6388" t="s">
        <v>1652</v>
      </c>
      <c r="C6388" t="s">
        <v>10714</v>
      </c>
    </row>
    <row r="6389" spans="1:3">
      <c r="A6389">
        <v>211981</v>
      </c>
      <c r="B6389" t="s">
        <v>1652</v>
      </c>
      <c r="C6389" t="s">
        <v>10214</v>
      </c>
    </row>
    <row r="6390" spans="1:3">
      <c r="A6390">
        <v>211981</v>
      </c>
      <c r="B6390" t="s">
        <v>1652</v>
      </c>
      <c r="C6390" t="s">
        <v>10406</v>
      </c>
    </row>
    <row r="6391" spans="1:3">
      <c r="A6391">
        <v>211981</v>
      </c>
      <c r="B6391" t="s">
        <v>1652</v>
      </c>
      <c r="C6391" t="s">
        <v>10198</v>
      </c>
    </row>
    <row r="6392" spans="1:3">
      <c r="A6392">
        <v>212009</v>
      </c>
      <c r="B6392" t="s">
        <v>4623</v>
      </c>
      <c r="C6392" t="s">
        <v>10750</v>
      </c>
    </row>
    <row r="6393" spans="1:3">
      <c r="A6393">
        <v>212009</v>
      </c>
      <c r="B6393" t="s">
        <v>4623</v>
      </c>
      <c r="C6393" t="s">
        <v>10508</v>
      </c>
    </row>
    <row r="6394" spans="1:3">
      <c r="A6394">
        <v>212009</v>
      </c>
      <c r="B6394" t="s">
        <v>4623</v>
      </c>
      <c r="C6394" t="s">
        <v>10562</v>
      </c>
    </row>
    <row r="6395" spans="1:3">
      <c r="A6395">
        <v>212009</v>
      </c>
      <c r="B6395" t="s">
        <v>4623</v>
      </c>
      <c r="C6395" t="s">
        <v>10406</v>
      </c>
    </row>
    <row r="6396" spans="1:3">
      <c r="A6396">
        <v>212009</v>
      </c>
      <c r="B6396" t="s">
        <v>4623</v>
      </c>
      <c r="C6396" t="s">
        <v>10409</v>
      </c>
    </row>
    <row r="6397" spans="1:3">
      <c r="A6397">
        <v>212054</v>
      </c>
      <c r="B6397" t="s">
        <v>1655</v>
      </c>
      <c r="C6397" t="s">
        <v>10703</v>
      </c>
    </row>
    <row r="6398" spans="1:3">
      <c r="A6398">
        <v>212054</v>
      </c>
      <c r="B6398" t="s">
        <v>1655</v>
      </c>
      <c r="C6398" t="s">
        <v>10259</v>
      </c>
    </row>
    <row r="6399" spans="1:3">
      <c r="A6399">
        <v>212054</v>
      </c>
      <c r="B6399" t="s">
        <v>1655</v>
      </c>
      <c r="C6399" t="s">
        <v>10406</v>
      </c>
    </row>
    <row r="6400" spans="1:3">
      <c r="A6400">
        <v>212054</v>
      </c>
      <c r="B6400" t="s">
        <v>1655</v>
      </c>
      <c r="C6400" t="s">
        <v>10328</v>
      </c>
    </row>
    <row r="6401" spans="1:3">
      <c r="A6401">
        <v>212054</v>
      </c>
      <c r="B6401" t="s">
        <v>1655</v>
      </c>
      <c r="C6401" t="s">
        <v>10727</v>
      </c>
    </row>
    <row r="6402" spans="1:3">
      <c r="A6402">
        <v>212106</v>
      </c>
      <c r="B6402" t="s">
        <v>1658</v>
      </c>
      <c r="C6402" t="s">
        <v>10707</v>
      </c>
    </row>
    <row r="6403" spans="1:3">
      <c r="A6403">
        <v>212106</v>
      </c>
      <c r="B6403" t="s">
        <v>1658</v>
      </c>
      <c r="C6403" t="s">
        <v>10682</v>
      </c>
    </row>
    <row r="6404" spans="1:3">
      <c r="A6404">
        <v>212106</v>
      </c>
      <c r="B6404" t="s">
        <v>1658</v>
      </c>
      <c r="C6404" t="s">
        <v>10753</v>
      </c>
    </row>
    <row r="6405" spans="1:3">
      <c r="A6405">
        <v>212106</v>
      </c>
      <c r="B6405" t="s">
        <v>1658</v>
      </c>
      <c r="C6405" t="s">
        <v>10433</v>
      </c>
    </row>
    <row r="6406" spans="1:3">
      <c r="A6406">
        <v>212106</v>
      </c>
      <c r="B6406" t="s">
        <v>1658</v>
      </c>
      <c r="C6406" t="s">
        <v>10406</v>
      </c>
    </row>
    <row r="6407" spans="1:3">
      <c r="A6407">
        <v>212115</v>
      </c>
      <c r="B6407" t="s">
        <v>1660</v>
      </c>
      <c r="C6407" t="s">
        <v>10508</v>
      </c>
    </row>
    <row r="6408" spans="1:3">
      <c r="A6408">
        <v>212115</v>
      </c>
      <c r="B6408" t="s">
        <v>1660</v>
      </c>
      <c r="C6408" t="s">
        <v>10714</v>
      </c>
    </row>
    <row r="6409" spans="1:3">
      <c r="A6409">
        <v>212115</v>
      </c>
      <c r="B6409" t="s">
        <v>1660</v>
      </c>
      <c r="C6409" t="s">
        <v>10525</v>
      </c>
    </row>
    <row r="6410" spans="1:3">
      <c r="A6410">
        <v>212115</v>
      </c>
      <c r="B6410" t="s">
        <v>1660</v>
      </c>
      <c r="C6410" t="s">
        <v>10297</v>
      </c>
    </row>
    <row r="6411" spans="1:3">
      <c r="A6411">
        <v>212115</v>
      </c>
      <c r="B6411" t="s">
        <v>1660</v>
      </c>
      <c r="C6411" t="s">
        <v>10466</v>
      </c>
    </row>
    <row r="6412" spans="1:3">
      <c r="A6412">
        <v>212133</v>
      </c>
      <c r="B6412" t="s">
        <v>4629</v>
      </c>
      <c r="C6412" t="s">
        <v>10703</v>
      </c>
    </row>
    <row r="6413" spans="1:3">
      <c r="A6413">
        <v>212133</v>
      </c>
      <c r="B6413" t="s">
        <v>4629</v>
      </c>
      <c r="C6413" t="s">
        <v>10387</v>
      </c>
    </row>
    <row r="6414" spans="1:3">
      <c r="A6414">
        <v>212133</v>
      </c>
      <c r="B6414" t="s">
        <v>4629</v>
      </c>
      <c r="C6414" t="s">
        <v>10714</v>
      </c>
    </row>
    <row r="6415" spans="1:3">
      <c r="A6415">
        <v>212133</v>
      </c>
      <c r="B6415" t="s">
        <v>4629</v>
      </c>
      <c r="C6415" t="s">
        <v>10508</v>
      </c>
    </row>
    <row r="6416" spans="1:3">
      <c r="A6416">
        <v>212133</v>
      </c>
      <c r="B6416" t="s">
        <v>4629</v>
      </c>
      <c r="C6416" t="s">
        <v>10297</v>
      </c>
    </row>
    <row r="6417" spans="1:3">
      <c r="A6417">
        <v>212197</v>
      </c>
      <c r="B6417" t="s">
        <v>1663</v>
      </c>
      <c r="C6417" t="s">
        <v>10445</v>
      </c>
    </row>
    <row r="6418" spans="1:3">
      <c r="A6418">
        <v>212197</v>
      </c>
      <c r="B6418" t="s">
        <v>1663</v>
      </c>
      <c r="C6418" t="s">
        <v>10714</v>
      </c>
    </row>
    <row r="6419" spans="1:3">
      <c r="A6419">
        <v>212197</v>
      </c>
      <c r="B6419" t="s">
        <v>1663</v>
      </c>
      <c r="C6419" t="s">
        <v>10313</v>
      </c>
    </row>
    <row r="6420" spans="1:3">
      <c r="A6420">
        <v>212197</v>
      </c>
      <c r="B6420" t="s">
        <v>1663</v>
      </c>
      <c r="C6420" t="s">
        <v>10406</v>
      </c>
    </row>
    <row r="6421" spans="1:3">
      <c r="A6421">
        <v>212197</v>
      </c>
      <c r="B6421" t="s">
        <v>1663</v>
      </c>
      <c r="C6421" t="s">
        <v>10737</v>
      </c>
    </row>
    <row r="6422" spans="1:3">
      <c r="A6422">
        <v>212577</v>
      </c>
      <c r="B6422" t="s">
        <v>1666</v>
      </c>
      <c r="C6422" t="s">
        <v>10461</v>
      </c>
    </row>
    <row r="6423" spans="1:3">
      <c r="A6423">
        <v>212577</v>
      </c>
      <c r="B6423" t="s">
        <v>1666</v>
      </c>
      <c r="C6423" t="s">
        <v>10714</v>
      </c>
    </row>
    <row r="6424" spans="1:3">
      <c r="A6424">
        <v>212577</v>
      </c>
      <c r="B6424" t="s">
        <v>1666</v>
      </c>
      <c r="C6424" t="s">
        <v>10562</v>
      </c>
    </row>
    <row r="6425" spans="1:3">
      <c r="A6425">
        <v>212577</v>
      </c>
      <c r="B6425" t="s">
        <v>1666</v>
      </c>
      <c r="C6425" t="s">
        <v>10406</v>
      </c>
    </row>
    <row r="6426" spans="1:3">
      <c r="A6426">
        <v>212577</v>
      </c>
      <c r="B6426" t="s">
        <v>1666</v>
      </c>
      <c r="C6426" t="s">
        <v>10683</v>
      </c>
    </row>
    <row r="6427" spans="1:3">
      <c r="A6427">
        <v>212601</v>
      </c>
      <c r="B6427" t="s">
        <v>4634</v>
      </c>
      <c r="C6427" t="s">
        <v>10672</v>
      </c>
    </row>
    <row r="6428" spans="1:3">
      <c r="A6428">
        <v>212601</v>
      </c>
      <c r="B6428" t="s">
        <v>4634</v>
      </c>
      <c r="C6428" t="s">
        <v>10703</v>
      </c>
    </row>
    <row r="6429" spans="1:3">
      <c r="A6429">
        <v>212601</v>
      </c>
      <c r="B6429" t="s">
        <v>4634</v>
      </c>
      <c r="C6429" t="s">
        <v>10406</v>
      </c>
    </row>
    <row r="6430" spans="1:3">
      <c r="A6430">
        <v>212601</v>
      </c>
      <c r="B6430" t="s">
        <v>4634</v>
      </c>
      <c r="C6430" t="s">
        <v>10525</v>
      </c>
    </row>
    <row r="6431" spans="1:3">
      <c r="A6431">
        <v>212601</v>
      </c>
      <c r="B6431" t="s">
        <v>4634</v>
      </c>
      <c r="C6431" t="s">
        <v>10628</v>
      </c>
    </row>
    <row r="6432" spans="1:3">
      <c r="A6432">
        <v>212656</v>
      </c>
      <c r="B6432" t="s">
        <v>4636</v>
      </c>
      <c r="C6432" t="s">
        <v>10714</v>
      </c>
    </row>
    <row r="6433" spans="1:3">
      <c r="A6433">
        <v>212656</v>
      </c>
      <c r="B6433" t="s">
        <v>4636</v>
      </c>
      <c r="C6433" t="s">
        <v>10313</v>
      </c>
    </row>
    <row r="6434" spans="1:3">
      <c r="A6434">
        <v>212656</v>
      </c>
      <c r="B6434" t="s">
        <v>4636</v>
      </c>
      <c r="C6434" t="s">
        <v>10714</v>
      </c>
    </row>
    <row r="6435" spans="1:3">
      <c r="A6435">
        <v>212656</v>
      </c>
      <c r="B6435" t="s">
        <v>4636</v>
      </c>
      <c r="C6435" t="s">
        <v>10249</v>
      </c>
    </row>
    <row r="6436" spans="1:3">
      <c r="A6436">
        <v>212656</v>
      </c>
      <c r="B6436" t="s">
        <v>4636</v>
      </c>
      <c r="C6436" t="s">
        <v>10722</v>
      </c>
    </row>
    <row r="6437" spans="1:3">
      <c r="A6437">
        <v>212674</v>
      </c>
      <c r="B6437" t="s">
        <v>1669</v>
      </c>
      <c r="C6437" t="s">
        <v>10714</v>
      </c>
    </row>
    <row r="6438" spans="1:3">
      <c r="A6438">
        <v>212674</v>
      </c>
      <c r="B6438" t="s">
        <v>1669</v>
      </c>
      <c r="C6438" t="s">
        <v>10562</v>
      </c>
    </row>
    <row r="6439" spans="1:3">
      <c r="A6439">
        <v>212674</v>
      </c>
      <c r="B6439" t="s">
        <v>1669</v>
      </c>
      <c r="C6439" t="s">
        <v>10557</v>
      </c>
    </row>
    <row r="6440" spans="1:3">
      <c r="A6440">
        <v>212674</v>
      </c>
      <c r="B6440" t="s">
        <v>1669</v>
      </c>
      <c r="C6440" t="s">
        <v>10509</v>
      </c>
    </row>
    <row r="6441" spans="1:3">
      <c r="A6441">
        <v>212674</v>
      </c>
      <c r="B6441" t="s">
        <v>1669</v>
      </c>
      <c r="C6441" t="s">
        <v>10419</v>
      </c>
    </row>
    <row r="6442" spans="1:3">
      <c r="A6442">
        <v>212771</v>
      </c>
      <c r="B6442" t="s">
        <v>11033</v>
      </c>
      <c r="C6442" t="s">
        <v>10480</v>
      </c>
    </row>
    <row r="6443" spans="1:3">
      <c r="A6443">
        <v>212771</v>
      </c>
      <c r="B6443" t="s">
        <v>11033</v>
      </c>
      <c r="C6443" t="s">
        <v>10508</v>
      </c>
    </row>
    <row r="6444" spans="1:3">
      <c r="A6444">
        <v>212771</v>
      </c>
      <c r="B6444" t="s">
        <v>11033</v>
      </c>
      <c r="C6444" t="s">
        <v>10401</v>
      </c>
    </row>
    <row r="6445" spans="1:3">
      <c r="A6445">
        <v>212805</v>
      </c>
      <c r="B6445" t="s">
        <v>11034</v>
      </c>
      <c r="C6445" t="s">
        <v>10328</v>
      </c>
    </row>
    <row r="6446" spans="1:3">
      <c r="A6446">
        <v>212805</v>
      </c>
      <c r="B6446" t="s">
        <v>11034</v>
      </c>
      <c r="C6446" t="s">
        <v>10259</v>
      </c>
    </row>
    <row r="6447" spans="1:3">
      <c r="A6447">
        <v>212805</v>
      </c>
      <c r="B6447" t="s">
        <v>11034</v>
      </c>
      <c r="C6447" t="s">
        <v>10672</v>
      </c>
    </row>
    <row r="6448" spans="1:3">
      <c r="A6448">
        <v>212805</v>
      </c>
      <c r="B6448" t="s">
        <v>11034</v>
      </c>
      <c r="C6448" t="s">
        <v>10466</v>
      </c>
    </row>
    <row r="6449" spans="1:3">
      <c r="A6449">
        <v>212805</v>
      </c>
      <c r="B6449" t="s">
        <v>11034</v>
      </c>
      <c r="C6449" t="s">
        <v>10562</v>
      </c>
    </row>
    <row r="6450" spans="1:3">
      <c r="A6450">
        <v>212832</v>
      </c>
      <c r="B6450" t="s">
        <v>1672</v>
      </c>
      <c r="C6450" t="s">
        <v>10703</v>
      </c>
    </row>
    <row r="6451" spans="1:3">
      <c r="A6451">
        <v>212832</v>
      </c>
      <c r="B6451" t="s">
        <v>1672</v>
      </c>
      <c r="C6451" t="s">
        <v>10714</v>
      </c>
    </row>
    <row r="6452" spans="1:3">
      <c r="A6452">
        <v>212832</v>
      </c>
      <c r="B6452" t="s">
        <v>1672</v>
      </c>
      <c r="C6452" t="s">
        <v>10295</v>
      </c>
    </row>
    <row r="6453" spans="1:3">
      <c r="A6453">
        <v>212832</v>
      </c>
      <c r="B6453" t="s">
        <v>1672</v>
      </c>
      <c r="C6453" t="s">
        <v>10508</v>
      </c>
    </row>
    <row r="6454" spans="1:3">
      <c r="A6454">
        <v>212832</v>
      </c>
      <c r="B6454" t="s">
        <v>1672</v>
      </c>
      <c r="C6454" t="s">
        <v>10527</v>
      </c>
    </row>
    <row r="6455" spans="1:3">
      <c r="A6455">
        <v>212911</v>
      </c>
      <c r="B6455" t="s">
        <v>1675</v>
      </c>
      <c r="C6455" t="s">
        <v>10406</v>
      </c>
    </row>
    <row r="6456" spans="1:3">
      <c r="A6456">
        <v>212911</v>
      </c>
      <c r="B6456" t="s">
        <v>1675</v>
      </c>
      <c r="C6456" t="s">
        <v>10502</v>
      </c>
    </row>
    <row r="6457" spans="1:3">
      <c r="A6457">
        <v>212911</v>
      </c>
      <c r="B6457" t="s">
        <v>1675</v>
      </c>
      <c r="C6457" t="s">
        <v>10557</v>
      </c>
    </row>
    <row r="6458" spans="1:3">
      <c r="A6458">
        <v>212911</v>
      </c>
      <c r="B6458" t="s">
        <v>1675</v>
      </c>
      <c r="C6458" t="s">
        <v>10512</v>
      </c>
    </row>
    <row r="6459" spans="1:3">
      <c r="A6459">
        <v>212911</v>
      </c>
      <c r="B6459" t="s">
        <v>1675</v>
      </c>
      <c r="C6459" t="s">
        <v>10506</v>
      </c>
    </row>
    <row r="6460" spans="1:3">
      <c r="A6460">
        <v>212984</v>
      </c>
      <c r="B6460" t="s">
        <v>1678</v>
      </c>
      <c r="C6460" t="s">
        <v>10703</v>
      </c>
    </row>
    <row r="6461" spans="1:3">
      <c r="A6461">
        <v>212984</v>
      </c>
      <c r="B6461" t="s">
        <v>1678</v>
      </c>
      <c r="C6461" t="s">
        <v>10714</v>
      </c>
    </row>
    <row r="6462" spans="1:3">
      <c r="A6462">
        <v>212984</v>
      </c>
      <c r="B6462" t="s">
        <v>1678</v>
      </c>
      <c r="C6462" t="s">
        <v>10508</v>
      </c>
    </row>
    <row r="6463" spans="1:3">
      <c r="A6463">
        <v>212984</v>
      </c>
      <c r="B6463" t="s">
        <v>1678</v>
      </c>
      <c r="C6463" t="s">
        <v>10525</v>
      </c>
    </row>
    <row r="6464" spans="1:3">
      <c r="A6464">
        <v>212984</v>
      </c>
      <c r="B6464" t="s">
        <v>1678</v>
      </c>
      <c r="C6464" t="s">
        <v>10406</v>
      </c>
    </row>
    <row r="6465" spans="1:3">
      <c r="A6465">
        <v>213011</v>
      </c>
      <c r="B6465" t="s">
        <v>1679</v>
      </c>
      <c r="C6465" t="s">
        <v>10703</v>
      </c>
    </row>
    <row r="6466" spans="1:3">
      <c r="A6466">
        <v>213011</v>
      </c>
      <c r="B6466" t="s">
        <v>1679</v>
      </c>
      <c r="C6466" t="s">
        <v>10298</v>
      </c>
    </row>
    <row r="6467" spans="1:3">
      <c r="A6467">
        <v>213011</v>
      </c>
      <c r="B6467" t="s">
        <v>1679</v>
      </c>
      <c r="C6467" t="s">
        <v>10714</v>
      </c>
    </row>
    <row r="6468" spans="1:3">
      <c r="A6468">
        <v>213011</v>
      </c>
      <c r="B6468" t="s">
        <v>1679</v>
      </c>
      <c r="C6468" t="s">
        <v>10508</v>
      </c>
    </row>
    <row r="6469" spans="1:3">
      <c r="A6469">
        <v>213011</v>
      </c>
      <c r="B6469" t="s">
        <v>1679</v>
      </c>
      <c r="C6469" t="s">
        <v>10466</v>
      </c>
    </row>
    <row r="6470" spans="1:3">
      <c r="A6470">
        <v>213020</v>
      </c>
      <c r="B6470" t="s">
        <v>4643</v>
      </c>
      <c r="C6470" t="s">
        <v>10703</v>
      </c>
    </row>
    <row r="6471" spans="1:3">
      <c r="A6471">
        <v>213020</v>
      </c>
      <c r="B6471" t="s">
        <v>4643</v>
      </c>
      <c r="C6471" t="s">
        <v>10554</v>
      </c>
    </row>
    <row r="6472" spans="1:3">
      <c r="A6472">
        <v>213020</v>
      </c>
      <c r="B6472" t="s">
        <v>4643</v>
      </c>
      <c r="C6472" t="s">
        <v>10714</v>
      </c>
    </row>
    <row r="6473" spans="1:3">
      <c r="A6473">
        <v>213020</v>
      </c>
      <c r="B6473" t="s">
        <v>4643</v>
      </c>
      <c r="C6473" t="s">
        <v>10508</v>
      </c>
    </row>
    <row r="6474" spans="1:3">
      <c r="A6474">
        <v>213020</v>
      </c>
      <c r="B6474" t="s">
        <v>4643</v>
      </c>
      <c r="C6474" t="s">
        <v>10406</v>
      </c>
    </row>
    <row r="6475" spans="1:3">
      <c r="A6475">
        <v>213251</v>
      </c>
      <c r="B6475" t="s">
        <v>1685</v>
      </c>
      <c r="C6475" t="s">
        <v>10406</v>
      </c>
    </row>
    <row r="6476" spans="1:3">
      <c r="A6476">
        <v>213251</v>
      </c>
      <c r="B6476" t="s">
        <v>1685</v>
      </c>
      <c r="C6476" t="s">
        <v>10508</v>
      </c>
    </row>
    <row r="6477" spans="1:3">
      <c r="A6477">
        <v>213251</v>
      </c>
      <c r="B6477" t="s">
        <v>1685</v>
      </c>
      <c r="C6477" t="s">
        <v>10208</v>
      </c>
    </row>
    <row r="6478" spans="1:3">
      <c r="A6478">
        <v>213251</v>
      </c>
      <c r="B6478" t="s">
        <v>1685</v>
      </c>
      <c r="C6478" t="s">
        <v>10714</v>
      </c>
    </row>
    <row r="6479" spans="1:3">
      <c r="A6479">
        <v>213251</v>
      </c>
      <c r="B6479" t="s">
        <v>1685</v>
      </c>
      <c r="C6479" t="s">
        <v>10502</v>
      </c>
    </row>
    <row r="6480" spans="1:3">
      <c r="A6480">
        <v>213303</v>
      </c>
      <c r="B6480" t="s">
        <v>1688</v>
      </c>
      <c r="C6480" t="s">
        <v>10465</v>
      </c>
    </row>
    <row r="6481" spans="1:3">
      <c r="A6481">
        <v>213303</v>
      </c>
      <c r="B6481" t="s">
        <v>1688</v>
      </c>
      <c r="C6481" t="s">
        <v>10714</v>
      </c>
    </row>
    <row r="6482" spans="1:3">
      <c r="A6482">
        <v>213303</v>
      </c>
      <c r="B6482" t="s">
        <v>1688</v>
      </c>
      <c r="C6482" t="s">
        <v>10519</v>
      </c>
    </row>
    <row r="6483" spans="1:3">
      <c r="A6483">
        <v>213303</v>
      </c>
      <c r="B6483" t="s">
        <v>1688</v>
      </c>
      <c r="C6483" t="s">
        <v>10533</v>
      </c>
    </row>
    <row r="6484" spans="1:3">
      <c r="A6484">
        <v>213303</v>
      </c>
      <c r="B6484" t="s">
        <v>1688</v>
      </c>
      <c r="C6484" t="s">
        <v>10296</v>
      </c>
    </row>
    <row r="6485" spans="1:3">
      <c r="A6485">
        <v>213321</v>
      </c>
      <c r="B6485" t="s">
        <v>1691</v>
      </c>
      <c r="C6485" t="s">
        <v>10712</v>
      </c>
    </row>
    <row r="6486" spans="1:3">
      <c r="A6486">
        <v>213321</v>
      </c>
      <c r="B6486" t="s">
        <v>1691</v>
      </c>
      <c r="C6486" t="s">
        <v>10714</v>
      </c>
    </row>
    <row r="6487" spans="1:3">
      <c r="A6487">
        <v>213321</v>
      </c>
      <c r="B6487" t="s">
        <v>1691</v>
      </c>
      <c r="C6487" t="s">
        <v>10525</v>
      </c>
    </row>
    <row r="6488" spans="1:3">
      <c r="A6488">
        <v>213321</v>
      </c>
      <c r="B6488" t="s">
        <v>1691</v>
      </c>
      <c r="C6488" t="s">
        <v>10725</v>
      </c>
    </row>
    <row r="6489" spans="1:3">
      <c r="A6489">
        <v>213321</v>
      </c>
      <c r="B6489" t="s">
        <v>1691</v>
      </c>
      <c r="C6489" t="s">
        <v>10466</v>
      </c>
    </row>
    <row r="6490" spans="1:3">
      <c r="A6490">
        <v>213349</v>
      </c>
      <c r="B6490" t="s">
        <v>1694</v>
      </c>
      <c r="C6490" t="s">
        <v>10714</v>
      </c>
    </row>
    <row r="6491" spans="1:3">
      <c r="A6491">
        <v>213349</v>
      </c>
      <c r="B6491" t="s">
        <v>1694</v>
      </c>
      <c r="C6491" t="s">
        <v>10508</v>
      </c>
    </row>
    <row r="6492" spans="1:3">
      <c r="A6492">
        <v>213349</v>
      </c>
      <c r="B6492" t="s">
        <v>1694</v>
      </c>
      <c r="C6492" t="s">
        <v>10297</v>
      </c>
    </row>
    <row r="6493" spans="1:3">
      <c r="A6493">
        <v>213349</v>
      </c>
      <c r="B6493" t="s">
        <v>1694</v>
      </c>
      <c r="C6493" t="s">
        <v>10525</v>
      </c>
    </row>
    <row r="6494" spans="1:3">
      <c r="A6494">
        <v>213349</v>
      </c>
      <c r="B6494" t="s">
        <v>1694</v>
      </c>
      <c r="C6494" t="s">
        <v>10225</v>
      </c>
    </row>
    <row r="6495" spans="1:3">
      <c r="A6495">
        <v>213358</v>
      </c>
      <c r="B6495" t="s">
        <v>1697</v>
      </c>
      <c r="C6495" t="s">
        <v>10508</v>
      </c>
    </row>
    <row r="6496" spans="1:3">
      <c r="A6496">
        <v>213358</v>
      </c>
      <c r="B6496" t="s">
        <v>1697</v>
      </c>
      <c r="C6496" t="s">
        <v>10217</v>
      </c>
    </row>
    <row r="6497" spans="1:3">
      <c r="A6497">
        <v>213358</v>
      </c>
      <c r="B6497" t="s">
        <v>1697</v>
      </c>
      <c r="C6497" t="s">
        <v>10712</v>
      </c>
    </row>
    <row r="6498" spans="1:3">
      <c r="A6498">
        <v>213358</v>
      </c>
      <c r="B6498" t="s">
        <v>1697</v>
      </c>
      <c r="C6498" t="s">
        <v>10525</v>
      </c>
    </row>
    <row r="6499" spans="1:3">
      <c r="A6499">
        <v>213358</v>
      </c>
      <c r="B6499" t="s">
        <v>1697</v>
      </c>
      <c r="C6499" t="s">
        <v>10725</v>
      </c>
    </row>
    <row r="6500" spans="1:3">
      <c r="A6500">
        <v>213367</v>
      </c>
      <c r="B6500" t="s">
        <v>4645</v>
      </c>
      <c r="C6500" t="s">
        <v>10703</v>
      </c>
    </row>
    <row r="6501" spans="1:3">
      <c r="A6501">
        <v>213367</v>
      </c>
      <c r="B6501" t="s">
        <v>4645</v>
      </c>
      <c r="C6501" t="s">
        <v>10508</v>
      </c>
    </row>
    <row r="6502" spans="1:3">
      <c r="A6502">
        <v>213367</v>
      </c>
      <c r="B6502" t="s">
        <v>4645</v>
      </c>
      <c r="C6502" t="s">
        <v>10756</v>
      </c>
    </row>
    <row r="6503" spans="1:3">
      <c r="A6503">
        <v>213367</v>
      </c>
      <c r="B6503" t="s">
        <v>4645</v>
      </c>
      <c r="C6503" t="s">
        <v>10225</v>
      </c>
    </row>
    <row r="6504" spans="1:3">
      <c r="A6504">
        <v>213367</v>
      </c>
      <c r="B6504" t="s">
        <v>4645</v>
      </c>
      <c r="C6504" t="s">
        <v>10795</v>
      </c>
    </row>
    <row r="6505" spans="1:3">
      <c r="A6505">
        <v>213376</v>
      </c>
      <c r="B6505" t="s">
        <v>4647</v>
      </c>
      <c r="C6505" t="s">
        <v>10714</v>
      </c>
    </row>
    <row r="6506" spans="1:3">
      <c r="A6506">
        <v>213376</v>
      </c>
      <c r="B6506" t="s">
        <v>4647</v>
      </c>
      <c r="C6506" t="s">
        <v>10678</v>
      </c>
    </row>
    <row r="6507" spans="1:3">
      <c r="A6507">
        <v>213376</v>
      </c>
      <c r="B6507" t="s">
        <v>4647</v>
      </c>
      <c r="C6507" t="s">
        <v>10527</v>
      </c>
    </row>
    <row r="6508" spans="1:3">
      <c r="A6508">
        <v>213376</v>
      </c>
      <c r="B6508" t="s">
        <v>4647</v>
      </c>
      <c r="C6508" t="s">
        <v>10725</v>
      </c>
    </row>
    <row r="6509" spans="1:3">
      <c r="A6509">
        <v>213376</v>
      </c>
      <c r="B6509" t="s">
        <v>4647</v>
      </c>
      <c r="C6509" t="s">
        <v>10703</v>
      </c>
    </row>
    <row r="6510" spans="1:3">
      <c r="A6510">
        <v>213385</v>
      </c>
      <c r="B6510" t="s">
        <v>1699</v>
      </c>
      <c r="C6510" t="s">
        <v>10557</v>
      </c>
    </row>
    <row r="6511" spans="1:3">
      <c r="A6511">
        <v>213385</v>
      </c>
      <c r="B6511" t="s">
        <v>1699</v>
      </c>
      <c r="C6511" t="s">
        <v>10512</v>
      </c>
    </row>
    <row r="6512" spans="1:3">
      <c r="A6512">
        <v>213385</v>
      </c>
      <c r="B6512" t="s">
        <v>1699</v>
      </c>
      <c r="C6512" t="s">
        <v>10328</v>
      </c>
    </row>
    <row r="6513" spans="1:3">
      <c r="A6513">
        <v>213385</v>
      </c>
      <c r="B6513" t="s">
        <v>1699</v>
      </c>
      <c r="C6513" t="s">
        <v>10562</v>
      </c>
    </row>
    <row r="6514" spans="1:3">
      <c r="A6514">
        <v>213385</v>
      </c>
      <c r="B6514" t="s">
        <v>1699</v>
      </c>
      <c r="C6514" t="s">
        <v>10406</v>
      </c>
    </row>
    <row r="6515" spans="1:3">
      <c r="A6515">
        <v>213400</v>
      </c>
      <c r="B6515" t="s">
        <v>11035</v>
      </c>
      <c r="C6515" t="s">
        <v>10484</v>
      </c>
    </row>
    <row r="6516" spans="1:3">
      <c r="A6516">
        <v>213400</v>
      </c>
      <c r="B6516" t="s">
        <v>11035</v>
      </c>
      <c r="C6516" t="s">
        <v>10724</v>
      </c>
    </row>
    <row r="6517" spans="1:3">
      <c r="A6517">
        <v>213400</v>
      </c>
      <c r="B6517" t="s">
        <v>11035</v>
      </c>
      <c r="C6517" t="s">
        <v>10297</v>
      </c>
    </row>
    <row r="6518" spans="1:3">
      <c r="A6518">
        <v>213400</v>
      </c>
      <c r="B6518" t="s">
        <v>11035</v>
      </c>
      <c r="C6518" t="s">
        <v>10508</v>
      </c>
    </row>
    <row r="6519" spans="1:3">
      <c r="A6519">
        <v>213400</v>
      </c>
      <c r="B6519" t="s">
        <v>11035</v>
      </c>
      <c r="C6519" t="s">
        <v>10546</v>
      </c>
    </row>
    <row r="6520" spans="1:3">
      <c r="A6520">
        <v>213507</v>
      </c>
      <c r="B6520" t="s">
        <v>1702</v>
      </c>
      <c r="C6520" t="s">
        <v>10466</v>
      </c>
    </row>
    <row r="6521" spans="1:3">
      <c r="A6521">
        <v>213507</v>
      </c>
      <c r="B6521" t="s">
        <v>1702</v>
      </c>
      <c r="C6521" t="s">
        <v>10714</v>
      </c>
    </row>
    <row r="6522" spans="1:3">
      <c r="A6522">
        <v>213507</v>
      </c>
      <c r="B6522" t="s">
        <v>1702</v>
      </c>
      <c r="C6522" t="s">
        <v>10508</v>
      </c>
    </row>
    <row r="6523" spans="1:3">
      <c r="A6523">
        <v>213507</v>
      </c>
      <c r="B6523" t="s">
        <v>1702</v>
      </c>
      <c r="C6523" t="s">
        <v>10630</v>
      </c>
    </row>
    <row r="6524" spans="1:3">
      <c r="A6524">
        <v>213507</v>
      </c>
      <c r="B6524" t="s">
        <v>1702</v>
      </c>
      <c r="C6524" t="s">
        <v>10232</v>
      </c>
    </row>
    <row r="6525" spans="1:3">
      <c r="A6525">
        <v>213543</v>
      </c>
      <c r="B6525" t="s">
        <v>1705</v>
      </c>
      <c r="C6525" t="s">
        <v>10737</v>
      </c>
    </row>
    <row r="6526" spans="1:3">
      <c r="A6526">
        <v>213543</v>
      </c>
      <c r="B6526" t="s">
        <v>1705</v>
      </c>
      <c r="C6526" t="s">
        <v>10259</v>
      </c>
    </row>
    <row r="6527" spans="1:3">
      <c r="A6527">
        <v>213543</v>
      </c>
      <c r="B6527" t="s">
        <v>1705</v>
      </c>
      <c r="C6527" t="s">
        <v>10328</v>
      </c>
    </row>
    <row r="6528" spans="1:3">
      <c r="A6528">
        <v>213543</v>
      </c>
      <c r="B6528" t="s">
        <v>1705</v>
      </c>
      <c r="C6528" t="s">
        <v>10406</v>
      </c>
    </row>
    <row r="6529" spans="1:3">
      <c r="A6529">
        <v>213543</v>
      </c>
      <c r="B6529" t="s">
        <v>1705</v>
      </c>
      <c r="C6529" t="s">
        <v>10508</v>
      </c>
    </row>
    <row r="6530" spans="1:3">
      <c r="A6530">
        <v>213598</v>
      </c>
      <c r="B6530" t="s">
        <v>1708</v>
      </c>
      <c r="C6530" t="s">
        <v>10628</v>
      </c>
    </row>
    <row r="6531" spans="1:3">
      <c r="A6531">
        <v>213598</v>
      </c>
      <c r="B6531" t="s">
        <v>1708</v>
      </c>
      <c r="C6531" t="s">
        <v>10628</v>
      </c>
    </row>
    <row r="6532" spans="1:3">
      <c r="A6532">
        <v>213598</v>
      </c>
      <c r="B6532" t="s">
        <v>1708</v>
      </c>
      <c r="C6532" t="s">
        <v>10793</v>
      </c>
    </row>
    <row r="6533" spans="1:3">
      <c r="A6533">
        <v>213598</v>
      </c>
      <c r="B6533" t="s">
        <v>1708</v>
      </c>
      <c r="C6533" t="s">
        <v>10782</v>
      </c>
    </row>
    <row r="6534" spans="1:3">
      <c r="A6534">
        <v>213598</v>
      </c>
      <c r="B6534" t="s">
        <v>1708</v>
      </c>
      <c r="C6534" t="s">
        <v>10541</v>
      </c>
    </row>
    <row r="6535" spans="1:3">
      <c r="A6535">
        <v>213668</v>
      </c>
      <c r="B6535" t="s">
        <v>1710</v>
      </c>
      <c r="C6535" t="s">
        <v>10554</v>
      </c>
    </row>
    <row r="6536" spans="1:3">
      <c r="A6536">
        <v>213668</v>
      </c>
      <c r="B6536" t="s">
        <v>1710</v>
      </c>
      <c r="C6536" t="s">
        <v>10508</v>
      </c>
    </row>
    <row r="6537" spans="1:3">
      <c r="A6537">
        <v>213668</v>
      </c>
      <c r="B6537" t="s">
        <v>1710</v>
      </c>
      <c r="C6537" t="s">
        <v>10714</v>
      </c>
    </row>
    <row r="6538" spans="1:3">
      <c r="A6538">
        <v>213668</v>
      </c>
      <c r="B6538" t="s">
        <v>1710</v>
      </c>
      <c r="C6538" t="s">
        <v>10406</v>
      </c>
    </row>
    <row r="6539" spans="1:3">
      <c r="A6539">
        <v>213668</v>
      </c>
      <c r="B6539" t="s">
        <v>1710</v>
      </c>
      <c r="C6539" t="s">
        <v>10732</v>
      </c>
    </row>
    <row r="6540" spans="1:3">
      <c r="A6540">
        <v>213774</v>
      </c>
      <c r="B6540" t="s">
        <v>1713</v>
      </c>
      <c r="C6540" t="s">
        <v>10401</v>
      </c>
    </row>
    <row r="6541" spans="1:3">
      <c r="A6541">
        <v>213774</v>
      </c>
      <c r="B6541" t="s">
        <v>1713</v>
      </c>
      <c r="C6541" t="s">
        <v>10635</v>
      </c>
    </row>
    <row r="6542" spans="1:3">
      <c r="A6542">
        <v>213774</v>
      </c>
      <c r="B6542" t="s">
        <v>1713</v>
      </c>
      <c r="C6542" t="s">
        <v>10524</v>
      </c>
    </row>
    <row r="6543" spans="1:3">
      <c r="A6543">
        <v>213774</v>
      </c>
      <c r="B6543" t="s">
        <v>1713</v>
      </c>
      <c r="C6543" t="s">
        <v>10249</v>
      </c>
    </row>
    <row r="6544" spans="1:3">
      <c r="A6544">
        <v>213774</v>
      </c>
      <c r="B6544" t="s">
        <v>1713</v>
      </c>
      <c r="C6544" t="s">
        <v>10714</v>
      </c>
    </row>
    <row r="6545" spans="1:3">
      <c r="A6545">
        <v>213826</v>
      </c>
      <c r="B6545" t="s">
        <v>1716</v>
      </c>
      <c r="C6545" t="s">
        <v>10216</v>
      </c>
    </row>
    <row r="6546" spans="1:3">
      <c r="A6546">
        <v>213826</v>
      </c>
      <c r="B6546" t="s">
        <v>1716</v>
      </c>
      <c r="C6546" t="s">
        <v>10297</v>
      </c>
    </row>
    <row r="6547" spans="1:3">
      <c r="A6547">
        <v>213826</v>
      </c>
      <c r="B6547" t="s">
        <v>1716</v>
      </c>
      <c r="C6547" t="s">
        <v>10406</v>
      </c>
    </row>
    <row r="6548" spans="1:3">
      <c r="A6548">
        <v>213826</v>
      </c>
      <c r="B6548" t="s">
        <v>1716</v>
      </c>
      <c r="C6548" t="s">
        <v>10703</v>
      </c>
    </row>
    <row r="6549" spans="1:3">
      <c r="A6549">
        <v>213826</v>
      </c>
      <c r="B6549" t="s">
        <v>1716</v>
      </c>
      <c r="C6549" t="s">
        <v>10714</v>
      </c>
    </row>
    <row r="6550" spans="1:3">
      <c r="A6550">
        <v>213987</v>
      </c>
      <c r="B6550" t="s">
        <v>4654</v>
      </c>
      <c r="C6550" t="s">
        <v>10434</v>
      </c>
    </row>
    <row r="6551" spans="1:3">
      <c r="A6551">
        <v>213987</v>
      </c>
      <c r="B6551" t="s">
        <v>4654</v>
      </c>
      <c r="C6551" t="s">
        <v>10268</v>
      </c>
    </row>
    <row r="6552" spans="1:3">
      <c r="A6552">
        <v>213987</v>
      </c>
      <c r="B6552" t="s">
        <v>4654</v>
      </c>
      <c r="C6552" t="s">
        <v>10406</v>
      </c>
    </row>
    <row r="6553" spans="1:3">
      <c r="A6553">
        <v>213987</v>
      </c>
      <c r="B6553" t="s">
        <v>4654</v>
      </c>
      <c r="C6553" t="s">
        <v>10525</v>
      </c>
    </row>
    <row r="6554" spans="1:3">
      <c r="A6554">
        <v>213987</v>
      </c>
      <c r="B6554" t="s">
        <v>4654</v>
      </c>
      <c r="C6554" t="s">
        <v>10628</v>
      </c>
    </row>
    <row r="6555" spans="1:3">
      <c r="A6555">
        <v>213996</v>
      </c>
      <c r="B6555" t="s">
        <v>1718</v>
      </c>
      <c r="C6555" t="s">
        <v>10628</v>
      </c>
    </row>
    <row r="6556" spans="1:3">
      <c r="A6556">
        <v>213996</v>
      </c>
      <c r="B6556" t="s">
        <v>1718</v>
      </c>
      <c r="C6556" t="s">
        <v>10628</v>
      </c>
    </row>
    <row r="6557" spans="1:3">
      <c r="A6557">
        <v>213996</v>
      </c>
      <c r="B6557" t="s">
        <v>1718</v>
      </c>
      <c r="C6557" t="s">
        <v>10793</v>
      </c>
    </row>
    <row r="6558" spans="1:3">
      <c r="A6558">
        <v>213996</v>
      </c>
      <c r="B6558" t="s">
        <v>1718</v>
      </c>
      <c r="C6558" t="s">
        <v>10703</v>
      </c>
    </row>
    <row r="6559" spans="1:3">
      <c r="A6559">
        <v>213996</v>
      </c>
      <c r="B6559" t="s">
        <v>1718</v>
      </c>
      <c r="C6559" t="s">
        <v>10508</v>
      </c>
    </row>
    <row r="6560" spans="1:3">
      <c r="A6560">
        <v>214041</v>
      </c>
      <c r="B6560" t="s">
        <v>1721</v>
      </c>
      <c r="C6560" t="s">
        <v>10707</v>
      </c>
    </row>
    <row r="6561" spans="1:3">
      <c r="A6561">
        <v>214041</v>
      </c>
      <c r="B6561" t="s">
        <v>1721</v>
      </c>
      <c r="C6561" t="s">
        <v>10297</v>
      </c>
    </row>
    <row r="6562" spans="1:3">
      <c r="A6562">
        <v>214041</v>
      </c>
      <c r="B6562" t="s">
        <v>1721</v>
      </c>
      <c r="C6562" t="s">
        <v>10714</v>
      </c>
    </row>
    <row r="6563" spans="1:3">
      <c r="A6563">
        <v>214041</v>
      </c>
      <c r="B6563" t="s">
        <v>1721</v>
      </c>
      <c r="C6563" t="s">
        <v>10546</v>
      </c>
    </row>
    <row r="6564" spans="1:3">
      <c r="A6564">
        <v>214041</v>
      </c>
      <c r="B6564" t="s">
        <v>1721</v>
      </c>
      <c r="C6564" t="s">
        <v>10508</v>
      </c>
    </row>
    <row r="6565" spans="1:3">
      <c r="A6565">
        <v>214069</v>
      </c>
      <c r="B6565" t="s">
        <v>4658</v>
      </c>
      <c r="C6565" t="s">
        <v>10628</v>
      </c>
    </row>
    <row r="6566" spans="1:3">
      <c r="A6566">
        <v>214069</v>
      </c>
      <c r="B6566" t="s">
        <v>4658</v>
      </c>
      <c r="C6566" t="s">
        <v>10793</v>
      </c>
    </row>
    <row r="6567" spans="1:3">
      <c r="A6567">
        <v>214069</v>
      </c>
      <c r="B6567" t="s">
        <v>4658</v>
      </c>
      <c r="C6567" t="s">
        <v>10628</v>
      </c>
    </row>
    <row r="6568" spans="1:3">
      <c r="A6568">
        <v>214069</v>
      </c>
      <c r="B6568" t="s">
        <v>4658</v>
      </c>
      <c r="C6568" t="s">
        <v>10703</v>
      </c>
    </row>
    <row r="6569" spans="1:3">
      <c r="A6569">
        <v>214069</v>
      </c>
      <c r="B6569" t="s">
        <v>4658</v>
      </c>
      <c r="C6569" t="s">
        <v>10714</v>
      </c>
    </row>
    <row r="6570" spans="1:3">
      <c r="A6570">
        <v>214148</v>
      </c>
      <c r="B6570" t="s">
        <v>1724</v>
      </c>
      <c r="C6570" t="s">
        <v>10588</v>
      </c>
    </row>
    <row r="6571" spans="1:3">
      <c r="A6571">
        <v>214148</v>
      </c>
      <c r="B6571" t="s">
        <v>1724</v>
      </c>
      <c r="C6571" t="s">
        <v>10578</v>
      </c>
    </row>
    <row r="6572" spans="1:3">
      <c r="A6572">
        <v>214148</v>
      </c>
      <c r="B6572" t="s">
        <v>1724</v>
      </c>
      <c r="C6572" t="s">
        <v>10585</v>
      </c>
    </row>
    <row r="6573" spans="1:3">
      <c r="A6573">
        <v>214148</v>
      </c>
      <c r="B6573" t="s">
        <v>1724</v>
      </c>
      <c r="C6573" t="s">
        <v>10586</v>
      </c>
    </row>
    <row r="6574" spans="1:3">
      <c r="A6574">
        <v>214148</v>
      </c>
      <c r="B6574" t="s">
        <v>1724</v>
      </c>
      <c r="C6574" t="s">
        <v>10601</v>
      </c>
    </row>
    <row r="6575" spans="1:3">
      <c r="A6575">
        <v>214157</v>
      </c>
      <c r="B6575" t="s">
        <v>1726</v>
      </c>
      <c r="C6575" t="s">
        <v>10703</v>
      </c>
    </row>
    <row r="6576" spans="1:3">
      <c r="A6576">
        <v>214157</v>
      </c>
      <c r="B6576" t="s">
        <v>1726</v>
      </c>
      <c r="C6576" t="s">
        <v>10793</v>
      </c>
    </row>
    <row r="6577" spans="1:3">
      <c r="A6577">
        <v>214157</v>
      </c>
      <c r="B6577" t="s">
        <v>1726</v>
      </c>
      <c r="C6577" t="s">
        <v>10628</v>
      </c>
    </row>
    <row r="6578" spans="1:3">
      <c r="A6578">
        <v>214157</v>
      </c>
      <c r="B6578" t="s">
        <v>1726</v>
      </c>
      <c r="C6578" t="s">
        <v>10628</v>
      </c>
    </row>
    <row r="6579" spans="1:3">
      <c r="A6579">
        <v>214157</v>
      </c>
      <c r="B6579" t="s">
        <v>1726</v>
      </c>
      <c r="C6579" t="s">
        <v>10714</v>
      </c>
    </row>
    <row r="6580" spans="1:3">
      <c r="A6580">
        <v>214166</v>
      </c>
      <c r="B6580" t="s">
        <v>1728</v>
      </c>
      <c r="C6580" t="s">
        <v>10703</v>
      </c>
    </row>
    <row r="6581" spans="1:3">
      <c r="A6581">
        <v>214166</v>
      </c>
      <c r="B6581" t="s">
        <v>1728</v>
      </c>
      <c r="C6581" t="s">
        <v>10714</v>
      </c>
    </row>
    <row r="6582" spans="1:3">
      <c r="A6582">
        <v>214166</v>
      </c>
      <c r="B6582" t="s">
        <v>1728</v>
      </c>
      <c r="C6582" t="s">
        <v>10655</v>
      </c>
    </row>
    <row r="6583" spans="1:3">
      <c r="A6583">
        <v>214166</v>
      </c>
      <c r="B6583" t="s">
        <v>1728</v>
      </c>
      <c r="C6583" t="s">
        <v>10251</v>
      </c>
    </row>
    <row r="6584" spans="1:3">
      <c r="A6584">
        <v>214166</v>
      </c>
      <c r="B6584" t="s">
        <v>1728</v>
      </c>
      <c r="C6584" t="s">
        <v>10406</v>
      </c>
    </row>
    <row r="6585" spans="1:3">
      <c r="A6585">
        <v>214175</v>
      </c>
      <c r="B6585" t="s">
        <v>1731</v>
      </c>
      <c r="C6585" t="s">
        <v>10591</v>
      </c>
    </row>
    <row r="6586" spans="1:3">
      <c r="A6586">
        <v>214175</v>
      </c>
      <c r="B6586" t="s">
        <v>1731</v>
      </c>
      <c r="C6586" t="s">
        <v>10508</v>
      </c>
    </row>
    <row r="6587" spans="1:3">
      <c r="A6587">
        <v>214175</v>
      </c>
      <c r="B6587" t="s">
        <v>1731</v>
      </c>
      <c r="C6587" t="s">
        <v>10714</v>
      </c>
    </row>
    <row r="6588" spans="1:3">
      <c r="A6588">
        <v>214175</v>
      </c>
      <c r="B6588" t="s">
        <v>1731</v>
      </c>
      <c r="C6588" t="s">
        <v>10406</v>
      </c>
    </row>
    <row r="6589" spans="1:3">
      <c r="A6589">
        <v>214175</v>
      </c>
      <c r="B6589" t="s">
        <v>1731</v>
      </c>
      <c r="C6589" t="s">
        <v>10227</v>
      </c>
    </row>
    <row r="6590" spans="1:3">
      <c r="A6590">
        <v>214272</v>
      </c>
      <c r="B6590" t="s">
        <v>4660</v>
      </c>
      <c r="C6590" t="s">
        <v>10710</v>
      </c>
    </row>
    <row r="6591" spans="1:3">
      <c r="A6591">
        <v>214272</v>
      </c>
      <c r="B6591" t="s">
        <v>4660</v>
      </c>
      <c r="C6591" t="s">
        <v>10540</v>
      </c>
    </row>
    <row r="6592" spans="1:3">
      <c r="A6592">
        <v>214272</v>
      </c>
      <c r="B6592" t="s">
        <v>4660</v>
      </c>
      <c r="C6592" t="s">
        <v>10401</v>
      </c>
    </row>
    <row r="6593" spans="1:3">
      <c r="A6593">
        <v>214272</v>
      </c>
      <c r="B6593" t="s">
        <v>4660</v>
      </c>
      <c r="C6593" t="s">
        <v>10672</v>
      </c>
    </row>
    <row r="6594" spans="1:3">
      <c r="A6594">
        <v>214272</v>
      </c>
      <c r="B6594" t="s">
        <v>4660</v>
      </c>
      <c r="C6594" t="s">
        <v>10714</v>
      </c>
    </row>
    <row r="6595" spans="1:3">
      <c r="A6595">
        <v>214582</v>
      </c>
      <c r="B6595" t="s">
        <v>4663</v>
      </c>
      <c r="C6595" t="s">
        <v>10402</v>
      </c>
    </row>
    <row r="6596" spans="1:3">
      <c r="A6596">
        <v>214591</v>
      </c>
      <c r="B6596" t="s">
        <v>1733</v>
      </c>
      <c r="C6596" t="s">
        <v>10328</v>
      </c>
    </row>
    <row r="6597" spans="1:3">
      <c r="A6597">
        <v>214591</v>
      </c>
      <c r="B6597" t="s">
        <v>1733</v>
      </c>
      <c r="C6597" t="s">
        <v>10737</v>
      </c>
    </row>
    <row r="6598" spans="1:3">
      <c r="A6598">
        <v>214591</v>
      </c>
      <c r="B6598" t="s">
        <v>1733</v>
      </c>
      <c r="C6598" t="s">
        <v>10406</v>
      </c>
    </row>
    <row r="6599" spans="1:3">
      <c r="A6599">
        <v>214591</v>
      </c>
      <c r="B6599" t="s">
        <v>1733</v>
      </c>
      <c r="C6599" t="s">
        <v>10755</v>
      </c>
    </row>
    <row r="6600" spans="1:3">
      <c r="A6600">
        <v>214591</v>
      </c>
      <c r="B6600" t="s">
        <v>1733</v>
      </c>
      <c r="C6600" t="s">
        <v>10359</v>
      </c>
    </row>
    <row r="6601" spans="1:3">
      <c r="A6601">
        <v>214625</v>
      </c>
      <c r="B6601" t="s">
        <v>1736</v>
      </c>
      <c r="C6601" t="s">
        <v>10713</v>
      </c>
    </row>
    <row r="6602" spans="1:3">
      <c r="A6602">
        <v>214625</v>
      </c>
      <c r="B6602" t="s">
        <v>1736</v>
      </c>
      <c r="C6602" t="s">
        <v>10524</v>
      </c>
    </row>
    <row r="6603" spans="1:3">
      <c r="A6603">
        <v>214625</v>
      </c>
      <c r="B6603" t="s">
        <v>1736</v>
      </c>
      <c r="C6603" t="s">
        <v>10345</v>
      </c>
    </row>
    <row r="6604" spans="1:3">
      <c r="A6604">
        <v>214625</v>
      </c>
      <c r="B6604" t="s">
        <v>1736</v>
      </c>
      <c r="C6604" t="s">
        <v>10710</v>
      </c>
    </row>
    <row r="6605" spans="1:3">
      <c r="A6605">
        <v>214625</v>
      </c>
      <c r="B6605" t="s">
        <v>1736</v>
      </c>
      <c r="C6605" t="s">
        <v>10429</v>
      </c>
    </row>
    <row r="6606" spans="1:3">
      <c r="A6606">
        <v>214634</v>
      </c>
      <c r="B6606" t="s">
        <v>4665</v>
      </c>
      <c r="C6606" t="s">
        <v>10710</v>
      </c>
    </row>
    <row r="6607" spans="1:3">
      <c r="A6607">
        <v>214634</v>
      </c>
      <c r="B6607" t="s">
        <v>4665</v>
      </c>
      <c r="C6607" t="s">
        <v>10732</v>
      </c>
    </row>
    <row r="6608" spans="1:3">
      <c r="A6608">
        <v>214634</v>
      </c>
      <c r="B6608" t="s">
        <v>4665</v>
      </c>
      <c r="C6608" t="s">
        <v>10703</v>
      </c>
    </row>
    <row r="6609" spans="1:3">
      <c r="A6609">
        <v>214634</v>
      </c>
      <c r="B6609" t="s">
        <v>4665</v>
      </c>
      <c r="C6609" t="s">
        <v>10524</v>
      </c>
    </row>
    <row r="6610" spans="1:3">
      <c r="A6610">
        <v>214634</v>
      </c>
      <c r="B6610" t="s">
        <v>4665</v>
      </c>
      <c r="C6610" t="s">
        <v>10713</v>
      </c>
    </row>
    <row r="6611" spans="1:3">
      <c r="A6611">
        <v>214643</v>
      </c>
      <c r="B6611" t="s">
        <v>1739</v>
      </c>
      <c r="C6611" t="s">
        <v>10324</v>
      </c>
    </row>
    <row r="6612" spans="1:3">
      <c r="A6612">
        <v>214643</v>
      </c>
      <c r="B6612" t="s">
        <v>1739</v>
      </c>
      <c r="C6612" t="s">
        <v>10257</v>
      </c>
    </row>
    <row r="6613" spans="1:3">
      <c r="A6613">
        <v>214643</v>
      </c>
      <c r="B6613" t="s">
        <v>1739</v>
      </c>
      <c r="C6613" t="s">
        <v>10713</v>
      </c>
    </row>
    <row r="6614" spans="1:3">
      <c r="A6614">
        <v>214643</v>
      </c>
      <c r="B6614" t="s">
        <v>1739</v>
      </c>
      <c r="C6614" t="s">
        <v>10524</v>
      </c>
    </row>
    <row r="6615" spans="1:3">
      <c r="A6615">
        <v>214643</v>
      </c>
      <c r="B6615" t="s">
        <v>1739</v>
      </c>
      <c r="C6615" t="s">
        <v>10336</v>
      </c>
    </row>
    <row r="6616" spans="1:3">
      <c r="A6616">
        <v>214652</v>
      </c>
      <c r="B6616" t="s">
        <v>1742</v>
      </c>
      <c r="C6616" t="s">
        <v>10710</v>
      </c>
    </row>
    <row r="6617" spans="1:3">
      <c r="A6617">
        <v>214652</v>
      </c>
      <c r="B6617" t="s">
        <v>1742</v>
      </c>
      <c r="C6617" t="s">
        <v>10713</v>
      </c>
    </row>
    <row r="6618" spans="1:3">
      <c r="A6618">
        <v>214652</v>
      </c>
      <c r="B6618" t="s">
        <v>1742</v>
      </c>
      <c r="C6618" t="s">
        <v>10508</v>
      </c>
    </row>
    <row r="6619" spans="1:3">
      <c r="A6619">
        <v>214652</v>
      </c>
      <c r="B6619" t="s">
        <v>1742</v>
      </c>
      <c r="C6619" t="s">
        <v>10257</v>
      </c>
    </row>
    <row r="6620" spans="1:3">
      <c r="A6620">
        <v>214652</v>
      </c>
      <c r="B6620" t="s">
        <v>1742</v>
      </c>
      <c r="C6620" t="s">
        <v>10383</v>
      </c>
    </row>
    <row r="6621" spans="1:3">
      <c r="A6621">
        <v>214670</v>
      </c>
      <c r="B6621" t="s">
        <v>1745</v>
      </c>
      <c r="C6621" t="s">
        <v>10713</v>
      </c>
    </row>
    <row r="6622" spans="1:3">
      <c r="A6622">
        <v>214670</v>
      </c>
      <c r="B6622" t="s">
        <v>1745</v>
      </c>
      <c r="C6622" t="s">
        <v>10508</v>
      </c>
    </row>
    <row r="6623" spans="1:3">
      <c r="A6623">
        <v>214670</v>
      </c>
      <c r="B6623" t="s">
        <v>1745</v>
      </c>
      <c r="C6623" t="s">
        <v>10429</v>
      </c>
    </row>
    <row r="6624" spans="1:3">
      <c r="A6624">
        <v>214670</v>
      </c>
      <c r="B6624" t="s">
        <v>1745</v>
      </c>
      <c r="C6624" t="s">
        <v>10755</v>
      </c>
    </row>
    <row r="6625" spans="1:3">
      <c r="A6625">
        <v>214670</v>
      </c>
      <c r="B6625" t="s">
        <v>1745</v>
      </c>
      <c r="C6625" t="s">
        <v>10257</v>
      </c>
    </row>
    <row r="6626" spans="1:3">
      <c r="A6626">
        <v>214689</v>
      </c>
      <c r="B6626" t="s">
        <v>4668</v>
      </c>
      <c r="C6626" t="s">
        <v>10710</v>
      </c>
    </row>
    <row r="6627" spans="1:3">
      <c r="A6627">
        <v>214689</v>
      </c>
      <c r="B6627" t="s">
        <v>4668</v>
      </c>
      <c r="C6627" t="s">
        <v>10713</v>
      </c>
    </row>
    <row r="6628" spans="1:3">
      <c r="A6628">
        <v>214689</v>
      </c>
      <c r="B6628" t="s">
        <v>4668</v>
      </c>
      <c r="C6628" t="s">
        <v>10345</v>
      </c>
    </row>
    <row r="6629" spans="1:3">
      <c r="A6629">
        <v>214689</v>
      </c>
      <c r="B6629" t="s">
        <v>4668</v>
      </c>
      <c r="C6629" t="s">
        <v>10295</v>
      </c>
    </row>
    <row r="6630" spans="1:3">
      <c r="A6630">
        <v>214689</v>
      </c>
      <c r="B6630" t="s">
        <v>4668</v>
      </c>
      <c r="C6630" t="s">
        <v>10508</v>
      </c>
    </row>
    <row r="6631" spans="1:3">
      <c r="A6631">
        <v>214698</v>
      </c>
      <c r="B6631" t="s">
        <v>4671</v>
      </c>
      <c r="C6631" t="s">
        <v>10508</v>
      </c>
    </row>
    <row r="6632" spans="1:3">
      <c r="A6632">
        <v>214698</v>
      </c>
      <c r="B6632" t="s">
        <v>4671</v>
      </c>
      <c r="C6632" t="s">
        <v>10713</v>
      </c>
    </row>
    <row r="6633" spans="1:3">
      <c r="A6633">
        <v>214698</v>
      </c>
      <c r="B6633" t="s">
        <v>4671</v>
      </c>
      <c r="C6633" t="s">
        <v>10257</v>
      </c>
    </row>
    <row r="6634" spans="1:3">
      <c r="A6634">
        <v>214698</v>
      </c>
      <c r="B6634" t="s">
        <v>4671</v>
      </c>
      <c r="C6634" t="s">
        <v>10755</v>
      </c>
    </row>
    <row r="6635" spans="1:3">
      <c r="A6635">
        <v>214698</v>
      </c>
      <c r="B6635" t="s">
        <v>4671</v>
      </c>
      <c r="C6635" t="s">
        <v>10524</v>
      </c>
    </row>
    <row r="6636" spans="1:3">
      <c r="A6636">
        <v>214704</v>
      </c>
      <c r="B6636" t="s">
        <v>1747</v>
      </c>
      <c r="C6636" t="s">
        <v>10713</v>
      </c>
    </row>
    <row r="6637" spans="1:3">
      <c r="A6637">
        <v>214704</v>
      </c>
      <c r="B6637" t="s">
        <v>1747</v>
      </c>
      <c r="C6637" t="s">
        <v>10345</v>
      </c>
    </row>
    <row r="6638" spans="1:3">
      <c r="A6638">
        <v>214704</v>
      </c>
      <c r="B6638" t="s">
        <v>1747</v>
      </c>
      <c r="C6638" t="s">
        <v>10466</v>
      </c>
    </row>
    <row r="6639" spans="1:3">
      <c r="A6639">
        <v>214704</v>
      </c>
      <c r="B6639" t="s">
        <v>1747</v>
      </c>
      <c r="C6639" t="s">
        <v>10406</v>
      </c>
    </row>
    <row r="6640" spans="1:3">
      <c r="A6640">
        <v>214704</v>
      </c>
      <c r="B6640" t="s">
        <v>1747</v>
      </c>
      <c r="C6640" t="s">
        <v>10257</v>
      </c>
    </row>
    <row r="6641" spans="1:3">
      <c r="A6641">
        <v>214713</v>
      </c>
      <c r="B6641" t="s">
        <v>1749</v>
      </c>
      <c r="C6641" t="s">
        <v>10328</v>
      </c>
    </row>
    <row r="6642" spans="1:3">
      <c r="A6642">
        <v>214713</v>
      </c>
      <c r="B6642" t="s">
        <v>1749</v>
      </c>
      <c r="C6642" t="s">
        <v>10249</v>
      </c>
    </row>
    <row r="6643" spans="1:3">
      <c r="A6643">
        <v>214713</v>
      </c>
      <c r="B6643" t="s">
        <v>1749</v>
      </c>
      <c r="C6643" t="s">
        <v>10406</v>
      </c>
    </row>
    <row r="6644" spans="1:3">
      <c r="A6644">
        <v>214713</v>
      </c>
      <c r="B6644" t="s">
        <v>1749</v>
      </c>
      <c r="C6644" t="s">
        <v>10320</v>
      </c>
    </row>
    <row r="6645" spans="1:3">
      <c r="A6645">
        <v>214713</v>
      </c>
      <c r="B6645" t="s">
        <v>1749</v>
      </c>
      <c r="C6645" t="s">
        <v>10710</v>
      </c>
    </row>
    <row r="6646" spans="1:3">
      <c r="A6646">
        <v>214731</v>
      </c>
      <c r="B6646" t="s">
        <v>1751</v>
      </c>
      <c r="C6646" t="s">
        <v>10713</v>
      </c>
    </row>
    <row r="6647" spans="1:3">
      <c r="A6647">
        <v>214731</v>
      </c>
      <c r="B6647" t="s">
        <v>1751</v>
      </c>
      <c r="C6647" t="s">
        <v>10508</v>
      </c>
    </row>
    <row r="6648" spans="1:3">
      <c r="A6648">
        <v>214731</v>
      </c>
      <c r="B6648" t="s">
        <v>1751</v>
      </c>
      <c r="C6648" t="s">
        <v>10406</v>
      </c>
    </row>
    <row r="6649" spans="1:3">
      <c r="A6649">
        <v>214731</v>
      </c>
      <c r="B6649" t="s">
        <v>1751</v>
      </c>
      <c r="C6649" t="s">
        <v>10383</v>
      </c>
    </row>
    <row r="6650" spans="1:3">
      <c r="A6650">
        <v>214731</v>
      </c>
      <c r="B6650" t="s">
        <v>1751</v>
      </c>
      <c r="C6650" t="s">
        <v>10257</v>
      </c>
    </row>
    <row r="6651" spans="1:3">
      <c r="A6651">
        <v>214740</v>
      </c>
      <c r="B6651" t="s">
        <v>1754</v>
      </c>
      <c r="C6651" t="s">
        <v>10383</v>
      </c>
    </row>
    <row r="6652" spans="1:3">
      <c r="A6652">
        <v>214740</v>
      </c>
      <c r="B6652" t="s">
        <v>1754</v>
      </c>
      <c r="C6652" t="s">
        <v>10713</v>
      </c>
    </row>
    <row r="6653" spans="1:3">
      <c r="A6653">
        <v>214740</v>
      </c>
      <c r="B6653" t="s">
        <v>1754</v>
      </c>
      <c r="C6653" t="s">
        <v>10313</v>
      </c>
    </row>
    <row r="6654" spans="1:3">
      <c r="A6654">
        <v>214740</v>
      </c>
      <c r="B6654" t="s">
        <v>1754</v>
      </c>
      <c r="C6654" t="s">
        <v>10257</v>
      </c>
    </row>
    <row r="6655" spans="1:3">
      <c r="A6655">
        <v>214740</v>
      </c>
      <c r="B6655" t="s">
        <v>1754</v>
      </c>
      <c r="C6655" t="s">
        <v>10524</v>
      </c>
    </row>
    <row r="6656" spans="1:3">
      <c r="A6656">
        <v>214759</v>
      </c>
      <c r="B6656" t="s">
        <v>4673</v>
      </c>
      <c r="C6656" t="s">
        <v>10710</v>
      </c>
    </row>
    <row r="6657" spans="1:3">
      <c r="A6657">
        <v>214759</v>
      </c>
      <c r="B6657" t="s">
        <v>4673</v>
      </c>
      <c r="C6657" t="s">
        <v>10713</v>
      </c>
    </row>
    <row r="6658" spans="1:3">
      <c r="A6658">
        <v>214759</v>
      </c>
      <c r="B6658" t="s">
        <v>4673</v>
      </c>
      <c r="C6658" t="s">
        <v>10345</v>
      </c>
    </row>
    <row r="6659" spans="1:3">
      <c r="A6659">
        <v>214759</v>
      </c>
      <c r="B6659" t="s">
        <v>4673</v>
      </c>
      <c r="C6659" t="s">
        <v>10508</v>
      </c>
    </row>
    <row r="6660" spans="1:3">
      <c r="A6660">
        <v>214759</v>
      </c>
      <c r="B6660" t="s">
        <v>4673</v>
      </c>
      <c r="C6660" t="s">
        <v>10524</v>
      </c>
    </row>
    <row r="6661" spans="1:3">
      <c r="A6661">
        <v>214768</v>
      </c>
      <c r="B6661" t="s">
        <v>1757</v>
      </c>
      <c r="C6661" t="s">
        <v>10713</v>
      </c>
    </row>
    <row r="6662" spans="1:3">
      <c r="A6662">
        <v>214768</v>
      </c>
      <c r="B6662" t="s">
        <v>1757</v>
      </c>
      <c r="C6662" t="s">
        <v>10508</v>
      </c>
    </row>
    <row r="6663" spans="1:3">
      <c r="A6663">
        <v>214768</v>
      </c>
      <c r="B6663" t="s">
        <v>1757</v>
      </c>
      <c r="C6663" t="s">
        <v>10524</v>
      </c>
    </row>
    <row r="6664" spans="1:3">
      <c r="A6664">
        <v>214768</v>
      </c>
      <c r="B6664" t="s">
        <v>1757</v>
      </c>
      <c r="C6664" t="s">
        <v>10755</v>
      </c>
    </row>
    <row r="6665" spans="1:3">
      <c r="A6665">
        <v>214768</v>
      </c>
      <c r="B6665" t="s">
        <v>1757</v>
      </c>
      <c r="C6665" t="s">
        <v>10694</v>
      </c>
    </row>
    <row r="6666" spans="1:3">
      <c r="A6666">
        <v>214777</v>
      </c>
      <c r="B6666" t="s">
        <v>1760</v>
      </c>
      <c r="C6666" t="s">
        <v>10737</v>
      </c>
    </row>
    <row r="6667" spans="1:3">
      <c r="A6667">
        <v>214777</v>
      </c>
      <c r="B6667" t="s">
        <v>1760</v>
      </c>
      <c r="C6667" t="s">
        <v>10508</v>
      </c>
    </row>
    <row r="6668" spans="1:3">
      <c r="A6668">
        <v>214777</v>
      </c>
      <c r="B6668" t="s">
        <v>1760</v>
      </c>
      <c r="C6668" t="s">
        <v>10257</v>
      </c>
    </row>
    <row r="6669" spans="1:3">
      <c r="A6669">
        <v>214777</v>
      </c>
      <c r="B6669" t="s">
        <v>1760</v>
      </c>
      <c r="C6669" t="s">
        <v>10249</v>
      </c>
    </row>
    <row r="6670" spans="1:3">
      <c r="A6670">
        <v>214777</v>
      </c>
      <c r="B6670" t="s">
        <v>1760</v>
      </c>
      <c r="C6670" t="s">
        <v>10756</v>
      </c>
    </row>
    <row r="6671" spans="1:3">
      <c r="A6671">
        <v>214786</v>
      </c>
      <c r="B6671" t="s">
        <v>1763</v>
      </c>
      <c r="C6671" t="s">
        <v>10508</v>
      </c>
    </row>
    <row r="6672" spans="1:3">
      <c r="A6672">
        <v>214786</v>
      </c>
      <c r="B6672" t="s">
        <v>1763</v>
      </c>
      <c r="C6672" t="s">
        <v>10429</v>
      </c>
    </row>
    <row r="6673" spans="1:3">
      <c r="A6673">
        <v>214786</v>
      </c>
      <c r="B6673" t="s">
        <v>1763</v>
      </c>
      <c r="C6673" t="s">
        <v>10713</v>
      </c>
    </row>
    <row r="6674" spans="1:3">
      <c r="A6674">
        <v>214786</v>
      </c>
      <c r="B6674" t="s">
        <v>1763</v>
      </c>
      <c r="C6674" t="s">
        <v>10257</v>
      </c>
    </row>
    <row r="6675" spans="1:3">
      <c r="A6675">
        <v>214786</v>
      </c>
      <c r="B6675" t="s">
        <v>1763</v>
      </c>
      <c r="C6675" t="s">
        <v>10755</v>
      </c>
    </row>
    <row r="6676" spans="1:3">
      <c r="A6676">
        <v>214795</v>
      </c>
      <c r="B6676" t="s">
        <v>1766</v>
      </c>
      <c r="C6676" t="s">
        <v>10710</v>
      </c>
    </row>
    <row r="6677" spans="1:3">
      <c r="A6677">
        <v>214795</v>
      </c>
      <c r="B6677" t="s">
        <v>1766</v>
      </c>
      <c r="C6677" t="s">
        <v>10713</v>
      </c>
    </row>
    <row r="6678" spans="1:3">
      <c r="A6678">
        <v>214795</v>
      </c>
      <c r="B6678" t="s">
        <v>1766</v>
      </c>
      <c r="C6678" t="s">
        <v>10508</v>
      </c>
    </row>
    <row r="6679" spans="1:3">
      <c r="A6679">
        <v>214795</v>
      </c>
      <c r="B6679" t="s">
        <v>1766</v>
      </c>
      <c r="C6679" t="s">
        <v>10635</v>
      </c>
    </row>
    <row r="6680" spans="1:3">
      <c r="A6680">
        <v>214795</v>
      </c>
      <c r="B6680" t="s">
        <v>1766</v>
      </c>
      <c r="C6680" t="s">
        <v>10257</v>
      </c>
    </row>
    <row r="6681" spans="1:3">
      <c r="A6681">
        <v>214801</v>
      </c>
      <c r="B6681" t="s">
        <v>1769</v>
      </c>
      <c r="C6681" t="s">
        <v>10257</v>
      </c>
    </row>
    <row r="6682" spans="1:3">
      <c r="A6682">
        <v>214801</v>
      </c>
      <c r="B6682" t="s">
        <v>1769</v>
      </c>
      <c r="C6682" t="s">
        <v>10259</v>
      </c>
    </row>
    <row r="6683" spans="1:3">
      <c r="A6683">
        <v>214801</v>
      </c>
      <c r="B6683" t="s">
        <v>1769</v>
      </c>
      <c r="C6683" t="s">
        <v>10713</v>
      </c>
    </row>
    <row r="6684" spans="1:3">
      <c r="A6684">
        <v>214801</v>
      </c>
      <c r="B6684" t="s">
        <v>1769</v>
      </c>
      <c r="C6684" t="s">
        <v>10511</v>
      </c>
    </row>
    <row r="6685" spans="1:3">
      <c r="A6685">
        <v>214801</v>
      </c>
      <c r="B6685" t="s">
        <v>1769</v>
      </c>
      <c r="C6685" t="s">
        <v>10525</v>
      </c>
    </row>
    <row r="6686" spans="1:3">
      <c r="A6686">
        <v>214810</v>
      </c>
      <c r="B6686" t="s">
        <v>1772</v>
      </c>
      <c r="C6686" t="s">
        <v>10710</v>
      </c>
    </row>
    <row r="6687" spans="1:3">
      <c r="A6687">
        <v>214810</v>
      </c>
      <c r="B6687" t="s">
        <v>1772</v>
      </c>
      <c r="C6687" t="s">
        <v>10508</v>
      </c>
    </row>
    <row r="6688" spans="1:3">
      <c r="A6688">
        <v>214810</v>
      </c>
      <c r="B6688" t="s">
        <v>1772</v>
      </c>
      <c r="C6688" t="s">
        <v>10524</v>
      </c>
    </row>
    <row r="6689" spans="1:3">
      <c r="A6689">
        <v>214810</v>
      </c>
      <c r="B6689" t="s">
        <v>1772</v>
      </c>
      <c r="C6689" t="s">
        <v>10713</v>
      </c>
    </row>
    <row r="6690" spans="1:3">
      <c r="A6690">
        <v>214810</v>
      </c>
      <c r="B6690" t="s">
        <v>1772</v>
      </c>
      <c r="C6690" t="s">
        <v>10406</v>
      </c>
    </row>
    <row r="6691" spans="1:3">
      <c r="A6691">
        <v>214829</v>
      </c>
      <c r="B6691" t="s">
        <v>1775</v>
      </c>
      <c r="C6691" t="s">
        <v>10713</v>
      </c>
    </row>
    <row r="6692" spans="1:3">
      <c r="A6692">
        <v>214829</v>
      </c>
      <c r="B6692" t="s">
        <v>1775</v>
      </c>
      <c r="C6692" t="s">
        <v>10345</v>
      </c>
    </row>
    <row r="6693" spans="1:3">
      <c r="A6693">
        <v>214829</v>
      </c>
      <c r="B6693" t="s">
        <v>1775</v>
      </c>
      <c r="C6693" t="s">
        <v>10508</v>
      </c>
    </row>
    <row r="6694" spans="1:3">
      <c r="A6694">
        <v>214829</v>
      </c>
      <c r="B6694" t="s">
        <v>1775</v>
      </c>
      <c r="C6694" t="s">
        <v>10406</v>
      </c>
    </row>
    <row r="6695" spans="1:3">
      <c r="A6695">
        <v>214829</v>
      </c>
      <c r="B6695" t="s">
        <v>1775</v>
      </c>
      <c r="C6695" t="s">
        <v>10755</v>
      </c>
    </row>
    <row r="6696" spans="1:3">
      <c r="A6696">
        <v>214883</v>
      </c>
      <c r="B6696" t="s">
        <v>4676</v>
      </c>
      <c r="C6696" t="s">
        <v>10401</v>
      </c>
    </row>
    <row r="6697" spans="1:3">
      <c r="A6697">
        <v>214883</v>
      </c>
      <c r="B6697" t="s">
        <v>4676</v>
      </c>
      <c r="C6697" t="s">
        <v>10714</v>
      </c>
    </row>
    <row r="6698" spans="1:3">
      <c r="A6698">
        <v>214883</v>
      </c>
      <c r="B6698" t="s">
        <v>4676</v>
      </c>
      <c r="C6698" t="s">
        <v>10251</v>
      </c>
    </row>
    <row r="6699" spans="1:3">
      <c r="A6699">
        <v>214883</v>
      </c>
      <c r="B6699" t="s">
        <v>4676</v>
      </c>
      <c r="C6699" t="s">
        <v>10722</v>
      </c>
    </row>
    <row r="6700" spans="1:3">
      <c r="A6700">
        <v>214883</v>
      </c>
      <c r="B6700" t="s">
        <v>4676</v>
      </c>
      <c r="C6700" t="s">
        <v>10635</v>
      </c>
    </row>
    <row r="6701" spans="1:3">
      <c r="A6701">
        <v>214971</v>
      </c>
      <c r="B6701" t="s">
        <v>4680</v>
      </c>
      <c r="C6701" t="s">
        <v>10588</v>
      </c>
    </row>
    <row r="6702" spans="1:3">
      <c r="A6702">
        <v>214971</v>
      </c>
      <c r="B6702" t="s">
        <v>4680</v>
      </c>
      <c r="C6702" t="s">
        <v>10604</v>
      </c>
    </row>
    <row r="6703" spans="1:3">
      <c r="A6703">
        <v>214971</v>
      </c>
      <c r="B6703" t="s">
        <v>4680</v>
      </c>
      <c r="C6703" t="s">
        <v>10247</v>
      </c>
    </row>
    <row r="6704" spans="1:3">
      <c r="A6704">
        <v>214971</v>
      </c>
      <c r="B6704" t="s">
        <v>4680</v>
      </c>
      <c r="C6704" t="s">
        <v>10606</v>
      </c>
    </row>
    <row r="6705" spans="1:3">
      <c r="A6705">
        <v>214971</v>
      </c>
      <c r="B6705" t="s">
        <v>4680</v>
      </c>
      <c r="C6705" t="s">
        <v>10605</v>
      </c>
    </row>
    <row r="6706" spans="1:3">
      <c r="A6706">
        <v>215053</v>
      </c>
      <c r="B6706" t="s">
        <v>4682</v>
      </c>
      <c r="C6706" t="s">
        <v>10588</v>
      </c>
    </row>
    <row r="6707" spans="1:3">
      <c r="A6707">
        <v>215053</v>
      </c>
      <c r="B6707" t="s">
        <v>4682</v>
      </c>
      <c r="C6707" t="s">
        <v>10587</v>
      </c>
    </row>
    <row r="6708" spans="1:3">
      <c r="A6708">
        <v>215053</v>
      </c>
      <c r="B6708" t="s">
        <v>4682</v>
      </c>
      <c r="C6708" t="s">
        <v>10589</v>
      </c>
    </row>
    <row r="6709" spans="1:3">
      <c r="A6709">
        <v>215053</v>
      </c>
      <c r="B6709" t="s">
        <v>4682</v>
      </c>
      <c r="C6709" t="s">
        <v>10601</v>
      </c>
    </row>
    <row r="6710" spans="1:3">
      <c r="A6710">
        <v>215053</v>
      </c>
      <c r="B6710" t="s">
        <v>4682</v>
      </c>
      <c r="C6710" t="s">
        <v>10590</v>
      </c>
    </row>
    <row r="6711" spans="1:3">
      <c r="A6711">
        <v>215062</v>
      </c>
      <c r="B6711" t="s">
        <v>59</v>
      </c>
      <c r="C6711" t="s">
        <v>10460</v>
      </c>
    </row>
    <row r="6712" spans="1:3">
      <c r="A6712">
        <v>215062</v>
      </c>
      <c r="B6712" t="s">
        <v>59</v>
      </c>
      <c r="C6712" t="s">
        <v>10703</v>
      </c>
    </row>
    <row r="6713" spans="1:3">
      <c r="A6713">
        <v>215062</v>
      </c>
      <c r="B6713" t="s">
        <v>59</v>
      </c>
      <c r="C6713" t="s">
        <v>10557</v>
      </c>
    </row>
    <row r="6714" spans="1:3">
      <c r="A6714">
        <v>215062</v>
      </c>
      <c r="B6714" t="s">
        <v>59</v>
      </c>
      <c r="C6714" t="s">
        <v>10476</v>
      </c>
    </row>
    <row r="6715" spans="1:3">
      <c r="A6715">
        <v>215062</v>
      </c>
      <c r="B6715" t="s">
        <v>59</v>
      </c>
      <c r="C6715" t="s">
        <v>10406</v>
      </c>
    </row>
    <row r="6716" spans="1:3">
      <c r="A6716">
        <v>215114</v>
      </c>
      <c r="B6716" t="s">
        <v>1778</v>
      </c>
      <c r="C6716" t="s">
        <v>10508</v>
      </c>
    </row>
    <row r="6717" spans="1:3">
      <c r="A6717">
        <v>215114</v>
      </c>
      <c r="B6717" t="s">
        <v>1778</v>
      </c>
      <c r="C6717" t="s">
        <v>10484</v>
      </c>
    </row>
    <row r="6718" spans="1:3">
      <c r="A6718">
        <v>215114</v>
      </c>
      <c r="B6718" t="s">
        <v>1778</v>
      </c>
      <c r="C6718" t="s">
        <v>10714</v>
      </c>
    </row>
    <row r="6719" spans="1:3">
      <c r="A6719">
        <v>215114</v>
      </c>
      <c r="B6719" t="s">
        <v>1778</v>
      </c>
      <c r="C6719" t="s">
        <v>10292</v>
      </c>
    </row>
    <row r="6720" spans="1:3">
      <c r="A6720">
        <v>215114</v>
      </c>
      <c r="B6720" t="s">
        <v>1778</v>
      </c>
      <c r="C6720" t="s">
        <v>10756</v>
      </c>
    </row>
    <row r="6721" spans="1:3">
      <c r="A6721">
        <v>215266</v>
      </c>
      <c r="B6721" t="s">
        <v>1781</v>
      </c>
      <c r="C6721" t="s">
        <v>10406</v>
      </c>
    </row>
    <row r="6722" spans="1:3">
      <c r="A6722">
        <v>215266</v>
      </c>
      <c r="B6722" t="s">
        <v>1781</v>
      </c>
      <c r="C6722" t="s">
        <v>10713</v>
      </c>
    </row>
    <row r="6723" spans="1:3">
      <c r="A6723">
        <v>215266</v>
      </c>
      <c r="B6723" t="s">
        <v>1781</v>
      </c>
      <c r="C6723" t="s">
        <v>10524</v>
      </c>
    </row>
    <row r="6724" spans="1:3">
      <c r="A6724">
        <v>215266</v>
      </c>
      <c r="B6724" t="s">
        <v>1781</v>
      </c>
      <c r="C6724" t="s">
        <v>10297</v>
      </c>
    </row>
    <row r="6725" spans="1:3">
      <c r="A6725">
        <v>215266</v>
      </c>
      <c r="B6725" t="s">
        <v>1781</v>
      </c>
      <c r="C6725" t="s">
        <v>10466</v>
      </c>
    </row>
    <row r="6726" spans="1:3">
      <c r="A6726">
        <v>215275</v>
      </c>
      <c r="B6726" t="s">
        <v>1784</v>
      </c>
      <c r="C6726" t="s">
        <v>10406</v>
      </c>
    </row>
    <row r="6727" spans="1:3">
      <c r="A6727">
        <v>215275</v>
      </c>
      <c r="B6727" t="s">
        <v>1784</v>
      </c>
      <c r="C6727" t="s">
        <v>10508</v>
      </c>
    </row>
    <row r="6728" spans="1:3">
      <c r="A6728">
        <v>215275</v>
      </c>
      <c r="B6728" t="s">
        <v>1784</v>
      </c>
      <c r="C6728" t="s">
        <v>10713</v>
      </c>
    </row>
    <row r="6729" spans="1:3">
      <c r="A6729">
        <v>215275</v>
      </c>
      <c r="B6729" t="s">
        <v>1784</v>
      </c>
      <c r="C6729" t="s">
        <v>10297</v>
      </c>
    </row>
    <row r="6730" spans="1:3">
      <c r="A6730">
        <v>215275</v>
      </c>
      <c r="B6730" t="s">
        <v>1784</v>
      </c>
      <c r="C6730" t="s">
        <v>10397</v>
      </c>
    </row>
    <row r="6731" spans="1:3">
      <c r="A6731">
        <v>215284</v>
      </c>
      <c r="B6731" t="s">
        <v>1787</v>
      </c>
      <c r="C6731" t="s">
        <v>10297</v>
      </c>
    </row>
    <row r="6732" spans="1:3">
      <c r="A6732">
        <v>215284</v>
      </c>
      <c r="B6732" t="s">
        <v>1787</v>
      </c>
      <c r="C6732" t="s">
        <v>10406</v>
      </c>
    </row>
    <row r="6733" spans="1:3">
      <c r="A6733">
        <v>215284</v>
      </c>
      <c r="B6733" t="s">
        <v>1787</v>
      </c>
      <c r="C6733" t="s">
        <v>10328</v>
      </c>
    </row>
    <row r="6734" spans="1:3">
      <c r="A6734">
        <v>215284</v>
      </c>
      <c r="B6734" t="s">
        <v>1787</v>
      </c>
      <c r="C6734" t="s">
        <v>10508</v>
      </c>
    </row>
    <row r="6735" spans="1:3">
      <c r="A6735">
        <v>215284</v>
      </c>
      <c r="B6735" t="s">
        <v>1787</v>
      </c>
      <c r="C6735" t="s">
        <v>10320</v>
      </c>
    </row>
    <row r="6736" spans="1:3">
      <c r="A6736">
        <v>215293</v>
      </c>
      <c r="B6736" t="s">
        <v>1790</v>
      </c>
      <c r="C6736" t="s">
        <v>10512</v>
      </c>
    </row>
    <row r="6737" spans="1:3">
      <c r="A6737">
        <v>215293</v>
      </c>
      <c r="B6737" t="s">
        <v>1790</v>
      </c>
      <c r="C6737" t="s">
        <v>10406</v>
      </c>
    </row>
    <row r="6738" spans="1:3">
      <c r="A6738">
        <v>215293</v>
      </c>
      <c r="B6738" t="s">
        <v>1790</v>
      </c>
      <c r="C6738" t="s">
        <v>10703</v>
      </c>
    </row>
    <row r="6739" spans="1:3">
      <c r="A6739">
        <v>215293</v>
      </c>
      <c r="B6739" t="s">
        <v>1790</v>
      </c>
      <c r="C6739" t="s">
        <v>10259</v>
      </c>
    </row>
    <row r="6740" spans="1:3">
      <c r="A6740">
        <v>215293</v>
      </c>
      <c r="B6740" t="s">
        <v>1790</v>
      </c>
      <c r="C6740" t="s">
        <v>10737</v>
      </c>
    </row>
    <row r="6741" spans="1:3">
      <c r="A6741">
        <v>215442</v>
      </c>
      <c r="B6741" t="s">
        <v>1792</v>
      </c>
      <c r="C6741" t="s">
        <v>10579</v>
      </c>
    </row>
    <row r="6742" spans="1:3">
      <c r="A6742">
        <v>215442</v>
      </c>
      <c r="B6742" t="s">
        <v>1792</v>
      </c>
      <c r="C6742" t="s">
        <v>10770</v>
      </c>
    </row>
    <row r="6743" spans="1:3">
      <c r="A6743">
        <v>215442</v>
      </c>
      <c r="B6743" t="s">
        <v>1792</v>
      </c>
      <c r="C6743" t="s">
        <v>10597</v>
      </c>
    </row>
    <row r="6744" spans="1:3">
      <c r="A6744">
        <v>215442</v>
      </c>
      <c r="B6744" t="s">
        <v>1792</v>
      </c>
      <c r="C6744" t="s">
        <v>10714</v>
      </c>
    </row>
    <row r="6745" spans="1:3">
      <c r="A6745">
        <v>215442</v>
      </c>
      <c r="B6745" t="s">
        <v>1792</v>
      </c>
      <c r="C6745" t="s">
        <v>10595</v>
      </c>
    </row>
    <row r="6746" spans="1:3">
      <c r="A6746">
        <v>215637</v>
      </c>
      <c r="B6746" t="s">
        <v>4695</v>
      </c>
      <c r="C6746" t="s">
        <v>10276</v>
      </c>
    </row>
    <row r="6747" spans="1:3">
      <c r="A6747">
        <v>215637</v>
      </c>
      <c r="B6747" t="s">
        <v>4695</v>
      </c>
      <c r="C6747" t="s">
        <v>10277</v>
      </c>
    </row>
    <row r="6748" spans="1:3">
      <c r="A6748">
        <v>215637</v>
      </c>
      <c r="B6748" t="s">
        <v>4695</v>
      </c>
      <c r="C6748" t="s">
        <v>10745</v>
      </c>
    </row>
    <row r="6749" spans="1:3">
      <c r="A6749">
        <v>215637</v>
      </c>
      <c r="B6749" t="s">
        <v>4695</v>
      </c>
      <c r="C6749" t="s">
        <v>10743</v>
      </c>
    </row>
    <row r="6750" spans="1:3">
      <c r="A6750">
        <v>215655</v>
      </c>
      <c r="B6750" t="s">
        <v>4697</v>
      </c>
      <c r="C6750" t="s">
        <v>10756</v>
      </c>
    </row>
    <row r="6751" spans="1:3">
      <c r="A6751">
        <v>215655</v>
      </c>
      <c r="B6751" t="s">
        <v>4697</v>
      </c>
      <c r="C6751" t="s">
        <v>10532</v>
      </c>
    </row>
    <row r="6752" spans="1:3">
      <c r="A6752">
        <v>215655</v>
      </c>
      <c r="B6752" t="s">
        <v>4697</v>
      </c>
      <c r="C6752" t="s">
        <v>10703</v>
      </c>
    </row>
    <row r="6753" spans="1:3">
      <c r="A6753">
        <v>215655</v>
      </c>
      <c r="B6753" t="s">
        <v>4697</v>
      </c>
      <c r="C6753" t="s">
        <v>10313</v>
      </c>
    </row>
    <row r="6754" spans="1:3">
      <c r="A6754">
        <v>215655</v>
      </c>
      <c r="B6754" t="s">
        <v>4697</v>
      </c>
      <c r="C6754" t="s">
        <v>10725</v>
      </c>
    </row>
    <row r="6755" spans="1:3">
      <c r="A6755">
        <v>215691</v>
      </c>
      <c r="B6755" t="s">
        <v>4702</v>
      </c>
      <c r="C6755" t="s">
        <v>10714</v>
      </c>
    </row>
    <row r="6756" spans="1:3">
      <c r="A6756">
        <v>215691</v>
      </c>
      <c r="B6756" t="s">
        <v>4702</v>
      </c>
      <c r="C6756" t="s">
        <v>10525</v>
      </c>
    </row>
    <row r="6757" spans="1:3">
      <c r="A6757">
        <v>215691</v>
      </c>
      <c r="B6757" t="s">
        <v>4702</v>
      </c>
      <c r="C6757" t="s">
        <v>10519</v>
      </c>
    </row>
    <row r="6758" spans="1:3">
      <c r="A6758">
        <v>215691</v>
      </c>
      <c r="B6758" t="s">
        <v>4702</v>
      </c>
      <c r="C6758" t="s">
        <v>10508</v>
      </c>
    </row>
    <row r="6759" spans="1:3">
      <c r="A6759">
        <v>215691</v>
      </c>
      <c r="B6759" t="s">
        <v>4702</v>
      </c>
      <c r="C6759" t="s">
        <v>10756</v>
      </c>
    </row>
    <row r="6760" spans="1:3">
      <c r="A6760">
        <v>215743</v>
      </c>
      <c r="B6760" t="s">
        <v>1794</v>
      </c>
      <c r="C6760" t="s">
        <v>10703</v>
      </c>
    </row>
    <row r="6761" spans="1:3">
      <c r="A6761">
        <v>215743</v>
      </c>
      <c r="B6761" t="s">
        <v>1794</v>
      </c>
      <c r="C6761" t="s">
        <v>10657</v>
      </c>
    </row>
    <row r="6762" spans="1:3">
      <c r="A6762">
        <v>215743</v>
      </c>
      <c r="B6762" t="s">
        <v>1794</v>
      </c>
      <c r="C6762" t="s">
        <v>10714</v>
      </c>
    </row>
    <row r="6763" spans="1:3">
      <c r="A6763">
        <v>215743</v>
      </c>
      <c r="B6763" t="s">
        <v>1794</v>
      </c>
      <c r="C6763" t="s">
        <v>10508</v>
      </c>
    </row>
    <row r="6764" spans="1:3">
      <c r="A6764">
        <v>215743</v>
      </c>
      <c r="B6764" t="s">
        <v>1794</v>
      </c>
      <c r="C6764" t="s">
        <v>10691</v>
      </c>
    </row>
    <row r="6765" spans="1:3">
      <c r="A6765">
        <v>215770</v>
      </c>
      <c r="B6765" t="s">
        <v>11036</v>
      </c>
      <c r="C6765" t="s">
        <v>10682</v>
      </c>
    </row>
    <row r="6766" spans="1:3">
      <c r="A6766">
        <v>215770</v>
      </c>
      <c r="B6766" t="s">
        <v>11036</v>
      </c>
      <c r="C6766" t="s">
        <v>10712</v>
      </c>
    </row>
    <row r="6767" spans="1:3">
      <c r="A6767">
        <v>215770</v>
      </c>
      <c r="B6767" t="s">
        <v>11036</v>
      </c>
      <c r="C6767" t="s">
        <v>10756</v>
      </c>
    </row>
    <row r="6768" spans="1:3">
      <c r="A6768">
        <v>215770</v>
      </c>
      <c r="B6768" t="s">
        <v>11036</v>
      </c>
      <c r="C6768" t="s">
        <v>10737</v>
      </c>
    </row>
    <row r="6769" spans="1:3">
      <c r="A6769">
        <v>215770</v>
      </c>
      <c r="B6769" t="s">
        <v>11036</v>
      </c>
      <c r="C6769" t="s">
        <v>10768</v>
      </c>
    </row>
    <row r="6770" spans="1:3">
      <c r="A6770">
        <v>215798</v>
      </c>
      <c r="B6770" t="s">
        <v>1795</v>
      </c>
      <c r="C6770" t="s">
        <v>10508</v>
      </c>
    </row>
    <row r="6771" spans="1:3">
      <c r="A6771">
        <v>215798</v>
      </c>
      <c r="B6771" t="s">
        <v>1795</v>
      </c>
      <c r="C6771" t="s">
        <v>10771</v>
      </c>
    </row>
    <row r="6772" spans="1:3">
      <c r="A6772">
        <v>215798</v>
      </c>
      <c r="B6772" t="s">
        <v>1795</v>
      </c>
      <c r="C6772" t="s">
        <v>10756</v>
      </c>
    </row>
    <row r="6773" spans="1:3">
      <c r="A6773">
        <v>215798</v>
      </c>
      <c r="B6773" t="s">
        <v>1795</v>
      </c>
      <c r="C6773" t="s">
        <v>10753</v>
      </c>
    </row>
    <row r="6774" spans="1:3">
      <c r="A6774">
        <v>215798</v>
      </c>
      <c r="B6774" t="s">
        <v>1795</v>
      </c>
      <c r="C6774" t="s">
        <v>10328</v>
      </c>
    </row>
    <row r="6775" spans="1:3">
      <c r="A6775">
        <v>215929</v>
      </c>
      <c r="B6775" t="s">
        <v>1796</v>
      </c>
      <c r="C6775" t="s">
        <v>10703</v>
      </c>
    </row>
    <row r="6776" spans="1:3">
      <c r="A6776">
        <v>215929</v>
      </c>
      <c r="B6776" t="s">
        <v>1796</v>
      </c>
      <c r="C6776" t="s">
        <v>10406</v>
      </c>
    </row>
    <row r="6777" spans="1:3">
      <c r="A6777">
        <v>215929</v>
      </c>
      <c r="B6777" t="s">
        <v>1796</v>
      </c>
      <c r="C6777" t="s">
        <v>10725</v>
      </c>
    </row>
    <row r="6778" spans="1:3">
      <c r="A6778">
        <v>215929</v>
      </c>
      <c r="B6778" t="s">
        <v>1796</v>
      </c>
      <c r="C6778" t="s">
        <v>10712</v>
      </c>
    </row>
    <row r="6779" spans="1:3">
      <c r="A6779">
        <v>215929</v>
      </c>
      <c r="B6779" t="s">
        <v>1796</v>
      </c>
      <c r="C6779" t="s">
        <v>10466</v>
      </c>
    </row>
    <row r="6780" spans="1:3">
      <c r="A6780">
        <v>215947</v>
      </c>
      <c r="B6780" t="s">
        <v>1798</v>
      </c>
      <c r="C6780" t="s">
        <v>10671</v>
      </c>
    </row>
    <row r="6781" spans="1:3">
      <c r="A6781">
        <v>215947</v>
      </c>
      <c r="B6781" t="s">
        <v>1798</v>
      </c>
      <c r="C6781" t="s">
        <v>10793</v>
      </c>
    </row>
    <row r="6782" spans="1:3">
      <c r="A6782">
        <v>215947</v>
      </c>
      <c r="B6782" t="s">
        <v>1798</v>
      </c>
      <c r="C6782" t="s">
        <v>10628</v>
      </c>
    </row>
    <row r="6783" spans="1:3">
      <c r="A6783">
        <v>215947</v>
      </c>
      <c r="B6783" t="s">
        <v>1798</v>
      </c>
      <c r="C6783" t="s">
        <v>10628</v>
      </c>
    </row>
    <row r="6784" spans="1:3">
      <c r="A6784">
        <v>215947</v>
      </c>
      <c r="B6784" t="s">
        <v>1798</v>
      </c>
      <c r="C6784" t="s">
        <v>10292</v>
      </c>
    </row>
    <row r="6785" spans="1:3">
      <c r="A6785">
        <v>216010</v>
      </c>
      <c r="B6785" t="s">
        <v>1800</v>
      </c>
      <c r="C6785" t="s">
        <v>10297</v>
      </c>
    </row>
    <row r="6786" spans="1:3">
      <c r="A6786">
        <v>216010</v>
      </c>
      <c r="B6786" t="s">
        <v>1800</v>
      </c>
      <c r="C6786" t="s">
        <v>10508</v>
      </c>
    </row>
    <row r="6787" spans="1:3">
      <c r="A6787">
        <v>216010</v>
      </c>
      <c r="B6787" t="s">
        <v>1800</v>
      </c>
      <c r="C6787" t="s">
        <v>10406</v>
      </c>
    </row>
    <row r="6788" spans="1:3">
      <c r="A6788">
        <v>216010</v>
      </c>
      <c r="B6788" t="s">
        <v>1800</v>
      </c>
      <c r="C6788" t="s">
        <v>10756</v>
      </c>
    </row>
    <row r="6789" spans="1:3">
      <c r="A6789">
        <v>216010</v>
      </c>
      <c r="B6789" t="s">
        <v>1800</v>
      </c>
      <c r="C6789" t="s">
        <v>10714</v>
      </c>
    </row>
    <row r="6790" spans="1:3">
      <c r="A6790">
        <v>216038</v>
      </c>
      <c r="B6790" t="s">
        <v>1803</v>
      </c>
      <c r="C6790" t="s">
        <v>10355</v>
      </c>
    </row>
    <row r="6791" spans="1:3">
      <c r="A6791">
        <v>216038</v>
      </c>
      <c r="B6791" t="s">
        <v>1803</v>
      </c>
      <c r="C6791" t="s">
        <v>10629</v>
      </c>
    </row>
    <row r="6792" spans="1:3">
      <c r="A6792">
        <v>216038</v>
      </c>
      <c r="B6792" t="s">
        <v>1803</v>
      </c>
      <c r="C6792" t="s">
        <v>10286</v>
      </c>
    </row>
    <row r="6793" spans="1:3">
      <c r="A6793">
        <v>216038</v>
      </c>
      <c r="B6793" t="s">
        <v>1803</v>
      </c>
      <c r="C6793" t="s">
        <v>10714</v>
      </c>
    </row>
    <row r="6794" spans="1:3">
      <c r="A6794">
        <v>216038</v>
      </c>
      <c r="B6794" t="s">
        <v>1803</v>
      </c>
      <c r="C6794" t="s">
        <v>10508</v>
      </c>
    </row>
    <row r="6795" spans="1:3">
      <c r="A6795">
        <v>216047</v>
      </c>
      <c r="B6795" t="s">
        <v>11037</v>
      </c>
      <c r="C6795" t="s">
        <v>10473</v>
      </c>
    </row>
    <row r="6796" spans="1:3">
      <c r="A6796">
        <v>216278</v>
      </c>
      <c r="B6796" t="s">
        <v>4711</v>
      </c>
      <c r="C6796" t="s">
        <v>10714</v>
      </c>
    </row>
    <row r="6797" spans="1:3">
      <c r="A6797">
        <v>216278</v>
      </c>
      <c r="B6797" t="s">
        <v>4711</v>
      </c>
      <c r="C6797" t="s">
        <v>10508</v>
      </c>
    </row>
    <row r="6798" spans="1:3">
      <c r="A6798">
        <v>216278</v>
      </c>
      <c r="B6798" t="s">
        <v>4711</v>
      </c>
      <c r="C6798" t="s">
        <v>10737</v>
      </c>
    </row>
    <row r="6799" spans="1:3">
      <c r="A6799">
        <v>216278</v>
      </c>
      <c r="B6799" t="s">
        <v>4711</v>
      </c>
      <c r="C6799" t="s">
        <v>10725</v>
      </c>
    </row>
    <row r="6800" spans="1:3">
      <c r="A6800">
        <v>216278</v>
      </c>
      <c r="B6800" t="s">
        <v>4711</v>
      </c>
      <c r="C6800" t="s">
        <v>10396</v>
      </c>
    </row>
    <row r="6801" spans="1:3">
      <c r="A6801">
        <v>216287</v>
      </c>
      <c r="B6801" t="s">
        <v>1806</v>
      </c>
      <c r="C6801" t="s">
        <v>10555</v>
      </c>
    </row>
    <row r="6802" spans="1:3">
      <c r="A6802">
        <v>216287</v>
      </c>
      <c r="B6802" t="s">
        <v>1806</v>
      </c>
      <c r="C6802" t="s">
        <v>10249</v>
      </c>
    </row>
    <row r="6803" spans="1:3">
      <c r="A6803">
        <v>216287</v>
      </c>
      <c r="B6803" t="s">
        <v>1806</v>
      </c>
      <c r="C6803" t="s">
        <v>10249</v>
      </c>
    </row>
    <row r="6804" spans="1:3">
      <c r="A6804">
        <v>216287</v>
      </c>
      <c r="B6804" t="s">
        <v>1806</v>
      </c>
      <c r="C6804" t="s">
        <v>10430</v>
      </c>
    </row>
    <row r="6805" spans="1:3">
      <c r="A6805">
        <v>216287</v>
      </c>
      <c r="B6805" t="s">
        <v>1806</v>
      </c>
      <c r="C6805" t="s">
        <v>10313</v>
      </c>
    </row>
    <row r="6806" spans="1:3">
      <c r="A6806">
        <v>216311</v>
      </c>
      <c r="B6806" t="s">
        <v>11038</v>
      </c>
      <c r="C6806" t="s">
        <v>10481</v>
      </c>
    </row>
    <row r="6807" spans="1:3">
      <c r="A6807">
        <v>216339</v>
      </c>
      <c r="B6807" t="s">
        <v>4714</v>
      </c>
      <c r="C6807" t="s">
        <v>10508</v>
      </c>
    </row>
    <row r="6808" spans="1:3">
      <c r="A6808">
        <v>216339</v>
      </c>
      <c r="B6808" t="s">
        <v>4714</v>
      </c>
      <c r="C6808" t="s">
        <v>10406</v>
      </c>
    </row>
    <row r="6809" spans="1:3">
      <c r="A6809">
        <v>216339</v>
      </c>
      <c r="B6809" t="s">
        <v>4714</v>
      </c>
      <c r="C6809" t="s">
        <v>10737</v>
      </c>
    </row>
    <row r="6810" spans="1:3">
      <c r="A6810">
        <v>216339</v>
      </c>
      <c r="B6810" t="s">
        <v>4714</v>
      </c>
      <c r="C6810" t="s">
        <v>10756</v>
      </c>
    </row>
    <row r="6811" spans="1:3">
      <c r="A6811">
        <v>216339</v>
      </c>
      <c r="B6811" t="s">
        <v>4714</v>
      </c>
      <c r="C6811" t="s">
        <v>10628</v>
      </c>
    </row>
    <row r="6812" spans="1:3">
      <c r="A6812">
        <v>216357</v>
      </c>
      <c r="B6812" t="s">
        <v>4716</v>
      </c>
      <c r="C6812" t="s">
        <v>10714</v>
      </c>
    </row>
    <row r="6813" spans="1:3">
      <c r="A6813">
        <v>216357</v>
      </c>
      <c r="B6813" t="s">
        <v>4716</v>
      </c>
      <c r="C6813" t="s">
        <v>10714</v>
      </c>
    </row>
    <row r="6814" spans="1:3">
      <c r="A6814">
        <v>216357</v>
      </c>
      <c r="B6814" t="s">
        <v>4716</v>
      </c>
      <c r="C6814" t="s">
        <v>10289</v>
      </c>
    </row>
    <row r="6815" spans="1:3">
      <c r="A6815">
        <v>216357</v>
      </c>
      <c r="B6815" t="s">
        <v>4716</v>
      </c>
      <c r="C6815" t="s">
        <v>10508</v>
      </c>
    </row>
    <row r="6816" spans="1:3">
      <c r="A6816">
        <v>216357</v>
      </c>
      <c r="B6816" t="s">
        <v>4716</v>
      </c>
      <c r="C6816" t="s">
        <v>10466</v>
      </c>
    </row>
    <row r="6817" spans="1:3">
      <c r="A6817">
        <v>216366</v>
      </c>
      <c r="B6817" t="s">
        <v>1811</v>
      </c>
      <c r="C6817" t="s">
        <v>10703</v>
      </c>
    </row>
    <row r="6818" spans="1:3">
      <c r="A6818">
        <v>216366</v>
      </c>
      <c r="B6818" t="s">
        <v>1811</v>
      </c>
      <c r="C6818" t="s">
        <v>10793</v>
      </c>
    </row>
    <row r="6819" spans="1:3">
      <c r="A6819">
        <v>216366</v>
      </c>
      <c r="B6819" t="s">
        <v>1811</v>
      </c>
      <c r="C6819" t="s">
        <v>10628</v>
      </c>
    </row>
    <row r="6820" spans="1:3">
      <c r="A6820">
        <v>216366</v>
      </c>
      <c r="B6820" t="s">
        <v>1811</v>
      </c>
      <c r="C6820" t="s">
        <v>10628</v>
      </c>
    </row>
    <row r="6821" spans="1:3">
      <c r="A6821">
        <v>216366</v>
      </c>
      <c r="B6821" t="s">
        <v>1811</v>
      </c>
      <c r="C6821" t="s">
        <v>10706</v>
      </c>
    </row>
    <row r="6822" spans="1:3">
      <c r="A6822">
        <v>216524</v>
      </c>
      <c r="B6822" t="s">
        <v>1813</v>
      </c>
      <c r="C6822" t="s">
        <v>10406</v>
      </c>
    </row>
    <row r="6823" spans="1:3">
      <c r="A6823">
        <v>216524</v>
      </c>
      <c r="B6823" t="s">
        <v>1813</v>
      </c>
      <c r="C6823" t="s">
        <v>10508</v>
      </c>
    </row>
    <row r="6824" spans="1:3">
      <c r="A6824">
        <v>216524</v>
      </c>
      <c r="B6824" t="s">
        <v>1813</v>
      </c>
      <c r="C6824" t="s">
        <v>10419</v>
      </c>
    </row>
    <row r="6825" spans="1:3">
      <c r="A6825">
        <v>216524</v>
      </c>
      <c r="B6825" t="s">
        <v>1813</v>
      </c>
      <c r="C6825" t="s">
        <v>10556</v>
      </c>
    </row>
    <row r="6826" spans="1:3">
      <c r="A6826">
        <v>216524</v>
      </c>
      <c r="B6826" t="s">
        <v>1813</v>
      </c>
      <c r="C6826" t="s">
        <v>10737</v>
      </c>
    </row>
    <row r="6827" spans="1:3">
      <c r="A6827">
        <v>216542</v>
      </c>
      <c r="B6827" t="s">
        <v>4725</v>
      </c>
      <c r="C6827" t="s">
        <v>10490</v>
      </c>
    </row>
    <row r="6828" spans="1:3">
      <c r="A6828">
        <v>216542</v>
      </c>
      <c r="B6828" t="s">
        <v>4725</v>
      </c>
      <c r="C6828" t="s">
        <v>10508</v>
      </c>
    </row>
    <row r="6829" spans="1:3">
      <c r="A6829">
        <v>216542</v>
      </c>
      <c r="B6829" t="s">
        <v>4725</v>
      </c>
      <c r="C6829" t="s">
        <v>10292</v>
      </c>
    </row>
    <row r="6830" spans="1:3">
      <c r="A6830">
        <v>216542</v>
      </c>
      <c r="B6830" t="s">
        <v>4725</v>
      </c>
      <c r="C6830" t="s">
        <v>10232</v>
      </c>
    </row>
    <row r="6831" spans="1:3">
      <c r="A6831">
        <v>216542</v>
      </c>
      <c r="B6831" t="s">
        <v>4725</v>
      </c>
      <c r="C6831" t="s">
        <v>10494</v>
      </c>
    </row>
    <row r="6832" spans="1:3">
      <c r="A6832">
        <v>216597</v>
      </c>
      <c r="B6832" t="s">
        <v>1815</v>
      </c>
      <c r="C6832" t="s">
        <v>10737</v>
      </c>
    </row>
    <row r="6833" spans="1:3">
      <c r="A6833">
        <v>216597</v>
      </c>
      <c r="B6833" t="s">
        <v>1815</v>
      </c>
      <c r="C6833" t="s">
        <v>10703</v>
      </c>
    </row>
    <row r="6834" spans="1:3">
      <c r="A6834">
        <v>216597</v>
      </c>
      <c r="B6834" t="s">
        <v>1815</v>
      </c>
      <c r="C6834" t="s">
        <v>10226</v>
      </c>
    </row>
    <row r="6835" spans="1:3">
      <c r="A6835">
        <v>216597</v>
      </c>
      <c r="B6835" t="s">
        <v>1815</v>
      </c>
      <c r="C6835" t="s">
        <v>10753</v>
      </c>
    </row>
    <row r="6836" spans="1:3">
      <c r="A6836">
        <v>216597</v>
      </c>
      <c r="B6836" t="s">
        <v>1815</v>
      </c>
      <c r="C6836" t="s">
        <v>10508</v>
      </c>
    </row>
    <row r="6837" spans="1:3">
      <c r="A6837">
        <v>216667</v>
      </c>
      <c r="B6837" t="s">
        <v>4730</v>
      </c>
      <c r="C6837" t="s">
        <v>10713</v>
      </c>
    </row>
    <row r="6838" spans="1:3">
      <c r="A6838">
        <v>216667</v>
      </c>
      <c r="B6838" t="s">
        <v>4730</v>
      </c>
      <c r="C6838" t="s">
        <v>10725</v>
      </c>
    </row>
    <row r="6839" spans="1:3">
      <c r="A6839">
        <v>216667</v>
      </c>
      <c r="B6839" t="s">
        <v>4730</v>
      </c>
      <c r="C6839" t="s">
        <v>10508</v>
      </c>
    </row>
    <row r="6840" spans="1:3">
      <c r="A6840">
        <v>216667</v>
      </c>
      <c r="B6840" t="s">
        <v>4730</v>
      </c>
      <c r="C6840" t="s">
        <v>10251</v>
      </c>
    </row>
    <row r="6841" spans="1:3">
      <c r="A6841">
        <v>216667</v>
      </c>
      <c r="B6841" t="s">
        <v>4730</v>
      </c>
      <c r="C6841" t="s">
        <v>10394</v>
      </c>
    </row>
    <row r="6842" spans="1:3">
      <c r="A6842">
        <v>216694</v>
      </c>
      <c r="B6842" t="s">
        <v>1818</v>
      </c>
      <c r="C6842" t="s">
        <v>10703</v>
      </c>
    </row>
    <row r="6843" spans="1:3">
      <c r="A6843">
        <v>216694</v>
      </c>
      <c r="B6843" t="s">
        <v>1818</v>
      </c>
      <c r="C6843" t="s">
        <v>10524</v>
      </c>
    </row>
    <row r="6844" spans="1:3">
      <c r="A6844">
        <v>216694</v>
      </c>
      <c r="B6844" t="s">
        <v>1818</v>
      </c>
      <c r="C6844" t="s">
        <v>10714</v>
      </c>
    </row>
    <row r="6845" spans="1:3">
      <c r="A6845">
        <v>216694</v>
      </c>
      <c r="B6845" t="s">
        <v>1818</v>
      </c>
      <c r="C6845" t="s">
        <v>10553</v>
      </c>
    </row>
    <row r="6846" spans="1:3">
      <c r="A6846">
        <v>216694</v>
      </c>
      <c r="B6846" t="s">
        <v>1818</v>
      </c>
      <c r="C6846" t="s">
        <v>10508</v>
      </c>
    </row>
    <row r="6847" spans="1:3">
      <c r="A6847">
        <v>216764</v>
      </c>
      <c r="B6847" t="s">
        <v>1821</v>
      </c>
      <c r="C6847" t="s">
        <v>10508</v>
      </c>
    </row>
    <row r="6848" spans="1:3">
      <c r="A6848">
        <v>216764</v>
      </c>
      <c r="B6848" t="s">
        <v>1821</v>
      </c>
      <c r="C6848" t="s">
        <v>10714</v>
      </c>
    </row>
    <row r="6849" spans="1:3">
      <c r="A6849">
        <v>216764</v>
      </c>
      <c r="B6849" t="s">
        <v>1821</v>
      </c>
      <c r="C6849" t="s">
        <v>10762</v>
      </c>
    </row>
    <row r="6850" spans="1:3">
      <c r="A6850">
        <v>216764</v>
      </c>
      <c r="B6850" t="s">
        <v>1821</v>
      </c>
      <c r="C6850" t="s">
        <v>10703</v>
      </c>
    </row>
    <row r="6851" spans="1:3">
      <c r="A6851">
        <v>216764</v>
      </c>
      <c r="B6851" t="s">
        <v>1821</v>
      </c>
      <c r="C6851" t="s">
        <v>10297</v>
      </c>
    </row>
    <row r="6852" spans="1:3">
      <c r="A6852">
        <v>216807</v>
      </c>
      <c r="B6852" t="s">
        <v>1126</v>
      </c>
      <c r="C6852" t="s">
        <v>10406</v>
      </c>
    </row>
    <row r="6853" spans="1:3">
      <c r="A6853">
        <v>216807</v>
      </c>
      <c r="B6853" t="s">
        <v>1126</v>
      </c>
      <c r="C6853" t="s">
        <v>10714</v>
      </c>
    </row>
    <row r="6854" spans="1:3">
      <c r="A6854">
        <v>216807</v>
      </c>
      <c r="B6854" t="s">
        <v>1126</v>
      </c>
      <c r="C6854" t="s">
        <v>10725</v>
      </c>
    </row>
    <row r="6855" spans="1:3">
      <c r="A6855">
        <v>216807</v>
      </c>
      <c r="B6855" t="s">
        <v>1126</v>
      </c>
      <c r="C6855" t="s">
        <v>10565</v>
      </c>
    </row>
    <row r="6856" spans="1:3">
      <c r="A6856">
        <v>216807</v>
      </c>
      <c r="B6856" t="s">
        <v>1126</v>
      </c>
      <c r="C6856" t="s">
        <v>10465</v>
      </c>
    </row>
    <row r="6857" spans="1:3">
      <c r="A6857">
        <v>216852</v>
      </c>
      <c r="B6857" t="s">
        <v>1824</v>
      </c>
      <c r="C6857" t="s">
        <v>10703</v>
      </c>
    </row>
    <row r="6858" spans="1:3">
      <c r="A6858">
        <v>216852</v>
      </c>
      <c r="B6858" t="s">
        <v>1824</v>
      </c>
      <c r="C6858" t="s">
        <v>10508</v>
      </c>
    </row>
    <row r="6859" spans="1:3">
      <c r="A6859">
        <v>216852</v>
      </c>
      <c r="B6859" t="s">
        <v>1824</v>
      </c>
      <c r="C6859" t="s">
        <v>10714</v>
      </c>
    </row>
    <row r="6860" spans="1:3">
      <c r="A6860">
        <v>216852</v>
      </c>
      <c r="B6860" t="s">
        <v>1824</v>
      </c>
      <c r="C6860" t="s">
        <v>10406</v>
      </c>
    </row>
    <row r="6861" spans="1:3">
      <c r="A6861">
        <v>216852</v>
      </c>
      <c r="B6861" t="s">
        <v>1824</v>
      </c>
      <c r="C6861" t="s">
        <v>10737</v>
      </c>
    </row>
    <row r="6862" spans="1:3">
      <c r="A6862">
        <v>216931</v>
      </c>
      <c r="B6862" t="s">
        <v>1827</v>
      </c>
      <c r="C6862" t="s">
        <v>10703</v>
      </c>
    </row>
    <row r="6863" spans="1:3">
      <c r="A6863">
        <v>216931</v>
      </c>
      <c r="B6863" t="s">
        <v>1827</v>
      </c>
      <c r="C6863" t="s">
        <v>10401</v>
      </c>
    </row>
    <row r="6864" spans="1:3">
      <c r="A6864">
        <v>216931</v>
      </c>
      <c r="B6864" t="s">
        <v>1827</v>
      </c>
      <c r="C6864" t="s">
        <v>10714</v>
      </c>
    </row>
    <row r="6865" spans="1:3">
      <c r="A6865">
        <v>216931</v>
      </c>
      <c r="B6865" t="s">
        <v>1827</v>
      </c>
      <c r="C6865" t="s">
        <v>10508</v>
      </c>
    </row>
    <row r="6866" spans="1:3">
      <c r="A6866">
        <v>216931</v>
      </c>
      <c r="B6866" t="s">
        <v>1827</v>
      </c>
      <c r="C6866" t="s">
        <v>10292</v>
      </c>
    </row>
    <row r="6867" spans="1:3">
      <c r="A6867">
        <v>217013</v>
      </c>
      <c r="B6867" t="s">
        <v>1829</v>
      </c>
      <c r="C6867" t="s">
        <v>10703</v>
      </c>
    </row>
    <row r="6868" spans="1:3">
      <c r="A6868">
        <v>217013</v>
      </c>
      <c r="B6868" t="s">
        <v>1829</v>
      </c>
      <c r="C6868" t="s">
        <v>10204</v>
      </c>
    </row>
    <row r="6869" spans="1:3">
      <c r="A6869">
        <v>217013</v>
      </c>
      <c r="B6869" t="s">
        <v>1829</v>
      </c>
      <c r="C6869" t="s">
        <v>10714</v>
      </c>
    </row>
    <row r="6870" spans="1:3">
      <c r="A6870">
        <v>217013</v>
      </c>
      <c r="B6870" t="s">
        <v>1829</v>
      </c>
      <c r="C6870" t="s">
        <v>10394</v>
      </c>
    </row>
    <row r="6871" spans="1:3">
      <c r="A6871">
        <v>217013</v>
      </c>
      <c r="B6871" t="s">
        <v>1829</v>
      </c>
      <c r="C6871" t="s">
        <v>10550</v>
      </c>
    </row>
    <row r="6872" spans="1:3">
      <c r="A6872">
        <v>217040</v>
      </c>
      <c r="B6872" t="s">
        <v>11039</v>
      </c>
      <c r="C6872" t="s">
        <v>10481</v>
      </c>
    </row>
    <row r="6873" spans="1:3">
      <c r="A6873">
        <v>217059</v>
      </c>
      <c r="B6873" t="s">
        <v>1832</v>
      </c>
      <c r="C6873" t="s">
        <v>10703</v>
      </c>
    </row>
    <row r="6874" spans="1:3">
      <c r="A6874">
        <v>217059</v>
      </c>
      <c r="B6874" t="s">
        <v>1832</v>
      </c>
      <c r="C6874" t="s">
        <v>10328</v>
      </c>
    </row>
    <row r="6875" spans="1:3">
      <c r="A6875">
        <v>217059</v>
      </c>
      <c r="B6875" t="s">
        <v>1832</v>
      </c>
      <c r="C6875" t="s">
        <v>10524</v>
      </c>
    </row>
    <row r="6876" spans="1:3">
      <c r="A6876">
        <v>217059</v>
      </c>
      <c r="B6876" t="s">
        <v>1832</v>
      </c>
      <c r="C6876" t="s">
        <v>10320</v>
      </c>
    </row>
    <row r="6877" spans="1:3">
      <c r="A6877">
        <v>217059</v>
      </c>
      <c r="B6877" t="s">
        <v>1832</v>
      </c>
      <c r="C6877" t="s">
        <v>10465</v>
      </c>
    </row>
    <row r="6878" spans="1:3">
      <c r="A6878">
        <v>217156</v>
      </c>
      <c r="B6878" t="s">
        <v>69</v>
      </c>
      <c r="C6878" t="s">
        <v>10259</v>
      </c>
    </row>
    <row r="6879" spans="1:3">
      <c r="A6879">
        <v>217156</v>
      </c>
      <c r="B6879" t="s">
        <v>69</v>
      </c>
      <c r="C6879" t="s">
        <v>10557</v>
      </c>
    </row>
    <row r="6880" spans="1:3">
      <c r="A6880">
        <v>217156</v>
      </c>
      <c r="B6880" t="s">
        <v>69</v>
      </c>
      <c r="C6880" t="s">
        <v>10431</v>
      </c>
    </row>
    <row r="6881" spans="1:3">
      <c r="A6881">
        <v>217156</v>
      </c>
      <c r="B6881" t="s">
        <v>69</v>
      </c>
      <c r="C6881" t="s">
        <v>10561</v>
      </c>
    </row>
    <row r="6882" spans="1:3">
      <c r="A6882">
        <v>217156</v>
      </c>
      <c r="B6882" t="s">
        <v>69</v>
      </c>
      <c r="C6882" t="s">
        <v>10406</v>
      </c>
    </row>
    <row r="6883" spans="1:3">
      <c r="A6883">
        <v>217165</v>
      </c>
      <c r="B6883" t="s">
        <v>1837</v>
      </c>
      <c r="C6883" t="s">
        <v>10737</v>
      </c>
    </row>
    <row r="6884" spans="1:3">
      <c r="A6884">
        <v>217165</v>
      </c>
      <c r="B6884" t="s">
        <v>1837</v>
      </c>
      <c r="C6884" t="s">
        <v>10756</v>
      </c>
    </row>
    <row r="6885" spans="1:3">
      <c r="A6885">
        <v>217165</v>
      </c>
      <c r="B6885" t="s">
        <v>1837</v>
      </c>
      <c r="C6885" t="s">
        <v>10714</v>
      </c>
    </row>
    <row r="6886" spans="1:3">
      <c r="A6886">
        <v>217165</v>
      </c>
      <c r="B6886" t="s">
        <v>1837</v>
      </c>
      <c r="C6886" t="s">
        <v>10725</v>
      </c>
    </row>
    <row r="6887" spans="1:3">
      <c r="A6887">
        <v>217165</v>
      </c>
      <c r="B6887" t="s">
        <v>1837</v>
      </c>
      <c r="C6887" t="s">
        <v>10716</v>
      </c>
    </row>
    <row r="6888" spans="1:3">
      <c r="A6888">
        <v>217235</v>
      </c>
      <c r="B6888" t="s">
        <v>1840</v>
      </c>
      <c r="C6888" t="s">
        <v>10277</v>
      </c>
    </row>
    <row r="6889" spans="1:3">
      <c r="A6889">
        <v>217235</v>
      </c>
      <c r="B6889" t="s">
        <v>1840</v>
      </c>
      <c r="C6889" t="s">
        <v>10381</v>
      </c>
    </row>
    <row r="6890" spans="1:3">
      <c r="A6890">
        <v>217235</v>
      </c>
      <c r="B6890" t="s">
        <v>1840</v>
      </c>
      <c r="C6890" t="s">
        <v>10276</v>
      </c>
    </row>
    <row r="6891" spans="1:3">
      <c r="A6891">
        <v>217235</v>
      </c>
      <c r="B6891" t="s">
        <v>1840</v>
      </c>
      <c r="C6891" t="s">
        <v>10714</v>
      </c>
    </row>
    <row r="6892" spans="1:3">
      <c r="A6892">
        <v>217235</v>
      </c>
      <c r="B6892" t="s">
        <v>1840</v>
      </c>
      <c r="C6892" t="s">
        <v>10735</v>
      </c>
    </row>
    <row r="6893" spans="1:3">
      <c r="A6893">
        <v>217305</v>
      </c>
      <c r="B6893" t="s">
        <v>4734</v>
      </c>
      <c r="C6893" t="s">
        <v>10268</v>
      </c>
    </row>
    <row r="6894" spans="1:3">
      <c r="A6894">
        <v>217305</v>
      </c>
      <c r="B6894" t="s">
        <v>4734</v>
      </c>
      <c r="C6894" t="s">
        <v>10703</v>
      </c>
    </row>
    <row r="6895" spans="1:3">
      <c r="A6895">
        <v>217305</v>
      </c>
      <c r="B6895" t="s">
        <v>4734</v>
      </c>
      <c r="C6895" t="s">
        <v>10340</v>
      </c>
    </row>
    <row r="6896" spans="1:3">
      <c r="A6896">
        <v>217305</v>
      </c>
      <c r="B6896" t="s">
        <v>4734</v>
      </c>
      <c r="C6896" t="s">
        <v>10343</v>
      </c>
    </row>
    <row r="6897" spans="1:3">
      <c r="A6897">
        <v>217305</v>
      </c>
      <c r="B6897" t="s">
        <v>4734</v>
      </c>
      <c r="C6897" t="s">
        <v>10714</v>
      </c>
    </row>
    <row r="6898" spans="1:3">
      <c r="A6898">
        <v>217402</v>
      </c>
      <c r="B6898" t="s">
        <v>1842</v>
      </c>
      <c r="C6898" t="s">
        <v>10737</v>
      </c>
    </row>
    <row r="6899" spans="1:3">
      <c r="A6899">
        <v>217402</v>
      </c>
      <c r="B6899" t="s">
        <v>1842</v>
      </c>
      <c r="C6899" t="s">
        <v>10756</v>
      </c>
    </row>
    <row r="6900" spans="1:3">
      <c r="A6900">
        <v>217402</v>
      </c>
      <c r="B6900" t="s">
        <v>1842</v>
      </c>
      <c r="C6900" t="s">
        <v>10714</v>
      </c>
    </row>
    <row r="6901" spans="1:3">
      <c r="A6901">
        <v>217402</v>
      </c>
      <c r="B6901" t="s">
        <v>1842</v>
      </c>
      <c r="C6901" t="s">
        <v>10406</v>
      </c>
    </row>
    <row r="6902" spans="1:3">
      <c r="A6902">
        <v>217402</v>
      </c>
      <c r="B6902" t="s">
        <v>1842</v>
      </c>
      <c r="C6902" t="s">
        <v>10508</v>
      </c>
    </row>
    <row r="6903" spans="1:3">
      <c r="A6903">
        <v>217420</v>
      </c>
      <c r="B6903" t="s">
        <v>1844</v>
      </c>
      <c r="C6903" t="s">
        <v>10703</v>
      </c>
    </row>
    <row r="6904" spans="1:3">
      <c r="A6904">
        <v>217420</v>
      </c>
      <c r="B6904" t="s">
        <v>1844</v>
      </c>
      <c r="C6904" t="s">
        <v>10508</v>
      </c>
    </row>
    <row r="6905" spans="1:3">
      <c r="A6905">
        <v>217420</v>
      </c>
      <c r="B6905" t="s">
        <v>1844</v>
      </c>
      <c r="C6905" t="s">
        <v>10725</v>
      </c>
    </row>
    <row r="6906" spans="1:3">
      <c r="A6906">
        <v>217420</v>
      </c>
      <c r="B6906" t="s">
        <v>1844</v>
      </c>
      <c r="C6906" t="s">
        <v>10546</v>
      </c>
    </row>
    <row r="6907" spans="1:3">
      <c r="A6907">
        <v>217420</v>
      </c>
      <c r="B6907" t="s">
        <v>1844</v>
      </c>
      <c r="C6907" t="s">
        <v>10628</v>
      </c>
    </row>
    <row r="6908" spans="1:3">
      <c r="A6908">
        <v>217484</v>
      </c>
      <c r="B6908" t="s">
        <v>1846</v>
      </c>
      <c r="C6908" t="s">
        <v>10508</v>
      </c>
    </row>
    <row r="6909" spans="1:3">
      <c r="A6909">
        <v>217484</v>
      </c>
      <c r="B6909" t="s">
        <v>1846</v>
      </c>
      <c r="C6909" t="s">
        <v>10703</v>
      </c>
    </row>
    <row r="6910" spans="1:3">
      <c r="A6910">
        <v>217484</v>
      </c>
      <c r="B6910" t="s">
        <v>1846</v>
      </c>
      <c r="C6910" t="s">
        <v>10226</v>
      </c>
    </row>
    <row r="6911" spans="1:3">
      <c r="A6911">
        <v>217484</v>
      </c>
      <c r="B6911" t="s">
        <v>1846</v>
      </c>
      <c r="C6911" t="s">
        <v>10249</v>
      </c>
    </row>
    <row r="6912" spans="1:3">
      <c r="A6912">
        <v>217484</v>
      </c>
      <c r="B6912" t="s">
        <v>1846</v>
      </c>
      <c r="C6912" t="s">
        <v>10406</v>
      </c>
    </row>
    <row r="6913" spans="1:3">
      <c r="A6913">
        <v>217493</v>
      </c>
      <c r="B6913" t="s">
        <v>1849</v>
      </c>
      <c r="C6913" t="s">
        <v>10588</v>
      </c>
    </row>
    <row r="6914" spans="1:3">
      <c r="A6914">
        <v>217493</v>
      </c>
      <c r="B6914" t="s">
        <v>1849</v>
      </c>
      <c r="C6914" t="s">
        <v>10440</v>
      </c>
    </row>
    <row r="6915" spans="1:3">
      <c r="A6915">
        <v>217493</v>
      </c>
      <c r="B6915" t="s">
        <v>1849</v>
      </c>
      <c r="C6915" t="s">
        <v>10262</v>
      </c>
    </row>
    <row r="6916" spans="1:3">
      <c r="A6916">
        <v>217493</v>
      </c>
      <c r="B6916" t="s">
        <v>1849</v>
      </c>
      <c r="C6916" t="s">
        <v>10220</v>
      </c>
    </row>
    <row r="6917" spans="1:3">
      <c r="A6917">
        <v>217493</v>
      </c>
      <c r="B6917" t="s">
        <v>1849</v>
      </c>
      <c r="C6917" t="s">
        <v>10599</v>
      </c>
    </row>
    <row r="6918" spans="1:3">
      <c r="A6918">
        <v>217518</v>
      </c>
      <c r="B6918" t="s">
        <v>1851</v>
      </c>
      <c r="C6918" t="s">
        <v>10524</v>
      </c>
    </row>
    <row r="6919" spans="1:3">
      <c r="A6919">
        <v>217518</v>
      </c>
      <c r="B6919" t="s">
        <v>1851</v>
      </c>
      <c r="C6919" t="s">
        <v>10220</v>
      </c>
    </row>
    <row r="6920" spans="1:3">
      <c r="A6920">
        <v>217518</v>
      </c>
      <c r="B6920" t="s">
        <v>1851</v>
      </c>
      <c r="C6920" t="s">
        <v>10508</v>
      </c>
    </row>
    <row r="6921" spans="1:3">
      <c r="A6921">
        <v>217518</v>
      </c>
      <c r="B6921" t="s">
        <v>1851</v>
      </c>
      <c r="C6921" t="s">
        <v>10756</v>
      </c>
    </row>
    <row r="6922" spans="1:3">
      <c r="A6922">
        <v>217518</v>
      </c>
      <c r="B6922" t="s">
        <v>1851</v>
      </c>
      <c r="C6922" t="s">
        <v>10769</v>
      </c>
    </row>
    <row r="6923" spans="1:3">
      <c r="A6923">
        <v>217536</v>
      </c>
      <c r="B6923" t="s">
        <v>4737</v>
      </c>
      <c r="C6923" t="s">
        <v>10703</v>
      </c>
    </row>
    <row r="6924" spans="1:3">
      <c r="A6924">
        <v>217536</v>
      </c>
      <c r="B6924" t="s">
        <v>4737</v>
      </c>
      <c r="C6924" t="s">
        <v>10508</v>
      </c>
    </row>
    <row r="6925" spans="1:3">
      <c r="A6925">
        <v>217536</v>
      </c>
      <c r="B6925" t="s">
        <v>4737</v>
      </c>
      <c r="C6925" t="s">
        <v>10714</v>
      </c>
    </row>
    <row r="6926" spans="1:3">
      <c r="A6926">
        <v>217536</v>
      </c>
      <c r="B6926" t="s">
        <v>4737</v>
      </c>
      <c r="C6926" t="s">
        <v>10406</v>
      </c>
    </row>
    <row r="6927" spans="1:3">
      <c r="A6927">
        <v>217536</v>
      </c>
      <c r="B6927" t="s">
        <v>4737</v>
      </c>
      <c r="C6927" t="s">
        <v>10524</v>
      </c>
    </row>
    <row r="6928" spans="1:3">
      <c r="A6928">
        <v>217606</v>
      </c>
      <c r="B6928" t="s">
        <v>11040</v>
      </c>
      <c r="C6928" t="s">
        <v>10484</v>
      </c>
    </row>
    <row r="6929" spans="1:3">
      <c r="A6929">
        <v>217624</v>
      </c>
      <c r="B6929" t="s">
        <v>4743</v>
      </c>
      <c r="C6929" t="s">
        <v>10550</v>
      </c>
    </row>
    <row r="6930" spans="1:3">
      <c r="A6930">
        <v>217624</v>
      </c>
      <c r="B6930" t="s">
        <v>4743</v>
      </c>
      <c r="C6930" t="s">
        <v>10465</v>
      </c>
    </row>
    <row r="6931" spans="1:3">
      <c r="A6931">
        <v>217624</v>
      </c>
      <c r="B6931" t="s">
        <v>4743</v>
      </c>
      <c r="C6931" t="s">
        <v>10714</v>
      </c>
    </row>
    <row r="6932" spans="1:3">
      <c r="A6932">
        <v>217624</v>
      </c>
      <c r="B6932" t="s">
        <v>4743</v>
      </c>
      <c r="C6932" t="s">
        <v>10406</v>
      </c>
    </row>
    <row r="6933" spans="1:3">
      <c r="A6933">
        <v>217624</v>
      </c>
      <c r="B6933" t="s">
        <v>4743</v>
      </c>
      <c r="C6933" t="s">
        <v>10524</v>
      </c>
    </row>
    <row r="6934" spans="1:3">
      <c r="A6934">
        <v>217633</v>
      </c>
      <c r="B6934" t="s">
        <v>563</v>
      </c>
      <c r="C6934" t="s">
        <v>10703</v>
      </c>
    </row>
    <row r="6935" spans="1:3">
      <c r="A6935">
        <v>217633</v>
      </c>
      <c r="B6935" t="s">
        <v>563</v>
      </c>
      <c r="C6935" t="s">
        <v>10466</v>
      </c>
    </row>
    <row r="6936" spans="1:3">
      <c r="A6936">
        <v>217633</v>
      </c>
      <c r="B6936" t="s">
        <v>563</v>
      </c>
      <c r="C6936" t="s">
        <v>10292</v>
      </c>
    </row>
    <row r="6937" spans="1:3">
      <c r="A6937">
        <v>217633</v>
      </c>
      <c r="B6937" t="s">
        <v>563</v>
      </c>
      <c r="C6937" t="s">
        <v>10478</v>
      </c>
    </row>
    <row r="6938" spans="1:3">
      <c r="A6938">
        <v>217633</v>
      </c>
      <c r="B6938" t="s">
        <v>563</v>
      </c>
      <c r="C6938" t="s">
        <v>10795</v>
      </c>
    </row>
    <row r="6939" spans="1:3">
      <c r="A6939">
        <v>217688</v>
      </c>
      <c r="B6939" t="s">
        <v>1856</v>
      </c>
      <c r="C6939" t="s">
        <v>10703</v>
      </c>
    </row>
    <row r="6940" spans="1:3">
      <c r="A6940">
        <v>217688</v>
      </c>
      <c r="B6940" t="s">
        <v>1856</v>
      </c>
      <c r="C6940" t="s">
        <v>10508</v>
      </c>
    </row>
    <row r="6941" spans="1:3">
      <c r="A6941">
        <v>217688</v>
      </c>
      <c r="B6941" t="s">
        <v>1856</v>
      </c>
      <c r="C6941" t="s">
        <v>10406</v>
      </c>
    </row>
    <row r="6942" spans="1:3">
      <c r="A6942">
        <v>217688</v>
      </c>
      <c r="B6942" t="s">
        <v>1856</v>
      </c>
      <c r="C6942" t="s">
        <v>10466</v>
      </c>
    </row>
    <row r="6943" spans="1:3">
      <c r="A6943">
        <v>217688</v>
      </c>
      <c r="B6943" t="s">
        <v>1856</v>
      </c>
      <c r="C6943" t="s">
        <v>10550</v>
      </c>
    </row>
    <row r="6944" spans="1:3">
      <c r="A6944">
        <v>217721</v>
      </c>
      <c r="B6944" t="s">
        <v>1858</v>
      </c>
      <c r="C6944" t="s">
        <v>10406</v>
      </c>
    </row>
    <row r="6945" spans="1:3">
      <c r="A6945">
        <v>217721</v>
      </c>
      <c r="B6945" t="s">
        <v>1858</v>
      </c>
      <c r="C6945" t="s">
        <v>10714</v>
      </c>
    </row>
    <row r="6946" spans="1:3">
      <c r="A6946">
        <v>217721</v>
      </c>
      <c r="B6946" t="s">
        <v>1858</v>
      </c>
      <c r="C6946" t="s">
        <v>10465</v>
      </c>
    </row>
    <row r="6947" spans="1:3">
      <c r="A6947">
        <v>217721</v>
      </c>
      <c r="B6947" t="s">
        <v>1858</v>
      </c>
      <c r="C6947" t="s">
        <v>10508</v>
      </c>
    </row>
    <row r="6948" spans="1:3">
      <c r="A6948">
        <v>217721</v>
      </c>
      <c r="B6948" t="s">
        <v>1858</v>
      </c>
      <c r="C6948" t="s">
        <v>10524</v>
      </c>
    </row>
    <row r="6949" spans="1:3">
      <c r="A6949">
        <v>217749</v>
      </c>
      <c r="B6949" t="s">
        <v>4748</v>
      </c>
      <c r="C6949" t="s">
        <v>10714</v>
      </c>
    </row>
    <row r="6950" spans="1:3">
      <c r="A6950">
        <v>217749</v>
      </c>
      <c r="B6950" t="s">
        <v>4748</v>
      </c>
      <c r="C6950" t="s">
        <v>10703</v>
      </c>
    </row>
    <row r="6951" spans="1:3">
      <c r="A6951">
        <v>217749</v>
      </c>
      <c r="B6951" t="s">
        <v>4748</v>
      </c>
      <c r="C6951" t="s">
        <v>10313</v>
      </c>
    </row>
    <row r="6952" spans="1:3">
      <c r="A6952">
        <v>217749</v>
      </c>
      <c r="B6952" t="s">
        <v>4748</v>
      </c>
      <c r="C6952" t="s">
        <v>10466</v>
      </c>
    </row>
    <row r="6953" spans="1:3">
      <c r="A6953">
        <v>217749</v>
      </c>
      <c r="B6953" t="s">
        <v>4748</v>
      </c>
      <c r="C6953" t="s">
        <v>10515</v>
      </c>
    </row>
    <row r="6954" spans="1:3">
      <c r="A6954">
        <v>217776</v>
      </c>
      <c r="B6954" t="s">
        <v>1860</v>
      </c>
      <c r="C6954" t="s">
        <v>10714</v>
      </c>
    </row>
    <row r="6955" spans="1:3">
      <c r="A6955">
        <v>217776</v>
      </c>
      <c r="B6955" t="s">
        <v>1860</v>
      </c>
      <c r="C6955" t="s">
        <v>10383</v>
      </c>
    </row>
    <row r="6956" spans="1:3">
      <c r="A6956">
        <v>217776</v>
      </c>
      <c r="B6956" t="s">
        <v>1860</v>
      </c>
      <c r="C6956" t="s">
        <v>10541</v>
      </c>
    </row>
    <row r="6957" spans="1:3">
      <c r="A6957">
        <v>217776</v>
      </c>
      <c r="B6957" t="s">
        <v>1860</v>
      </c>
      <c r="C6957" t="s">
        <v>10782</v>
      </c>
    </row>
    <row r="6958" spans="1:3">
      <c r="A6958">
        <v>217776</v>
      </c>
      <c r="B6958" t="s">
        <v>1860</v>
      </c>
      <c r="C6958" t="s">
        <v>10541</v>
      </c>
    </row>
    <row r="6959" spans="1:3">
      <c r="A6959">
        <v>217819</v>
      </c>
      <c r="B6959" t="s">
        <v>1863</v>
      </c>
      <c r="C6959" t="s">
        <v>10714</v>
      </c>
    </row>
    <row r="6960" spans="1:3">
      <c r="A6960">
        <v>217819</v>
      </c>
      <c r="B6960" t="s">
        <v>1863</v>
      </c>
      <c r="C6960" t="s">
        <v>10226</v>
      </c>
    </row>
    <row r="6961" spans="1:3">
      <c r="A6961">
        <v>217819</v>
      </c>
      <c r="B6961" t="s">
        <v>1863</v>
      </c>
      <c r="C6961" t="s">
        <v>10508</v>
      </c>
    </row>
    <row r="6962" spans="1:3">
      <c r="A6962">
        <v>217819</v>
      </c>
      <c r="B6962" t="s">
        <v>1863</v>
      </c>
      <c r="C6962" t="s">
        <v>10406</v>
      </c>
    </row>
    <row r="6963" spans="1:3">
      <c r="A6963">
        <v>217819</v>
      </c>
      <c r="B6963" t="s">
        <v>1863</v>
      </c>
      <c r="C6963" t="s">
        <v>10686</v>
      </c>
    </row>
    <row r="6964" spans="1:3">
      <c r="A6964">
        <v>217864</v>
      </c>
      <c r="B6964" t="s">
        <v>4753</v>
      </c>
      <c r="C6964" t="s">
        <v>10713</v>
      </c>
    </row>
    <row r="6965" spans="1:3">
      <c r="A6965">
        <v>217864</v>
      </c>
      <c r="B6965" t="s">
        <v>4753</v>
      </c>
      <c r="C6965" t="s">
        <v>10434</v>
      </c>
    </row>
    <row r="6966" spans="1:3">
      <c r="A6966">
        <v>217864</v>
      </c>
      <c r="B6966" t="s">
        <v>4753</v>
      </c>
      <c r="C6966" t="s">
        <v>10328</v>
      </c>
    </row>
    <row r="6967" spans="1:3">
      <c r="A6967">
        <v>217864</v>
      </c>
      <c r="B6967" t="s">
        <v>4753</v>
      </c>
      <c r="C6967" t="s">
        <v>10524</v>
      </c>
    </row>
    <row r="6968" spans="1:3">
      <c r="A6968">
        <v>217864</v>
      </c>
      <c r="B6968" t="s">
        <v>4753</v>
      </c>
      <c r="C6968" t="s">
        <v>10562</v>
      </c>
    </row>
    <row r="6969" spans="1:3">
      <c r="A6969">
        <v>217873</v>
      </c>
      <c r="B6969" t="s">
        <v>4755</v>
      </c>
      <c r="C6969" t="s">
        <v>10508</v>
      </c>
    </row>
    <row r="6970" spans="1:3">
      <c r="A6970">
        <v>217873</v>
      </c>
      <c r="B6970" t="s">
        <v>4755</v>
      </c>
      <c r="C6970" t="s">
        <v>10406</v>
      </c>
    </row>
    <row r="6971" spans="1:3">
      <c r="A6971">
        <v>217873</v>
      </c>
      <c r="B6971" t="s">
        <v>4755</v>
      </c>
      <c r="C6971" t="s">
        <v>10703</v>
      </c>
    </row>
    <row r="6972" spans="1:3">
      <c r="A6972">
        <v>217873</v>
      </c>
      <c r="B6972" t="s">
        <v>4755</v>
      </c>
      <c r="C6972" t="s">
        <v>10525</v>
      </c>
    </row>
    <row r="6973" spans="1:3">
      <c r="A6973">
        <v>217873</v>
      </c>
      <c r="B6973" t="s">
        <v>4755</v>
      </c>
      <c r="C6973" t="s">
        <v>10714</v>
      </c>
    </row>
    <row r="6974" spans="1:3">
      <c r="A6974">
        <v>217882</v>
      </c>
      <c r="B6974" t="s">
        <v>1865</v>
      </c>
      <c r="C6974" t="s">
        <v>10714</v>
      </c>
    </row>
    <row r="6975" spans="1:3">
      <c r="A6975">
        <v>217882</v>
      </c>
      <c r="B6975" t="s">
        <v>1865</v>
      </c>
      <c r="C6975" t="s">
        <v>10756</v>
      </c>
    </row>
    <row r="6976" spans="1:3">
      <c r="A6976">
        <v>217882</v>
      </c>
      <c r="B6976" t="s">
        <v>1865</v>
      </c>
      <c r="C6976" t="s">
        <v>10737</v>
      </c>
    </row>
    <row r="6977" spans="1:3">
      <c r="A6977">
        <v>217882</v>
      </c>
      <c r="B6977" t="s">
        <v>1865</v>
      </c>
      <c r="C6977" t="s">
        <v>10406</v>
      </c>
    </row>
    <row r="6978" spans="1:3">
      <c r="A6978">
        <v>217882</v>
      </c>
      <c r="B6978" t="s">
        <v>1865</v>
      </c>
      <c r="C6978" t="s">
        <v>10508</v>
      </c>
    </row>
    <row r="6979" spans="1:3">
      <c r="A6979">
        <v>217891</v>
      </c>
      <c r="B6979" t="s">
        <v>4757</v>
      </c>
      <c r="C6979" t="s">
        <v>10714</v>
      </c>
    </row>
    <row r="6980" spans="1:3">
      <c r="A6980">
        <v>217891</v>
      </c>
      <c r="B6980" t="s">
        <v>4757</v>
      </c>
      <c r="C6980" t="s">
        <v>10477</v>
      </c>
    </row>
    <row r="6981" spans="1:3">
      <c r="A6981">
        <v>217891</v>
      </c>
      <c r="B6981" t="s">
        <v>4757</v>
      </c>
      <c r="C6981" t="s">
        <v>10439</v>
      </c>
    </row>
    <row r="6982" spans="1:3">
      <c r="A6982">
        <v>217907</v>
      </c>
      <c r="B6982" t="s">
        <v>4759</v>
      </c>
      <c r="C6982" t="s">
        <v>10714</v>
      </c>
    </row>
    <row r="6983" spans="1:3">
      <c r="A6983">
        <v>217907</v>
      </c>
      <c r="B6983" t="s">
        <v>4759</v>
      </c>
      <c r="C6983" t="s">
        <v>10554</v>
      </c>
    </row>
    <row r="6984" spans="1:3">
      <c r="A6984">
        <v>217907</v>
      </c>
      <c r="B6984" t="s">
        <v>4759</v>
      </c>
      <c r="C6984" t="s">
        <v>10713</v>
      </c>
    </row>
    <row r="6985" spans="1:3">
      <c r="A6985">
        <v>217907</v>
      </c>
      <c r="B6985" t="s">
        <v>4759</v>
      </c>
      <c r="C6985" t="s">
        <v>10466</v>
      </c>
    </row>
    <row r="6986" spans="1:3">
      <c r="A6986">
        <v>217907</v>
      </c>
      <c r="B6986" t="s">
        <v>4759</v>
      </c>
      <c r="C6986" t="s">
        <v>10508</v>
      </c>
    </row>
    <row r="6987" spans="1:3">
      <c r="A6987">
        <v>217925</v>
      </c>
      <c r="B6987" t="s">
        <v>4762</v>
      </c>
      <c r="C6987" t="s">
        <v>10714</v>
      </c>
    </row>
    <row r="6988" spans="1:3">
      <c r="A6988">
        <v>217925</v>
      </c>
      <c r="B6988" t="s">
        <v>4762</v>
      </c>
      <c r="C6988" t="s">
        <v>10401</v>
      </c>
    </row>
    <row r="6989" spans="1:3">
      <c r="A6989">
        <v>217925</v>
      </c>
      <c r="B6989" t="s">
        <v>4762</v>
      </c>
      <c r="C6989" t="s">
        <v>10541</v>
      </c>
    </row>
    <row r="6990" spans="1:3">
      <c r="A6990">
        <v>217925</v>
      </c>
      <c r="B6990" t="s">
        <v>4762</v>
      </c>
      <c r="C6990" t="s">
        <v>10782</v>
      </c>
    </row>
    <row r="6991" spans="1:3">
      <c r="A6991">
        <v>217925</v>
      </c>
      <c r="B6991" t="s">
        <v>4762</v>
      </c>
      <c r="C6991" t="s">
        <v>10541</v>
      </c>
    </row>
    <row r="6992" spans="1:3">
      <c r="A6992">
        <v>217934</v>
      </c>
      <c r="B6992" t="s">
        <v>2729</v>
      </c>
      <c r="C6992" t="s">
        <v>10631</v>
      </c>
    </row>
    <row r="6993" spans="1:3">
      <c r="A6993">
        <v>217934</v>
      </c>
      <c r="B6993" t="s">
        <v>2729</v>
      </c>
      <c r="C6993" t="s">
        <v>10714</v>
      </c>
    </row>
    <row r="6994" spans="1:3">
      <c r="A6994">
        <v>217934</v>
      </c>
      <c r="B6994" t="s">
        <v>2729</v>
      </c>
      <c r="C6994" t="s">
        <v>10525</v>
      </c>
    </row>
    <row r="6995" spans="1:3">
      <c r="A6995">
        <v>217934</v>
      </c>
      <c r="B6995" t="s">
        <v>2729</v>
      </c>
      <c r="C6995" t="s">
        <v>10508</v>
      </c>
    </row>
    <row r="6996" spans="1:3">
      <c r="A6996">
        <v>217934</v>
      </c>
      <c r="B6996" t="s">
        <v>2729</v>
      </c>
      <c r="C6996" t="s">
        <v>10286</v>
      </c>
    </row>
    <row r="6997" spans="1:3">
      <c r="A6997">
        <v>217961</v>
      </c>
      <c r="B6997" t="s">
        <v>1868</v>
      </c>
      <c r="C6997" t="s">
        <v>10714</v>
      </c>
    </row>
    <row r="6998" spans="1:3">
      <c r="A6998">
        <v>217961</v>
      </c>
      <c r="B6998" t="s">
        <v>1868</v>
      </c>
      <c r="C6998" t="s">
        <v>10384</v>
      </c>
    </row>
    <row r="6999" spans="1:3">
      <c r="A6999">
        <v>217961</v>
      </c>
      <c r="B6999" t="s">
        <v>1868</v>
      </c>
      <c r="C6999" t="s">
        <v>10600</v>
      </c>
    </row>
    <row r="7000" spans="1:3">
      <c r="A7000">
        <v>217961</v>
      </c>
      <c r="B7000" t="s">
        <v>1868</v>
      </c>
      <c r="C7000" t="s">
        <v>10508</v>
      </c>
    </row>
    <row r="7001" spans="1:3">
      <c r="A7001">
        <v>217961</v>
      </c>
      <c r="B7001" t="s">
        <v>1868</v>
      </c>
      <c r="C7001" t="s">
        <v>10406</v>
      </c>
    </row>
    <row r="7002" spans="1:3">
      <c r="A7002">
        <v>217998</v>
      </c>
      <c r="B7002" t="s">
        <v>4767</v>
      </c>
      <c r="C7002" t="s">
        <v>10714</v>
      </c>
    </row>
    <row r="7003" spans="1:3">
      <c r="A7003">
        <v>217998</v>
      </c>
      <c r="B7003" t="s">
        <v>4767</v>
      </c>
      <c r="C7003" t="s">
        <v>10465</v>
      </c>
    </row>
    <row r="7004" spans="1:3">
      <c r="A7004">
        <v>217998</v>
      </c>
      <c r="B7004" t="s">
        <v>4767</v>
      </c>
      <c r="C7004" t="s">
        <v>10406</v>
      </c>
    </row>
    <row r="7005" spans="1:3">
      <c r="A7005">
        <v>217998</v>
      </c>
      <c r="B7005" t="s">
        <v>4767</v>
      </c>
      <c r="C7005" t="s">
        <v>10658</v>
      </c>
    </row>
    <row r="7006" spans="1:3">
      <c r="A7006">
        <v>217998</v>
      </c>
      <c r="B7006" t="s">
        <v>4767</v>
      </c>
      <c r="C7006" t="s">
        <v>10508</v>
      </c>
    </row>
    <row r="7007" spans="1:3">
      <c r="A7007">
        <v>218061</v>
      </c>
      <c r="B7007" t="s">
        <v>1871</v>
      </c>
      <c r="C7007" t="s">
        <v>10406</v>
      </c>
    </row>
    <row r="7008" spans="1:3">
      <c r="A7008">
        <v>218061</v>
      </c>
      <c r="B7008" t="s">
        <v>1871</v>
      </c>
      <c r="C7008" t="s">
        <v>10703</v>
      </c>
    </row>
    <row r="7009" spans="1:3">
      <c r="A7009">
        <v>218061</v>
      </c>
      <c r="B7009" t="s">
        <v>1871</v>
      </c>
      <c r="C7009" t="s">
        <v>10508</v>
      </c>
    </row>
    <row r="7010" spans="1:3">
      <c r="A7010">
        <v>218061</v>
      </c>
      <c r="B7010" t="s">
        <v>1871</v>
      </c>
      <c r="C7010" t="s">
        <v>10635</v>
      </c>
    </row>
    <row r="7011" spans="1:3">
      <c r="A7011">
        <v>218061</v>
      </c>
      <c r="B7011" t="s">
        <v>1871</v>
      </c>
      <c r="C7011" t="s">
        <v>10714</v>
      </c>
    </row>
    <row r="7012" spans="1:3">
      <c r="A7012">
        <v>218070</v>
      </c>
      <c r="B7012" t="s">
        <v>1874</v>
      </c>
      <c r="C7012" t="s">
        <v>10466</v>
      </c>
    </row>
    <row r="7013" spans="1:3">
      <c r="A7013">
        <v>218070</v>
      </c>
      <c r="B7013" t="s">
        <v>1874</v>
      </c>
      <c r="C7013" t="s">
        <v>10714</v>
      </c>
    </row>
    <row r="7014" spans="1:3">
      <c r="A7014">
        <v>218070</v>
      </c>
      <c r="B7014" t="s">
        <v>1874</v>
      </c>
      <c r="C7014" t="s">
        <v>10226</v>
      </c>
    </row>
    <row r="7015" spans="1:3">
      <c r="A7015">
        <v>218070</v>
      </c>
      <c r="B7015" t="s">
        <v>1874</v>
      </c>
      <c r="C7015" t="s">
        <v>10406</v>
      </c>
    </row>
    <row r="7016" spans="1:3">
      <c r="A7016">
        <v>218070</v>
      </c>
      <c r="B7016" t="s">
        <v>1874</v>
      </c>
      <c r="C7016" t="s">
        <v>10562</v>
      </c>
    </row>
    <row r="7017" spans="1:3">
      <c r="A7017">
        <v>218113</v>
      </c>
      <c r="B7017" t="s">
        <v>4772</v>
      </c>
      <c r="C7017" t="s">
        <v>10337</v>
      </c>
    </row>
    <row r="7018" spans="1:3">
      <c r="A7018">
        <v>218229</v>
      </c>
      <c r="B7018" t="s">
        <v>1876</v>
      </c>
      <c r="C7018" t="s">
        <v>10714</v>
      </c>
    </row>
    <row r="7019" spans="1:3">
      <c r="A7019">
        <v>218229</v>
      </c>
      <c r="B7019" t="s">
        <v>1876</v>
      </c>
      <c r="C7019" t="s">
        <v>10703</v>
      </c>
    </row>
    <row r="7020" spans="1:3">
      <c r="A7020">
        <v>218229</v>
      </c>
      <c r="B7020" t="s">
        <v>1876</v>
      </c>
      <c r="C7020" t="s">
        <v>10508</v>
      </c>
    </row>
    <row r="7021" spans="1:3">
      <c r="A7021">
        <v>218229</v>
      </c>
      <c r="B7021" t="s">
        <v>1876</v>
      </c>
      <c r="C7021" t="s">
        <v>10466</v>
      </c>
    </row>
    <row r="7022" spans="1:3">
      <c r="A7022">
        <v>218229</v>
      </c>
      <c r="B7022" t="s">
        <v>1876</v>
      </c>
      <c r="C7022" t="s">
        <v>10554</v>
      </c>
    </row>
    <row r="7023" spans="1:3">
      <c r="A7023">
        <v>218238</v>
      </c>
      <c r="B7023" t="s">
        <v>4776</v>
      </c>
      <c r="C7023" t="s">
        <v>10713</v>
      </c>
    </row>
    <row r="7024" spans="1:3">
      <c r="A7024">
        <v>218238</v>
      </c>
      <c r="B7024" t="s">
        <v>4776</v>
      </c>
      <c r="C7024" t="s">
        <v>10546</v>
      </c>
    </row>
    <row r="7025" spans="1:3">
      <c r="A7025">
        <v>218238</v>
      </c>
      <c r="B7025" t="s">
        <v>4776</v>
      </c>
      <c r="C7025" t="s">
        <v>10635</v>
      </c>
    </row>
    <row r="7026" spans="1:3">
      <c r="A7026">
        <v>218238</v>
      </c>
      <c r="B7026" t="s">
        <v>4776</v>
      </c>
      <c r="C7026" t="s">
        <v>10253</v>
      </c>
    </row>
    <row r="7027" spans="1:3">
      <c r="A7027">
        <v>218238</v>
      </c>
      <c r="B7027" t="s">
        <v>4776</v>
      </c>
      <c r="C7027" t="s">
        <v>10724</v>
      </c>
    </row>
    <row r="7028" spans="1:3">
      <c r="A7028">
        <v>218335</v>
      </c>
      <c r="B7028" t="s">
        <v>11041</v>
      </c>
      <c r="C7028" t="s">
        <v>10703</v>
      </c>
    </row>
    <row r="7029" spans="1:3">
      <c r="A7029">
        <v>218335</v>
      </c>
      <c r="B7029" t="s">
        <v>11041</v>
      </c>
      <c r="C7029" t="s">
        <v>10628</v>
      </c>
    </row>
    <row r="7030" spans="1:3">
      <c r="A7030">
        <v>218335</v>
      </c>
      <c r="B7030" t="s">
        <v>11041</v>
      </c>
      <c r="C7030" t="s">
        <v>10628</v>
      </c>
    </row>
    <row r="7031" spans="1:3">
      <c r="A7031">
        <v>218335</v>
      </c>
      <c r="B7031" t="s">
        <v>11041</v>
      </c>
      <c r="C7031" t="s">
        <v>10793</v>
      </c>
    </row>
    <row r="7032" spans="1:3">
      <c r="A7032">
        <v>218399</v>
      </c>
      <c r="B7032" t="s">
        <v>4782</v>
      </c>
      <c r="C7032" t="s">
        <v>10724</v>
      </c>
    </row>
    <row r="7033" spans="1:3">
      <c r="A7033">
        <v>218399</v>
      </c>
      <c r="B7033" t="s">
        <v>4782</v>
      </c>
      <c r="C7033" t="s">
        <v>10714</v>
      </c>
    </row>
    <row r="7034" spans="1:3">
      <c r="A7034">
        <v>218399</v>
      </c>
      <c r="B7034" t="s">
        <v>4782</v>
      </c>
      <c r="C7034" t="s">
        <v>10524</v>
      </c>
    </row>
    <row r="7035" spans="1:3">
      <c r="A7035">
        <v>218399</v>
      </c>
      <c r="B7035" t="s">
        <v>4782</v>
      </c>
      <c r="C7035" t="s">
        <v>10565</v>
      </c>
    </row>
    <row r="7036" spans="1:3">
      <c r="A7036">
        <v>218399</v>
      </c>
      <c r="B7036" t="s">
        <v>4782</v>
      </c>
      <c r="C7036" t="s">
        <v>10463</v>
      </c>
    </row>
    <row r="7037" spans="1:3">
      <c r="A7037">
        <v>218414</v>
      </c>
      <c r="B7037" t="s">
        <v>1879</v>
      </c>
      <c r="C7037" t="s">
        <v>10714</v>
      </c>
    </row>
    <row r="7038" spans="1:3">
      <c r="A7038">
        <v>218414</v>
      </c>
      <c r="B7038" t="s">
        <v>1879</v>
      </c>
      <c r="C7038" t="s">
        <v>10703</v>
      </c>
    </row>
    <row r="7039" spans="1:3">
      <c r="A7039">
        <v>218414</v>
      </c>
      <c r="B7039" t="s">
        <v>1879</v>
      </c>
      <c r="C7039" t="s">
        <v>10465</v>
      </c>
    </row>
    <row r="7040" spans="1:3">
      <c r="A7040">
        <v>218414</v>
      </c>
      <c r="B7040" t="s">
        <v>1879</v>
      </c>
      <c r="C7040" t="s">
        <v>10466</v>
      </c>
    </row>
    <row r="7041" spans="1:3">
      <c r="A7041">
        <v>218414</v>
      </c>
      <c r="B7041" t="s">
        <v>1879</v>
      </c>
      <c r="C7041" t="s">
        <v>10406</v>
      </c>
    </row>
    <row r="7042" spans="1:3">
      <c r="A7042">
        <v>218441</v>
      </c>
      <c r="B7042" t="s">
        <v>1882</v>
      </c>
      <c r="C7042" t="s">
        <v>10714</v>
      </c>
    </row>
    <row r="7043" spans="1:3">
      <c r="A7043">
        <v>218441</v>
      </c>
      <c r="B7043" t="s">
        <v>1882</v>
      </c>
      <c r="C7043" t="s">
        <v>10297</v>
      </c>
    </row>
    <row r="7044" spans="1:3">
      <c r="A7044">
        <v>218441</v>
      </c>
      <c r="B7044" t="s">
        <v>1882</v>
      </c>
      <c r="C7044" t="s">
        <v>10292</v>
      </c>
    </row>
    <row r="7045" spans="1:3">
      <c r="A7045">
        <v>218441</v>
      </c>
      <c r="B7045" t="s">
        <v>1882</v>
      </c>
      <c r="C7045" t="s">
        <v>10629</v>
      </c>
    </row>
    <row r="7046" spans="1:3">
      <c r="A7046">
        <v>218441</v>
      </c>
      <c r="B7046" t="s">
        <v>1882</v>
      </c>
      <c r="C7046" t="s">
        <v>10508</v>
      </c>
    </row>
    <row r="7047" spans="1:3">
      <c r="A7047">
        <v>218539</v>
      </c>
      <c r="B7047" t="s">
        <v>1885</v>
      </c>
      <c r="C7047" t="s">
        <v>10714</v>
      </c>
    </row>
    <row r="7048" spans="1:3">
      <c r="A7048">
        <v>218539</v>
      </c>
      <c r="B7048" t="s">
        <v>1885</v>
      </c>
      <c r="C7048" t="s">
        <v>10406</v>
      </c>
    </row>
    <row r="7049" spans="1:3">
      <c r="A7049">
        <v>218539</v>
      </c>
      <c r="B7049" t="s">
        <v>1885</v>
      </c>
      <c r="C7049" t="s">
        <v>10508</v>
      </c>
    </row>
    <row r="7050" spans="1:3">
      <c r="A7050">
        <v>218539</v>
      </c>
      <c r="B7050" t="s">
        <v>1885</v>
      </c>
      <c r="C7050" t="s">
        <v>10562</v>
      </c>
    </row>
    <row r="7051" spans="1:3">
      <c r="A7051">
        <v>218539</v>
      </c>
      <c r="B7051" t="s">
        <v>1885</v>
      </c>
      <c r="C7051" t="s">
        <v>10771</v>
      </c>
    </row>
    <row r="7052" spans="1:3">
      <c r="A7052">
        <v>218645</v>
      </c>
      <c r="B7052" t="s">
        <v>4789</v>
      </c>
      <c r="C7052" t="s">
        <v>10714</v>
      </c>
    </row>
    <row r="7053" spans="1:3">
      <c r="A7053">
        <v>218645</v>
      </c>
      <c r="B7053" t="s">
        <v>4789</v>
      </c>
      <c r="C7053" t="s">
        <v>10703</v>
      </c>
    </row>
    <row r="7054" spans="1:3">
      <c r="A7054">
        <v>218645</v>
      </c>
      <c r="B7054" t="s">
        <v>4789</v>
      </c>
      <c r="C7054" t="s">
        <v>10508</v>
      </c>
    </row>
    <row r="7055" spans="1:3">
      <c r="A7055">
        <v>218645</v>
      </c>
      <c r="B7055" t="s">
        <v>4789</v>
      </c>
      <c r="C7055" t="s">
        <v>10466</v>
      </c>
    </row>
    <row r="7056" spans="1:3">
      <c r="A7056">
        <v>218645</v>
      </c>
      <c r="B7056" t="s">
        <v>4789</v>
      </c>
      <c r="C7056" t="s">
        <v>10406</v>
      </c>
    </row>
    <row r="7057" spans="1:3">
      <c r="A7057">
        <v>218654</v>
      </c>
      <c r="B7057" t="s">
        <v>4792</v>
      </c>
      <c r="C7057" t="s">
        <v>10508</v>
      </c>
    </row>
    <row r="7058" spans="1:3">
      <c r="A7058">
        <v>218654</v>
      </c>
      <c r="B7058" t="s">
        <v>4792</v>
      </c>
      <c r="C7058" t="s">
        <v>10714</v>
      </c>
    </row>
    <row r="7059" spans="1:3">
      <c r="A7059">
        <v>218654</v>
      </c>
      <c r="B7059" t="s">
        <v>4792</v>
      </c>
      <c r="C7059" t="s">
        <v>10703</v>
      </c>
    </row>
    <row r="7060" spans="1:3">
      <c r="A7060">
        <v>218654</v>
      </c>
      <c r="B7060" t="s">
        <v>4792</v>
      </c>
      <c r="C7060" t="s">
        <v>10686</v>
      </c>
    </row>
    <row r="7061" spans="1:3">
      <c r="A7061">
        <v>218654</v>
      </c>
      <c r="B7061" t="s">
        <v>4792</v>
      </c>
      <c r="C7061" t="s">
        <v>10550</v>
      </c>
    </row>
    <row r="7062" spans="1:3">
      <c r="A7062">
        <v>218663</v>
      </c>
      <c r="B7062" t="s">
        <v>4794</v>
      </c>
      <c r="C7062" t="s">
        <v>10683</v>
      </c>
    </row>
    <row r="7063" spans="1:3">
      <c r="A7063">
        <v>218663</v>
      </c>
      <c r="B7063" t="s">
        <v>4794</v>
      </c>
      <c r="C7063" t="s">
        <v>10737</v>
      </c>
    </row>
    <row r="7064" spans="1:3">
      <c r="A7064">
        <v>218663</v>
      </c>
      <c r="B7064" t="s">
        <v>4794</v>
      </c>
      <c r="C7064" t="s">
        <v>10406</v>
      </c>
    </row>
    <row r="7065" spans="1:3">
      <c r="A7065">
        <v>218663</v>
      </c>
      <c r="B7065" t="s">
        <v>4794</v>
      </c>
      <c r="C7065" t="s">
        <v>10509</v>
      </c>
    </row>
    <row r="7066" spans="1:3">
      <c r="A7066">
        <v>218663</v>
      </c>
      <c r="B7066" t="s">
        <v>4794</v>
      </c>
      <c r="C7066" t="s">
        <v>10703</v>
      </c>
    </row>
    <row r="7067" spans="1:3">
      <c r="A7067">
        <v>218724</v>
      </c>
      <c r="B7067" t="s">
        <v>4804</v>
      </c>
      <c r="C7067" t="s">
        <v>10714</v>
      </c>
    </row>
    <row r="7068" spans="1:3">
      <c r="A7068">
        <v>218724</v>
      </c>
      <c r="B7068" t="s">
        <v>4804</v>
      </c>
      <c r="C7068" t="s">
        <v>10423</v>
      </c>
    </row>
    <row r="7069" spans="1:3">
      <c r="A7069">
        <v>218724</v>
      </c>
      <c r="B7069" t="s">
        <v>4804</v>
      </c>
      <c r="C7069" t="s">
        <v>10756</v>
      </c>
    </row>
    <row r="7070" spans="1:3">
      <c r="A7070">
        <v>218724</v>
      </c>
      <c r="B7070" t="s">
        <v>4804</v>
      </c>
      <c r="C7070" t="s">
        <v>10226</v>
      </c>
    </row>
    <row r="7071" spans="1:3">
      <c r="A7071">
        <v>218724</v>
      </c>
      <c r="B7071" t="s">
        <v>4804</v>
      </c>
      <c r="C7071" t="s">
        <v>10465</v>
      </c>
    </row>
    <row r="7072" spans="1:3">
      <c r="A7072">
        <v>218733</v>
      </c>
      <c r="B7072" t="s">
        <v>4806</v>
      </c>
      <c r="C7072" t="s">
        <v>10377</v>
      </c>
    </row>
    <row r="7073" spans="1:3">
      <c r="A7073">
        <v>218733</v>
      </c>
      <c r="B7073" t="s">
        <v>4806</v>
      </c>
      <c r="C7073" t="s">
        <v>10714</v>
      </c>
    </row>
    <row r="7074" spans="1:3">
      <c r="A7074">
        <v>218733</v>
      </c>
      <c r="B7074" t="s">
        <v>4806</v>
      </c>
      <c r="C7074" t="s">
        <v>10406</v>
      </c>
    </row>
    <row r="7075" spans="1:3">
      <c r="A7075">
        <v>218733</v>
      </c>
      <c r="B7075" t="s">
        <v>4806</v>
      </c>
      <c r="C7075" t="s">
        <v>10632</v>
      </c>
    </row>
    <row r="7076" spans="1:3">
      <c r="A7076">
        <v>218733</v>
      </c>
      <c r="B7076" t="s">
        <v>4806</v>
      </c>
      <c r="C7076" t="s">
        <v>10524</v>
      </c>
    </row>
    <row r="7077" spans="1:3">
      <c r="A7077">
        <v>218742</v>
      </c>
      <c r="B7077" t="s">
        <v>4808</v>
      </c>
      <c r="C7077" t="s">
        <v>10703</v>
      </c>
    </row>
    <row r="7078" spans="1:3">
      <c r="A7078">
        <v>218742</v>
      </c>
      <c r="B7078" t="s">
        <v>4808</v>
      </c>
      <c r="C7078" t="s">
        <v>10524</v>
      </c>
    </row>
    <row r="7079" spans="1:3">
      <c r="A7079">
        <v>218742</v>
      </c>
      <c r="B7079" t="s">
        <v>4808</v>
      </c>
      <c r="C7079" t="s">
        <v>10508</v>
      </c>
    </row>
    <row r="7080" spans="1:3">
      <c r="A7080">
        <v>218742</v>
      </c>
      <c r="B7080" t="s">
        <v>4808</v>
      </c>
      <c r="C7080" t="s">
        <v>10419</v>
      </c>
    </row>
    <row r="7081" spans="1:3">
      <c r="A7081">
        <v>218742</v>
      </c>
      <c r="B7081" t="s">
        <v>4808</v>
      </c>
      <c r="C7081" t="s">
        <v>10401</v>
      </c>
    </row>
    <row r="7082" spans="1:3">
      <c r="A7082">
        <v>218821</v>
      </c>
      <c r="B7082" t="s">
        <v>11042</v>
      </c>
      <c r="C7082" t="s">
        <v>10714</v>
      </c>
    </row>
    <row r="7083" spans="1:3">
      <c r="A7083">
        <v>218821</v>
      </c>
      <c r="B7083" t="s">
        <v>11042</v>
      </c>
      <c r="C7083" t="s">
        <v>10461</v>
      </c>
    </row>
    <row r="7084" spans="1:3">
      <c r="A7084">
        <v>218821</v>
      </c>
      <c r="B7084" t="s">
        <v>11042</v>
      </c>
      <c r="C7084" t="s">
        <v>10508</v>
      </c>
    </row>
    <row r="7085" spans="1:3">
      <c r="A7085">
        <v>218919</v>
      </c>
      <c r="B7085" t="s">
        <v>4816</v>
      </c>
      <c r="C7085" t="s">
        <v>10508</v>
      </c>
    </row>
    <row r="7086" spans="1:3">
      <c r="A7086">
        <v>218919</v>
      </c>
      <c r="B7086" t="s">
        <v>4816</v>
      </c>
      <c r="C7086" t="s">
        <v>10714</v>
      </c>
    </row>
    <row r="7087" spans="1:3">
      <c r="A7087">
        <v>218919</v>
      </c>
      <c r="B7087" t="s">
        <v>4816</v>
      </c>
      <c r="C7087" t="s">
        <v>10524</v>
      </c>
    </row>
    <row r="7088" spans="1:3">
      <c r="A7088">
        <v>218919</v>
      </c>
      <c r="B7088" t="s">
        <v>4816</v>
      </c>
      <c r="C7088" t="s">
        <v>10465</v>
      </c>
    </row>
    <row r="7089" spans="1:3">
      <c r="A7089">
        <v>218919</v>
      </c>
      <c r="B7089" t="s">
        <v>4816</v>
      </c>
      <c r="C7089" t="s">
        <v>10438</v>
      </c>
    </row>
    <row r="7090" spans="1:3">
      <c r="A7090">
        <v>218964</v>
      </c>
      <c r="B7090" t="s">
        <v>1887</v>
      </c>
      <c r="C7090" t="s">
        <v>10714</v>
      </c>
    </row>
    <row r="7091" spans="1:3">
      <c r="A7091">
        <v>218964</v>
      </c>
      <c r="B7091" t="s">
        <v>1887</v>
      </c>
      <c r="C7091" t="s">
        <v>10406</v>
      </c>
    </row>
    <row r="7092" spans="1:3">
      <c r="A7092">
        <v>218964</v>
      </c>
      <c r="B7092" t="s">
        <v>1887</v>
      </c>
      <c r="C7092" t="s">
        <v>10508</v>
      </c>
    </row>
    <row r="7093" spans="1:3">
      <c r="A7093">
        <v>218964</v>
      </c>
      <c r="B7093" t="s">
        <v>1887</v>
      </c>
      <c r="C7093" t="s">
        <v>10466</v>
      </c>
    </row>
    <row r="7094" spans="1:3">
      <c r="A7094">
        <v>218964</v>
      </c>
      <c r="B7094" t="s">
        <v>1887</v>
      </c>
      <c r="C7094" t="s">
        <v>10281</v>
      </c>
    </row>
    <row r="7095" spans="1:3">
      <c r="A7095">
        <v>218973</v>
      </c>
      <c r="B7095" t="s">
        <v>1890</v>
      </c>
      <c r="C7095" t="s">
        <v>10406</v>
      </c>
    </row>
    <row r="7096" spans="1:3">
      <c r="A7096">
        <v>218973</v>
      </c>
      <c r="B7096" t="s">
        <v>1890</v>
      </c>
      <c r="C7096" t="s">
        <v>10737</v>
      </c>
    </row>
    <row r="7097" spans="1:3">
      <c r="A7097">
        <v>218973</v>
      </c>
      <c r="B7097" t="s">
        <v>1890</v>
      </c>
      <c r="C7097" t="s">
        <v>10508</v>
      </c>
    </row>
    <row r="7098" spans="1:3">
      <c r="A7098">
        <v>218973</v>
      </c>
      <c r="B7098" t="s">
        <v>1890</v>
      </c>
      <c r="C7098" t="s">
        <v>10725</v>
      </c>
    </row>
    <row r="7099" spans="1:3">
      <c r="A7099">
        <v>218973</v>
      </c>
      <c r="B7099" t="s">
        <v>1890</v>
      </c>
      <c r="C7099" t="s">
        <v>10733</v>
      </c>
    </row>
    <row r="7100" spans="1:3">
      <c r="A7100">
        <v>219000</v>
      </c>
      <c r="B7100" t="s">
        <v>4820</v>
      </c>
      <c r="C7100" t="s">
        <v>10406</v>
      </c>
    </row>
    <row r="7101" spans="1:3">
      <c r="A7101">
        <v>219000</v>
      </c>
      <c r="B7101" t="s">
        <v>4820</v>
      </c>
      <c r="C7101" t="s">
        <v>10703</v>
      </c>
    </row>
    <row r="7102" spans="1:3">
      <c r="A7102">
        <v>219000</v>
      </c>
      <c r="B7102" t="s">
        <v>4820</v>
      </c>
      <c r="C7102" t="s">
        <v>10466</v>
      </c>
    </row>
    <row r="7103" spans="1:3">
      <c r="A7103">
        <v>219000</v>
      </c>
      <c r="B7103" t="s">
        <v>4820</v>
      </c>
      <c r="C7103" t="s">
        <v>10714</v>
      </c>
    </row>
    <row r="7104" spans="1:3">
      <c r="A7104">
        <v>219000</v>
      </c>
      <c r="B7104" t="s">
        <v>4820</v>
      </c>
      <c r="C7104" t="s">
        <v>10508</v>
      </c>
    </row>
    <row r="7105" spans="1:3">
      <c r="A7105">
        <v>219046</v>
      </c>
      <c r="B7105" t="s">
        <v>1892</v>
      </c>
      <c r="C7105" t="s">
        <v>10714</v>
      </c>
    </row>
    <row r="7106" spans="1:3">
      <c r="A7106">
        <v>219046</v>
      </c>
      <c r="B7106" t="s">
        <v>1892</v>
      </c>
      <c r="C7106" t="s">
        <v>10292</v>
      </c>
    </row>
    <row r="7107" spans="1:3">
      <c r="A7107">
        <v>219046</v>
      </c>
      <c r="B7107" t="s">
        <v>1892</v>
      </c>
      <c r="C7107" t="s">
        <v>10508</v>
      </c>
    </row>
    <row r="7108" spans="1:3">
      <c r="A7108">
        <v>219046</v>
      </c>
      <c r="B7108" t="s">
        <v>1892</v>
      </c>
      <c r="C7108" t="s">
        <v>10465</v>
      </c>
    </row>
    <row r="7109" spans="1:3">
      <c r="A7109">
        <v>219046</v>
      </c>
      <c r="B7109" t="s">
        <v>1892</v>
      </c>
      <c r="C7109" t="s">
        <v>10542</v>
      </c>
    </row>
    <row r="7110" spans="1:3">
      <c r="A7110">
        <v>219082</v>
      </c>
      <c r="B7110" t="s">
        <v>1896</v>
      </c>
      <c r="C7110" t="s">
        <v>10268</v>
      </c>
    </row>
    <row r="7111" spans="1:3">
      <c r="A7111">
        <v>219082</v>
      </c>
      <c r="B7111" t="s">
        <v>1896</v>
      </c>
      <c r="C7111" t="s">
        <v>10249</v>
      </c>
    </row>
    <row r="7112" spans="1:3">
      <c r="A7112">
        <v>219082</v>
      </c>
      <c r="B7112" t="s">
        <v>1896</v>
      </c>
      <c r="C7112" t="s">
        <v>10292</v>
      </c>
    </row>
    <row r="7113" spans="1:3">
      <c r="A7113">
        <v>219082</v>
      </c>
      <c r="B7113" t="s">
        <v>1896</v>
      </c>
      <c r="C7113" t="s">
        <v>10267</v>
      </c>
    </row>
    <row r="7114" spans="1:3">
      <c r="A7114">
        <v>219082</v>
      </c>
      <c r="B7114" t="s">
        <v>1896</v>
      </c>
      <c r="C7114" t="s">
        <v>10262</v>
      </c>
    </row>
    <row r="7115" spans="1:3">
      <c r="A7115">
        <v>219091</v>
      </c>
      <c r="B7115" t="s">
        <v>4823</v>
      </c>
      <c r="C7115" t="s">
        <v>10703</v>
      </c>
    </row>
    <row r="7116" spans="1:3">
      <c r="A7116">
        <v>219091</v>
      </c>
      <c r="B7116" t="s">
        <v>4823</v>
      </c>
      <c r="C7116" t="s">
        <v>10714</v>
      </c>
    </row>
    <row r="7117" spans="1:3">
      <c r="A7117">
        <v>219091</v>
      </c>
      <c r="B7117" t="s">
        <v>4823</v>
      </c>
      <c r="C7117" t="s">
        <v>10292</v>
      </c>
    </row>
    <row r="7118" spans="1:3">
      <c r="A7118">
        <v>219091</v>
      </c>
      <c r="B7118" t="s">
        <v>4823</v>
      </c>
      <c r="C7118" t="s">
        <v>10734</v>
      </c>
    </row>
    <row r="7119" spans="1:3">
      <c r="A7119">
        <v>219091</v>
      </c>
      <c r="B7119" t="s">
        <v>4823</v>
      </c>
      <c r="C7119" t="s">
        <v>10408</v>
      </c>
    </row>
    <row r="7120" spans="1:3">
      <c r="A7120">
        <v>219198</v>
      </c>
      <c r="B7120" t="s">
        <v>1898</v>
      </c>
      <c r="C7120" t="s">
        <v>10469</v>
      </c>
    </row>
    <row r="7121" spans="1:3">
      <c r="A7121">
        <v>219198</v>
      </c>
      <c r="B7121" t="s">
        <v>1898</v>
      </c>
      <c r="C7121" t="s">
        <v>10703</v>
      </c>
    </row>
    <row r="7122" spans="1:3">
      <c r="A7122">
        <v>219198</v>
      </c>
      <c r="B7122" t="s">
        <v>1898</v>
      </c>
      <c r="C7122" t="s">
        <v>10714</v>
      </c>
    </row>
    <row r="7123" spans="1:3">
      <c r="A7123">
        <v>219198</v>
      </c>
      <c r="B7123" t="s">
        <v>1898</v>
      </c>
      <c r="C7123" t="s">
        <v>10292</v>
      </c>
    </row>
    <row r="7124" spans="1:3">
      <c r="A7124">
        <v>219198</v>
      </c>
      <c r="B7124" t="s">
        <v>1898</v>
      </c>
      <c r="C7124" t="s">
        <v>10294</v>
      </c>
    </row>
    <row r="7125" spans="1:3">
      <c r="A7125">
        <v>219204</v>
      </c>
      <c r="B7125" t="s">
        <v>4830</v>
      </c>
      <c r="C7125" t="s">
        <v>10714</v>
      </c>
    </row>
    <row r="7126" spans="1:3">
      <c r="A7126">
        <v>219204</v>
      </c>
      <c r="B7126" t="s">
        <v>4830</v>
      </c>
      <c r="C7126" t="s">
        <v>10575</v>
      </c>
    </row>
    <row r="7127" spans="1:3">
      <c r="A7127">
        <v>219204</v>
      </c>
      <c r="B7127" t="s">
        <v>4830</v>
      </c>
      <c r="C7127" t="s">
        <v>10635</v>
      </c>
    </row>
    <row r="7128" spans="1:3">
      <c r="A7128">
        <v>219204</v>
      </c>
      <c r="B7128" t="s">
        <v>4830</v>
      </c>
      <c r="C7128" t="s">
        <v>10268</v>
      </c>
    </row>
    <row r="7129" spans="1:3">
      <c r="A7129">
        <v>219204</v>
      </c>
      <c r="B7129" t="s">
        <v>4830</v>
      </c>
      <c r="C7129" t="s">
        <v>10251</v>
      </c>
    </row>
    <row r="7130" spans="1:3">
      <c r="A7130">
        <v>219240</v>
      </c>
      <c r="B7130" t="s">
        <v>11043</v>
      </c>
      <c r="C7130" t="s">
        <v>10722</v>
      </c>
    </row>
    <row r="7131" spans="1:3">
      <c r="A7131">
        <v>219240</v>
      </c>
      <c r="B7131" t="s">
        <v>11043</v>
      </c>
      <c r="C7131" t="s">
        <v>10489</v>
      </c>
    </row>
    <row r="7132" spans="1:3">
      <c r="A7132">
        <v>219259</v>
      </c>
      <c r="B7132" t="s">
        <v>1901</v>
      </c>
      <c r="C7132" t="s">
        <v>10292</v>
      </c>
    </row>
    <row r="7133" spans="1:3">
      <c r="A7133">
        <v>219259</v>
      </c>
      <c r="B7133" t="s">
        <v>1901</v>
      </c>
      <c r="C7133" t="s">
        <v>10714</v>
      </c>
    </row>
    <row r="7134" spans="1:3">
      <c r="A7134">
        <v>219259</v>
      </c>
      <c r="B7134" t="s">
        <v>1901</v>
      </c>
      <c r="C7134" t="s">
        <v>10406</v>
      </c>
    </row>
    <row r="7135" spans="1:3">
      <c r="A7135">
        <v>219259</v>
      </c>
      <c r="B7135" t="s">
        <v>1901</v>
      </c>
      <c r="C7135" t="s">
        <v>10508</v>
      </c>
    </row>
    <row r="7136" spans="1:3">
      <c r="A7136">
        <v>219259</v>
      </c>
      <c r="B7136" t="s">
        <v>1901</v>
      </c>
      <c r="C7136" t="s">
        <v>10419</v>
      </c>
    </row>
    <row r="7137" spans="1:3">
      <c r="A7137">
        <v>219277</v>
      </c>
      <c r="B7137" t="s">
        <v>4832</v>
      </c>
      <c r="C7137" t="s">
        <v>10714</v>
      </c>
    </row>
    <row r="7138" spans="1:3">
      <c r="A7138">
        <v>219277</v>
      </c>
      <c r="B7138" t="s">
        <v>4832</v>
      </c>
      <c r="C7138" t="s">
        <v>10223</v>
      </c>
    </row>
    <row r="7139" spans="1:3">
      <c r="A7139">
        <v>219277</v>
      </c>
      <c r="B7139" t="s">
        <v>4832</v>
      </c>
      <c r="C7139" t="s">
        <v>10546</v>
      </c>
    </row>
    <row r="7140" spans="1:3">
      <c r="A7140">
        <v>219277</v>
      </c>
      <c r="B7140" t="s">
        <v>4832</v>
      </c>
      <c r="C7140" t="s">
        <v>10292</v>
      </c>
    </row>
    <row r="7141" spans="1:3">
      <c r="A7141">
        <v>219277</v>
      </c>
      <c r="B7141" t="s">
        <v>4832</v>
      </c>
      <c r="C7141" t="s">
        <v>10251</v>
      </c>
    </row>
    <row r="7142" spans="1:3">
      <c r="A7142">
        <v>219347</v>
      </c>
      <c r="B7142" t="s">
        <v>1904</v>
      </c>
      <c r="C7142" t="s">
        <v>10328</v>
      </c>
    </row>
    <row r="7143" spans="1:3">
      <c r="A7143">
        <v>219347</v>
      </c>
      <c r="B7143" t="s">
        <v>1904</v>
      </c>
      <c r="C7143" t="s">
        <v>10249</v>
      </c>
    </row>
    <row r="7144" spans="1:3">
      <c r="A7144">
        <v>219347</v>
      </c>
      <c r="B7144" t="s">
        <v>1904</v>
      </c>
      <c r="C7144" t="s">
        <v>10320</v>
      </c>
    </row>
    <row r="7145" spans="1:3">
      <c r="A7145">
        <v>219347</v>
      </c>
      <c r="B7145" t="s">
        <v>1904</v>
      </c>
      <c r="C7145" t="s">
        <v>10329</v>
      </c>
    </row>
    <row r="7146" spans="1:3">
      <c r="A7146">
        <v>219347</v>
      </c>
      <c r="B7146" t="s">
        <v>1904</v>
      </c>
      <c r="C7146" t="s">
        <v>10324</v>
      </c>
    </row>
    <row r="7147" spans="1:3">
      <c r="A7147">
        <v>219356</v>
      </c>
      <c r="B7147" t="s">
        <v>1907</v>
      </c>
      <c r="C7147" t="s">
        <v>10703</v>
      </c>
    </row>
    <row r="7148" spans="1:3">
      <c r="A7148">
        <v>219356</v>
      </c>
      <c r="B7148" t="s">
        <v>1907</v>
      </c>
      <c r="C7148" t="s">
        <v>10733</v>
      </c>
    </row>
    <row r="7149" spans="1:3">
      <c r="A7149">
        <v>219356</v>
      </c>
      <c r="B7149" t="s">
        <v>1907</v>
      </c>
      <c r="C7149" t="s">
        <v>10197</v>
      </c>
    </row>
    <row r="7150" spans="1:3">
      <c r="A7150">
        <v>219356</v>
      </c>
      <c r="B7150" t="s">
        <v>1907</v>
      </c>
      <c r="C7150" t="s">
        <v>10508</v>
      </c>
    </row>
    <row r="7151" spans="1:3">
      <c r="A7151">
        <v>219356</v>
      </c>
      <c r="B7151" t="s">
        <v>1907</v>
      </c>
      <c r="C7151" t="s">
        <v>10407</v>
      </c>
    </row>
    <row r="7152" spans="1:3">
      <c r="A7152">
        <v>219374</v>
      </c>
      <c r="B7152" t="s">
        <v>4835</v>
      </c>
      <c r="C7152" t="s">
        <v>10677</v>
      </c>
    </row>
    <row r="7153" spans="1:3">
      <c r="A7153">
        <v>219374</v>
      </c>
      <c r="B7153" t="s">
        <v>4835</v>
      </c>
      <c r="C7153" t="s">
        <v>10541</v>
      </c>
    </row>
    <row r="7154" spans="1:3">
      <c r="A7154">
        <v>219374</v>
      </c>
      <c r="B7154" t="s">
        <v>4835</v>
      </c>
      <c r="C7154" t="s">
        <v>10782</v>
      </c>
    </row>
    <row r="7155" spans="1:3">
      <c r="A7155">
        <v>219374</v>
      </c>
      <c r="B7155" t="s">
        <v>4835</v>
      </c>
      <c r="C7155" t="s">
        <v>10541</v>
      </c>
    </row>
    <row r="7156" spans="1:3">
      <c r="A7156">
        <v>219374</v>
      </c>
      <c r="B7156" t="s">
        <v>4835</v>
      </c>
      <c r="C7156" t="s">
        <v>10728</v>
      </c>
    </row>
    <row r="7157" spans="1:3">
      <c r="A7157">
        <v>219383</v>
      </c>
      <c r="B7157" t="s">
        <v>4838</v>
      </c>
      <c r="C7157" t="s">
        <v>10714</v>
      </c>
    </row>
    <row r="7158" spans="1:3">
      <c r="A7158">
        <v>219383</v>
      </c>
      <c r="B7158" t="s">
        <v>4838</v>
      </c>
      <c r="C7158" t="s">
        <v>10703</v>
      </c>
    </row>
    <row r="7159" spans="1:3">
      <c r="A7159">
        <v>219383</v>
      </c>
      <c r="B7159" t="s">
        <v>4838</v>
      </c>
      <c r="C7159" t="s">
        <v>10508</v>
      </c>
    </row>
    <row r="7160" spans="1:3">
      <c r="A7160">
        <v>219383</v>
      </c>
      <c r="B7160" t="s">
        <v>4838</v>
      </c>
      <c r="C7160" t="s">
        <v>10466</v>
      </c>
    </row>
    <row r="7161" spans="1:3">
      <c r="A7161">
        <v>219383</v>
      </c>
      <c r="B7161" t="s">
        <v>4838</v>
      </c>
      <c r="C7161" t="s">
        <v>10292</v>
      </c>
    </row>
    <row r="7162" spans="1:3">
      <c r="A7162">
        <v>219408</v>
      </c>
      <c r="B7162" t="s">
        <v>11044</v>
      </c>
      <c r="C7162" t="s">
        <v>10714</v>
      </c>
    </row>
    <row r="7163" spans="1:3">
      <c r="A7163">
        <v>219408</v>
      </c>
      <c r="B7163" t="s">
        <v>11044</v>
      </c>
      <c r="C7163" t="s">
        <v>10445</v>
      </c>
    </row>
    <row r="7164" spans="1:3">
      <c r="A7164">
        <v>219471</v>
      </c>
      <c r="B7164" t="s">
        <v>1910</v>
      </c>
      <c r="C7164" t="s">
        <v>10703</v>
      </c>
    </row>
    <row r="7165" spans="1:3">
      <c r="A7165">
        <v>219471</v>
      </c>
      <c r="B7165" t="s">
        <v>1910</v>
      </c>
      <c r="C7165" t="s">
        <v>10714</v>
      </c>
    </row>
    <row r="7166" spans="1:3">
      <c r="A7166">
        <v>219471</v>
      </c>
      <c r="B7166" t="s">
        <v>1910</v>
      </c>
      <c r="C7166" t="s">
        <v>10628</v>
      </c>
    </row>
    <row r="7167" spans="1:3">
      <c r="A7167">
        <v>219471</v>
      </c>
      <c r="B7167" t="s">
        <v>1910</v>
      </c>
      <c r="C7167" t="s">
        <v>10793</v>
      </c>
    </row>
    <row r="7168" spans="1:3">
      <c r="A7168">
        <v>219471</v>
      </c>
      <c r="B7168" t="s">
        <v>1910</v>
      </c>
      <c r="C7168" t="s">
        <v>10628</v>
      </c>
    </row>
    <row r="7169" spans="1:3">
      <c r="A7169">
        <v>219505</v>
      </c>
      <c r="B7169" t="s">
        <v>11045</v>
      </c>
      <c r="C7169" t="s">
        <v>10734</v>
      </c>
    </row>
    <row r="7170" spans="1:3">
      <c r="A7170">
        <v>219505</v>
      </c>
      <c r="B7170" t="s">
        <v>11045</v>
      </c>
      <c r="C7170" t="s">
        <v>10500</v>
      </c>
    </row>
    <row r="7171" spans="1:3">
      <c r="A7171">
        <v>219505</v>
      </c>
      <c r="B7171" t="s">
        <v>11045</v>
      </c>
      <c r="C7171" t="s">
        <v>10541</v>
      </c>
    </row>
    <row r="7172" spans="1:3">
      <c r="A7172">
        <v>219505</v>
      </c>
      <c r="B7172" t="s">
        <v>11045</v>
      </c>
      <c r="C7172" t="s">
        <v>10541</v>
      </c>
    </row>
    <row r="7173" spans="1:3">
      <c r="A7173">
        <v>219505</v>
      </c>
      <c r="B7173" t="s">
        <v>11045</v>
      </c>
      <c r="C7173" t="s">
        <v>10782</v>
      </c>
    </row>
    <row r="7174" spans="1:3">
      <c r="A7174">
        <v>219602</v>
      </c>
      <c r="B7174" t="s">
        <v>1913</v>
      </c>
      <c r="C7174" t="s">
        <v>10703</v>
      </c>
    </row>
    <row r="7175" spans="1:3">
      <c r="A7175">
        <v>219602</v>
      </c>
      <c r="B7175" t="s">
        <v>1913</v>
      </c>
      <c r="C7175" t="s">
        <v>10401</v>
      </c>
    </row>
    <row r="7176" spans="1:3">
      <c r="A7176">
        <v>219602</v>
      </c>
      <c r="B7176" t="s">
        <v>1913</v>
      </c>
      <c r="C7176" t="s">
        <v>10464</v>
      </c>
    </row>
    <row r="7177" spans="1:3">
      <c r="A7177">
        <v>219602</v>
      </c>
      <c r="B7177" t="s">
        <v>1913</v>
      </c>
      <c r="C7177" t="s">
        <v>10508</v>
      </c>
    </row>
    <row r="7178" spans="1:3">
      <c r="A7178">
        <v>219602</v>
      </c>
      <c r="B7178" t="s">
        <v>1913</v>
      </c>
      <c r="C7178" t="s">
        <v>10524</v>
      </c>
    </row>
    <row r="7179" spans="1:3">
      <c r="A7179">
        <v>219639</v>
      </c>
      <c r="B7179" t="s">
        <v>11046</v>
      </c>
      <c r="C7179" t="s">
        <v>10703</v>
      </c>
    </row>
    <row r="7180" spans="1:3">
      <c r="A7180">
        <v>219639</v>
      </c>
      <c r="B7180" t="s">
        <v>11046</v>
      </c>
      <c r="C7180" t="s">
        <v>10635</v>
      </c>
    </row>
    <row r="7181" spans="1:3">
      <c r="A7181">
        <v>219639</v>
      </c>
      <c r="B7181" t="s">
        <v>11046</v>
      </c>
      <c r="C7181" t="s">
        <v>10656</v>
      </c>
    </row>
    <row r="7182" spans="1:3">
      <c r="A7182">
        <v>219639</v>
      </c>
      <c r="B7182" t="s">
        <v>11046</v>
      </c>
      <c r="C7182" t="s">
        <v>10407</v>
      </c>
    </row>
    <row r="7183" spans="1:3">
      <c r="A7183">
        <v>219639</v>
      </c>
      <c r="B7183" t="s">
        <v>11046</v>
      </c>
      <c r="C7183" t="s">
        <v>10655</v>
      </c>
    </row>
    <row r="7184" spans="1:3">
      <c r="A7184">
        <v>219709</v>
      </c>
      <c r="B7184" t="s">
        <v>4844</v>
      </c>
      <c r="C7184" t="s">
        <v>10625</v>
      </c>
    </row>
    <row r="7185" spans="1:3">
      <c r="A7185">
        <v>219709</v>
      </c>
      <c r="B7185" t="s">
        <v>4844</v>
      </c>
      <c r="C7185" t="s">
        <v>10703</v>
      </c>
    </row>
    <row r="7186" spans="1:3">
      <c r="A7186">
        <v>219709</v>
      </c>
      <c r="B7186" t="s">
        <v>4844</v>
      </c>
      <c r="C7186" t="s">
        <v>10461</v>
      </c>
    </row>
    <row r="7187" spans="1:3">
      <c r="A7187">
        <v>219709</v>
      </c>
      <c r="B7187" t="s">
        <v>4844</v>
      </c>
      <c r="C7187" t="s">
        <v>10245</v>
      </c>
    </row>
    <row r="7188" spans="1:3">
      <c r="A7188">
        <v>219709</v>
      </c>
      <c r="B7188" t="s">
        <v>4844</v>
      </c>
      <c r="C7188" t="s">
        <v>10623</v>
      </c>
    </row>
    <row r="7189" spans="1:3">
      <c r="A7189">
        <v>219718</v>
      </c>
      <c r="B7189" t="s">
        <v>570</v>
      </c>
      <c r="C7189" t="s">
        <v>10722</v>
      </c>
    </row>
    <row r="7190" spans="1:3">
      <c r="A7190">
        <v>219718</v>
      </c>
      <c r="B7190" t="s">
        <v>570</v>
      </c>
      <c r="C7190" t="s">
        <v>10525</v>
      </c>
    </row>
    <row r="7191" spans="1:3">
      <c r="A7191">
        <v>219718</v>
      </c>
      <c r="B7191" t="s">
        <v>570</v>
      </c>
      <c r="C7191" t="s">
        <v>10537</v>
      </c>
    </row>
    <row r="7192" spans="1:3">
      <c r="A7192">
        <v>219718</v>
      </c>
      <c r="B7192" t="s">
        <v>570</v>
      </c>
      <c r="C7192" t="s">
        <v>10714</v>
      </c>
    </row>
    <row r="7193" spans="1:3">
      <c r="A7193">
        <v>219718</v>
      </c>
      <c r="B7193" t="s">
        <v>570</v>
      </c>
      <c r="C7193" t="s">
        <v>10508</v>
      </c>
    </row>
    <row r="7194" spans="1:3">
      <c r="A7194">
        <v>219790</v>
      </c>
      <c r="B7194" t="s">
        <v>11047</v>
      </c>
      <c r="C7194" t="s">
        <v>10714</v>
      </c>
    </row>
    <row r="7195" spans="1:3">
      <c r="A7195">
        <v>219790</v>
      </c>
      <c r="B7195" t="s">
        <v>11047</v>
      </c>
      <c r="C7195" t="s">
        <v>10508</v>
      </c>
    </row>
    <row r="7196" spans="1:3">
      <c r="A7196">
        <v>219790</v>
      </c>
      <c r="B7196" t="s">
        <v>11047</v>
      </c>
      <c r="C7196" t="s">
        <v>10464</v>
      </c>
    </row>
    <row r="7197" spans="1:3">
      <c r="A7197">
        <v>219790</v>
      </c>
      <c r="B7197" t="s">
        <v>11047</v>
      </c>
      <c r="C7197" t="s">
        <v>10525</v>
      </c>
    </row>
    <row r="7198" spans="1:3">
      <c r="A7198">
        <v>219790</v>
      </c>
      <c r="B7198" t="s">
        <v>11047</v>
      </c>
      <c r="C7198" t="s">
        <v>10226</v>
      </c>
    </row>
    <row r="7199" spans="1:3">
      <c r="A7199">
        <v>219806</v>
      </c>
      <c r="B7199" t="s">
        <v>1919</v>
      </c>
      <c r="C7199" t="s">
        <v>10714</v>
      </c>
    </row>
    <row r="7200" spans="1:3">
      <c r="A7200">
        <v>219806</v>
      </c>
      <c r="B7200" t="s">
        <v>1919</v>
      </c>
      <c r="C7200" t="s">
        <v>10703</v>
      </c>
    </row>
    <row r="7201" spans="1:3">
      <c r="A7201">
        <v>219806</v>
      </c>
      <c r="B7201" t="s">
        <v>1919</v>
      </c>
      <c r="C7201" t="s">
        <v>10466</v>
      </c>
    </row>
    <row r="7202" spans="1:3">
      <c r="A7202">
        <v>219806</v>
      </c>
      <c r="B7202" t="s">
        <v>1919</v>
      </c>
      <c r="C7202" t="s">
        <v>10465</v>
      </c>
    </row>
    <row r="7203" spans="1:3">
      <c r="A7203">
        <v>219806</v>
      </c>
      <c r="B7203" t="s">
        <v>1919</v>
      </c>
      <c r="C7203" t="s">
        <v>10508</v>
      </c>
    </row>
    <row r="7204" spans="1:3">
      <c r="A7204">
        <v>219833</v>
      </c>
      <c r="B7204" t="s">
        <v>1922</v>
      </c>
      <c r="C7204" t="s">
        <v>10703</v>
      </c>
    </row>
    <row r="7205" spans="1:3">
      <c r="A7205">
        <v>219833</v>
      </c>
      <c r="B7205" t="s">
        <v>1922</v>
      </c>
      <c r="C7205" t="s">
        <v>10714</v>
      </c>
    </row>
    <row r="7206" spans="1:3">
      <c r="A7206">
        <v>219833</v>
      </c>
      <c r="B7206" t="s">
        <v>1922</v>
      </c>
      <c r="C7206" t="s">
        <v>10508</v>
      </c>
    </row>
    <row r="7207" spans="1:3">
      <c r="A7207">
        <v>219833</v>
      </c>
      <c r="B7207" t="s">
        <v>1922</v>
      </c>
      <c r="C7207" t="s">
        <v>10259</v>
      </c>
    </row>
    <row r="7208" spans="1:3">
      <c r="A7208">
        <v>219833</v>
      </c>
      <c r="B7208" t="s">
        <v>1922</v>
      </c>
      <c r="C7208" t="s">
        <v>10756</v>
      </c>
    </row>
    <row r="7209" spans="1:3">
      <c r="A7209">
        <v>219949</v>
      </c>
      <c r="B7209" t="s">
        <v>4847</v>
      </c>
      <c r="C7209" t="s">
        <v>10703</v>
      </c>
    </row>
    <row r="7210" spans="1:3">
      <c r="A7210">
        <v>219949</v>
      </c>
      <c r="B7210" t="s">
        <v>4847</v>
      </c>
      <c r="C7210" t="s">
        <v>10714</v>
      </c>
    </row>
    <row r="7211" spans="1:3">
      <c r="A7211">
        <v>219949</v>
      </c>
      <c r="B7211" t="s">
        <v>4847</v>
      </c>
      <c r="C7211" t="s">
        <v>10508</v>
      </c>
    </row>
    <row r="7212" spans="1:3">
      <c r="A7212">
        <v>219949</v>
      </c>
      <c r="B7212" t="s">
        <v>4847</v>
      </c>
      <c r="C7212" t="s">
        <v>10524</v>
      </c>
    </row>
    <row r="7213" spans="1:3">
      <c r="A7213">
        <v>219949</v>
      </c>
      <c r="B7213" t="s">
        <v>4847</v>
      </c>
      <c r="C7213" t="s">
        <v>10466</v>
      </c>
    </row>
    <row r="7214" spans="1:3">
      <c r="A7214">
        <v>219976</v>
      </c>
      <c r="B7214" t="s">
        <v>4849</v>
      </c>
      <c r="C7214" t="s">
        <v>10703</v>
      </c>
    </row>
    <row r="7215" spans="1:3">
      <c r="A7215">
        <v>219976</v>
      </c>
      <c r="B7215" t="s">
        <v>4849</v>
      </c>
      <c r="C7215" t="s">
        <v>10508</v>
      </c>
    </row>
    <row r="7216" spans="1:3">
      <c r="A7216">
        <v>219976</v>
      </c>
      <c r="B7216" t="s">
        <v>4849</v>
      </c>
      <c r="C7216" t="s">
        <v>10406</v>
      </c>
    </row>
    <row r="7217" spans="1:3">
      <c r="A7217">
        <v>219976</v>
      </c>
      <c r="B7217" t="s">
        <v>4849</v>
      </c>
      <c r="C7217" t="s">
        <v>10714</v>
      </c>
    </row>
    <row r="7218" spans="1:3">
      <c r="A7218">
        <v>219976</v>
      </c>
      <c r="B7218" t="s">
        <v>4849</v>
      </c>
      <c r="C7218" t="s">
        <v>10438</v>
      </c>
    </row>
    <row r="7219" spans="1:3">
      <c r="A7219">
        <v>220075</v>
      </c>
      <c r="B7219" t="s">
        <v>1923</v>
      </c>
      <c r="C7219" t="s">
        <v>10703</v>
      </c>
    </row>
    <row r="7220" spans="1:3">
      <c r="A7220">
        <v>220075</v>
      </c>
      <c r="B7220" t="s">
        <v>1923</v>
      </c>
      <c r="C7220" t="s">
        <v>10508</v>
      </c>
    </row>
    <row r="7221" spans="1:3">
      <c r="A7221">
        <v>220075</v>
      </c>
      <c r="B7221" t="s">
        <v>1923</v>
      </c>
      <c r="C7221" t="s">
        <v>10464</v>
      </c>
    </row>
    <row r="7222" spans="1:3">
      <c r="A7222">
        <v>220075</v>
      </c>
      <c r="B7222" t="s">
        <v>1923</v>
      </c>
      <c r="C7222" t="s">
        <v>10714</v>
      </c>
    </row>
    <row r="7223" spans="1:3">
      <c r="A7223">
        <v>220075</v>
      </c>
      <c r="B7223" t="s">
        <v>1923</v>
      </c>
      <c r="C7223" t="s">
        <v>10756</v>
      </c>
    </row>
    <row r="7224" spans="1:3">
      <c r="A7224">
        <v>220181</v>
      </c>
      <c r="B7224" t="s">
        <v>4853</v>
      </c>
      <c r="C7224" t="s">
        <v>10406</v>
      </c>
    </row>
    <row r="7225" spans="1:3">
      <c r="A7225">
        <v>220181</v>
      </c>
      <c r="B7225" t="s">
        <v>4853</v>
      </c>
      <c r="C7225" t="s">
        <v>10249</v>
      </c>
    </row>
    <row r="7226" spans="1:3">
      <c r="A7226">
        <v>220181</v>
      </c>
      <c r="B7226" t="s">
        <v>4853</v>
      </c>
      <c r="C7226" t="s">
        <v>10508</v>
      </c>
    </row>
    <row r="7227" spans="1:3">
      <c r="A7227">
        <v>220181</v>
      </c>
      <c r="B7227" t="s">
        <v>4853</v>
      </c>
      <c r="C7227" t="s">
        <v>10713</v>
      </c>
    </row>
    <row r="7228" spans="1:3">
      <c r="A7228">
        <v>220181</v>
      </c>
      <c r="B7228" t="s">
        <v>4853</v>
      </c>
      <c r="C7228" t="s">
        <v>10564</v>
      </c>
    </row>
    <row r="7229" spans="1:3">
      <c r="A7229">
        <v>220206</v>
      </c>
      <c r="B7229" t="s">
        <v>4855</v>
      </c>
      <c r="C7229" t="s">
        <v>10484</v>
      </c>
    </row>
    <row r="7230" spans="1:3">
      <c r="A7230">
        <v>220206</v>
      </c>
      <c r="B7230" t="s">
        <v>4855</v>
      </c>
      <c r="C7230" t="s">
        <v>10714</v>
      </c>
    </row>
    <row r="7231" spans="1:3">
      <c r="A7231">
        <v>220206</v>
      </c>
      <c r="B7231" t="s">
        <v>4855</v>
      </c>
      <c r="C7231" t="s">
        <v>10508</v>
      </c>
    </row>
    <row r="7232" spans="1:3">
      <c r="A7232">
        <v>220206</v>
      </c>
      <c r="B7232" t="s">
        <v>4855</v>
      </c>
      <c r="C7232" t="s">
        <v>10467</v>
      </c>
    </row>
    <row r="7233" spans="1:3">
      <c r="A7233">
        <v>220206</v>
      </c>
      <c r="B7233" t="s">
        <v>4855</v>
      </c>
      <c r="C7233" t="s">
        <v>10484</v>
      </c>
    </row>
    <row r="7234" spans="1:3">
      <c r="A7234">
        <v>220215</v>
      </c>
      <c r="B7234" t="s">
        <v>1926</v>
      </c>
      <c r="C7234" t="s">
        <v>10703</v>
      </c>
    </row>
    <row r="7235" spans="1:3">
      <c r="A7235">
        <v>220215</v>
      </c>
      <c r="B7235" t="s">
        <v>1926</v>
      </c>
      <c r="C7235" t="s">
        <v>10508</v>
      </c>
    </row>
    <row r="7236" spans="1:3">
      <c r="A7236">
        <v>220215</v>
      </c>
      <c r="B7236" t="s">
        <v>1926</v>
      </c>
      <c r="C7236" t="s">
        <v>10464</v>
      </c>
    </row>
    <row r="7237" spans="1:3">
      <c r="A7237">
        <v>220215</v>
      </c>
      <c r="B7237" t="s">
        <v>1926</v>
      </c>
      <c r="C7237" t="s">
        <v>10756</v>
      </c>
    </row>
    <row r="7238" spans="1:3">
      <c r="A7238">
        <v>220215</v>
      </c>
      <c r="B7238" t="s">
        <v>1926</v>
      </c>
      <c r="C7238" t="s">
        <v>10484</v>
      </c>
    </row>
    <row r="7239" spans="1:3">
      <c r="A7239">
        <v>220473</v>
      </c>
      <c r="B7239" t="s">
        <v>1929</v>
      </c>
      <c r="C7239" t="s">
        <v>10484</v>
      </c>
    </row>
    <row r="7240" spans="1:3">
      <c r="A7240">
        <v>220473</v>
      </c>
      <c r="B7240" t="s">
        <v>1929</v>
      </c>
      <c r="C7240" t="s">
        <v>10490</v>
      </c>
    </row>
    <row r="7241" spans="1:3">
      <c r="A7241">
        <v>220473</v>
      </c>
      <c r="B7241" t="s">
        <v>1929</v>
      </c>
      <c r="C7241" t="s">
        <v>10508</v>
      </c>
    </row>
    <row r="7242" spans="1:3">
      <c r="A7242">
        <v>220473</v>
      </c>
      <c r="B7242" t="s">
        <v>1929</v>
      </c>
      <c r="C7242" t="s">
        <v>10714</v>
      </c>
    </row>
    <row r="7243" spans="1:3">
      <c r="A7243">
        <v>220473</v>
      </c>
      <c r="B7243" t="s">
        <v>1929</v>
      </c>
      <c r="C7243" t="s">
        <v>10292</v>
      </c>
    </row>
    <row r="7244" spans="1:3">
      <c r="A7244">
        <v>220516</v>
      </c>
      <c r="B7244" t="s">
        <v>4860</v>
      </c>
      <c r="C7244" t="s">
        <v>10703</v>
      </c>
    </row>
    <row r="7245" spans="1:3">
      <c r="A7245">
        <v>220516</v>
      </c>
      <c r="B7245" t="s">
        <v>4860</v>
      </c>
      <c r="C7245" t="s">
        <v>10546</v>
      </c>
    </row>
    <row r="7246" spans="1:3">
      <c r="A7246">
        <v>220516</v>
      </c>
      <c r="B7246" t="s">
        <v>4860</v>
      </c>
      <c r="C7246" t="s">
        <v>10714</v>
      </c>
    </row>
    <row r="7247" spans="1:3">
      <c r="A7247">
        <v>220516</v>
      </c>
      <c r="B7247" t="s">
        <v>4860</v>
      </c>
      <c r="C7247" t="s">
        <v>10713</v>
      </c>
    </row>
    <row r="7248" spans="1:3">
      <c r="A7248">
        <v>220516</v>
      </c>
      <c r="B7248" t="s">
        <v>4860</v>
      </c>
      <c r="C7248" t="s">
        <v>10508</v>
      </c>
    </row>
    <row r="7249" spans="1:3">
      <c r="A7249">
        <v>220552</v>
      </c>
      <c r="B7249" t="s">
        <v>4862</v>
      </c>
      <c r="C7249" t="s">
        <v>10703</v>
      </c>
    </row>
    <row r="7250" spans="1:3">
      <c r="A7250">
        <v>220552</v>
      </c>
      <c r="B7250" t="s">
        <v>4862</v>
      </c>
      <c r="C7250" t="s">
        <v>10667</v>
      </c>
    </row>
    <row r="7251" spans="1:3">
      <c r="A7251">
        <v>220552</v>
      </c>
      <c r="B7251" t="s">
        <v>4862</v>
      </c>
      <c r="C7251" t="s">
        <v>10635</v>
      </c>
    </row>
    <row r="7252" spans="1:3">
      <c r="A7252">
        <v>220552</v>
      </c>
      <c r="B7252" t="s">
        <v>4862</v>
      </c>
      <c r="C7252" t="s">
        <v>10525</v>
      </c>
    </row>
    <row r="7253" spans="1:3">
      <c r="A7253">
        <v>220552</v>
      </c>
      <c r="B7253" t="s">
        <v>4862</v>
      </c>
      <c r="C7253" t="s">
        <v>10670</v>
      </c>
    </row>
    <row r="7254" spans="1:3">
      <c r="A7254">
        <v>220598</v>
      </c>
      <c r="B7254" t="s">
        <v>4864</v>
      </c>
      <c r="C7254" t="s">
        <v>10714</v>
      </c>
    </row>
    <row r="7255" spans="1:3">
      <c r="A7255">
        <v>220598</v>
      </c>
      <c r="B7255" t="s">
        <v>4864</v>
      </c>
      <c r="C7255" t="s">
        <v>10406</v>
      </c>
    </row>
    <row r="7256" spans="1:3">
      <c r="A7256">
        <v>220598</v>
      </c>
      <c r="B7256" t="s">
        <v>4864</v>
      </c>
      <c r="C7256" t="s">
        <v>10525</v>
      </c>
    </row>
    <row r="7257" spans="1:3">
      <c r="A7257">
        <v>220598</v>
      </c>
      <c r="B7257" t="s">
        <v>4864</v>
      </c>
      <c r="C7257" t="s">
        <v>10565</v>
      </c>
    </row>
    <row r="7258" spans="1:3">
      <c r="A7258">
        <v>220598</v>
      </c>
      <c r="B7258" t="s">
        <v>4864</v>
      </c>
      <c r="C7258" t="s">
        <v>10227</v>
      </c>
    </row>
    <row r="7259" spans="1:3">
      <c r="A7259">
        <v>220604</v>
      </c>
      <c r="B7259" t="s">
        <v>4866</v>
      </c>
      <c r="C7259" t="s">
        <v>10714</v>
      </c>
    </row>
    <row r="7260" spans="1:3">
      <c r="A7260">
        <v>220604</v>
      </c>
      <c r="B7260" t="s">
        <v>4866</v>
      </c>
      <c r="C7260" t="s">
        <v>10438</v>
      </c>
    </row>
    <row r="7261" spans="1:3">
      <c r="A7261">
        <v>220604</v>
      </c>
      <c r="B7261" t="s">
        <v>4866</v>
      </c>
      <c r="C7261" t="s">
        <v>10406</v>
      </c>
    </row>
    <row r="7262" spans="1:3">
      <c r="A7262">
        <v>220604</v>
      </c>
      <c r="B7262" t="s">
        <v>4866</v>
      </c>
      <c r="C7262" t="s">
        <v>10778</v>
      </c>
    </row>
    <row r="7263" spans="1:3">
      <c r="A7263">
        <v>220604</v>
      </c>
      <c r="B7263" t="s">
        <v>4866</v>
      </c>
      <c r="C7263" t="s">
        <v>10438</v>
      </c>
    </row>
    <row r="7264" spans="1:3">
      <c r="A7264">
        <v>220613</v>
      </c>
      <c r="B7264" t="s">
        <v>1931</v>
      </c>
      <c r="C7264" t="s">
        <v>10703</v>
      </c>
    </row>
    <row r="7265" spans="1:3">
      <c r="A7265">
        <v>220613</v>
      </c>
      <c r="B7265" t="s">
        <v>1931</v>
      </c>
      <c r="C7265" t="s">
        <v>10714</v>
      </c>
    </row>
    <row r="7266" spans="1:3">
      <c r="A7266">
        <v>220613</v>
      </c>
      <c r="B7266" t="s">
        <v>1931</v>
      </c>
      <c r="C7266" t="s">
        <v>10508</v>
      </c>
    </row>
    <row r="7267" spans="1:3">
      <c r="A7267">
        <v>220613</v>
      </c>
      <c r="B7267" t="s">
        <v>1931</v>
      </c>
      <c r="C7267" t="s">
        <v>10494</v>
      </c>
    </row>
    <row r="7268" spans="1:3">
      <c r="A7268">
        <v>220613</v>
      </c>
      <c r="B7268" t="s">
        <v>1931</v>
      </c>
      <c r="C7268" t="s">
        <v>10401</v>
      </c>
    </row>
    <row r="7269" spans="1:3">
      <c r="A7269">
        <v>220631</v>
      </c>
      <c r="B7269" t="s">
        <v>1933</v>
      </c>
      <c r="C7269" t="s">
        <v>10703</v>
      </c>
    </row>
    <row r="7270" spans="1:3">
      <c r="A7270">
        <v>220631</v>
      </c>
      <c r="B7270" t="s">
        <v>1933</v>
      </c>
      <c r="C7270" t="s">
        <v>10466</v>
      </c>
    </row>
    <row r="7271" spans="1:3">
      <c r="A7271">
        <v>220631</v>
      </c>
      <c r="B7271" t="s">
        <v>1933</v>
      </c>
      <c r="C7271" t="s">
        <v>10406</v>
      </c>
    </row>
    <row r="7272" spans="1:3">
      <c r="A7272">
        <v>220631</v>
      </c>
      <c r="B7272" t="s">
        <v>1933</v>
      </c>
      <c r="C7272" t="s">
        <v>10508</v>
      </c>
    </row>
    <row r="7273" spans="1:3">
      <c r="A7273">
        <v>220631</v>
      </c>
      <c r="B7273" t="s">
        <v>1933</v>
      </c>
      <c r="C7273" t="s">
        <v>10663</v>
      </c>
    </row>
    <row r="7274" spans="1:3">
      <c r="A7274">
        <v>220701</v>
      </c>
      <c r="B7274" t="s">
        <v>1936</v>
      </c>
      <c r="C7274" t="s">
        <v>10714</v>
      </c>
    </row>
    <row r="7275" spans="1:3">
      <c r="A7275">
        <v>220701</v>
      </c>
      <c r="B7275" t="s">
        <v>1936</v>
      </c>
      <c r="C7275" t="s">
        <v>10404</v>
      </c>
    </row>
    <row r="7276" spans="1:3">
      <c r="A7276">
        <v>220701</v>
      </c>
      <c r="B7276" t="s">
        <v>1936</v>
      </c>
      <c r="C7276" t="s">
        <v>10464</v>
      </c>
    </row>
    <row r="7277" spans="1:3">
      <c r="A7277">
        <v>220701</v>
      </c>
      <c r="B7277" t="s">
        <v>1936</v>
      </c>
      <c r="C7277" t="s">
        <v>10406</v>
      </c>
    </row>
    <row r="7278" spans="1:3">
      <c r="A7278">
        <v>220701</v>
      </c>
      <c r="B7278" t="s">
        <v>1936</v>
      </c>
      <c r="C7278" t="s">
        <v>10725</v>
      </c>
    </row>
    <row r="7279" spans="1:3">
      <c r="A7279">
        <v>220710</v>
      </c>
      <c r="B7279" t="s">
        <v>1939</v>
      </c>
      <c r="C7279" t="s">
        <v>10714</v>
      </c>
    </row>
    <row r="7280" spans="1:3">
      <c r="A7280">
        <v>220710</v>
      </c>
      <c r="B7280" t="s">
        <v>1939</v>
      </c>
      <c r="C7280" t="s">
        <v>10629</v>
      </c>
    </row>
    <row r="7281" spans="1:3">
      <c r="A7281">
        <v>220710</v>
      </c>
      <c r="B7281" t="s">
        <v>1939</v>
      </c>
      <c r="C7281" t="s">
        <v>10406</v>
      </c>
    </row>
    <row r="7282" spans="1:3">
      <c r="A7282">
        <v>220710</v>
      </c>
      <c r="B7282" t="s">
        <v>1939</v>
      </c>
      <c r="C7282" t="s">
        <v>10376</v>
      </c>
    </row>
    <row r="7283" spans="1:3">
      <c r="A7283">
        <v>220710</v>
      </c>
      <c r="B7283" t="s">
        <v>1939</v>
      </c>
      <c r="C7283" t="s">
        <v>10408</v>
      </c>
    </row>
    <row r="7284" spans="1:3">
      <c r="A7284">
        <v>220862</v>
      </c>
      <c r="B7284" t="s">
        <v>1941</v>
      </c>
      <c r="C7284" t="s">
        <v>10466</v>
      </c>
    </row>
    <row r="7285" spans="1:3">
      <c r="A7285">
        <v>220862</v>
      </c>
      <c r="B7285" t="s">
        <v>1941</v>
      </c>
      <c r="C7285" t="s">
        <v>10703</v>
      </c>
    </row>
    <row r="7286" spans="1:3">
      <c r="A7286">
        <v>220862</v>
      </c>
      <c r="B7286" t="s">
        <v>1941</v>
      </c>
      <c r="C7286" t="s">
        <v>10508</v>
      </c>
    </row>
    <row r="7287" spans="1:3">
      <c r="A7287">
        <v>220862</v>
      </c>
      <c r="B7287" t="s">
        <v>1941</v>
      </c>
      <c r="C7287" t="s">
        <v>10461</v>
      </c>
    </row>
    <row r="7288" spans="1:3">
      <c r="A7288">
        <v>220862</v>
      </c>
      <c r="B7288" t="s">
        <v>1941</v>
      </c>
      <c r="C7288" t="s">
        <v>10714</v>
      </c>
    </row>
    <row r="7289" spans="1:3">
      <c r="A7289">
        <v>220978</v>
      </c>
      <c r="B7289" t="s">
        <v>1943</v>
      </c>
      <c r="C7289" t="s">
        <v>10461</v>
      </c>
    </row>
    <row r="7290" spans="1:3">
      <c r="A7290">
        <v>220978</v>
      </c>
      <c r="B7290" t="s">
        <v>1943</v>
      </c>
      <c r="C7290" t="s">
        <v>10573</v>
      </c>
    </row>
    <row r="7291" spans="1:3">
      <c r="A7291">
        <v>220978</v>
      </c>
      <c r="B7291" t="s">
        <v>1943</v>
      </c>
      <c r="C7291" t="s">
        <v>10508</v>
      </c>
    </row>
    <row r="7292" spans="1:3">
      <c r="A7292">
        <v>220978</v>
      </c>
      <c r="B7292" t="s">
        <v>1943</v>
      </c>
      <c r="C7292" t="s">
        <v>10714</v>
      </c>
    </row>
    <row r="7293" spans="1:3">
      <c r="A7293">
        <v>220978</v>
      </c>
      <c r="B7293" t="s">
        <v>1943</v>
      </c>
      <c r="C7293" t="s">
        <v>10406</v>
      </c>
    </row>
    <row r="7294" spans="1:3">
      <c r="A7294">
        <v>221351</v>
      </c>
      <c r="B7294" t="s">
        <v>1945</v>
      </c>
      <c r="C7294" t="s">
        <v>10714</v>
      </c>
    </row>
    <row r="7295" spans="1:3">
      <c r="A7295">
        <v>221351</v>
      </c>
      <c r="B7295" t="s">
        <v>1945</v>
      </c>
      <c r="C7295" t="s">
        <v>10406</v>
      </c>
    </row>
    <row r="7296" spans="1:3">
      <c r="A7296">
        <v>221351</v>
      </c>
      <c r="B7296" t="s">
        <v>1945</v>
      </c>
      <c r="C7296" t="s">
        <v>10259</v>
      </c>
    </row>
    <row r="7297" spans="1:3">
      <c r="A7297">
        <v>221351</v>
      </c>
      <c r="B7297" t="s">
        <v>1945</v>
      </c>
      <c r="C7297" t="s">
        <v>10427</v>
      </c>
    </row>
    <row r="7298" spans="1:3">
      <c r="A7298">
        <v>221351</v>
      </c>
      <c r="B7298" t="s">
        <v>1945</v>
      </c>
      <c r="C7298" t="s">
        <v>10508</v>
      </c>
    </row>
    <row r="7299" spans="1:3">
      <c r="A7299">
        <v>221519</v>
      </c>
      <c r="B7299" t="s">
        <v>1947</v>
      </c>
      <c r="C7299" t="s">
        <v>10557</v>
      </c>
    </row>
    <row r="7300" spans="1:3">
      <c r="A7300">
        <v>221519</v>
      </c>
      <c r="B7300" t="s">
        <v>1947</v>
      </c>
      <c r="C7300" t="s">
        <v>10508</v>
      </c>
    </row>
    <row r="7301" spans="1:3">
      <c r="A7301">
        <v>221519</v>
      </c>
      <c r="B7301" t="s">
        <v>1947</v>
      </c>
      <c r="C7301" t="s">
        <v>10398</v>
      </c>
    </row>
    <row r="7302" spans="1:3">
      <c r="A7302">
        <v>221519</v>
      </c>
      <c r="B7302" t="s">
        <v>1947</v>
      </c>
      <c r="C7302" t="s">
        <v>10406</v>
      </c>
    </row>
    <row r="7303" spans="1:3">
      <c r="A7303">
        <v>221519</v>
      </c>
      <c r="B7303" t="s">
        <v>1947</v>
      </c>
      <c r="C7303" t="s">
        <v>10562</v>
      </c>
    </row>
    <row r="7304" spans="1:3">
      <c r="A7304">
        <v>221661</v>
      </c>
      <c r="B7304" t="s">
        <v>1950</v>
      </c>
      <c r="C7304" t="s">
        <v>10703</v>
      </c>
    </row>
    <row r="7305" spans="1:3">
      <c r="A7305">
        <v>221661</v>
      </c>
      <c r="B7305" t="s">
        <v>1950</v>
      </c>
      <c r="C7305" t="s">
        <v>10407</v>
      </c>
    </row>
    <row r="7306" spans="1:3">
      <c r="A7306">
        <v>221661</v>
      </c>
      <c r="B7306" t="s">
        <v>1950</v>
      </c>
      <c r="C7306" t="s">
        <v>10714</v>
      </c>
    </row>
    <row r="7307" spans="1:3">
      <c r="A7307">
        <v>221661</v>
      </c>
      <c r="B7307" t="s">
        <v>1950</v>
      </c>
      <c r="C7307" t="s">
        <v>10466</v>
      </c>
    </row>
    <row r="7308" spans="1:3">
      <c r="A7308">
        <v>221661</v>
      </c>
      <c r="B7308" t="s">
        <v>1950</v>
      </c>
      <c r="C7308" t="s">
        <v>10508</v>
      </c>
    </row>
    <row r="7309" spans="1:3">
      <c r="A7309">
        <v>221731</v>
      </c>
      <c r="B7309" t="s">
        <v>1953</v>
      </c>
      <c r="C7309" t="s">
        <v>10703</v>
      </c>
    </row>
    <row r="7310" spans="1:3">
      <c r="A7310">
        <v>221731</v>
      </c>
      <c r="B7310" t="s">
        <v>1953</v>
      </c>
      <c r="C7310" t="s">
        <v>10714</v>
      </c>
    </row>
    <row r="7311" spans="1:3">
      <c r="A7311">
        <v>221731</v>
      </c>
      <c r="B7311" t="s">
        <v>1953</v>
      </c>
      <c r="C7311" t="s">
        <v>10634</v>
      </c>
    </row>
    <row r="7312" spans="1:3">
      <c r="A7312">
        <v>221731</v>
      </c>
      <c r="B7312" t="s">
        <v>1953</v>
      </c>
      <c r="C7312" t="s">
        <v>10756</v>
      </c>
    </row>
    <row r="7313" spans="1:3">
      <c r="A7313">
        <v>221731</v>
      </c>
      <c r="B7313" t="s">
        <v>1953</v>
      </c>
      <c r="C7313" t="s">
        <v>10465</v>
      </c>
    </row>
    <row r="7314" spans="1:3">
      <c r="A7314">
        <v>221740</v>
      </c>
      <c r="B7314" t="s">
        <v>1955</v>
      </c>
      <c r="C7314" t="s">
        <v>10508</v>
      </c>
    </row>
    <row r="7315" spans="1:3">
      <c r="A7315">
        <v>221740</v>
      </c>
      <c r="B7315" t="s">
        <v>1955</v>
      </c>
      <c r="C7315" t="s">
        <v>10466</v>
      </c>
    </row>
    <row r="7316" spans="1:3">
      <c r="A7316">
        <v>221740</v>
      </c>
      <c r="B7316" t="s">
        <v>1955</v>
      </c>
      <c r="C7316" t="s">
        <v>10756</v>
      </c>
    </row>
    <row r="7317" spans="1:3">
      <c r="A7317">
        <v>221740</v>
      </c>
      <c r="B7317" t="s">
        <v>1955</v>
      </c>
      <c r="C7317" t="s">
        <v>10795</v>
      </c>
    </row>
    <row r="7318" spans="1:3">
      <c r="A7318">
        <v>221740</v>
      </c>
      <c r="B7318" t="s">
        <v>1955</v>
      </c>
      <c r="C7318" t="s">
        <v>10225</v>
      </c>
    </row>
    <row r="7319" spans="1:3">
      <c r="A7319">
        <v>221759</v>
      </c>
      <c r="B7319" t="s">
        <v>1958</v>
      </c>
      <c r="C7319" t="s">
        <v>10716</v>
      </c>
    </row>
    <row r="7320" spans="1:3">
      <c r="A7320">
        <v>221759</v>
      </c>
      <c r="B7320" t="s">
        <v>1958</v>
      </c>
      <c r="C7320" t="s">
        <v>10756</v>
      </c>
    </row>
    <row r="7321" spans="1:3">
      <c r="A7321">
        <v>221759</v>
      </c>
      <c r="B7321" t="s">
        <v>1958</v>
      </c>
      <c r="C7321" t="s">
        <v>10512</v>
      </c>
    </row>
    <row r="7322" spans="1:3">
      <c r="A7322">
        <v>221759</v>
      </c>
      <c r="B7322" t="s">
        <v>1958</v>
      </c>
      <c r="C7322" t="s">
        <v>10737</v>
      </c>
    </row>
    <row r="7323" spans="1:3">
      <c r="A7323">
        <v>221759</v>
      </c>
      <c r="B7323" t="s">
        <v>1958</v>
      </c>
      <c r="C7323" t="s">
        <v>10703</v>
      </c>
    </row>
    <row r="7324" spans="1:3">
      <c r="A7324">
        <v>221768</v>
      </c>
      <c r="B7324" t="s">
        <v>1960</v>
      </c>
      <c r="C7324" t="s">
        <v>10778</v>
      </c>
    </row>
    <row r="7325" spans="1:3">
      <c r="A7325">
        <v>221768</v>
      </c>
      <c r="B7325" t="s">
        <v>1960</v>
      </c>
      <c r="C7325" t="s">
        <v>10438</v>
      </c>
    </row>
    <row r="7326" spans="1:3">
      <c r="A7326">
        <v>221768</v>
      </c>
      <c r="B7326" t="s">
        <v>1960</v>
      </c>
      <c r="C7326" t="s">
        <v>10438</v>
      </c>
    </row>
    <row r="7327" spans="1:3">
      <c r="A7327">
        <v>221768</v>
      </c>
      <c r="B7327" t="s">
        <v>1960</v>
      </c>
      <c r="C7327" t="s">
        <v>10183</v>
      </c>
    </row>
    <row r="7328" spans="1:3">
      <c r="A7328">
        <v>221768</v>
      </c>
      <c r="B7328" t="s">
        <v>1960</v>
      </c>
      <c r="C7328" t="s">
        <v>10464</v>
      </c>
    </row>
    <row r="7329" spans="1:3">
      <c r="A7329">
        <v>221838</v>
      </c>
      <c r="B7329" t="s">
        <v>4869</v>
      </c>
      <c r="C7329" t="s">
        <v>10714</v>
      </c>
    </row>
    <row r="7330" spans="1:3">
      <c r="A7330">
        <v>221838</v>
      </c>
      <c r="B7330" t="s">
        <v>4869</v>
      </c>
      <c r="C7330" t="s">
        <v>10712</v>
      </c>
    </row>
    <row r="7331" spans="1:3">
      <c r="A7331">
        <v>221838</v>
      </c>
      <c r="B7331" t="s">
        <v>4869</v>
      </c>
      <c r="C7331" t="s">
        <v>10508</v>
      </c>
    </row>
    <row r="7332" spans="1:3">
      <c r="A7332">
        <v>221838</v>
      </c>
      <c r="B7332" t="s">
        <v>4869</v>
      </c>
      <c r="C7332" t="s">
        <v>10181</v>
      </c>
    </row>
    <row r="7333" spans="1:3">
      <c r="A7333">
        <v>221838</v>
      </c>
      <c r="B7333" t="s">
        <v>4869</v>
      </c>
      <c r="C7333" t="s">
        <v>10866</v>
      </c>
    </row>
    <row r="7334" spans="1:3">
      <c r="A7334">
        <v>221847</v>
      </c>
      <c r="B7334" t="s">
        <v>1963</v>
      </c>
      <c r="C7334" t="s">
        <v>10703</v>
      </c>
    </row>
    <row r="7335" spans="1:3">
      <c r="A7335">
        <v>221847</v>
      </c>
      <c r="B7335" t="s">
        <v>1963</v>
      </c>
      <c r="C7335" t="s">
        <v>10328</v>
      </c>
    </row>
    <row r="7336" spans="1:3">
      <c r="A7336">
        <v>221847</v>
      </c>
      <c r="B7336" t="s">
        <v>1963</v>
      </c>
      <c r="C7336" t="s">
        <v>10259</v>
      </c>
    </row>
    <row r="7337" spans="1:3">
      <c r="A7337">
        <v>221847</v>
      </c>
      <c r="B7337" t="s">
        <v>1963</v>
      </c>
      <c r="C7337" t="s">
        <v>10464</v>
      </c>
    </row>
    <row r="7338" spans="1:3">
      <c r="A7338">
        <v>221847</v>
      </c>
      <c r="B7338" t="s">
        <v>1963</v>
      </c>
      <c r="C7338" t="s">
        <v>10714</v>
      </c>
    </row>
    <row r="7339" spans="1:3">
      <c r="A7339">
        <v>221892</v>
      </c>
      <c r="B7339" t="s">
        <v>4871</v>
      </c>
      <c r="C7339" t="s">
        <v>10714</v>
      </c>
    </row>
    <row r="7340" spans="1:3">
      <c r="A7340">
        <v>221892</v>
      </c>
      <c r="B7340" t="s">
        <v>4871</v>
      </c>
      <c r="C7340" t="s">
        <v>10508</v>
      </c>
    </row>
    <row r="7341" spans="1:3">
      <c r="A7341">
        <v>221892</v>
      </c>
      <c r="B7341" t="s">
        <v>4871</v>
      </c>
      <c r="C7341" t="s">
        <v>10500</v>
      </c>
    </row>
    <row r="7342" spans="1:3">
      <c r="A7342">
        <v>221892</v>
      </c>
      <c r="B7342" t="s">
        <v>4871</v>
      </c>
      <c r="C7342" t="s">
        <v>10725</v>
      </c>
    </row>
    <row r="7343" spans="1:3">
      <c r="A7343">
        <v>221892</v>
      </c>
      <c r="B7343" t="s">
        <v>4871</v>
      </c>
      <c r="C7343" t="s">
        <v>10251</v>
      </c>
    </row>
    <row r="7344" spans="1:3">
      <c r="A7344">
        <v>221953</v>
      </c>
      <c r="B7344" t="s">
        <v>4873</v>
      </c>
      <c r="C7344" t="s">
        <v>10714</v>
      </c>
    </row>
    <row r="7345" spans="1:3">
      <c r="A7345">
        <v>221953</v>
      </c>
      <c r="B7345" t="s">
        <v>4873</v>
      </c>
      <c r="C7345" t="s">
        <v>10508</v>
      </c>
    </row>
    <row r="7346" spans="1:3">
      <c r="A7346">
        <v>221953</v>
      </c>
      <c r="B7346" t="s">
        <v>4873</v>
      </c>
      <c r="C7346" t="s">
        <v>10281</v>
      </c>
    </row>
    <row r="7347" spans="1:3">
      <c r="A7347">
        <v>221953</v>
      </c>
      <c r="B7347" t="s">
        <v>4873</v>
      </c>
      <c r="C7347" t="s">
        <v>10466</v>
      </c>
    </row>
    <row r="7348" spans="1:3">
      <c r="A7348">
        <v>221953</v>
      </c>
      <c r="B7348" t="s">
        <v>4873</v>
      </c>
      <c r="C7348" t="s">
        <v>10465</v>
      </c>
    </row>
    <row r="7349" spans="1:3">
      <c r="A7349">
        <v>221971</v>
      </c>
      <c r="B7349" t="s">
        <v>1966</v>
      </c>
      <c r="C7349" t="s">
        <v>10703</v>
      </c>
    </row>
    <row r="7350" spans="1:3">
      <c r="A7350">
        <v>221971</v>
      </c>
      <c r="B7350" t="s">
        <v>1966</v>
      </c>
      <c r="C7350" t="s">
        <v>10722</v>
      </c>
    </row>
    <row r="7351" spans="1:3">
      <c r="A7351">
        <v>221971</v>
      </c>
      <c r="B7351" t="s">
        <v>1966</v>
      </c>
      <c r="C7351" t="s">
        <v>10546</v>
      </c>
    </row>
    <row r="7352" spans="1:3">
      <c r="A7352">
        <v>221971</v>
      </c>
      <c r="B7352" t="s">
        <v>1966</v>
      </c>
      <c r="C7352" t="s">
        <v>10725</v>
      </c>
    </row>
    <row r="7353" spans="1:3">
      <c r="A7353">
        <v>221971</v>
      </c>
      <c r="B7353" t="s">
        <v>1966</v>
      </c>
      <c r="C7353" t="s">
        <v>10601</v>
      </c>
    </row>
    <row r="7354" spans="1:3">
      <c r="A7354">
        <v>221999</v>
      </c>
      <c r="B7354" t="s">
        <v>4876</v>
      </c>
      <c r="C7354" t="s">
        <v>10550</v>
      </c>
    </row>
    <row r="7355" spans="1:3">
      <c r="A7355">
        <v>221999</v>
      </c>
      <c r="B7355" t="s">
        <v>4876</v>
      </c>
      <c r="C7355" t="s">
        <v>10557</v>
      </c>
    </row>
    <row r="7356" spans="1:3">
      <c r="A7356">
        <v>221999</v>
      </c>
      <c r="B7356" t="s">
        <v>4876</v>
      </c>
      <c r="C7356" t="s">
        <v>10461</v>
      </c>
    </row>
    <row r="7357" spans="1:3">
      <c r="A7357">
        <v>221999</v>
      </c>
      <c r="B7357" t="s">
        <v>4876</v>
      </c>
      <c r="C7357" t="s">
        <v>10259</v>
      </c>
    </row>
    <row r="7358" spans="1:3">
      <c r="A7358">
        <v>221999</v>
      </c>
      <c r="B7358" t="s">
        <v>4876</v>
      </c>
      <c r="C7358" t="s">
        <v>10430</v>
      </c>
    </row>
    <row r="7359" spans="1:3">
      <c r="A7359">
        <v>222178</v>
      </c>
      <c r="B7359" t="s">
        <v>1968</v>
      </c>
      <c r="C7359" t="s">
        <v>10401</v>
      </c>
    </row>
    <row r="7360" spans="1:3">
      <c r="A7360">
        <v>222178</v>
      </c>
      <c r="B7360" t="s">
        <v>1968</v>
      </c>
      <c r="C7360" t="s">
        <v>10466</v>
      </c>
    </row>
    <row r="7361" spans="1:3">
      <c r="A7361">
        <v>222178</v>
      </c>
      <c r="B7361" t="s">
        <v>1968</v>
      </c>
      <c r="C7361" t="s">
        <v>10406</v>
      </c>
    </row>
    <row r="7362" spans="1:3">
      <c r="A7362">
        <v>222178</v>
      </c>
      <c r="B7362" t="s">
        <v>1968</v>
      </c>
      <c r="C7362" t="s">
        <v>10703</v>
      </c>
    </row>
    <row r="7363" spans="1:3">
      <c r="A7363">
        <v>222178</v>
      </c>
      <c r="B7363" t="s">
        <v>1968</v>
      </c>
      <c r="C7363" t="s">
        <v>10508</v>
      </c>
    </row>
    <row r="7364" spans="1:3">
      <c r="A7364">
        <v>222628</v>
      </c>
      <c r="B7364" t="s">
        <v>11048</v>
      </c>
      <c r="C7364" t="s">
        <v>10461</v>
      </c>
    </row>
    <row r="7365" spans="1:3">
      <c r="A7365">
        <v>222628</v>
      </c>
      <c r="B7365" t="s">
        <v>11048</v>
      </c>
      <c r="C7365" t="s">
        <v>10714</v>
      </c>
    </row>
    <row r="7366" spans="1:3">
      <c r="A7366">
        <v>222628</v>
      </c>
      <c r="B7366" t="s">
        <v>11048</v>
      </c>
      <c r="C7366" t="s">
        <v>10721</v>
      </c>
    </row>
    <row r="7367" spans="1:3">
      <c r="A7367">
        <v>222628</v>
      </c>
      <c r="B7367" t="s">
        <v>11048</v>
      </c>
      <c r="C7367" t="s">
        <v>10725</v>
      </c>
    </row>
    <row r="7368" spans="1:3">
      <c r="A7368">
        <v>222628</v>
      </c>
      <c r="B7368" t="s">
        <v>11048</v>
      </c>
      <c r="C7368" t="s">
        <v>10728</v>
      </c>
    </row>
    <row r="7369" spans="1:3">
      <c r="A7369">
        <v>222831</v>
      </c>
      <c r="B7369" t="s">
        <v>1971</v>
      </c>
      <c r="C7369" t="s">
        <v>10461</v>
      </c>
    </row>
    <row r="7370" spans="1:3">
      <c r="A7370">
        <v>222831</v>
      </c>
      <c r="B7370" t="s">
        <v>1971</v>
      </c>
      <c r="C7370" t="s">
        <v>10714</v>
      </c>
    </row>
    <row r="7371" spans="1:3">
      <c r="A7371">
        <v>222831</v>
      </c>
      <c r="B7371" t="s">
        <v>1971</v>
      </c>
      <c r="C7371" t="s">
        <v>10466</v>
      </c>
    </row>
    <row r="7372" spans="1:3">
      <c r="A7372">
        <v>222831</v>
      </c>
      <c r="B7372" t="s">
        <v>1971</v>
      </c>
      <c r="C7372" t="s">
        <v>10508</v>
      </c>
    </row>
    <row r="7373" spans="1:3">
      <c r="A7373">
        <v>222831</v>
      </c>
      <c r="B7373" t="s">
        <v>1971</v>
      </c>
      <c r="C7373" t="s">
        <v>10546</v>
      </c>
    </row>
    <row r="7374" spans="1:3">
      <c r="A7374">
        <v>222877</v>
      </c>
      <c r="B7374" t="s">
        <v>11049</v>
      </c>
      <c r="C7374" t="s">
        <v>10713</v>
      </c>
    </row>
    <row r="7375" spans="1:3">
      <c r="A7375">
        <v>222877</v>
      </c>
      <c r="B7375" t="s">
        <v>11049</v>
      </c>
      <c r="C7375" t="s">
        <v>10494</v>
      </c>
    </row>
    <row r="7376" spans="1:3">
      <c r="A7376">
        <v>222877</v>
      </c>
      <c r="B7376" t="s">
        <v>11049</v>
      </c>
      <c r="C7376" t="s">
        <v>10402</v>
      </c>
    </row>
    <row r="7377" spans="1:3">
      <c r="A7377">
        <v>222877</v>
      </c>
      <c r="B7377" t="s">
        <v>11049</v>
      </c>
      <c r="C7377" t="s">
        <v>10298</v>
      </c>
    </row>
    <row r="7378" spans="1:3">
      <c r="A7378">
        <v>222877</v>
      </c>
      <c r="B7378" t="s">
        <v>11049</v>
      </c>
      <c r="C7378" t="s">
        <v>10485</v>
      </c>
    </row>
    <row r="7379" spans="1:3">
      <c r="A7379">
        <v>222983</v>
      </c>
      <c r="B7379" t="s">
        <v>1974</v>
      </c>
      <c r="C7379" t="s">
        <v>10406</v>
      </c>
    </row>
    <row r="7380" spans="1:3">
      <c r="A7380">
        <v>222983</v>
      </c>
      <c r="B7380" t="s">
        <v>1974</v>
      </c>
      <c r="C7380" t="s">
        <v>10508</v>
      </c>
    </row>
    <row r="7381" spans="1:3">
      <c r="A7381">
        <v>222983</v>
      </c>
      <c r="B7381" t="s">
        <v>1974</v>
      </c>
      <c r="C7381" t="s">
        <v>10713</v>
      </c>
    </row>
    <row r="7382" spans="1:3">
      <c r="A7382">
        <v>222983</v>
      </c>
      <c r="B7382" t="s">
        <v>1974</v>
      </c>
      <c r="C7382" t="s">
        <v>10771</v>
      </c>
    </row>
    <row r="7383" spans="1:3">
      <c r="A7383">
        <v>222983</v>
      </c>
      <c r="B7383" t="s">
        <v>1974</v>
      </c>
      <c r="C7383" t="s">
        <v>10737</v>
      </c>
    </row>
    <row r="7384" spans="1:3">
      <c r="A7384">
        <v>222992</v>
      </c>
      <c r="B7384" t="s">
        <v>11050</v>
      </c>
      <c r="C7384" t="s">
        <v>10703</v>
      </c>
    </row>
    <row r="7385" spans="1:3">
      <c r="A7385">
        <v>222992</v>
      </c>
      <c r="B7385" t="s">
        <v>11050</v>
      </c>
      <c r="C7385" t="s">
        <v>10254</v>
      </c>
    </row>
    <row r="7386" spans="1:3">
      <c r="A7386">
        <v>222992</v>
      </c>
      <c r="B7386" t="s">
        <v>11050</v>
      </c>
      <c r="C7386" t="s">
        <v>10352</v>
      </c>
    </row>
    <row r="7387" spans="1:3">
      <c r="A7387">
        <v>222992</v>
      </c>
      <c r="B7387" t="s">
        <v>11050</v>
      </c>
      <c r="C7387" t="s">
        <v>10268</v>
      </c>
    </row>
    <row r="7388" spans="1:3">
      <c r="A7388">
        <v>223083</v>
      </c>
      <c r="B7388" t="s">
        <v>11051</v>
      </c>
      <c r="C7388" t="s">
        <v>10635</v>
      </c>
    </row>
    <row r="7389" spans="1:3">
      <c r="A7389">
        <v>223083</v>
      </c>
      <c r="B7389" t="s">
        <v>11051</v>
      </c>
      <c r="C7389" t="s">
        <v>10703</v>
      </c>
    </row>
    <row r="7390" spans="1:3">
      <c r="A7390">
        <v>223117</v>
      </c>
      <c r="B7390" t="s">
        <v>11052</v>
      </c>
      <c r="C7390" t="s">
        <v>10500</v>
      </c>
    </row>
    <row r="7391" spans="1:3">
      <c r="A7391">
        <v>223232</v>
      </c>
      <c r="B7391" t="s">
        <v>1977</v>
      </c>
      <c r="C7391" t="s">
        <v>10703</v>
      </c>
    </row>
    <row r="7392" spans="1:3">
      <c r="A7392">
        <v>223232</v>
      </c>
      <c r="B7392" t="s">
        <v>1977</v>
      </c>
      <c r="C7392" t="s">
        <v>10406</v>
      </c>
    </row>
    <row r="7393" spans="1:3">
      <c r="A7393">
        <v>223232</v>
      </c>
      <c r="B7393" t="s">
        <v>1977</v>
      </c>
      <c r="C7393" t="s">
        <v>10672</v>
      </c>
    </row>
    <row r="7394" spans="1:3">
      <c r="A7394">
        <v>223232</v>
      </c>
      <c r="B7394" t="s">
        <v>1977</v>
      </c>
      <c r="C7394" t="s">
        <v>10725</v>
      </c>
    </row>
    <row r="7395" spans="1:3">
      <c r="A7395">
        <v>223232</v>
      </c>
      <c r="B7395" t="s">
        <v>1977</v>
      </c>
      <c r="C7395" t="s">
        <v>10795</v>
      </c>
    </row>
    <row r="7396" spans="1:3">
      <c r="A7396">
        <v>223463</v>
      </c>
      <c r="B7396" t="s">
        <v>4889</v>
      </c>
      <c r="C7396" t="s">
        <v>10524</v>
      </c>
    </row>
    <row r="7397" spans="1:3">
      <c r="A7397">
        <v>223506</v>
      </c>
      <c r="B7397" t="s">
        <v>4892</v>
      </c>
      <c r="C7397" t="s">
        <v>10714</v>
      </c>
    </row>
    <row r="7398" spans="1:3">
      <c r="A7398">
        <v>223506</v>
      </c>
      <c r="B7398" t="s">
        <v>4892</v>
      </c>
      <c r="C7398" t="s">
        <v>10635</v>
      </c>
    </row>
    <row r="7399" spans="1:3">
      <c r="A7399">
        <v>224004</v>
      </c>
      <c r="B7399" t="s">
        <v>1980</v>
      </c>
      <c r="C7399" t="s">
        <v>10703</v>
      </c>
    </row>
    <row r="7400" spans="1:3">
      <c r="A7400">
        <v>224004</v>
      </c>
      <c r="B7400" t="s">
        <v>1980</v>
      </c>
      <c r="C7400" t="s">
        <v>10714</v>
      </c>
    </row>
    <row r="7401" spans="1:3">
      <c r="A7401">
        <v>224004</v>
      </c>
      <c r="B7401" t="s">
        <v>1980</v>
      </c>
      <c r="C7401" t="s">
        <v>10401</v>
      </c>
    </row>
    <row r="7402" spans="1:3">
      <c r="A7402">
        <v>224004</v>
      </c>
      <c r="B7402" t="s">
        <v>1980</v>
      </c>
      <c r="C7402" t="s">
        <v>10521</v>
      </c>
    </row>
    <row r="7403" spans="1:3">
      <c r="A7403">
        <v>224004</v>
      </c>
      <c r="B7403" t="s">
        <v>1980</v>
      </c>
      <c r="C7403" t="s">
        <v>10464</v>
      </c>
    </row>
    <row r="7404" spans="1:3">
      <c r="A7404">
        <v>224147</v>
      </c>
      <c r="B7404" t="s">
        <v>1983</v>
      </c>
      <c r="C7404" t="s">
        <v>10703</v>
      </c>
    </row>
    <row r="7405" spans="1:3">
      <c r="A7405">
        <v>224147</v>
      </c>
      <c r="B7405" t="s">
        <v>1983</v>
      </c>
      <c r="C7405" t="s">
        <v>10508</v>
      </c>
    </row>
    <row r="7406" spans="1:3">
      <c r="A7406">
        <v>224147</v>
      </c>
      <c r="B7406" t="s">
        <v>1983</v>
      </c>
      <c r="C7406" t="s">
        <v>10461</v>
      </c>
    </row>
    <row r="7407" spans="1:3">
      <c r="A7407">
        <v>224147</v>
      </c>
      <c r="B7407" t="s">
        <v>1983</v>
      </c>
      <c r="C7407" t="s">
        <v>10713</v>
      </c>
    </row>
    <row r="7408" spans="1:3">
      <c r="A7408">
        <v>224147</v>
      </c>
      <c r="B7408" t="s">
        <v>1983</v>
      </c>
      <c r="C7408" t="s">
        <v>10714</v>
      </c>
    </row>
    <row r="7409" spans="1:3">
      <c r="A7409">
        <v>224226</v>
      </c>
      <c r="B7409" t="s">
        <v>11053</v>
      </c>
      <c r="C7409" t="s">
        <v>10508</v>
      </c>
    </row>
    <row r="7410" spans="1:3">
      <c r="A7410">
        <v>224226</v>
      </c>
      <c r="B7410" t="s">
        <v>11053</v>
      </c>
      <c r="C7410" t="s">
        <v>10714</v>
      </c>
    </row>
    <row r="7411" spans="1:3">
      <c r="A7411">
        <v>224226</v>
      </c>
      <c r="B7411" t="s">
        <v>11053</v>
      </c>
      <c r="C7411" t="s">
        <v>10756</v>
      </c>
    </row>
    <row r="7412" spans="1:3">
      <c r="A7412">
        <v>224226</v>
      </c>
      <c r="B7412" t="s">
        <v>11053</v>
      </c>
      <c r="C7412" t="s">
        <v>10461</v>
      </c>
    </row>
    <row r="7413" spans="1:3">
      <c r="A7413">
        <v>224226</v>
      </c>
      <c r="B7413" t="s">
        <v>11053</v>
      </c>
      <c r="C7413" t="s">
        <v>10737</v>
      </c>
    </row>
    <row r="7414" spans="1:3">
      <c r="A7414">
        <v>224244</v>
      </c>
      <c r="B7414" t="s">
        <v>1986</v>
      </c>
      <c r="C7414" t="s">
        <v>10484</v>
      </c>
    </row>
    <row r="7415" spans="1:3">
      <c r="A7415">
        <v>224244</v>
      </c>
      <c r="B7415" t="s">
        <v>1986</v>
      </c>
      <c r="C7415" t="s">
        <v>10713</v>
      </c>
    </row>
    <row r="7416" spans="1:3">
      <c r="A7416">
        <v>224244</v>
      </c>
      <c r="B7416" t="s">
        <v>1986</v>
      </c>
      <c r="C7416" t="s">
        <v>10461</v>
      </c>
    </row>
    <row r="7417" spans="1:3">
      <c r="A7417">
        <v>224244</v>
      </c>
      <c r="B7417" t="s">
        <v>1986</v>
      </c>
      <c r="C7417" t="s">
        <v>10484</v>
      </c>
    </row>
    <row r="7418" spans="1:3">
      <c r="A7418">
        <v>224244</v>
      </c>
      <c r="B7418" t="s">
        <v>1986</v>
      </c>
      <c r="C7418" t="s">
        <v>10508</v>
      </c>
    </row>
    <row r="7419" spans="1:3">
      <c r="A7419">
        <v>224323</v>
      </c>
      <c r="B7419" t="s">
        <v>1987</v>
      </c>
      <c r="C7419" t="s">
        <v>10714</v>
      </c>
    </row>
    <row r="7420" spans="1:3">
      <c r="A7420">
        <v>224323</v>
      </c>
      <c r="B7420" t="s">
        <v>1987</v>
      </c>
      <c r="C7420" t="s">
        <v>10406</v>
      </c>
    </row>
    <row r="7421" spans="1:3">
      <c r="A7421">
        <v>224323</v>
      </c>
      <c r="B7421" t="s">
        <v>1987</v>
      </c>
      <c r="C7421" t="s">
        <v>10394</v>
      </c>
    </row>
    <row r="7422" spans="1:3">
      <c r="A7422">
        <v>224323</v>
      </c>
      <c r="B7422" t="s">
        <v>1987</v>
      </c>
      <c r="C7422" t="s">
        <v>10508</v>
      </c>
    </row>
    <row r="7423" spans="1:3">
      <c r="A7423">
        <v>224323</v>
      </c>
      <c r="B7423" t="s">
        <v>1987</v>
      </c>
      <c r="C7423" t="s">
        <v>10562</v>
      </c>
    </row>
    <row r="7424" spans="1:3">
      <c r="A7424">
        <v>224350</v>
      </c>
      <c r="B7424" t="s">
        <v>4908</v>
      </c>
      <c r="C7424" t="s">
        <v>10703</v>
      </c>
    </row>
    <row r="7425" spans="1:3">
      <c r="A7425">
        <v>224527</v>
      </c>
      <c r="B7425" t="s">
        <v>11054</v>
      </c>
      <c r="C7425" t="s">
        <v>10703</v>
      </c>
    </row>
    <row r="7426" spans="1:3">
      <c r="A7426">
        <v>224527</v>
      </c>
      <c r="B7426" t="s">
        <v>11054</v>
      </c>
      <c r="C7426" t="s">
        <v>10461</v>
      </c>
    </row>
    <row r="7427" spans="1:3">
      <c r="A7427">
        <v>224527</v>
      </c>
      <c r="B7427" t="s">
        <v>11054</v>
      </c>
      <c r="C7427" t="s">
        <v>10713</v>
      </c>
    </row>
    <row r="7428" spans="1:3">
      <c r="A7428">
        <v>224527</v>
      </c>
      <c r="B7428" t="s">
        <v>11054</v>
      </c>
      <c r="C7428" t="s">
        <v>10292</v>
      </c>
    </row>
    <row r="7429" spans="1:3">
      <c r="A7429">
        <v>224527</v>
      </c>
      <c r="B7429" t="s">
        <v>11054</v>
      </c>
      <c r="C7429" t="s">
        <v>10737</v>
      </c>
    </row>
    <row r="7430" spans="1:3">
      <c r="A7430">
        <v>224545</v>
      </c>
      <c r="B7430" t="s">
        <v>4910</v>
      </c>
      <c r="C7430" t="s">
        <v>10714</v>
      </c>
    </row>
    <row r="7431" spans="1:3">
      <c r="A7431">
        <v>224545</v>
      </c>
      <c r="B7431" t="s">
        <v>4910</v>
      </c>
      <c r="C7431" t="s">
        <v>10461</v>
      </c>
    </row>
    <row r="7432" spans="1:3">
      <c r="A7432">
        <v>224545</v>
      </c>
      <c r="B7432" t="s">
        <v>4910</v>
      </c>
      <c r="C7432" t="s">
        <v>10508</v>
      </c>
    </row>
    <row r="7433" spans="1:3">
      <c r="A7433">
        <v>224545</v>
      </c>
      <c r="B7433" t="s">
        <v>4910</v>
      </c>
      <c r="C7433" t="s">
        <v>10292</v>
      </c>
    </row>
    <row r="7434" spans="1:3">
      <c r="A7434">
        <v>224545</v>
      </c>
      <c r="B7434" t="s">
        <v>4910</v>
      </c>
      <c r="C7434" t="s">
        <v>10466</v>
      </c>
    </row>
    <row r="7435" spans="1:3">
      <c r="A7435">
        <v>224554</v>
      </c>
      <c r="B7435" t="s">
        <v>11055</v>
      </c>
      <c r="C7435" t="s">
        <v>10461</v>
      </c>
    </row>
    <row r="7436" spans="1:3">
      <c r="A7436">
        <v>224554</v>
      </c>
      <c r="B7436" t="s">
        <v>11055</v>
      </c>
      <c r="C7436" t="s">
        <v>10525</v>
      </c>
    </row>
    <row r="7437" spans="1:3">
      <c r="A7437">
        <v>224554</v>
      </c>
      <c r="B7437" t="s">
        <v>11055</v>
      </c>
      <c r="C7437" t="s">
        <v>10402</v>
      </c>
    </row>
    <row r="7438" spans="1:3">
      <c r="A7438">
        <v>224554</v>
      </c>
      <c r="B7438" t="s">
        <v>11055</v>
      </c>
      <c r="C7438" t="s">
        <v>10281</v>
      </c>
    </row>
    <row r="7439" spans="1:3">
      <c r="A7439">
        <v>224554</v>
      </c>
      <c r="B7439" t="s">
        <v>11055</v>
      </c>
      <c r="C7439" t="s">
        <v>10714</v>
      </c>
    </row>
    <row r="7440" spans="1:3">
      <c r="A7440">
        <v>224615</v>
      </c>
      <c r="B7440" t="s">
        <v>4913</v>
      </c>
      <c r="C7440" t="s">
        <v>10297</v>
      </c>
    </row>
    <row r="7441" spans="1:3">
      <c r="A7441">
        <v>224660</v>
      </c>
      <c r="B7441" t="s">
        <v>4915</v>
      </c>
      <c r="C7441" t="s">
        <v>10703</v>
      </c>
    </row>
    <row r="7442" spans="1:3">
      <c r="A7442">
        <v>224660</v>
      </c>
      <c r="B7442" t="s">
        <v>4915</v>
      </c>
      <c r="C7442" t="s">
        <v>10717</v>
      </c>
    </row>
    <row r="7443" spans="1:3">
      <c r="A7443">
        <v>224660</v>
      </c>
      <c r="B7443" t="s">
        <v>4915</v>
      </c>
      <c r="C7443" t="s">
        <v>10718</v>
      </c>
    </row>
    <row r="7444" spans="1:3">
      <c r="A7444">
        <v>224679</v>
      </c>
      <c r="B7444" t="s">
        <v>4915</v>
      </c>
      <c r="C7444" t="s">
        <v>10717</v>
      </c>
    </row>
    <row r="7445" spans="1:3">
      <c r="A7445">
        <v>224961</v>
      </c>
      <c r="B7445" t="s">
        <v>4919</v>
      </c>
      <c r="C7445" t="s">
        <v>10635</v>
      </c>
    </row>
    <row r="7446" spans="1:3">
      <c r="A7446">
        <v>224961</v>
      </c>
      <c r="B7446" t="s">
        <v>4919</v>
      </c>
      <c r="C7446" t="s">
        <v>10703</v>
      </c>
    </row>
    <row r="7447" spans="1:3">
      <c r="A7447">
        <v>225070</v>
      </c>
      <c r="B7447" t="s">
        <v>4922</v>
      </c>
      <c r="C7447" t="s">
        <v>10703</v>
      </c>
    </row>
    <row r="7448" spans="1:3">
      <c r="A7448">
        <v>225201</v>
      </c>
      <c r="B7448" t="s">
        <v>11056</v>
      </c>
      <c r="C7448" t="s">
        <v>10703</v>
      </c>
    </row>
    <row r="7449" spans="1:3">
      <c r="A7449">
        <v>225201</v>
      </c>
      <c r="B7449" t="s">
        <v>11056</v>
      </c>
      <c r="C7449" t="s">
        <v>10268</v>
      </c>
    </row>
    <row r="7450" spans="1:3">
      <c r="A7450">
        <v>225201</v>
      </c>
      <c r="B7450" t="s">
        <v>11056</v>
      </c>
      <c r="C7450" t="s">
        <v>10714</v>
      </c>
    </row>
    <row r="7451" spans="1:3">
      <c r="A7451">
        <v>225201</v>
      </c>
      <c r="B7451" t="s">
        <v>11056</v>
      </c>
      <c r="C7451" t="s">
        <v>10575</v>
      </c>
    </row>
    <row r="7452" spans="1:3">
      <c r="A7452">
        <v>225201</v>
      </c>
      <c r="B7452" t="s">
        <v>11056</v>
      </c>
      <c r="C7452" t="s">
        <v>10267</v>
      </c>
    </row>
    <row r="7453" spans="1:3">
      <c r="A7453">
        <v>225247</v>
      </c>
      <c r="B7453" t="s">
        <v>1993</v>
      </c>
      <c r="C7453" t="s">
        <v>10714</v>
      </c>
    </row>
    <row r="7454" spans="1:3">
      <c r="A7454">
        <v>225247</v>
      </c>
      <c r="B7454" t="s">
        <v>1993</v>
      </c>
      <c r="C7454" t="s">
        <v>10406</v>
      </c>
    </row>
    <row r="7455" spans="1:3">
      <c r="A7455">
        <v>225247</v>
      </c>
      <c r="B7455" t="s">
        <v>1993</v>
      </c>
      <c r="C7455" t="s">
        <v>10508</v>
      </c>
    </row>
    <row r="7456" spans="1:3">
      <c r="A7456">
        <v>225247</v>
      </c>
      <c r="B7456" t="s">
        <v>1993</v>
      </c>
      <c r="C7456" t="s">
        <v>10703</v>
      </c>
    </row>
    <row r="7457" spans="1:3">
      <c r="A7457">
        <v>225247</v>
      </c>
      <c r="B7457" t="s">
        <v>1993</v>
      </c>
      <c r="C7457" t="s">
        <v>10466</v>
      </c>
    </row>
    <row r="7458" spans="1:3">
      <c r="A7458">
        <v>225308</v>
      </c>
      <c r="B7458" t="s">
        <v>11057</v>
      </c>
      <c r="C7458" t="s">
        <v>10703</v>
      </c>
    </row>
    <row r="7459" spans="1:3">
      <c r="A7459">
        <v>225399</v>
      </c>
      <c r="B7459" t="s">
        <v>1995</v>
      </c>
      <c r="C7459" t="s">
        <v>10508</v>
      </c>
    </row>
    <row r="7460" spans="1:3">
      <c r="A7460">
        <v>225399</v>
      </c>
      <c r="B7460" t="s">
        <v>1995</v>
      </c>
      <c r="C7460" t="s">
        <v>10778</v>
      </c>
    </row>
    <row r="7461" spans="1:3">
      <c r="A7461">
        <v>225399</v>
      </c>
      <c r="B7461" t="s">
        <v>1995</v>
      </c>
      <c r="C7461" t="s">
        <v>10438</v>
      </c>
    </row>
    <row r="7462" spans="1:3">
      <c r="A7462">
        <v>225399</v>
      </c>
      <c r="B7462" t="s">
        <v>1995</v>
      </c>
      <c r="C7462" t="s">
        <v>10438</v>
      </c>
    </row>
    <row r="7463" spans="1:3">
      <c r="A7463">
        <v>225399</v>
      </c>
      <c r="B7463" t="s">
        <v>1995</v>
      </c>
      <c r="C7463" t="s">
        <v>10703</v>
      </c>
    </row>
    <row r="7464" spans="1:3">
      <c r="A7464">
        <v>225414</v>
      </c>
      <c r="B7464" t="s">
        <v>1997</v>
      </c>
      <c r="C7464" t="s">
        <v>10461</v>
      </c>
    </row>
    <row r="7465" spans="1:3">
      <c r="A7465">
        <v>225414</v>
      </c>
      <c r="B7465" t="s">
        <v>1997</v>
      </c>
      <c r="C7465" t="s">
        <v>10508</v>
      </c>
    </row>
    <row r="7466" spans="1:3">
      <c r="A7466">
        <v>225414</v>
      </c>
      <c r="B7466" t="s">
        <v>1997</v>
      </c>
      <c r="C7466" t="s">
        <v>10406</v>
      </c>
    </row>
    <row r="7467" spans="1:3">
      <c r="A7467">
        <v>225414</v>
      </c>
      <c r="B7467" t="s">
        <v>1997</v>
      </c>
      <c r="C7467" t="s">
        <v>10713</v>
      </c>
    </row>
    <row r="7468" spans="1:3">
      <c r="A7468">
        <v>225414</v>
      </c>
      <c r="B7468" t="s">
        <v>1997</v>
      </c>
      <c r="C7468" t="s">
        <v>10725</v>
      </c>
    </row>
    <row r="7469" spans="1:3">
      <c r="A7469">
        <v>225423</v>
      </c>
      <c r="B7469" t="s">
        <v>11058</v>
      </c>
      <c r="C7469" t="s">
        <v>10635</v>
      </c>
    </row>
    <row r="7470" spans="1:3">
      <c r="A7470">
        <v>225423</v>
      </c>
      <c r="B7470" t="s">
        <v>11058</v>
      </c>
      <c r="C7470" t="s">
        <v>10250</v>
      </c>
    </row>
    <row r="7471" spans="1:3">
      <c r="A7471">
        <v>225432</v>
      </c>
      <c r="B7471" t="s">
        <v>1999</v>
      </c>
      <c r="C7471" t="s">
        <v>10508</v>
      </c>
    </row>
    <row r="7472" spans="1:3">
      <c r="A7472">
        <v>225432</v>
      </c>
      <c r="B7472" t="s">
        <v>1999</v>
      </c>
      <c r="C7472" t="s">
        <v>10778</v>
      </c>
    </row>
    <row r="7473" spans="1:3">
      <c r="A7473">
        <v>225432</v>
      </c>
      <c r="B7473" t="s">
        <v>1999</v>
      </c>
      <c r="C7473" t="s">
        <v>10438</v>
      </c>
    </row>
    <row r="7474" spans="1:3">
      <c r="A7474">
        <v>225432</v>
      </c>
      <c r="B7474" t="s">
        <v>1999</v>
      </c>
      <c r="C7474" t="s">
        <v>10438</v>
      </c>
    </row>
    <row r="7475" spans="1:3">
      <c r="A7475">
        <v>225432</v>
      </c>
      <c r="B7475" t="s">
        <v>1999</v>
      </c>
      <c r="C7475" t="s">
        <v>10725</v>
      </c>
    </row>
    <row r="7476" spans="1:3">
      <c r="A7476">
        <v>225502</v>
      </c>
      <c r="B7476" t="s">
        <v>2001</v>
      </c>
      <c r="C7476" t="s">
        <v>10461</v>
      </c>
    </row>
    <row r="7477" spans="1:3">
      <c r="A7477">
        <v>225502</v>
      </c>
      <c r="B7477" t="s">
        <v>2001</v>
      </c>
      <c r="C7477" t="s">
        <v>10508</v>
      </c>
    </row>
    <row r="7478" spans="1:3">
      <c r="A7478">
        <v>225502</v>
      </c>
      <c r="B7478" t="s">
        <v>2001</v>
      </c>
      <c r="C7478" t="s">
        <v>10713</v>
      </c>
    </row>
    <row r="7479" spans="1:3">
      <c r="A7479">
        <v>225502</v>
      </c>
      <c r="B7479" t="s">
        <v>2001</v>
      </c>
      <c r="C7479" t="s">
        <v>10725</v>
      </c>
    </row>
    <row r="7480" spans="1:3">
      <c r="A7480">
        <v>225502</v>
      </c>
      <c r="B7480" t="s">
        <v>2001</v>
      </c>
      <c r="C7480" t="s">
        <v>10714</v>
      </c>
    </row>
    <row r="7481" spans="1:3">
      <c r="A7481">
        <v>225511</v>
      </c>
      <c r="B7481" t="s">
        <v>82</v>
      </c>
      <c r="C7481" t="s">
        <v>10508</v>
      </c>
    </row>
    <row r="7482" spans="1:3">
      <c r="A7482">
        <v>225511</v>
      </c>
      <c r="B7482" t="s">
        <v>82</v>
      </c>
      <c r="C7482" t="s">
        <v>10249</v>
      </c>
    </row>
    <row r="7483" spans="1:3">
      <c r="A7483">
        <v>225511</v>
      </c>
      <c r="B7483" t="s">
        <v>82</v>
      </c>
      <c r="C7483" t="s">
        <v>10737</v>
      </c>
    </row>
    <row r="7484" spans="1:3">
      <c r="A7484">
        <v>225511</v>
      </c>
      <c r="B7484" t="s">
        <v>82</v>
      </c>
      <c r="C7484" t="s">
        <v>10756</v>
      </c>
    </row>
    <row r="7485" spans="1:3">
      <c r="A7485">
        <v>225511</v>
      </c>
      <c r="B7485" t="s">
        <v>82</v>
      </c>
      <c r="C7485" t="s">
        <v>10751</v>
      </c>
    </row>
    <row r="7486" spans="1:3">
      <c r="A7486">
        <v>225548</v>
      </c>
      <c r="B7486" t="s">
        <v>2005</v>
      </c>
      <c r="C7486" t="s">
        <v>10464</v>
      </c>
    </row>
    <row r="7487" spans="1:3">
      <c r="A7487">
        <v>225548</v>
      </c>
      <c r="B7487" t="s">
        <v>2005</v>
      </c>
      <c r="C7487" t="s">
        <v>10714</v>
      </c>
    </row>
    <row r="7488" spans="1:3">
      <c r="A7488">
        <v>225548</v>
      </c>
      <c r="B7488" t="s">
        <v>2005</v>
      </c>
      <c r="C7488" t="s">
        <v>10554</v>
      </c>
    </row>
    <row r="7489" spans="1:3">
      <c r="A7489">
        <v>225548</v>
      </c>
      <c r="B7489" t="s">
        <v>2005</v>
      </c>
      <c r="C7489" t="s">
        <v>10703</v>
      </c>
    </row>
    <row r="7490" spans="1:3">
      <c r="A7490">
        <v>225548</v>
      </c>
      <c r="B7490" t="s">
        <v>2005</v>
      </c>
      <c r="C7490" t="s">
        <v>10628</v>
      </c>
    </row>
    <row r="7491" spans="1:3">
      <c r="A7491">
        <v>225575</v>
      </c>
      <c r="B7491" t="s">
        <v>11059</v>
      </c>
      <c r="C7491" t="s">
        <v>10714</v>
      </c>
    </row>
    <row r="7492" spans="1:3">
      <c r="A7492">
        <v>225575</v>
      </c>
      <c r="B7492" t="s">
        <v>11059</v>
      </c>
      <c r="C7492" t="s">
        <v>10508</v>
      </c>
    </row>
    <row r="7493" spans="1:3">
      <c r="A7493">
        <v>225575</v>
      </c>
      <c r="B7493" t="s">
        <v>11059</v>
      </c>
      <c r="C7493" t="s">
        <v>10466</v>
      </c>
    </row>
    <row r="7494" spans="1:3">
      <c r="A7494">
        <v>225575</v>
      </c>
      <c r="B7494" t="s">
        <v>11059</v>
      </c>
      <c r="C7494" t="s">
        <v>10524</v>
      </c>
    </row>
    <row r="7495" spans="1:3">
      <c r="A7495">
        <v>225575</v>
      </c>
      <c r="B7495" t="s">
        <v>11059</v>
      </c>
      <c r="C7495" t="s">
        <v>10295</v>
      </c>
    </row>
    <row r="7496" spans="1:3">
      <c r="A7496">
        <v>225627</v>
      </c>
      <c r="B7496" t="s">
        <v>4930</v>
      </c>
      <c r="C7496" t="s">
        <v>10703</v>
      </c>
    </row>
    <row r="7497" spans="1:3">
      <c r="A7497">
        <v>225627</v>
      </c>
      <c r="B7497" t="s">
        <v>4930</v>
      </c>
      <c r="C7497" t="s">
        <v>10714</v>
      </c>
    </row>
    <row r="7498" spans="1:3">
      <c r="A7498">
        <v>225627</v>
      </c>
      <c r="B7498" t="s">
        <v>4930</v>
      </c>
      <c r="C7498" t="s">
        <v>10508</v>
      </c>
    </row>
    <row r="7499" spans="1:3">
      <c r="A7499">
        <v>225627</v>
      </c>
      <c r="B7499" t="s">
        <v>4930</v>
      </c>
      <c r="C7499" t="s">
        <v>10406</v>
      </c>
    </row>
    <row r="7500" spans="1:3">
      <c r="A7500">
        <v>225627</v>
      </c>
      <c r="B7500" t="s">
        <v>4930</v>
      </c>
      <c r="C7500" t="s">
        <v>10693</v>
      </c>
    </row>
    <row r="7501" spans="1:3">
      <c r="A7501">
        <v>225885</v>
      </c>
      <c r="B7501" t="s">
        <v>4934</v>
      </c>
      <c r="C7501" t="s">
        <v>10466</v>
      </c>
    </row>
    <row r="7502" spans="1:3">
      <c r="A7502">
        <v>225885</v>
      </c>
      <c r="B7502" t="s">
        <v>4934</v>
      </c>
      <c r="C7502" t="s">
        <v>10714</v>
      </c>
    </row>
    <row r="7503" spans="1:3">
      <c r="A7503">
        <v>225885</v>
      </c>
      <c r="B7503" t="s">
        <v>4934</v>
      </c>
      <c r="C7503" t="s">
        <v>10525</v>
      </c>
    </row>
    <row r="7504" spans="1:3">
      <c r="A7504">
        <v>225885</v>
      </c>
      <c r="B7504" t="s">
        <v>4934</v>
      </c>
      <c r="C7504" t="s">
        <v>10406</v>
      </c>
    </row>
    <row r="7505" spans="1:3">
      <c r="A7505">
        <v>225885</v>
      </c>
      <c r="B7505" t="s">
        <v>4934</v>
      </c>
      <c r="C7505" t="s">
        <v>10546</v>
      </c>
    </row>
    <row r="7506" spans="1:3">
      <c r="A7506">
        <v>226091</v>
      </c>
      <c r="B7506" t="s">
        <v>2008</v>
      </c>
      <c r="C7506" t="s">
        <v>10461</v>
      </c>
    </row>
    <row r="7507" spans="1:3">
      <c r="A7507">
        <v>226091</v>
      </c>
      <c r="B7507" t="s">
        <v>2008</v>
      </c>
      <c r="C7507" t="s">
        <v>10703</v>
      </c>
    </row>
    <row r="7508" spans="1:3">
      <c r="A7508">
        <v>226091</v>
      </c>
      <c r="B7508" t="s">
        <v>2008</v>
      </c>
      <c r="C7508" t="s">
        <v>10525</v>
      </c>
    </row>
    <row r="7509" spans="1:3">
      <c r="A7509">
        <v>226091</v>
      </c>
      <c r="B7509" t="s">
        <v>2008</v>
      </c>
      <c r="C7509" t="s">
        <v>10713</v>
      </c>
    </row>
    <row r="7510" spans="1:3">
      <c r="A7510">
        <v>226091</v>
      </c>
      <c r="B7510" t="s">
        <v>2008</v>
      </c>
      <c r="C7510" t="s">
        <v>10460</v>
      </c>
    </row>
    <row r="7511" spans="1:3">
      <c r="A7511">
        <v>226134</v>
      </c>
      <c r="B7511" t="s">
        <v>4945</v>
      </c>
      <c r="C7511" t="s">
        <v>10722</v>
      </c>
    </row>
    <row r="7512" spans="1:3">
      <c r="A7512">
        <v>226134</v>
      </c>
      <c r="B7512" t="s">
        <v>4945</v>
      </c>
      <c r="C7512" t="s">
        <v>10703</v>
      </c>
    </row>
    <row r="7513" spans="1:3">
      <c r="A7513">
        <v>226152</v>
      </c>
      <c r="B7513" t="s">
        <v>4948</v>
      </c>
      <c r="C7513" t="s">
        <v>10714</v>
      </c>
    </row>
    <row r="7514" spans="1:3">
      <c r="A7514">
        <v>226152</v>
      </c>
      <c r="B7514" t="s">
        <v>4948</v>
      </c>
      <c r="C7514" t="s">
        <v>10527</v>
      </c>
    </row>
    <row r="7515" spans="1:3">
      <c r="A7515">
        <v>226152</v>
      </c>
      <c r="B7515" t="s">
        <v>4948</v>
      </c>
      <c r="C7515" t="s">
        <v>10508</v>
      </c>
    </row>
    <row r="7516" spans="1:3">
      <c r="A7516">
        <v>226152</v>
      </c>
      <c r="B7516" t="s">
        <v>4948</v>
      </c>
      <c r="C7516" t="s">
        <v>10292</v>
      </c>
    </row>
    <row r="7517" spans="1:3">
      <c r="A7517">
        <v>226152</v>
      </c>
      <c r="B7517" t="s">
        <v>4948</v>
      </c>
      <c r="C7517" t="s">
        <v>10406</v>
      </c>
    </row>
    <row r="7518" spans="1:3">
      <c r="A7518">
        <v>226231</v>
      </c>
      <c r="B7518" t="s">
        <v>2011</v>
      </c>
      <c r="C7518" t="s">
        <v>10573</v>
      </c>
    </row>
    <row r="7519" spans="1:3">
      <c r="A7519">
        <v>226231</v>
      </c>
      <c r="B7519" t="s">
        <v>2011</v>
      </c>
      <c r="C7519" t="s">
        <v>10328</v>
      </c>
    </row>
    <row r="7520" spans="1:3">
      <c r="A7520">
        <v>226231</v>
      </c>
      <c r="B7520" t="s">
        <v>2011</v>
      </c>
      <c r="C7520" t="s">
        <v>10461</v>
      </c>
    </row>
    <row r="7521" spans="1:3">
      <c r="A7521">
        <v>226231</v>
      </c>
      <c r="B7521" t="s">
        <v>2011</v>
      </c>
      <c r="C7521" t="s">
        <v>10714</v>
      </c>
    </row>
    <row r="7522" spans="1:3">
      <c r="A7522">
        <v>226231</v>
      </c>
      <c r="B7522" t="s">
        <v>2011</v>
      </c>
      <c r="C7522" t="s">
        <v>10357</v>
      </c>
    </row>
    <row r="7523" spans="1:3">
      <c r="A7523">
        <v>226383</v>
      </c>
      <c r="B7523" t="s">
        <v>2014</v>
      </c>
      <c r="C7523" t="s">
        <v>10703</v>
      </c>
    </row>
    <row r="7524" spans="1:3">
      <c r="A7524">
        <v>226383</v>
      </c>
      <c r="B7524" t="s">
        <v>2014</v>
      </c>
      <c r="C7524" t="s">
        <v>10464</v>
      </c>
    </row>
    <row r="7525" spans="1:3">
      <c r="A7525">
        <v>226383</v>
      </c>
      <c r="B7525" t="s">
        <v>2014</v>
      </c>
      <c r="C7525" t="s">
        <v>10508</v>
      </c>
    </row>
    <row r="7526" spans="1:3">
      <c r="A7526">
        <v>226383</v>
      </c>
      <c r="B7526" t="s">
        <v>2014</v>
      </c>
      <c r="C7526" t="s">
        <v>10406</v>
      </c>
    </row>
    <row r="7527" spans="1:3">
      <c r="A7527">
        <v>226383</v>
      </c>
      <c r="B7527" t="s">
        <v>2014</v>
      </c>
      <c r="C7527" t="s">
        <v>10292</v>
      </c>
    </row>
    <row r="7528" spans="1:3">
      <c r="A7528">
        <v>226408</v>
      </c>
      <c r="B7528" t="s">
        <v>4952</v>
      </c>
      <c r="C7528" t="s">
        <v>10703</v>
      </c>
    </row>
    <row r="7529" spans="1:3">
      <c r="A7529">
        <v>226471</v>
      </c>
      <c r="B7529" t="s">
        <v>2016</v>
      </c>
      <c r="C7529" t="s">
        <v>10703</v>
      </c>
    </row>
    <row r="7530" spans="1:3">
      <c r="A7530">
        <v>226471</v>
      </c>
      <c r="B7530" t="s">
        <v>2016</v>
      </c>
      <c r="C7530" t="s">
        <v>10513</v>
      </c>
    </row>
    <row r="7531" spans="1:3">
      <c r="A7531">
        <v>226471</v>
      </c>
      <c r="B7531" t="s">
        <v>2016</v>
      </c>
      <c r="C7531" t="s">
        <v>10672</v>
      </c>
    </row>
    <row r="7532" spans="1:3">
      <c r="A7532">
        <v>226471</v>
      </c>
      <c r="B7532" t="s">
        <v>2016</v>
      </c>
      <c r="C7532" t="s">
        <v>10406</v>
      </c>
    </row>
    <row r="7533" spans="1:3">
      <c r="A7533">
        <v>226471</v>
      </c>
      <c r="B7533" t="s">
        <v>2016</v>
      </c>
      <c r="C7533" t="s">
        <v>10402</v>
      </c>
    </row>
    <row r="7534" spans="1:3">
      <c r="A7534">
        <v>226587</v>
      </c>
      <c r="B7534" t="s">
        <v>2019</v>
      </c>
      <c r="C7534" t="s">
        <v>10297</v>
      </c>
    </row>
    <row r="7535" spans="1:3">
      <c r="A7535">
        <v>226587</v>
      </c>
      <c r="B7535" t="s">
        <v>2019</v>
      </c>
      <c r="C7535" t="s">
        <v>10703</v>
      </c>
    </row>
    <row r="7536" spans="1:3">
      <c r="A7536">
        <v>226587</v>
      </c>
      <c r="B7536" t="s">
        <v>2019</v>
      </c>
      <c r="C7536" t="s">
        <v>10466</v>
      </c>
    </row>
    <row r="7537" spans="1:3">
      <c r="A7537">
        <v>226587</v>
      </c>
      <c r="B7537" t="s">
        <v>2019</v>
      </c>
      <c r="C7537" t="s">
        <v>10461</v>
      </c>
    </row>
    <row r="7538" spans="1:3">
      <c r="A7538">
        <v>226587</v>
      </c>
      <c r="B7538" t="s">
        <v>2019</v>
      </c>
      <c r="C7538" t="s">
        <v>10713</v>
      </c>
    </row>
    <row r="7539" spans="1:3">
      <c r="A7539">
        <v>226806</v>
      </c>
      <c r="B7539" t="s">
        <v>4955</v>
      </c>
      <c r="C7539" t="s">
        <v>10714</v>
      </c>
    </row>
    <row r="7540" spans="1:3">
      <c r="A7540">
        <v>226806</v>
      </c>
      <c r="B7540" t="s">
        <v>4955</v>
      </c>
      <c r="C7540" t="s">
        <v>10635</v>
      </c>
    </row>
    <row r="7541" spans="1:3">
      <c r="A7541">
        <v>226806</v>
      </c>
      <c r="B7541" t="s">
        <v>4955</v>
      </c>
      <c r="C7541" t="s">
        <v>10297</v>
      </c>
    </row>
    <row r="7542" spans="1:3">
      <c r="A7542">
        <v>226833</v>
      </c>
      <c r="B7542" t="s">
        <v>4957</v>
      </c>
      <c r="C7542" t="s">
        <v>10703</v>
      </c>
    </row>
    <row r="7543" spans="1:3">
      <c r="A7543">
        <v>226833</v>
      </c>
      <c r="B7543" t="s">
        <v>4957</v>
      </c>
      <c r="C7543" t="s">
        <v>10461</v>
      </c>
    </row>
    <row r="7544" spans="1:3">
      <c r="A7544">
        <v>226833</v>
      </c>
      <c r="B7544" t="s">
        <v>4957</v>
      </c>
      <c r="C7544" t="s">
        <v>10656</v>
      </c>
    </row>
    <row r="7545" spans="1:3">
      <c r="A7545">
        <v>226833</v>
      </c>
      <c r="B7545" t="s">
        <v>4957</v>
      </c>
      <c r="C7545" t="s">
        <v>10653</v>
      </c>
    </row>
    <row r="7546" spans="1:3">
      <c r="A7546">
        <v>226833</v>
      </c>
      <c r="B7546" t="s">
        <v>4957</v>
      </c>
      <c r="C7546" t="s">
        <v>10508</v>
      </c>
    </row>
    <row r="7547" spans="1:3">
      <c r="A7547">
        <v>226879</v>
      </c>
      <c r="B7547" t="s">
        <v>4960</v>
      </c>
      <c r="C7547" t="s">
        <v>10586</v>
      </c>
    </row>
    <row r="7548" spans="1:3">
      <c r="A7548">
        <v>226879</v>
      </c>
      <c r="B7548" t="s">
        <v>4960</v>
      </c>
      <c r="C7548" t="s">
        <v>10585</v>
      </c>
    </row>
    <row r="7549" spans="1:3">
      <c r="A7549">
        <v>226879</v>
      </c>
      <c r="B7549" t="s">
        <v>4960</v>
      </c>
      <c r="C7549" t="s">
        <v>10765</v>
      </c>
    </row>
    <row r="7550" spans="1:3">
      <c r="A7550">
        <v>226879</v>
      </c>
      <c r="B7550" t="s">
        <v>4960</v>
      </c>
      <c r="C7550" t="s">
        <v>10581</v>
      </c>
    </row>
    <row r="7551" spans="1:3">
      <c r="A7551">
        <v>226879</v>
      </c>
      <c r="B7551" t="s">
        <v>4960</v>
      </c>
      <c r="C7551" t="s">
        <v>10251</v>
      </c>
    </row>
    <row r="7552" spans="1:3">
      <c r="A7552">
        <v>227146</v>
      </c>
      <c r="B7552" t="s">
        <v>4962</v>
      </c>
      <c r="C7552" t="s">
        <v>10703</v>
      </c>
    </row>
    <row r="7553" spans="1:3">
      <c r="A7553">
        <v>227182</v>
      </c>
      <c r="B7553" t="s">
        <v>4965</v>
      </c>
      <c r="C7553" t="s">
        <v>10718</v>
      </c>
    </row>
    <row r="7554" spans="1:3">
      <c r="A7554">
        <v>227182</v>
      </c>
      <c r="B7554" t="s">
        <v>4965</v>
      </c>
      <c r="C7554" t="s">
        <v>10268</v>
      </c>
    </row>
    <row r="7555" spans="1:3">
      <c r="A7555">
        <v>227182</v>
      </c>
      <c r="B7555" t="s">
        <v>4965</v>
      </c>
      <c r="C7555" t="s">
        <v>10703</v>
      </c>
    </row>
    <row r="7556" spans="1:3">
      <c r="A7556">
        <v>227182</v>
      </c>
      <c r="B7556" t="s">
        <v>4965</v>
      </c>
      <c r="C7556" t="s">
        <v>10537</v>
      </c>
    </row>
    <row r="7557" spans="1:3">
      <c r="A7557">
        <v>227216</v>
      </c>
      <c r="B7557" t="s">
        <v>2021</v>
      </c>
      <c r="C7557" t="s">
        <v>10508</v>
      </c>
    </row>
    <row r="7558" spans="1:3">
      <c r="A7558">
        <v>227216</v>
      </c>
      <c r="B7558" t="s">
        <v>2021</v>
      </c>
      <c r="C7558" t="s">
        <v>10461</v>
      </c>
    </row>
    <row r="7559" spans="1:3">
      <c r="A7559">
        <v>227216</v>
      </c>
      <c r="B7559" t="s">
        <v>2021</v>
      </c>
      <c r="C7559" t="s">
        <v>10402</v>
      </c>
    </row>
    <row r="7560" spans="1:3">
      <c r="A7560">
        <v>227216</v>
      </c>
      <c r="B7560" t="s">
        <v>2021</v>
      </c>
      <c r="C7560" t="s">
        <v>10406</v>
      </c>
    </row>
    <row r="7561" spans="1:3">
      <c r="A7561">
        <v>227216</v>
      </c>
      <c r="B7561" t="s">
        <v>2021</v>
      </c>
      <c r="C7561" t="s">
        <v>10756</v>
      </c>
    </row>
    <row r="7562" spans="1:3">
      <c r="A7562">
        <v>227304</v>
      </c>
      <c r="B7562" t="s">
        <v>4968</v>
      </c>
      <c r="C7562" t="s">
        <v>10722</v>
      </c>
    </row>
    <row r="7563" spans="1:3">
      <c r="A7563">
        <v>227304</v>
      </c>
      <c r="B7563" t="s">
        <v>4968</v>
      </c>
      <c r="C7563" t="s">
        <v>10337</v>
      </c>
    </row>
    <row r="7564" spans="1:3">
      <c r="A7564">
        <v>227331</v>
      </c>
      <c r="B7564" t="s">
        <v>4970</v>
      </c>
      <c r="C7564" t="s">
        <v>10546</v>
      </c>
    </row>
    <row r="7565" spans="1:3">
      <c r="A7565">
        <v>227331</v>
      </c>
      <c r="B7565" t="s">
        <v>4970</v>
      </c>
      <c r="C7565" t="s">
        <v>10466</v>
      </c>
    </row>
    <row r="7566" spans="1:3">
      <c r="A7566">
        <v>227331</v>
      </c>
      <c r="B7566" t="s">
        <v>4970</v>
      </c>
      <c r="C7566" t="s">
        <v>10508</v>
      </c>
    </row>
    <row r="7567" spans="1:3">
      <c r="A7567">
        <v>227331</v>
      </c>
      <c r="B7567" t="s">
        <v>4970</v>
      </c>
      <c r="C7567" t="s">
        <v>10525</v>
      </c>
    </row>
    <row r="7568" spans="1:3">
      <c r="A7568">
        <v>227331</v>
      </c>
      <c r="B7568" t="s">
        <v>4970</v>
      </c>
      <c r="C7568" t="s">
        <v>10714</v>
      </c>
    </row>
    <row r="7569" spans="1:3">
      <c r="A7569">
        <v>227368</v>
      </c>
      <c r="B7569" t="s">
        <v>2024</v>
      </c>
      <c r="C7569" t="s">
        <v>10508</v>
      </c>
    </row>
    <row r="7570" spans="1:3">
      <c r="A7570">
        <v>227368</v>
      </c>
      <c r="B7570" t="s">
        <v>2024</v>
      </c>
      <c r="C7570" t="s">
        <v>10406</v>
      </c>
    </row>
    <row r="7571" spans="1:3">
      <c r="A7571">
        <v>227368</v>
      </c>
      <c r="B7571" t="s">
        <v>2024</v>
      </c>
      <c r="C7571" t="s">
        <v>10524</v>
      </c>
    </row>
    <row r="7572" spans="1:3">
      <c r="A7572">
        <v>227368</v>
      </c>
      <c r="B7572" t="s">
        <v>2024</v>
      </c>
      <c r="C7572" t="s">
        <v>10461</v>
      </c>
    </row>
    <row r="7573" spans="1:3">
      <c r="A7573">
        <v>227368</v>
      </c>
      <c r="B7573" t="s">
        <v>2024</v>
      </c>
      <c r="C7573" t="s">
        <v>10466</v>
      </c>
    </row>
    <row r="7574" spans="1:3">
      <c r="A7574">
        <v>227429</v>
      </c>
      <c r="B7574" t="s">
        <v>4980</v>
      </c>
      <c r="C7574" t="s">
        <v>10714</v>
      </c>
    </row>
    <row r="7575" spans="1:3">
      <c r="A7575">
        <v>227429</v>
      </c>
      <c r="B7575" t="s">
        <v>4980</v>
      </c>
      <c r="C7575" t="s">
        <v>10402</v>
      </c>
    </row>
    <row r="7576" spans="1:3">
      <c r="A7576">
        <v>227429</v>
      </c>
      <c r="B7576" t="s">
        <v>4980</v>
      </c>
      <c r="C7576" t="s">
        <v>10508</v>
      </c>
    </row>
    <row r="7577" spans="1:3">
      <c r="A7577">
        <v>227429</v>
      </c>
      <c r="B7577" t="s">
        <v>4980</v>
      </c>
      <c r="C7577" t="s">
        <v>10629</v>
      </c>
    </row>
    <row r="7578" spans="1:3">
      <c r="A7578">
        <v>227429</v>
      </c>
      <c r="B7578" t="s">
        <v>4980</v>
      </c>
      <c r="C7578" t="s">
        <v>10734</v>
      </c>
    </row>
    <row r="7579" spans="1:3">
      <c r="A7579">
        <v>227526</v>
      </c>
      <c r="B7579" t="s">
        <v>2027</v>
      </c>
      <c r="C7579" t="s">
        <v>10466</v>
      </c>
    </row>
    <row r="7580" spans="1:3">
      <c r="A7580">
        <v>227526</v>
      </c>
      <c r="B7580" t="s">
        <v>2027</v>
      </c>
      <c r="C7580" t="s">
        <v>10508</v>
      </c>
    </row>
    <row r="7581" spans="1:3">
      <c r="A7581">
        <v>227526</v>
      </c>
      <c r="B7581" t="s">
        <v>2027</v>
      </c>
      <c r="C7581" t="s">
        <v>10629</v>
      </c>
    </row>
    <row r="7582" spans="1:3">
      <c r="A7582">
        <v>227526</v>
      </c>
      <c r="B7582" t="s">
        <v>2027</v>
      </c>
      <c r="C7582" t="s">
        <v>10703</v>
      </c>
    </row>
    <row r="7583" spans="1:3">
      <c r="A7583">
        <v>227526</v>
      </c>
      <c r="B7583" t="s">
        <v>2027</v>
      </c>
      <c r="C7583" t="s">
        <v>10714</v>
      </c>
    </row>
    <row r="7584" spans="1:3">
      <c r="A7584">
        <v>227757</v>
      </c>
      <c r="B7584" t="s">
        <v>70</v>
      </c>
      <c r="C7584" t="s">
        <v>10249</v>
      </c>
    </row>
    <row r="7585" spans="1:3">
      <c r="A7585">
        <v>227757</v>
      </c>
      <c r="B7585" t="s">
        <v>70</v>
      </c>
      <c r="C7585" t="s">
        <v>10406</v>
      </c>
    </row>
    <row r="7586" spans="1:3">
      <c r="A7586">
        <v>227757</v>
      </c>
      <c r="B7586" t="s">
        <v>70</v>
      </c>
      <c r="C7586" t="s">
        <v>10328</v>
      </c>
    </row>
    <row r="7587" spans="1:3">
      <c r="A7587">
        <v>227757</v>
      </c>
      <c r="B7587" t="s">
        <v>70</v>
      </c>
      <c r="C7587" t="s">
        <v>10755</v>
      </c>
    </row>
    <row r="7588" spans="1:3">
      <c r="A7588">
        <v>227757</v>
      </c>
      <c r="B7588" t="s">
        <v>70</v>
      </c>
      <c r="C7588" t="s">
        <v>10317</v>
      </c>
    </row>
    <row r="7589" spans="1:3">
      <c r="A7589">
        <v>227845</v>
      </c>
      <c r="B7589" t="s">
        <v>2031</v>
      </c>
      <c r="C7589" t="s">
        <v>10508</v>
      </c>
    </row>
    <row r="7590" spans="1:3">
      <c r="A7590">
        <v>227845</v>
      </c>
      <c r="B7590" t="s">
        <v>2031</v>
      </c>
      <c r="C7590" t="s">
        <v>10714</v>
      </c>
    </row>
    <row r="7591" spans="1:3">
      <c r="A7591">
        <v>227845</v>
      </c>
      <c r="B7591" t="s">
        <v>2031</v>
      </c>
      <c r="C7591" t="s">
        <v>10225</v>
      </c>
    </row>
    <row r="7592" spans="1:3">
      <c r="A7592">
        <v>227845</v>
      </c>
      <c r="B7592" t="s">
        <v>2031</v>
      </c>
      <c r="C7592" t="s">
        <v>10795</v>
      </c>
    </row>
    <row r="7593" spans="1:3">
      <c r="A7593">
        <v>227845</v>
      </c>
      <c r="B7593" t="s">
        <v>2031</v>
      </c>
      <c r="C7593" t="s">
        <v>10406</v>
      </c>
    </row>
    <row r="7594" spans="1:3">
      <c r="A7594">
        <v>227863</v>
      </c>
      <c r="B7594" t="s">
        <v>1039</v>
      </c>
      <c r="C7594" t="s">
        <v>10703</v>
      </c>
    </row>
    <row r="7595" spans="1:3">
      <c r="A7595">
        <v>227863</v>
      </c>
      <c r="B7595" t="s">
        <v>1039</v>
      </c>
      <c r="C7595" t="s">
        <v>10508</v>
      </c>
    </row>
    <row r="7596" spans="1:3">
      <c r="A7596">
        <v>227863</v>
      </c>
      <c r="B7596" t="s">
        <v>1039</v>
      </c>
      <c r="C7596" t="s">
        <v>10406</v>
      </c>
    </row>
    <row r="7597" spans="1:3">
      <c r="A7597">
        <v>227863</v>
      </c>
      <c r="B7597" t="s">
        <v>1039</v>
      </c>
      <c r="C7597" t="s">
        <v>10714</v>
      </c>
    </row>
    <row r="7598" spans="1:3">
      <c r="A7598">
        <v>227863</v>
      </c>
      <c r="B7598" t="s">
        <v>1039</v>
      </c>
      <c r="C7598" t="s">
        <v>10737</v>
      </c>
    </row>
    <row r="7599" spans="1:3">
      <c r="A7599">
        <v>227881</v>
      </c>
      <c r="B7599" t="s">
        <v>2033</v>
      </c>
      <c r="C7599" t="s">
        <v>10525</v>
      </c>
    </row>
    <row r="7600" spans="1:3">
      <c r="A7600">
        <v>227881</v>
      </c>
      <c r="B7600" t="s">
        <v>2033</v>
      </c>
      <c r="C7600" t="s">
        <v>10508</v>
      </c>
    </row>
    <row r="7601" spans="1:3">
      <c r="A7601">
        <v>227881</v>
      </c>
      <c r="B7601" t="s">
        <v>2033</v>
      </c>
      <c r="C7601" t="s">
        <v>10295</v>
      </c>
    </row>
    <row r="7602" spans="1:3">
      <c r="A7602">
        <v>227881</v>
      </c>
      <c r="B7602" t="s">
        <v>2033</v>
      </c>
      <c r="C7602" t="s">
        <v>10713</v>
      </c>
    </row>
    <row r="7603" spans="1:3">
      <c r="A7603">
        <v>227881</v>
      </c>
      <c r="B7603" t="s">
        <v>2033</v>
      </c>
      <c r="C7603" t="s">
        <v>10703</v>
      </c>
    </row>
    <row r="7604" spans="1:3">
      <c r="A7604">
        <v>227924</v>
      </c>
      <c r="B7604" t="s">
        <v>4987</v>
      </c>
      <c r="C7604" t="s">
        <v>10703</v>
      </c>
    </row>
    <row r="7605" spans="1:3">
      <c r="A7605">
        <v>227979</v>
      </c>
      <c r="B7605" t="s">
        <v>11060</v>
      </c>
      <c r="C7605" t="s">
        <v>10703</v>
      </c>
    </row>
    <row r="7606" spans="1:3">
      <c r="A7606">
        <v>228042</v>
      </c>
      <c r="B7606" t="s">
        <v>4989</v>
      </c>
      <c r="C7606" t="s">
        <v>10406</v>
      </c>
    </row>
    <row r="7607" spans="1:3">
      <c r="A7607">
        <v>228042</v>
      </c>
      <c r="B7607" t="s">
        <v>4989</v>
      </c>
      <c r="C7607" t="s">
        <v>10703</v>
      </c>
    </row>
    <row r="7608" spans="1:3">
      <c r="A7608">
        <v>228042</v>
      </c>
      <c r="B7608" t="s">
        <v>4989</v>
      </c>
      <c r="C7608" t="s">
        <v>10466</v>
      </c>
    </row>
    <row r="7609" spans="1:3">
      <c r="A7609">
        <v>228042</v>
      </c>
      <c r="B7609" t="s">
        <v>4989</v>
      </c>
      <c r="C7609" t="s">
        <v>10508</v>
      </c>
    </row>
    <row r="7610" spans="1:3">
      <c r="A7610">
        <v>228042</v>
      </c>
      <c r="B7610" t="s">
        <v>4989</v>
      </c>
      <c r="C7610" t="s">
        <v>10714</v>
      </c>
    </row>
    <row r="7611" spans="1:3">
      <c r="A7611">
        <v>228149</v>
      </c>
      <c r="B7611" t="s">
        <v>2035</v>
      </c>
      <c r="C7611" t="s">
        <v>10406</v>
      </c>
    </row>
    <row r="7612" spans="1:3">
      <c r="A7612">
        <v>228149</v>
      </c>
      <c r="B7612" t="s">
        <v>2035</v>
      </c>
      <c r="C7612" t="s">
        <v>10714</v>
      </c>
    </row>
    <row r="7613" spans="1:3">
      <c r="A7613">
        <v>228149</v>
      </c>
      <c r="B7613" t="s">
        <v>2035</v>
      </c>
      <c r="C7613" t="s">
        <v>10562</v>
      </c>
    </row>
    <row r="7614" spans="1:3">
      <c r="A7614">
        <v>228149</v>
      </c>
      <c r="B7614" t="s">
        <v>2035</v>
      </c>
      <c r="C7614" t="s">
        <v>10466</v>
      </c>
    </row>
    <row r="7615" spans="1:3">
      <c r="A7615">
        <v>228149</v>
      </c>
      <c r="B7615" t="s">
        <v>2035</v>
      </c>
      <c r="C7615" t="s">
        <v>10737</v>
      </c>
    </row>
    <row r="7616" spans="1:3">
      <c r="A7616">
        <v>228246</v>
      </c>
      <c r="B7616" t="s">
        <v>11061</v>
      </c>
      <c r="C7616" t="s">
        <v>10737</v>
      </c>
    </row>
    <row r="7617" spans="1:3">
      <c r="A7617">
        <v>228246</v>
      </c>
      <c r="B7617" t="s">
        <v>11061</v>
      </c>
      <c r="C7617" t="s">
        <v>10555</v>
      </c>
    </row>
    <row r="7618" spans="1:3">
      <c r="A7618">
        <v>228246</v>
      </c>
      <c r="B7618" t="s">
        <v>11061</v>
      </c>
      <c r="C7618" t="s">
        <v>10508</v>
      </c>
    </row>
    <row r="7619" spans="1:3">
      <c r="A7619">
        <v>228246</v>
      </c>
      <c r="B7619" t="s">
        <v>11061</v>
      </c>
      <c r="C7619" t="s">
        <v>10465</v>
      </c>
    </row>
    <row r="7620" spans="1:3">
      <c r="A7620">
        <v>228246</v>
      </c>
      <c r="B7620" t="s">
        <v>11061</v>
      </c>
      <c r="C7620" t="s">
        <v>10259</v>
      </c>
    </row>
    <row r="7621" spans="1:3">
      <c r="A7621">
        <v>228325</v>
      </c>
      <c r="B7621" t="s">
        <v>11062</v>
      </c>
      <c r="C7621" t="s">
        <v>10499</v>
      </c>
    </row>
    <row r="7622" spans="1:3">
      <c r="A7622">
        <v>228325</v>
      </c>
      <c r="B7622" t="s">
        <v>11062</v>
      </c>
      <c r="C7622" t="s">
        <v>10714</v>
      </c>
    </row>
    <row r="7623" spans="1:3">
      <c r="A7623">
        <v>228325</v>
      </c>
      <c r="B7623" t="s">
        <v>11062</v>
      </c>
      <c r="C7623" t="s">
        <v>10402</v>
      </c>
    </row>
    <row r="7624" spans="1:3">
      <c r="A7624">
        <v>228325</v>
      </c>
      <c r="B7624" t="s">
        <v>11062</v>
      </c>
      <c r="C7624" t="s">
        <v>10281</v>
      </c>
    </row>
    <row r="7625" spans="1:3">
      <c r="A7625">
        <v>228325</v>
      </c>
      <c r="B7625" t="s">
        <v>11062</v>
      </c>
      <c r="C7625" t="s">
        <v>10541</v>
      </c>
    </row>
    <row r="7626" spans="1:3">
      <c r="A7626">
        <v>228343</v>
      </c>
      <c r="B7626" t="s">
        <v>2038</v>
      </c>
      <c r="C7626" t="s">
        <v>10713</v>
      </c>
    </row>
    <row r="7627" spans="1:3">
      <c r="A7627">
        <v>228343</v>
      </c>
      <c r="B7627" t="s">
        <v>2038</v>
      </c>
      <c r="C7627" t="s">
        <v>10508</v>
      </c>
    </row>
    <row r="7628" spans="1:3">
      <c r="A7628">
        <v>228343</v>
      </c>
      <c r="B7628" t="s">
        <v>2038</v>
      </c>
      <c r="C7628" t="s">
        <v>10466</v>
      </c>
    </row>
    <row r="7629" spans="1:3">
      <c r="A7629">
        <v>228343</v>
      </c>
      <c r="B7629" t="s">
        <v>2038</v>
      </c>
      <c r="C7629" t="s">
        <v>10406</v>
      </c>
    </row>
    <row r="7630" spans="1:3">
      <c r="A7630">
        <v>228343</v>
      </c>
      <c r="B7630" t="s">
        <v>2038</v>
      </c>
      <c r="C7630" t="s">
        <v>10601</v>
      </c>
    </row>
    <row r="7631" spans="1:3">
      <c r="A7631">
        <v>228431</v>
      </c>
      <c r="B7631" t="s">
        <v>4999</v>
      </c>
      <c r="C7631" t="s">
        <v>10461</v>
      </c>
    </row>
    <row r="7632" spans="1:3">
      <c r="A7632">
        <v>228431</v>
      </c>
      <c r="B7632" t="s">
        <v>4999</v>
      </c>
      <c r="C7632" t="s">
        <v>10713</v>
      </c>
    </row>
    <row r="7633" spans="1:3">
      <c r="A7633">
        <v>228431</v>
      </c>
      <c r="B7633" t="s">
        <v>4999</v>
      </c>
      <c r="C7633" t="s">
        <v>10703</v>
      </c>
    </row>
    <row r="7634" spans="1:3">
      <c r="A7634">
        <v>228431</v>
      </c>
      <c r="B7634" t="s">
        <v>4999</v>
      </c>
      <c r="C7634" t="s">
        <v>10466</v>
      </c>
    </row>
    <row r="7635" spans="1:3">
      <c r="A7635">
        <v>228431</v>
      </c>
      <c r="B7635" t="s">
        <v>4999</v>
      </c>
      <c r="C7635" t="s">
        <v>10377</v>
      </c>
    </row>
    <row r="7636" spans="1:3">
      <c r="A7636">
        <v>228459</v>
      </c>
      <c r="B7636" t="s">
        <v>2040</v>
      </c>
      <c r="C7636" t="s">
        <v>10508</v>
      </c>
    </row>
    <row r="7637" spans="1:3">
      <c r="A7637">
        <v>228459</v>
      </c>
      <c r="B7637" t="s">
        <v>2040</v>
      </c>
      <c r="C7637" t="s">
        <v>10714</v>
      </c>
    </row>
    <row r="7638" spans="1:3">
      <c r="A7638">
        <v>228459</v>
      </c>
      <c r="B7638" t="s">
        <v>2040</v>
      </c>
      <c r="C7638" t="s">
        <v>10466</v>
      </c>
    </row>
    <row r="7639" spans="1:3">
      <c r="A7639">
        <v>228459</v>
      </c>
      <c r="B7639" t="s">
        <v>2040</v>
      </c>
      <c r="C7639" t="s">
        <v>10525</v>
      </c>
    </row>
    <row r="7640" spans="1:3">
      <c r="A7640">
        <v>228459</v>
      </c>
      <c r="B7640" t="s">
        <v>2040</v>
      </c>
      <c r="C7640" t="s">
        <v>10295</v>
      </c>
    </row>
    <row r="7641" spans="1:3">
      <c r="A7641">
        <v>228468</v>
      </c>
      <c r="B7641" t="s">
        <v>2043</v>
      </c>
      <c r="C7641" t="s">
        <v>10703</v>
      </c>
    </row>
    <row r="7642" spans="1:3">
      <c r="A7642">
        <v>228468</v>
      </c>
      <c r="B7642" t="s">
        <v>2043</v>
      </c>
      <c r="C7642" t="s">
        <v>10508</v>
      </c>
    </row>
    <row r="7643" spans="1:3">
      <c r="A7643">
        <v>228468</v>
      </c>
      <c r="B7643" t="s">
        <v>2043</v>
      </c>
      <c r="C7643" t="s">
        <v>10714</v>
      </c>
    </row>
    <row r="7644" spans="1:3">
      <c r="A7644">
        <v>228468</v>
      </c>
      <c r="B7644" t="s">
        <v>2043</v>
      </c>
      <c r="C7644" t="s">
        <v>10292</v>
      </c>
    </row>
    <row r="7645" spans="1:3">
      <c r="A7645">
        <v>228468</v>
      </c>
      <c r="B7645" t="s">
        <v>2043</v>
      </c>
      <c r="C7645" t="s">
        <v>10466</v>
      </c>
    </row>
    <row r="7646" spans="1:3">
      <c r="A7646">
        <v>228486</v>
      </c>
      <c r="B7646" t="s">
        <v>5002</v>
      </c>
      <c r="C7646" t="s">
        <v>10484</v>
      </c>
    </row>
    <row r="7647" spans="1:3">
      <c r="A7647">
        <v>228501</v>
      </c>
      <c r="B7647" t="s">
        <v>2046</v>
      </c>
      <c r="C7647" t="s">
        <v>10525</v>
      </c>
    </row>
    <row r="7648" spans="1:3">
      <c r="A7648">
        <v>228501</v>
      </c>
      <c r="B7648" t="s">
        <v>2046</v>
      </c>
      <c r="C7648" t="s">
        <v>10713</v>
      </c>
    </row>
    <row r="7649" spans="1:3">
      <c r="A7649">
        <v>228501</v>
      </c>
      <c r="B7649" t="s">
        <v>2046</v>
      </c>
      <c r="C7649" t="s">
        <v>10466</v>
      </c>
    </row>
    <row r="7650" spans="1:3">
      <c r="A7650">
        <v>228501</v>
      </c>
      <c r="B7650" t="s">
        <v>2046</v>
      </c>
      <c r="C7650" t="s">
        <v>10508</v>
      </c>
    </row>
    <row r="7651" spans="1:3">
      <c r="A7651">
        <v>228501</v>
      </c>
      <c r="B7651" t="s">
        <v>2046</v>
      </c>
      <c r="C7651" t="s">
        <v>10295</v>
      </c>
    </row>
    <row r="7652" spans="1:3">
      <c r="A7652">
        <v>228529</v>
      </c>
      <c r="B7652" t="s">
        <v>2049</v>
      </c>
      <c r="C7652" t="s">
        <v>10466</v>
      </c>
    </row>
    <row r="7653" spans="1:3">
      <c r="A7653">
        <v>228529</v>
      </c>
      <c r="B7653" t="s">
        <v>2049</v>
      </c>
      <c r="C7653" t="s">
        <v>10508</v>
      </c>
    </row>
    <row r="7654" spans="1:3">
      <c r="A7654">
        <v>228529</v>
      </c>
      <c r="B7654" t="s">
        <v>2049</v>
      </c>
      <c r="C7654" t="s">
        <v>10713</v>
      </c>
    </row>
    <row r="7655" spans="1:3">
      <c r="A7655">
        <v>228529</v>
      </c>
      <c r="B7655" t="s">
        <v>2049</v>
      </c>
      <c r="C7655" t="s">
        <v>10703</v>
      </c>
    </row>
    <row r="7656" spans="1:3">
      <c r="A7656">
        <v>228529</v>
      </c>
      <c r="B7656" t="s">
        <v>2049</v>
      </c>
      <c r="C7656" t="s">
        <v>10525</v>
      </c>
    </row>
    <row r="7657" spans="1:3">
      <c r="A7657">
        <v>228644</v>
      </c>
      <c r="B7657" t="s">
        <v>11063</v>
      </c>
      <c r="C7657" t="s">
        <v>10703</v>
      </c>
    </row>
    <row r="7658" spans="1:3">
      <c r="A7658">
        <v>228644</v>
      </c>
      <c r="B7658" t="s">
        <v>11063</v>
      </c>
      <c r="C7658" t="s">
        <v>10650</v>
      </c>
    </row>
    <row r="7659" spans="1:3">
      <c r="A7659">
        <v>228644</v>
      </c>
      <c r="B7659" t="s">
        <v>11063</v>
      </c>
      <c r="C7659" t="s">
        <v>10634</v>
      </c>
    </row>
    <row r="7660" spans="1:3">
      <c r="A7660">
        <v>228644</v>
      </c>
      <c r="B7660" t="s">
        <v>11063</v>
      </c>
      <c r="C7660" t="s">
        <v>10653</v>
      </c>
    </row>
    <row r="7661" spans="1:3">
      <c r="A7661">
        <v>228644</v>
      </c>
      <c r="B7661" t="s">
        <v>11063</v>
      </c>
      <c r="C7661" t="s">
        <v>10628</v>
      </c>
    </row>
    <row r="7662" spans="1:3">
      <c r="A7662">
        <v>228653</v>
      </c>
      <c r="B7662" t="s">
        <v>11064</v>
      </c>
      <c r="C7662" t="s">
        <v>10703</v>
      </c>
    </row>
    <row r="7663" spans="1:3">
      <c r="A7663">
        <v>228653</v>
      </c>
      <c r="B7663" t="s">
        <v>11064</v>
      </c>
      <c r="C7663" t="s">
        <v>10663</v>
      </c>
    </row>
    <row r="7664" spans="1:3">
      <c r="A7664">
        <v>228653</v>
      </c>
      <c r="B7664" t="s">
        <v>11064</v>
      </c>
      <c r="C7664" t="s">
        <v>10653</v>
      </c>
    </row>
    <row r="7665" spans="1:3">
      <c r="A7665">
        <v>228705</v>
      </c>
      <c r="B7665" t="s">
        <v>11065</v>
      </c>
      <c r="C7665" t="s">
        <v>10402</v>
      </c>
    </row>
    <row r="7666" spans="1:3">
      <c r="A7666">
        <v>228705</v>
      </c>
      <c r="B7666" t="s">
        <v>11065</v>
      </c>
      <c r="C7666" t="s">
        <v>10466</v>
      </c>
    </row>
    <row r="7667" spans="1:3">
      <c r="A7667">
        <v>228705</v>
      </c>
      <c r="B7667" t="s">
        <v>11065</v>
      </c>
      <c r="C7667" t="s">
        <v>10197</v>
      </c>
    </row>
    <row r="7668" spans="1:3">
      <c r="A7668">
        <v>228705</v>
      </c>
      <c r="B7668" t="s">
        <v>11065</v>
      </c>
      <c r="C7668" t="s">
        <v>10320</v>
      </c>
    </row>
    <row r="7669" spans="1:3">
      <c r="A7669">
        <v>228705</v>
      </c>
      <c r="B7669" t="s">
        <v>11065</v>
      </c>
      <c r="C7669" t="s">
        <v>10281</v>
      </c>
    </row>
    <row r="7670" spans="1:3">
      <c r="A7670">
        <v>228723</v>
      </c>
      <c r="B7670" t="s">
        <v>11066</v>
      </c>
      <c r="C7670" t="s">
        <v>10508</v>
      </c>
    </row>
    <row r="7671" spans="1:3">
      <c r="A7671">
        <v>228723</v>
      </c>
      <c r="B7671" t="s">
        <v>11066</v>
      </c>
      <c r="C7671" t="s">
        <v>10461</v>
      </c>
    </row>
    <row r="7672" spans="1:3">
      <c r="A7672">
        <v>228723</v>
      </c>
      <c r="B7672" t="s">
        <v>11066</v>
      </c>
      <c r="C7672" t="s">
        <v>10407</v>
      </c>
    </row>
    <row r="7673" spans="1:3">
      <c r="A7673">
        <v>228723</v>
      </c>
      <c r="B7673" t="s">
        <v>11066</v>
      </c>
      <c r="C7673" t="s">
        <v>10328</v>
      </c>
    </row>
    <row r="7674" spans="1:3">
      <c r="A7674">
        <v>228723</v>
      </c>
      <c r="B7674" t="s">
        <v>11066</v>
      </c>
      <c r="C7674" t="s">
        <v>10225</v>
      </c>
    </row>
    <row r="7675" spans="1:3">
      <c r="A7675">
        <v>228769</v>
      </c>
      <c r="B7675" t="s">
        <v>2058</v>
      </c>
      <c r="C7675" t="s">
        <v>10703</v>
      </c>
    </row>
    <row r="7676" spans="1:3">
      <c r="A7676">
        <v>228769</v>
      </c>
      <c r="B7676" t="s">
        <v>2058</v>
      </c>
      <c r="C7676" t="s">
        <v>10714</v>
      </c>
    </row>
    <row r="7677" spans="1:3">
      <c r="A7677">
        <v>228769</v>
      </c>
      <c r="B7677" t="s">
        <v>2058</v>
      </c>
      <c r="C7677" t="s">
        <v>10508</v>
      </c>
    </row>
    <row r="7678" spans="1:3">
      <c r="A7678">
        <v>228769</v>
      </c>
      <c r="B7678" t="s">
        <v>2058</v>
      </c>
      <c r="C7678" t="s">
        <v>10406</v>
      </c>
    </row>
    <row r="7679" spans="1:3">
      <c r="A7679">
        <v>228769</v>
      </c>
      <c r="B7679" t="s">
        <v>2058</v>
      </c>
      <c r="C7679" t="s">
        <v>10756</v>
      </c>
    </row>
    <row r="7680" spans="1:3">
      <c r="A7680">
        <v>228778</v>
      </c>
      <c r="B7680" t="s">
        <v>2061</v>
      </c>
      <c r="C7680" t="s">
        <v>10406</v>
      </c>
    </row>
    <row r="7681" spans="1:3">
      <c r="A7681">
        <v>228778</v>
      </c>
      <c r="B7681" t="s">
        <v>2061</v>
      </c>
      <c r="C7681" t="s">
        <v>10508</v>
      </c>
    </row>
    <row r="7682" spans="1:3">
      <c r="A7682">
        <v>228778</v>
      </c>
      <c r="B7682" t="s">
        <v>2061</v>
      </c>
      <c r="C7682" t="s">
        <v>10249</v>
      </c>
    </row>
    <row r="7683" spans="1:3">
      <c r="A7683">
        <v>228778</v>
      </c>
      <c r="B7683" t="s">
        <v>2061</v>
      </c>
      <c r="C7683" t="s">
        <v>10737</v>
      </c>
    </row>
    <row r="7684" spans="1:3">
      <c r="A7684">
        <v>228778</v>
      </c>
      <c r="B7684" t="s">
        <v>2061</v>
      </c>
      <c r="C7684" t="s">
        <v>10555</v>
      </c>
    </row>
    <row r="7685" spans="1:3">
      <c r="A7685">
        <v>228787</v>
      </c>
      <c r="B7685" t="s">
        <v>2063</v>
      </c>
      <c r="C7685" t="s">
        <v>10249</v>
      </c>
    </row>
    <row r="7686" spans="1:3">
      <c r="A7686">
        <v>228787</v>
      </c>
      <c r="B7686" t="s">
        <v>2063</v>
      </c>
      <c r="C7686" t="s">
        <v>10508</v>
      </c>
    </row>
    <row r="7687" spans="1:3">
      <c r="A7687">
        <v>228787</v>
      </c>
      <c r="B7687" t="s">
        <v>2063</v>
      </c>
      <c r="C7687" t="s">
        <v>10578</v>
      </c>
    </row>
    <row r="7688" spans="1:3">
      <c r="A7688">
        <v>228787</v>
      </c>
      <c r="B7688" t="s">
        <v>2063</v>
      </c>
      <c r="C7688" t="s">
        <v>10251</v>
      </c>
    </row>
    <row r="7689" spans="1:3">
      <c r="A7689">
        <v>228787</v>
      </c>
      <c r="B7689" t="s">
        <v>2063</v>
      </c>
      <c r="C7689" t="s">
        <v>10406</v>
      </c>
    </row>
    <row r="7690" spans="1:3">
      <c r="A7690">
        <v>228796</v>
      </c>
      <c r="B7690" t="s">
        <v>2066</v>
      </c>
      <c r="C7690" t="s">
        <v>10703</v>
      </c>
    </row>
    <row r="7691" spans="1:3">
      <c r="A7691">
        <v>228796</v>
      </c>
      <c r="B7691" t="s">
        <v>2066</v>
      </c>
      <c r="C7691" t="s">
        <v>10525</v>
      </c>
    </row>
    <row r="7692" spans="1:3">
      <c r="A7692">
        <v>228796</v>
      </c>
      <c r="B7692" t="s">
        <v>2066</v>
      </c>
      <c r="C7692" t="s">
        <v>10508</v>
      </c>
    </row>
    <row r="7693" spans="1:3">
      <c r="A7693">
        <v>228796</v>
      </c>
      <c r="B7693" t="s">
        <v>2066</v>
      </c>
      <c r="C7693" t="s">
        <v>10281</v>
      </c>
    </row>
    <row r="7694" spans="1:3">
      <c r="A7694">
        <v>228796</v>
      </c>
      <c r="B7694" t="s">
        <v>2066</v>
      </c>
      <c r="C7694" t="s">
        <v>10406</v>
      </c>
    </row>
    <row r="7695" spans="1:3">
      <c r="A7695">
        <v>228802</v>
      </c>
      <c r="B7695" t="s">
        <v>2069</v>
      </c>
      <c r="C7695" t="s">
        <v>10703</v>
      </c>
    </row>
    <row r="7696" spans="1:3">
      <c r="A7696">
        <v>228802</v>
      </c>
      <c r="B7696" t="s">
        <v>2069</v>
      </c>
      <c r="C7696" t="s">
        <v>10461</v>
      </c>
    </row>
    <row r="7697" spans="1:3">
      <c r="A7697">
        <v>228802</v>
      </c>
      <c r="B7697" t="s">
        <v>2069</v>
      </c>
      <c r="C7697" t="s">
        <v>10508</v>
      </c>
    </row>
    <row r="7698" spans="1:3">
      <c r="A7698">
        <v>228802</v>
      </c>
      <c r="B7698" t="s">
        <v>2069</v>
      </c>
      <c r="C7698" t="s">
        <v>10466</v>
      </c>
    </row>
    <row r="7699" spans="1:3">
      <c r="A7699">
        <v>228802</v>
      </c>
      <c r="B7699" t="s">
        <v>2069</v>
      </c>
      <c r="C7699" t="s">
        <v>10295</v>
      </c>
    </row>
    <row r="7700" spans="1:3">
      <c r="A7700">
        <v>228875</v>
      </c>
      <c r="B7700" t="s">
        <v>2072</v>
      </c>
      <c r="C7700" t="s">
        <v>10703</v>
      </c>
    </row>
    <row r="7701" spans="1:3">
      <c r="A7701">
        <v>228875</v>
      </c>
      <c r="B7701" t="s">
        <v>2072</v>
      </c>
      <c r="C7701" t="s">
        <v>10737</v>
      </c>
    </row>
    <row r="7702" spans="1:3">
      <c r="A7702">
        <v>228875</v>
      </c>
      <c r="B7702" t="s">
        <v>2072</v>
      </c>
      <c r="C7702" t="s">
        <v>10756</v>
      </c>
    </row>
    <row r="7703" spans="1:3">
      <c r="A7703">
        <v>228875</v>
      </c>
      <c r="B7703" t="s">
        <v>2072</v>
      </c>
      <c r="C7703" t="s">
        <v>10226</v>
      </c>
    </row>
    <row r="7704" spans="1:3">
      <c r="A7704">
        <v>228875</v>
      </c>
      <c r="B7704" t="s">
        <v>2072</v>
      </c>
      <c r="C7704" t="s">
        <v>10508</v>
      </c>
    </row>
    <row r="7705" spans="1:3">
      <c r="A7705">
        <v>228884</v>
      </c>
      <c r="B7705" t="s">
        <v>5010</v>
      </c>
      <c r="C7705" t="s">
        <v>10714</v>
      </c>
    </row>
    <row r="7706" spans="1:3">
      <c r="A7706">
        <v>228884</v>
      </c>
      <c r="B7706" t="s">
        <v>5010</v>
      </c>
      <c r="C7706" t="s">
        <v>10406</v>
      </c>
    </row>
    <row r="7707" spans="1:3">
      <c r="A7707">
        <v>228884</v>
      </c>
      <c r="B7707" t="s">
        <v>5010</v>
      </c>
      <c r="C7707" t="s">
        <v>10524</v>
      </c>
    </row>
    <row r="7708" spans="1:3">
      <c r="A7708">
        <v>228884</v>
      </c>
      <c r="B7708" t="s">
        <v>5010</v>
      </c>
      <c r="C7708" t="s">
        <v>10401</v>
      </c>
    </row>
    <row r="7709" spans="1:3">
      <c r="A7709">
        <v>228884</v>
      </c>
      <c r="B7709" t="s">
        <v>5010</v>
      </c>
      <c r="C7709" t="s">
        <v>10565</v>
      </c>
    </row>
    <row r="7710" spans="1:3">
      <c r="A7710">
        <v>228909</v>
      </c>
      <c r="B7710" t="s">
        <v>11067</v>
      </c>
      <c r="C7710" t="s">
        <v>10407</v>
      </c>
    </row>
    <row r="7711" spans="1:3">
      <c r="A7711">
        <v>228909</v>
      </c>
      <c r="B7711" t="s">
        <v>11067</v>
      </c>
      <c r="C7711" t="s">
        <v>10703</v>
      </c>
    </row>
    <row r="7712" spans="1:3">
      <c r="A7712">
        <v>228981</v>
      </c>
      <c r="B7712" t="s">
        <v>2074</v>
      </c>
      <c r="C7712" t="s">
        <v>10703</v>
      </c>
    </row>
    <row r="7713" spans="1:3">
      <c r="A7713">
        <v>228981</v>
      </c>
      <c r="B7713" t="s">
        <v>2074</v>
      </c>
      <c r="C7713" t="s">
        <v>10714</v>
      </c>
    </row>
    <row r="7714" spans="1:3">
      <c r="A7714">
        <v>228981</v>
      </c>
      <c r="B7714" t="s">
        <v>2074</v>
      </c>
      <c r="C7714" t="s">
        <v>10466</v>
      </c>
    </row>
    <row r="7715" spans="1:3">
      <c r="A7715">
        <v>228981</v>
      </c>
      <c r="B7715" t="s">
        <v>2074</v>
      </c>
      <c r="C7715" t="s">
        <v>10406</v>
      </c>
    </row>
    <row r="7716" spans="1:3">
      <c r="A7716">
        <v>228981</v>
      </c>
      <c r="B7716" t="s">
        <v>2074</v>
      </c>
      <c r="C7716" t="s">
        <v>10438</v>
      </c>
    </row>
    <row r="7717" spans="1:3">
      <c r="A7717">
        <v>229018</v>
      </c>
      <c r="B7717" t="s">
        <v>2077</v>
      </c>
      <c r="C7717" t="s">
        <v>10508</v>
      </c>
    </row>
    <row r="7718" spans="1:3">
      <c r="A7718">
        <v>229018</v>
      </c>
      <c r="B7718" t="s">
        <v>2077</v>
      </c>
      <c r="C7718" t="s">
        <v>10281</v>
      </c>
    </row>
    <row r="7719" spans="1:3">
      <c r="A7719">
        <v>229018</v>
      </c>
      <c r="B7719" t="s">
        <v>2077</v>
      </c>
      <c r="C7719" t="s">
        <v>10703</v>
      </c>
    </row>
    <row r="7720" spans="1:3">
      <c r="A7720">
        <v>229018</v>
      </c>
      <c r="B7720" t="s">
        <v>2077</v>
      </c>
      <c r="C7720" t="s">
        <v>10714</v>
      </c>
    </row>
    <row r="7721" spans="1:3">
      <c r="A7721">
        <v>229018</v>
      </c>
      <c r="B7721" t="s">
        <v>2077</v>
      </c>
      <c r="C7721" t="s">
        <v>10725</v>
      </c>
    </row>
    <row r="7722" spans="1:3">
      <c r="A7722">
        <v>229027</v>
      </c>
      <c r="B7722" t="s">
        <v>2080</v>
      </c>
      <c r="C7722" t="s">
        <v>10508</v>
      </c>
    </row>
    <row r="7723" spans="1:3">
      <c r="A7723">
        <v>229027</v>
      </c>
      <c r="B7723" t="s">
        <v>2080</v>
      </c>
      <c r="C7723" t="s">
        <v>10268</v>
      </c>
    </row>
    <row r="7724" spans="1:3">
      <c r="A7724">
        <v>229027</v>
      </c>
      <c r="B7724" t="s">
        <v>2080</v>
      </c>
      <c r="C7724" t="s">
        <v>10466</v>
      </c>
    </row>
    <row r="7725" spans="1:3">
      <c r="A7725">
        <v>229027</v>
      </c>
      <c r="B7725" t="s">
        <v>2080</v>
      </c>
      <c r="C7725" t="s">
        <v>10714</v>
      </c>
    </row>
    <row r="7726" spans="1:3">
      <c r="A7726">
        <v>229027</v>
      </c>
      <c r="B7726" t="s">
        <v>2080</v>
      </c>
      <c r="C7726" t="s">
        <v>10249</v>
      </c>
    </row>
    <row r="7727" spans="1:3">
      <c r="A7727">
        <v>229063</v>
      </c>
      <c r="B7727" t="s">
        <v>2082</v>
      </c>
      <c r="C7727" t="s">
        <v>10402</v>
      </c>
    </row>
    <row r="7728" spans="1:3">
      <c r="A7728">
        <v>229063</v>
      </c>
      <c r="B7728" t="s">
        <v>2082</v>
      </c>
      <c r="C7728" t="s">
        <v>10406</v>
      </c>
    </row>
    <row r="7729" spans="1:3">
      <c r="A7729">
        <v>229063</v>
      </c>
      <c r="B7729" t="s">
        <v>2082</v>
      </c>
      <c r="C7729" t="s">
        <v>10714</v>
      </c>
    </row>
    <row r="7730" spans="1:3">
      <c r="A7730">
        <v>229063</v>
      </c>
      <c r="B7730" t="s">
        <v>2082</v>
      </c>
      <c r="C7730" t="s">
        <v>10524</v>
      </c>
    </row>
    <row r="7731" spans="1:3">
      <c r="A7731">
        <v>229063</v>
      </c>
      <c r="B7731" t="s">
        <v>2082</v>
      </c>
      <c r="C7731" t="s">
        <v>10508</v>
      </c>
    </row>
    <row r="7732" spans="1:3">
      <c r="A7732">
        <v>229115</v>
      </c>
      <c r="B7732" t="s">
        <v>2084</v>
      </c>
      <c r="C7732" t="s">
        <v>10714</v>
      </c>
    </row>
    <row r="7733" spans="1:3">
      <c r="A7733">
        <v>229115</v>
      </c>
      <c r="B7733" t="s">
        <v>2084</v>
      </c>
      <c r="C7733" t="s">
        <v>10508</v>
      </c>
    </row>
    <row r="7734" spans="1:3">
      <c r="A7734">
        <v>229115</v>
      </c>
      <c r="B7734" t="s">
        <v>2084</v>
      </c>
      <c r="C7734" t="s">
        <v>10756</v>
      </c>
    </row>
    <row r="7735" spans="1:3">
      <c r="A7735">
        <v>229115</v>
      </c>
      <c r="B7735" t="s">
        <v>2084</v>
      </c>
      <c r="C7735" t="s">
        <v>10377</v>
      </c>
    </row>
    <row r="7736" spans="1:3">
      <c r="A7736">
        <v>229115</v>
      </c>
      <c r="B7736" t="s">
        <v>2084</v>
      </c>
      <c r="C7736" t="s">
        <v>10737</v>
      </c>
    </row>
    <row r="7737" spans="1:3">
      <c r="A7737">
        <v>229160</v>
      </c>
      <c r="B7737" t="s">
        <v>2086</v>
      </c>
      <c r="C7737" t="s">
        <v>10525</v>
      </c>
    </row>
    <row r="7738" spans="1:3">
      <c r="A7738">
        <v>229160</v>
      </c>
      <c r="B7738" t="s">
        <v>2086</v>
      </c>
      <c r="C7738" t="s">
        <v>10508</v>
      </c>
    </row>
    <row r="7739" spans="1:3">
      <c r="A7739">
        <v>229160</v>
      </c>
      <c r="B7739" t="s">
        <v>2086</v>
      </c>
      <c r="C7739" t="s">
        <v>10714</v>
      </c>
    </row>
    <row r="7740" spans="1:3">
      <c r="A7740">
        <v>229160</v>
      </c>
      <c r="B7740" t="s">
        <v>2086</v>
      </c>
      <c r="C7740" t="s">
        <v>10753</v>
      </c>
    </row>
    <row r="7741" spans="1:3">
      <c r="A7741">
        <v>229160</v>
      </c>
      <c r="B7741" t="s">
        <v>2086</v>
      </c>
      <c r="C7741" t="s">
        <v>10406</v>
      </c>
    </row>
    <row r="7742" spans="1:3">
      <c r="A7742">
        <v>229179</v>
      </c>
      <c r="B7742" t="s">
        <v>5012</v>
      </c>
      <c r="C7742" t="s">
        <v>10703</v>
      </c>
    </row>
    <row r="7743" spans="1:3">
      <c r="A7743">
        <v>229179</v>
      </c>
      <c r="B7743" t="s">
        <v>5012</v>
      </c>
      <c r="C7743" t="s">
        <v>10402</v>
      </c>
    </row>
    <row r="7744" spans="1:3">
      <c r="A7744">
        <v>229179</v>
      </c>
      <c r="B7744" t="s">
        <v>5012</v>
      </c>
      <c r="C7744" t="s">
        <v>10508</v>
      </c>
    </row>
    <row r="7745" spans="1:3">
      <c r="A7745">
        <v>229179</v>
      </c>
      <c r="B7745" t="s">
        <v>5012</v>
      </c>
      <c r="C7745" t="s">
        <v>10281</v>
      </c>
    </row>
    <row r="7746" spans="1:3">
      <c r="A7746">
        <v>229179</v>
      </c>
      <c r="B7746" t="s">
        <v>5012</v>
      </c>
      <c r="C7746" t="s">
        <v>10466</v>
      </c>
    </row>
    <row r="7747" spans="1:3">
      <c r="A7747">
        <v>229267</v>
      </c>
      <c r="B7747" t="s">
        <v>2088</v>
      </c>
      <c r="C7747" t="s">
        <v>10737</v>
      </c>
    </row>
    <row r="7748" spans="1:3">
      <c r="A7748">
        <v>229267</v>
      </c>
      <c r="B7748" t="s">
        <v>2088</v>
      </c>
      <c r="C7748" t="s">
        <v>10512</v>
      </c>
    </row>
    <row r="7749" spans="1:3">
      <c r="A7749">
        <v>229267</v>
      </c>
      <c r="B7749" t="s">
        <v>2088</v>
      </c>
      <c r="C7749" t="s">
        <v>10427</v>
      </c>
    </row>
    <row r="7750" spans="1:3">
      <c r="A7750">
        <v>229267</v>
      </c>
      <c r="B7750" t="s">
        <v>2088</v>
      </c>
      <c r="C7750" t="s">
        <v>10327</v>
      </c>
    </row>
    <row r="7751" spans="1:3">
      <c r="A7751">
        <v>229267</v>
      </c>
      <c r="B7751" t="s">
        <v>2088</v>
      </c>
      <c r="C7751" t="s">
        <v>10725</v>
      </c>
    </row>
    <row r="7752" spans="1:3">
      <c r="A7752">
        <v>229300</v>
      </c>
      <c r="B7752" t="s">
        <v>11068</v>
      </c>
      <c r="C7752" t="s">
        <v>10703</v>
      </c>
    </row>
    <row r="7753" spans="1:3">
      <c r="A7753">
        <v>229300</v>
      </c>
      <c r="B7753" t="s">
        <v>11068</v>
      </c>
      <c r="C7753" t="s">
        <v>10634</v>
      </c>
    </row>
    <row r="7754" spans="1:3">
      <c r="A7754">
        <v>229337</v>
      </c>
      <c r="B7754" t="s">
        <v>11069</v>
      </c>
      <c r="C7754" t="s">
        <v>10703</v>
      </c>
    </row>
    <row r="7755" spans="1:3">
      <c r="A7755">
        <v>229337</v>
      </c>
      <c r="B7755" t="s">
        <v>11069</v>
      </c>
      <c r="C7755" t="s">
        <v>10630</v>
      </c>
    </row>
    <row r="7756" spans="1:3">
      <c r="A7756">
        <v>229337</v>
      </c>
      <c r="B7756" t="s">
        <v>11069</v>
      </c>
      <c r="C7756" t="s">
        <v>10663</v>
      </c>
    </row>
    <row r="7757" spans="1:3">
      <c r="A7757">
        <v>229337</v>
      </c>
      <c r="B7757" t="s">
        <v>11069</v>
      </c>
      <c r="C7757" t="s">
        <v>10635</v>
      </c>
    </row>
    <row r="7758" spans="1:3">
      <c r="A7758">
        <v>229355</v>
      </c>
      <c r="B7758" t="s">
        <v>5014</v>
      </c>
      <c r="C7758" t="s">
        <v>10635</v>
      </c>
    </row>
    <row r="7759" spans="1:3">
      <c r="A7759">
        <v>229355</v>
      </c>
      <c r="B7759" t="s">
        <v>5014</v>
      </c>
      <c r="C7759" t="s">
        <v>10634</v>
      </c>
    </row>
    <row r="7760" spans="1:3">
      <c r="A7760">
        <v>229355</v>
      </c>
      <c r="B7760" t="s">
        <v>5014</v>
      </c>
      <c r="C7760" t="s">
        <v>10537</v>
      </c>
    </row>
    <row r="7761" spans="1:3">
      <c r="A7761">
        <v>229780</v>
      </c>
      <c r="B7761" t="s">
        <v>11070</v>
      </c>
      <c r="C7761" t="s">
        <v>10714</v>
      </c>
    </row>
    <row r="7762" spans="1:3">
      <c r="A7762">
        <v>229780</v>
      </c>
      <c r="B7762" t="s">
        <v>11070</v>
      </c>
      <c r="C7762" t="s">
        <v>10524</v>
      </c>
    </row>
    <row r="7763" spans="1:3">
      <c r="A7763">
        <v>229780</v>
      </c>
      <c r="B7763" t="s">
        <v>11070</v>
      </c>
      <c r="C7763" t="s">
        <v>10404</v>
      </c>
    </row>
    <row r="7764" spans="1:3">
      <c r="A7764">
        <v>229780</v>
      </c>
      <c r="B7764" t="s">
        <v>11070</v>
      </c>
      <c r="C7764" t="s">
        <v>10541</v>
      </c>
    </row>
    <row r="7765" spans="1:3">
      <c r="A7765">
        <v>229780</v>
      </c>
      <c r="B7765" t="s">
        <v>11070</v>
      </c>
      <c r="C7765" t="s">
        <v>10541</v>
      </c>
    </row>
    <row r="7766" spans="1:3">
      <c r="A7766">
        <v>229799</v>
      </c>
      <c r="B7766" t="s">
        <v>5021</v>
      </c>
      <c r="C7766" t="s">
        <v>10703</v>
      </c>
    </row>
    <row r="7767" spans="1:3">
      <c r="A7767">
        <v>229799</v>
      </c>
      <c r="B7767" t="s">
        <v>5021</v>
      </c>
      <c r="C7767" t="s">
        <v>10722</v>
      </c>
    </row>
    <row r="7768" spans="1:3">
      <c r="A7768">
        <v>229799</v>
      </c>
      <c r="B7768" t="s">
        <v>5021</v>
      </c>
      <c r="C7768" t="s">
        <v>10635</v>
      </c>
    </row>
    <row r="7769" spans="1:3">
      <c r="A7769">
        <v>229799</v>
      </c>
      <c r="B7769" t="s">
        <v>5021</v>
      </c>
      <c r="C7769" t="s">
        <v>10281</v>
      </c>
    </row>
    <row r="7770" spans="1:3">
      <c r="A7770">
        <v>229814</v>
      </c>
      <c r="B7770" t="s">
        <v>2090</v>
      </c>
      <c r="C7770" t="s">
        <v>10402</v>
      </c>
    </row>
    <row r="7771" spans="1:3">
      <c r="A7771">
        <v>229814</v>
      </c>
      <c r="B7771" t="s">
        <v>2090</v>
      </c>
      <c r="C7771" t="s">
        <v>10703</v>
      </c>
    </row>
    <row r="7772" spans="1:3">
      <c r="A7772">
        <v>229814</v>
      </c>
      <c r="B7772" t="s">
        <v>2090</v>
      </c>
      <c r="C7772" t="s">
        <v>10713</v>
      </c>
    </row>
    <row r="7773" spans="1:3">
      <c r="A7773">
        <v>229814</v>
      </c>
      <c r="B7773" t="s">
        <v>2090</v>
      </c>
      <c r="C7773" t="s">
        <v>10793</v>
      </c>
    </row>
    <row r="7774" spans="1:3">
      <c r="A7774">
        <v>229814</v>
      </c>
      <c r="B7774" t="s">
        <v>2090</v>
      </c>
      <c r="C7774" t="s">
        <v>10628</v>
      </c>
    </row>
    <row r="7775" spans="1:3">
      <c r="A7775">
        <v>229887</v>
      </c>
      <c r="B7775" t="s">
        <v>5029</v>
      </c>
      <c r="C7775" t="s">
        <v>10438</v>
      </c>
    </row>
    <row r="7776" spans="1:3">
      <c r="A7776">
        <v>229887</v>
      </c>
      <c r="B7776" t="s">
        <v>5029</v>
      </c>
      <c r="C7776" t="s">
        <v>10438</v>
      </c>
    </row>
    <row r="7777" spans="1:3">
      <c r="A7777">
        <v>229887</v>
      </c>
      <c r="B7777" t="s">
        <v>5029</v>
      </c>
      <c r="C7777" t="s">
        <v>10778</v>
      </c>
    </row>
    <row r="7778" spans="1:3">
      <c r="A7778">
        <v>229887</v>
      </c>
      <c r="B7778" t="s">
        <v>5029</v>
      </c>
      <c r="C7778" t="s">
        <v>10714</v>
      </c>
    </row>
    <row r="7779" spans="1:3">
      <c r="A7779">
        <v>229887</v>
      </c>
      <c r="B7779" t="s">
        <v>5029</v>
      </c>
      <c r="C7779" t="s">
        <v>10719</v>
      </c>
    </row>
    <row r="7780" spans="1:3">
      <c r="A7780">
        <v>230038</v>
      </c>
      <c r="B7780" t="s">
        <v>2093</v>
      </c>
      <c r="C7780" t="s">
        <v>10512</v>
      </c>
    </row>
    <row r="7781" spans="1:3">
      <c r="A7781">
        <v>230038</v>
      </c>
      <c r="B7781" t="s">
        <v>2093</v>
      </c>
      <c r="C7781" t="s">
        <v>10419</v>
      </c>
    </row>
    <row r="7782" spans="1:3">
      <c r="A7782">
        <v>230038</v>
      </c>
      <c r="B7782" t="s">
        <v>2093</v>
      </c>
      <c r="C7782" t="s">
        <v>10753</v>
      </c>
    </row>
    <row r="7783" spans="1:3">
      <c r="A7783">
        <v>230038</v>
      </c>
      <c r="B7783" t="s">
        <v>2093</v>
      </c>
      <c r="C7783" t="s">
        <v>10737</v>
      </c>
    </row>
    <row r="7784" spans="1:3">
      <c r="A7784">
        <v>230038</v>
      </c>
      <c r="B7784" t="s">
        <v>2093</v>
      </c>
      <c r="C7784" t="s">
        <v>10272</v>
      </c>
    </row>
    <row r="7785" spans="1:3">
      <c r="A7785">
        <v>230047</v>
      </c>
      <c r="B7785" t="s">
        <v>2097</v>
      </c>
      <c r="C7785" t="s">
        <v>10714</v>
      </c>
    </row>
    <row r="7786" spans="1:3">
      <c r="A7786">
        <v>230047</v>
      </c>
      <c r="B7786" t="s">
        <v>2097</v>
      </c>
      <c r="C7786" t="s">
        <v>10406</v>
      </c>
    </row>
    <row r="7787" spans="1:3">
      <c r="A7787">
        <v>230047</v>
      </c>
      <c r="B7787" t="s">
        <v>2097</v>
      </c>
      <c r="C7787" t="s">
        <v>10508</v>
      </c>
    </row>
    <row r="7788" spans="1:3">
      <c r="A7788">
        <v>230047</v>
      </c>
      <c r="B7788" t="s">
        <v>2097</v>
      </c>
      <c r="C7788" t="s">
        <v>10546</v>
      </c>
    </row>
    <row r="7789" spans="1:3">
      <c r="A7789">
        <v>230047</v>
      </c>
      <c r="B7789" t="s">
        <v>2097</v>
      </c>
      <c r="C7789" t="s">
        <v>10725</v>
      </c>
    </row>
    <row r="7790" spans="1:3">
      <c r="A7790">
        <v>230171</v>
      </c>
      <c r="B7790" t="s">
        <v>5031</v>
      </c>
      <c r="C7790" t="s">
        <v>10703</v>
      </c>
    </row>
    <row r="7791" spans="1:3">
      <c r="A7791">
        <v>230171</v>
      </c>
      <c r="B7791" t="s">
        <v>5031</v>
      </c>
      <c r="C7791" t="s">
        <v>10466</v>
      </c>
    </row>
    <row r="7792" spans="1:3">
      <c r="A7792">
        <v>230171</v>
      </c>
      <c r="B7792" t="s">
        <v>5031</v>
      </c>
      <c r="C7792" t="s">
        <v>10714</v>
      </c>
    </row>
    <row r="7793" spans="1:3">
      <c r="A7793">
        <v>230171</v>
      </c>
      <c r="B7793" t="s">
        <v>5031</v>
      </c>
      <c r="C7793" t="s">
        <v>10508</v>
      </c>
    </row>
    <row r="7794" spans="1:3">
      <c r="A7794">
        <v>230171</v>
      </c>
      <c r="B7794" t="s">
        <v>5031</v>
      </c>
      <c r="C7794" t="s">
        <v>10226</v>
      </c>
    </row>
    <row r="7795" spans="1:3">
      <c r="A7795">
        <v>230366</v>
      </c>
      <c r="B7795" t="s">
        <v>5034</v>
      </c>
      <c r="C7795" t="s">
        <v>10703</v>
      </c>
    </row>
    <row r="7796" spans="1:3">
      <c r="A7796">
        <v>230418</v>
      </c>
      <c r="B7796" t="s">
        <v>5036</v>
      </c>
      <c r="C7796" t="s">
        <v>10735</v>
      </c>
    </row>
    <row r="7797" spans="1:3">
      <c r="A7797">
        <v>230418</v>
      </c>
      <c r="B7797" t="s">
        <v>5036</v>
      </c>
      <c r="C7797" t="s">
        <v>10758</v>
      </c>
    </row>
    <row r="7798" spans="1:3">
      <c r="A7798">
        <v>230418</v>
      </c>
      <c r="B7798" t="s">
        <v>5036</v>
      </c>
      <c r="C7798" t="s">
        <v>10268</v>
      </c>
    </row>
    <row r="7799" spans="1:3">
      <c r="A7799">
        <v>230418</v>
      </c>
      <c r="B7799" t="s">
        <v>5036</v>
      </c>
      <c r="C7799" t="s">
        <v>10225</v>
      </c>
    </row>
    <row r="7800" spans="1:3">
      <c r="A7800">
        <v>230418</v>
      </c>
      <c r="B7800" t="s">
        <v>5036</v>
      </c>
      <c r="C7800" t="s">
        <v>10795</v>
      </c>
    </row>
    <row r="7801" spans="1:3">
      <c r="A7801">
        <v>230597</v>
      </c>
      <c r="B7801" t="s">
        <v>5039</v>
      </c>
      <c r="C7801" t="s">
        <v>10610</v>
      </c>
    </row>
    <row r="7802" spans="1:3">
      <c r="A7802">
        <v>230597</v>
      </c>
      <c r="B7802" t="s">
        <v>5039</v>
      </c>
      <c r="C7802" t="s">
        <v>10322</v>
      </c>
    </row>
    <row r="7803" spans="1:3">
      <c r="A7803">
        <v>230603</v>
      </c>
      <c r="B7803" t="s">
        <v>5042</v>
      </c>
      <c r="C7803" t="s">
        <v>10402</v>
      </c>
    </row>
    <row r="7804" spans="1:3">
      <c r="A7804">
        <v>230603</v>
      </c>
      <c r="B7804" t="s">
        <v>5042</v>
      </c>
      <c r="C7804" t="s">
        <v>10703</v>
      </c>
    </row>
    <row r="7805" spans="1:3">
      <c r="A7805">
        <v>230603</v>
      </c>
      <c r="B7805" t="s">
        <v>5042</v>
      </c>
      <c r="C7805" t="s">
        <v>10508</v>
      </c>
    </row>
    <row r="7806" spans="1:3">
      <c r="A7806">
        <v>230603</v>
      </c>
      <c r="B7806" t="s">
        <v>5042</v>
      </c>
      <c r="C7806" t="s">
        <v>10725</v>
      </c>
    </row>
    <row r="7807" spans="1:3">
      <c r="A7807">
        <v>230603</v>
      </c>
      <c r="B7807" t="s">
        <v>5042</v>
      </c>
      <c r="C7807" t="s">
        <v>10406</v>
      </c>
    </row>
    <row r="7808" spans="1:3">
      <c r="A7808">
        <v>230728</v>
      </c>
      <c r="B7808" t="s">
        <v>2100</v>
      </c>
      <c r="C7808" t="s">
        <v>10557</v>
      </c>
    </row>
    <row r="7809" spans="1:3">
      <c r="A7809">
        <v>230728</v>
      </c>
      <c r="B7809" t="s">
        <v>2100</v>
      </c>
      <c r="C7809" t="s">
        <v>10461</v>
      </c>
    </row>
    <row r="7810" spans="1:3">
      <c r="A7810">
        <v>230728</v>
      </c>
      <c r="B7810" t="s">
        <v>2100</v>
      </c>
      <c r="C7810" t="s">
        <v>10630</v>
      </c>
    </row>
    <row r="7811" spans="1:3">
      <c r="A7811">
        <v>230728</v>
      </c>
      <c r="B7811" t="s">
        <v>2100</v>
      </c>
      <c r="C7811" t="s">
        <v>10508</v>
      </c>
    </row>
    <row r="7812" spans="1:3">
      <c r="A7812">
        <v>230728</v>
      </c>
      <c r="B7812" t="s">
        <v>2100</v>
      </c>
      <c r="C7812" t="s">
        <v>10328</v>
      </c>
    </row>
    <row r="7813" spans="1:3">
      <c r="A7813">
        <v>230737</v>
      </c>
      <c r="B7813" t="s">
        <v>5045</v>
      </c>
      <c r="C7813" t="s">
        <v>10508</v>
      </c>
    </row>
    <row r="7814" spans="1:3">
      <c r="A7814">
        <v>230737</v>
      </c>
      <c r="B7814" t="s">
        <v>5045</v>
      </c>
      <c r="C7814" t="s">
        <v>10714</v>
      </c>
    </row>
    <row r="7815" spans="1:3">
      <c r="A7815">
        <v>230737</v>
      </c>
      <c r="B7815" t="s">
        <v>5045</v>
      </c>
      <c r="C7815" t="s">
        <v>10574</v>
      </c>
    </row>
    <row r="7816" spans="1:3">
      <c r="A7816">
        <v>230737</v>
      </c>
      <c r="B7816" t="s">
        <v>5045</v>
      </c>
      <c r="C7816" t="s">
        <v>10725</v>
      </c>
    </row>
    <row r="7817" spans="1:3">
      <c r="A7817">
        <v>230737</v>
      </c>
      <c r="B7817" t="s">
        <v>5045</v>
      </c>
      <c r="C7817" t="s">
        <v>10292</v>
      </c>
    </row>
    <row r="7818" spans="1:3">
      <c r="A7818">
        <v>230764</v>
      </c>
      <c r="B7818" t="s">
        <v>2103</v>
      </c>
      <c r="C7818" t="s">
        <v>10512</v>
      </c>
    </row>
    <row r="7819" spans="1:3">
      <c r="A7819">
        <v>230764</v>
      </c>
      <c r="B7819" t="s">
        <v>2103</v>
      </c>
      <c r="C7819" t="s">
        <v>10225</v>
      </c>
    </row>
    <row r="7820" spans="1:3">
      <c r="A7820">
        <v>230764</v>
      </c>
      <c r="B7820" t="s">
        <v>2103</v>
      </c>
      <c r="C7820" t="s">
        <v>10406</v>
      </c>
    </row>
    <row r="7821" spans="1:3">
      <c r="A7821">
        <v>230764</v>
      </c>
      <c r="B7821" t="s">
        <v>2103</v>
      </c>
      <c r="C7821" t="s">
        <v>10795</v>
      </c>
    </row>
    <row r="7822" spans="1:3">
      <c r="A7822">
        <v>230764</v>
      </c>
      <c r="B7822" t="s">
        <v>2103</v>
      </c>
      <c r="C7822" t="s">
        <v>10419</v>
      </c>
    </row>
    <row r="7823" spans="1:3">
      <c r="A7823">
        <v>230782</v>
      </c>
      <c r="B7823" t="s">
        <v>5048</v>
      </c>
      <c r="C7823" t="s">
        <v>10703</v>
      </c>
    </row>
    <row r="7824" spans="1:3">
      <c r="A7824">
        <v>230782</v>
      </c>
      <c r="B7824" t="s">
        <v>5048</v>
      </c>
      <c r="C7824" t="s">
        <v>10259</v>
      </c>
    </row>
    <row r="7825" spans="1:3">
      <c r="A7825">
        <v>230782</v>
      </c>
      <c r="B7825" t="s">
        <v>5048</v>
      </c>
      <c r="C7825" t="s">
        <v>10764</v>
      </c>
    </row>
    <row r="7826" spans="1:3">
      <c r="A7826">
        <v>230782</v>
      </c>
      <c r="B7826" t="s">
        <v>5048</v>
      </c>
      <c r="C7826" t="s">
        <v>10508</v>
      </c>
    </row>
    <row r="7827" spans="1:3">
      <c r="A7827">
        <v>230782</v>
      </c>
      <c r="B7827" t="s">
        <v>5048</v>
      </c>
      <c r="C7827" t="s">
        <v>10525</v>
      </c>
    </row>
    <row r="7828" spans="1:3">
      <c r="A7828">
        <v>230807</v>
      </c>
      <c r="B7828" t="s">
        <v>2106</v>
      </c>
      <c r="C7828" t="s">
        <v>10703</v>
      </c>
    </row>
    <row r="7829" spans="1:3">
      <c r="A7829">
        <v>230807</v>
      </c>
      <c r="B7829" t="s">
        <v>2106</v>
      </c>
      <c r="C7829" t="s">
        <v>10512</v>
      </c>
    </row>
    <row r="7830" spans="1:3">
      <c r="A7830">
        <v>230807</v>
      </c>
      <c r="B7830" t="s">
        <v>2106</v>
      </c>
      <c r="C7830" t="s">
        <v>10683</v>
      </c>
    </row>
    <row r="7831" spans="1:3">
      <c r="A7831">
        <v>230807</v>
      </c>
      <c r="B7831" t="s">
        <v>2106</v>
      </c>
      <c r="C7831" t="s">
        <v>10427</v>
      </c>
    </row>
    <row r="7832" spans="1:3">
      <c r="A7832">
        <v>230807</v>
      </c>
      <c r="B7832" t="s">
        <v>2106</v>
      </c>
      <c r="C7832" t="s">
        <v>10737</v>
      </c>
    </row>
    <row r="7833" spans="1:3">
      <c r="A7833">
        <v>230816</v>
      </c>
      <c r="B7833" t="s">
        <v>2108</v>
      </c>
      <c r="C7833" t="s">
        <v>10577</v>
      </c>
    </row>
    <row r="7834" spans="1:3">
      <c r="A7834">
        <v>230816</v>
      </c>
      <c r="B7834" t="s">
        <v>2108</v>
      </c>
      <c r="C7834" t="s">
        <v>10591</v>
      </c>
    </row>
    <row r="7835" spans="1:3">
      <c r="A7835">
        <v>230816</v>
      </c>
      <c r="B7835" t="s">
        <v>2108</v>
      </c>
      <c r="C7835" t="s">
        <v>10398</v>
      </c>
    </row>
    <row r="7836" spans="1:3">
      <c r="A7836">
        <v>230816</v>
      </c>
      <c r="B7836" t="s">
        <v>2108</v>
      </c>
      <c r="C7836" t="s">
        <v>10577</v>
      </c>
    </row>
    <row r="7837" spans="1:3">
      <c r="A7837">
        <v>230816</v>
      </c>
      <c r="B7837" t="s">
        <v>2108</v>
      </c>
      <c r="C7837" t="s">
        <v>10396</v>
      </c>
    </row>
    <row r="7838" spans="1:3">
      <c r="A7838">
        <v>230852</v>
      </c>
      <c r="B7838" t="s">
        <v>2112</v>
      </c>
      <c r="C7838" t="s">
        <v>10268</v>
      </c>
    </row>
    <row r="7839" spans="1:3">
      <c r="A7839">
        <v>230852</v>
      </c>
      <c r="B7839" t="s">
        <v>2112</v>
      </c>
      <c r="C7839" t="s">
        <v>10532</v>
      </c>
    </row>
    <row r="7840" spans="1:3">
      <c r="A7840">
        <v>230852</v>
      </c>
      <c r="B7840" t="s">
        <v>2112</v>
      </c>
      <c r="C7840" t="s">
        <v>10714</v>
      </c>
    </row>
    <row r="7841" spans="1:3">
      <c r="A7841">
        <v>230852</v>
      </c>
      <c r="B7841" t="s">
        <v>2112</v>
      </c>
      <c r="C7841" t="s">
        <v>10254</v>
      </c>
    </row>
    <row r="7842" spans="1:3">
      <c r="A7842">
        <v>230852</v>
      </c>
      <c r="B7842" t="s">
        <v>2112</v>
      </c>
      <c r="C7842" t="s">
        <v>10589</v>
      </c>
    </row>
    <row r="7843" spans="1:3">
      <c r="A7843">
        <v>230959</v>
      </c>
      <c r="B7843" t="s">
        <v>2115</v>
      </c>
      <c r="C7843" t="s">
        <v>10557</v>
      </c>
    </row>
    <row r="7844" spans="1:3">
      <c r="A7844">
        <v>230959</v>
      </c>
      <c r="B7844" t="s">
        <v>2115</v>
      </c>
      <c r="C7844" t="s">
        <v>10207</v>
      </c>
    </row>
    <row r="7845" spans="1:3">
      <c r="A7845">
        <v>230959</v>
      </c>
      <c r="B7845" t="s">
        <v>2115</v>
      </c>
      <c r="C7845" t="s">
        <v>10427</v>
      </c>
    </row>
    <row r="7846" spans="1:3">
      <c r="A7846">
        <v>230959</v>
      </c>
      <c r="B7846" t="s">
        <v>2115</v>
      </c>
      <c r="C7846" t="s">
        <v>10259</v>
      </c>
    </row>
    <row r="7847" spans="1:3">
      <c r="A7847">
        <v>230959</v>
      </c>
      <c r="B7847" t="s">
        <v>2115</v>
      </c>
      <c r="C7847" t="s">
        <v>10394</v>
      </c>
    </row>
    <row r="7848" spans="1:3">
      <c r="A7848">
        <v>230995</v>
      </c>
      <c r="B7848" t="s">
        <v>2118</v>
      </c>
      <c r="C7848" t="s">
        <v>10434</v>
      </c>
    </row>
    <row r="7849" spans="1:3">
      <c r="A7849">
        <v>230995</v>
      </c>
      <c r="B7849" t="s">
        <v>2118</v>
      </c>
      <c r="C7849" t="s">
        <v>10524</v>
      </c>
    </row>
    <row r="7850" spans="1:3">
      <c r="A7850">
        <v>230995</v>
      </c>
      <c r="B7850" t="s">
        <v>2118</v>
      </c>
      <c r="C7850" t="s">
        <v>10703</v>
      </c>
    </row>
    <row r="7851" spans="1:3">
      <c r="A7851">
        <v>230995</v>
      </c>
      <c r="B7851" t="s">
        <v>2118</v>
      </c>
      <c r="C7851" t="s">
        <v>10714</v>
      </c>
    </row>
    <row r="7852" spans="1:3">
      <c r="A7852">
        <v>230995</v>
      </c>
      <c r="B7852" t="s">
        <v>2118</v>
      </c>
      <c r="C7852" t="s">
        <v>10268</v>
      </c>
    </row>
    <row r="7853" spans="1:3">
      <c r="A7853">
        <v>231059</v>
      </c>
      <c r="B7853" t="s">
        <v>2120</v>
      </c>
      <c r="C7853" t="s">
        <v>10714</v>
      </c>
    </row>
    <row r="7854" spans="1:3">
      <c r="A7854">
        <v>231059</v>
      </c>
      <c r="B7854" t="s">
        <v>2120</v>
      </c>
      <c r="C7854" t="s">
        <v>10508</v>
      </c>
    </row>
    <row r="7855" spans="1:3">
      <c r="A7855">
        <v>231059</v>
      </c>
      <c r="B7855" t="s">
        <v>2120</v>
      </c>
      <c r="C7855" t="s">
        <v>10406</v>
      </c>
    </row>
    <row r="7856" spans="1:3">
      <c r="A7856">
        <v>231059</v>
      </c>
      <c r="B7856" t="s">
        <v>2120</v>
      </c>
      <c r="C7856" t="s">
        <v>10208</v>
      </c>
    </row>
    <row r="7857" spans="1:3">
      <c r="A7857">
        <v>231059</v>
      </c>
      <c r="B7857" t="s">
        <v>2120</v>
      </c>
      <c r="C7857" t="s">
        <v>10394</v>
      </c>
    </row>
    <row r="7858" spans="1:3">
      <c r="A7858">
        <v>231095</v>
      </c>
      <c r="B7858" t="s">
        <v>3607</v>
      </c>
      <c r="C7858" t="s">
        <v>10193</v>
      </c>
    </row>
    <row r="7859" spans="1:3">
      <c r="A7859">
        <v>231095</v>
      </c>
      <c r="B7859" t="s">
        <v>3607</v>
      </c>
      <c r="C7859" t="s">
        <v>10422</v>
      </c>
    </row>
    <row r="7860" spans="1:3">
      <c r="A7860">
        <v>231095</v>
      </c>
      <c r="B7860" t="s">
        <v>3607</v>
      </c>
      <c r="C7860" t="s">
        <v>10470</v>
      </c>
    </row>
    <row r="7861" spans="1:3">
      <c r="A7861">
        <v>231095</v>
      </c>
      <c r="B7861" t="s">
        <v>3607</v>
      </c>
      <c r="C7861" t="s">
        <v>10404</v>
      </c>
    </row>
    <row r="7862" spans="1:3">
      <c r="A7862">
        <v>231095</v>
      </c>
      <c r="B7862" t="s">
        <v>3607</v>
      </c>
      <c r="C7862" t="s">
        <v>10207</v>
      </c>
    </row>
    <row r="7863" spans="1:3">
      <c r="A7863">
        <v>231165</v>
      </c>
      <c r="B7863" t="s">
        <v>5052</v>
      </c>
      <c r="C7863" t="s">
        <v>10703</v>
      </c>
    </row>
    <row r="7864" spans="1:3">
      <c r="A7864">
        <v>231165</v>
      </c>
      <c r="B7864" t="s">
        <v>5052</v>
      </c>
      <c r="C7864" t="s">
        <v>10714</v>
      </c>
    </row>
    <row r="7865" spans="1:3">
      <c r="A7865">
        <v>231165</v>
      </c>
      <c r="B7865" t="s">
        <v>5052</v>
      </c>
      <c r="C7865" t="s">
        <v>10508</v>
      </c>
    </row>
    <row r="7866" spans="1:3">
      <c r="A7866">
        <v>231165</v>
      </c>
      <c r="B7866" t="s">
        <v>5052</v>
      </c>
      <c r="C7866" t="s">
        <v>10297</v>
      </c>
    </row>
    <row r="7867" spans="1:3">
      <c r="A7867">
        <v>231165</v>
      </c>
      <c r="B7867" t="s">
        <v>5052</v>
      </c>
      <c r="C7867" t="s">
        <v>10699</v>
      </c>
    </row>
    <row r="7868" spans="1:3">
      <c r="A7868">
        <v>231174</v>
      </c>
      <c r="B7868" t="s">
        <v>2121</v>
      </c>
      <c r="C7868" t="s">
        <v>10714</v>
      </c>
    </row>
    <row r="7869" spans="1:3">
      <c r="A7869">
        <v>231174</v>
      </c>
      <c r="B7869" t="s">
        <v>2121</v>
      </c>
      <c r="C7869" t="s">
        <v>10508</v>
      </c>
    </row>
    <row r="7870" spans="1:3">
      <c r="A7870">
        <v>231174</v>
      </c>
      <c r="B7870" t="s">
        <v>2121</v>
      </c>
      <c r="C7870" t="s">
        <v>10207</v>
      </c>
    </row>
    <row r="7871" spans="1:3">
      <c r="A7871">
        <v>231174</v>
      </c>
      <c r="B7871" t="s">
        <v>2121</v>
      </c>
      <c r="C7871" t="s">
        <v>10703</v>
      </c>
    </row>
    <row r="7872" spans="1:3">
      <c r="A7872">
        <v>231174</v>
      </c>
      <c r="B7872" t="s">
        <v>2121</v>
      </c>
      <c r="C7872" t="s">
        <v>10406</v>
      </c>
    </row>
    <row r="7873" spans="1:3">
      <c r="A7873">
        <v>231420</v>
      </c>
      <c r="B7873" t="s">
        <v>2123</v>
      </c>
      <c r="C7873" t="s">
        <v>10703</v>
      </c>
    </row>
    <row r="7874" spans="1:3">
      <c r="A7874">
        <v>231420</v>
      </c>
      <c r="B7874" t="s">
        <v>2123</v>
      </c>
      <c r="C7874" t="s">
        <v>10714</v>
      </c>
    </row>
    <row r="7875" spans="1:3">
      <c r="A7875">
        <v>231420</v>
      </c>
      <c r="B7875" t="s">
        <v>2123</v>
      </c>
      <c r="C7875" t="s">
        <v>10573</v>
      </c>
    </row>
    <row r="7876" spans="1:3">
      <c r="A7876">
        <v>231420</v>
      </c>
      <c r="B7876" t="s">
        <v>2123</v>
      </c>
      <c r="C7876" t="s">
        <v>10524</v>
      </c>
    </row>
    <row r="7877" spans="1:3">
      <c r="A7877">
        <v>231420</v>
      </c>
      <c r="B7877" t="s">
        <v>2123</v>
      </c>
      <c r="C7877" t="s">
        <v>10406</v>
      </c>
    </row>
    <row r="7878" spans="1:3">
      <c r="A7878">
        <v>231554</v>
      </c>
      <c r="B7878" t="s">
        <v>5056</v>
      </c>
      <c r="C7878" t="s">
        <v>10782</v>
      </c>
    </row>
    <row r="7879" spans="1:3">
      <c r="A7879">
        <v>231554</v>
      </c>
      <c r="B7879" t="s">
        <v>5056</v>
      </c>
      <c r="C7879" t="s">
        <v>10541</v>
      </c>
    </row>
    <row r="7880" spans="1:3">
      <c r="A7880">
        <v>231554</v>
      </c>
      <c r="B7880" t="s">
        <v>5056</v>
      </c>
      <c r="C7880" t="s">
        <v>10541</v>
      </c>
    </row>
    <row r="7881" spans="1:3">
      <c r="A7881">
        <v>231554</v>
      </c>
      <c r="B7881" t="s">
        <v>5056</v>
      </c>
      <c r="C7881" t="s">
        <v>10525</v>
      </c>
    </row>
    <row r="7882" spans="1:3">
      <c r="A7882">
        <v>231554</v>
      </c>
      <c r="B7882" t="s">
        <v>5056</v>
      </c>
      <c r="C7882" t="s">
        <v>10466</v>
      </c>
    </row>
    <row r="7883" spans="1:3">
      <c r="A7883">
        <v>231581</v>
      </c>
      <c r="B7883" t="s">
        <v>2126</v>
      </c>
      <c r="C7883" t="s">
        <v>10464</v>
      </c>
    </row>
    <row r="7884" spans="1:3">
      <c r="A7884">
        <v>231581</v>
      </c>
      <c r="B7884" t="s">
        <v>2126</v>
      </c>
      <c r="C7884" t="s">
        <v>10714</v>
      </c>
    </row>
    <row r="7885" spans="1:3">
      <c r="A7885">
        <v>231581</v>
      </c>
      <c r="B7885" t="s">
        <v>2126</v>
      </c>
      <c r="C7885" t="s">
        <v>10508</v>
      </c>
    </row>
    <row r="7886" spans="1:3">
      <c r="A7886">
        <v>231581</v>
      </c>
      <c r="B7886" t="s">
        <v>2126</v>
      </c>
      <c r="C7886" t="s">
        <v>10401</v>
      </c>
    </row>
    <row r="7887" spans="1:3">
      <c r="A7887">
        <v>231581</v>
      </c>
      <c r="B7887" t="s">
        <v>2126</v>
      </c>
      <c r="C7887" t="s">
        <v>10406</v>
      </c>
    </row>
    <row r="7888" spans="1:3">
      <c r="A7888">
        <v>231624</v>
      </c>
      <c r="B7888" t="s">
        <v>2128</v>
      </c>
      <c r="C7888" t="s">
        <v>10714</v>
      </c>
    </row>
    <row r="7889" spans="1:3">
      <c r="A7889">
        <v>231624</v>
      </c>
      <c r="B7889" t="s">
        <v>2128</v>
      </c>
      <c r="C7889" t="s">
        <v>10406</v>
      </c>
    </row>
    <row r="7890" spans="1:3">
      <c r="A7890">
        <v>231624</v>
      </c>
      <c r="B7890" t="s">
        <v>2128</v>
      </c>
      <c r="C7890" t="s">
        <v>10562</v>
      </c>
    </row>
    <row r="7891" spans="1:3">
      <c r="A7891">
        <v>231624</v>
      </c>
      <c r="B7891" t="s">
        <v>2128</v>
      </c>
      <c r="C7891" t="s">
        <v>10508</v>
      </c>
    </row>
    <row r="7892" spans="1:3">
      <c r="A7892">
        <v>231624</v>
      </c>
      <c r="B7892" t="s">
        <v>2128</v>
      </c>
      <c r="C7892" t="s">
        <v>10464</v>
      </c>
    </row>
    <row r="7893" spans="1:3">
      <c r="A7893">
        <v>231651</v>
      </c>
      <c r="B7893" t="s">
        <v>2131</v>
      </c>
      <c r="C7893" t="s">
        <v>10508</v>
      </c>
    </row>
    <row r="7894" spans="1:3">
      <c r="A7894">
        <v>231651</v>
      </c>
      <c r="B7894" t="s">
        <v>2131</v>
      </c>
      <c r="C7894" t="s">
        <v>10226</v>
      </c>
    </row>
    <row r="7895" spans="1:3">
      <c r="A7895">
        <v>231651</v>
      </c>
      <c r="B7895" t="s">
        <v>2131</v>
      </c>
      <c r="C7895" t="s">
        <v>10714</v>
      </c>
    </row>
    <row r="7896" spans="1:3">
      <c r="A7896">
        <v>231651</v>
      </c>
      <c r="B7896" t="s">
        <v>2131</v>
      </c>
      <c r="C7896" t="s">
        <v>10484</v>
      </c>
    </row>
    <row r="7897" spans="1:3">
      <c r="A7897">
        <v>231651</v>
      </c>
      <c r="B7897" t="s">
        <v>2131</v>
      </c>
      <c r="C7897" t="s">
        <v>10539</v>
      </c>
    </row>
    <row r="7898" spans="1:3">
      <c r="A7898">
        <v>231712</v>
      </c>
      <c r="B7898" t="s">
        <v>2134</v>
      </c>
      <c r="C7898" t="s">
        <v>10508</v>
      </c>
    </row>
    <row r="7899" spans="1:3">
      <c r="A7899">
        <v>231712</v>
      </c>
      <c r="B7899" t="s">
        <v>2134</v>
      </c>
      <c r="C7899" t="s">
        <v>10714</v>
      </c>
    </row>
    <row r="7900" spans="1:3">
      <c r="A7900">
        <v>231712</v>
      </c>
      <c r="B7900" t="s">
        <v>2134</v>
      </c>
      <c r="C7900" t="s">
        <v>10406</v>
      </c>
    </row>
    <row r="7901" spans="1:3">
      <c r="A7901">
        <v>231712</v>
      </c>
      <c r="B7901" t="s">
        <v>2134</v>
      </c>
      <c r="C7901" t="s">
        <v>10226</v>
      </c>
    </row>
    <row r="7902" spans="1:3">
      <c r="A7902">
        <v>231712</v>
      </c>
      <c r="B7902" t="s">
        <v>2134</v>
      </c>
      <c r="C7902" t="s">
        <v>10259</v>
      </c>
    </row>
    <row r="7903" spans="1:3">
      <c r="A7903">
        <v>231785</v>
      </c>
      <c r="B7903" t="s">
        <v>5058</v>
      </c>
      <c r="C7903" t="s">
        <v>10688</v>
      </c>
    </row>
    <row r="7904" spans="1:3">
      <c r="A7904">
        <v>231785</v>
      </c>
      <c r="B7904" t="s">
        <v>5058</v>
      </c>
      <c r="C7904" t="s">
        <v>10714</v>
      </c>
    </row>
    <row r="7905" spans="1:3">
      <c r="A7905">
        <v>231785</v>
      </c>
      <c r="B7905" t="s">
        <v>5058</v>
      </c>
      <c r="C7905" t="s">
        <v>10782</v>
      </c>
    </row>
    <row r="7906" spans="1:3">
      <c r="A7906">
        <v>231785</v>
      </c>
      <c r="B7906" t="s">
        <v>5058</v>
      </c>
      <c r="C7906" t="s">
        <v>10541</v>
      </c>
    </row>
    <row r="7907" spans="1:3">
      <c r="A7907">
        <v>231785</v>
      </c>
      <c r="B7907" t="s">
        <v>5058</v>
      </c>
      <c r="C7907" t="s">
        <v>10541</v>
      </c>
    </row>
    <row r="7908" spans="1:3">
      <c r="A7908">
        <v>232025</v>
      </c>
      <c r="B7908" t="s">
        <v>2137</v>
      </c>
      <c r="C7908" t="s">
        <v>10714</v>
      </c>
    </row>
    <row r="7909" spans="1:3">
      <c r="A7909">
        <v>232025</v>
      </c>
      <c r="B7909" t="s">
        <v>2137</v>
      </c>
      <c r="C7909" t="s">
        <v>10466</v>
      </c>
    </row>
    <row r="7910" spans="1:3">
      <c r="A7910">
        <v>232025</v>
      </c>
      <c r="B7910" t="s">
        <v>2137</v>
      </c>
      <c r="C7910" t="s">
        <v>10508</v>
      </c>
    </row>
    <row r="7911" spans="1:3">
      <c r="A7911">
        <v>232025</v>
      </c>
      <c r="B7911" t="s">
        <v>2137</v>
      </c>
      <c r="C7911" t="s">
        <v>10465</v>
      </c>
    </row>
    <row r="7912" spans="1:3">
      <c r="A7912">
        <v>232025</v>
      </c>
      <c r="B7912" t="s">
        <v>2137</v>
      </c>
      <c r="C7912" t="s">
        <v>10406</v>
      </c>
    </row>
    <row r="7913" spans="1:3">
      <c r="A7913">
        <v>232043</v>
      </c>
      <c r="B7913" t="s">
        <v>5061</v>
      </c>
      <c r="C7913" t="s">
        <v>10703</v>
      </c>
    </row>
    <row r="7914" spans="1:3">
      <c r="A7914">
        <v>232043</v>
      </c>
      <c r="B7914" t="s">
        <v>5061</v>
      </c>
      <c r="C7914" t="s">
        <v>10748</v>
      </c>
    </row>
    <row r="7915" spans="1:3">
      <c r="A7915">
        <v>232043</v>
      </c>
      <c r="B7915" t="s">
        <v>5061</v>
      </c>
      <c r="C7915" t="s">
        <v>10401</v>
      </c>
    </row>
    <row r="7916" spans="1:3">
      <c r="A7916">
        <v>232043</v>
      </c>
      <c r="B7916" t="s">
        <v>5061</v>
      </c>
      <c r="C7916" t="s">
        <v>10714</v>
      </c>
    </row>
    <row r="7917" spans="1:3">
      <c r="A7917">
        <v>232043</v>
      </c>
      <c r="B7917" t="s">
        <v>5061</v>
      </c>
      <c r="C7917" t="s">
        <v>10508</v>
      </c>
    </row>
    <row r="7918" spans="1:3">
      <c r="A7918">
        <v>232089</v>
      </c>
      <c r="B7918" t="s">
        <v>2140</v>
      </c>
      <c r="C7918" t="s">
        <v>10672</v>
      </c>
    </row>
    <row r="7919" spans="1:3">
      <c r="A7919">
        <v>232089</v>
      </c>
      <c r="B7919" t="s">
        <v>2140</v>
      </c>
      <c r="C7919" t="s">
        <v>10402</v>
      </c>
    </row>
    <row r="7920" spans="1:3">
      <c r="A7920">
        <v>232089</v>
      </c>
      <c r="B7920" t="s">
        <v>2140</v>
      </c>
      <c r="C7920" t="s">
        <v>10525</v>
      </c>
    </row>
    <row r="7921" spans="1:3">
      <c r="A7921">
        <v>232089</v>
      </c>
      <c r="B7921" t="s">
        <v>2140</v>
      </c>
      <c r="C7921" t="s">
        <v>10703</v>
      </c>
    </row>
    <row r="7922" spans="1:3">
      <c r="A7922">
        <v>232089</v>
      </c>
      <c r="B7922" t="s">
        <v>2140</v>
      </c>
      <c r="C7922" t="s">
        <v>10181</v>
      </c>
    </row>
    <row r="7923" spans="1:3">
      <c r="A7923">
        <v>232186</v>
      </c>
      <c r="B7923" t="s">
        <v>2143</v>
      </c>
      <c r="C7923" t="s">
        <v>10713</v>
      </c>
    </row>
    <row r="7924" spans="1:3">
      <c r="A7924">
        <v>232186</v>
      </c>
      <c r="B7924" t="s">
        <v>2143</v>
      </c>
      <c r="C7924" t="s">
        <v>10251</v>
      </c>
    </row>
    <row r="7925" spans="1:3">
      <c r="A7925">
        <v>232186</v>
      </c>
      <c r="B7925" t="s">
        <v>2143</v>
      </c>
      <c r="C7925" t="s">
        <v>10508</v>
      </c>
    </row>
    <row r="7926" spans="1:3">
      <c r="A7926">
        <v>232186</v>
      </c>
      <c r="B7926" t="s">
        <v>2143</v>
      </c>
      <c r="C7926" t="s">
        <v>10249</v>
      </c>
    </row>
    <row r="7927" spans="1:3">
      <c r="A7927">
        <v>232186</v>
      </c>
      <c r="B7927" t="s">
        <v>2143</v>
      </c>
      <c r="C7927" t="s">
        <v>10527</v>
      </c>
    </row>
    <row r="7928" spans="1:3">
      <c r="A7928">
        <v>232256</v>
      </c>
      <c r="B7928" t="s">
        <v>2146</v>
      </c>
      <c r="C7928" t="s">
        <v>10733</v>
      </c>
    </row>
    <row r="7929" spans="1:3">
      <c r="A7929">
        <v>232256</v>
      </c>
      <c r="B7929" t="s">
        <v>2146</v>
      </c>
      <c r="C7929" t="s">
        <v>10555</v>
      </c>
    </row>
    <row r="7930" spans="1:3">
      <c r="A7930">
        <v>232256</v>
      </c>
      <c r="B7930" t="s">
        <v>2146</v>
      </c>
      <c r="C7930" t="s">
        <v>10562</v>
      </c>
    </row>
    <row r="7931" spans="1:3">
      <c r="A7931">
        <v>232256</v>
      </c>
      <c r="B7931" t="s">
        <v>2146</v>
      </c>
      <c r="C7931" t="s">
        <v>10771</v>
      </c>
    </row>
    <row r="7932" spans="1:3">
      <c r="A7932">
        <v>232256</v>
      </c>
      <c r="B7932" t="s">
        <v>2146</v>
      </c>
      <c r="C7932" t="s">
        <v>10508</v>
      </c>
    </row>
    <row r="7933" spans="1:3">
      <c r="A7933">
        <v>232265</v>
      </c>
      <c r="B7933" t="s">
        <v>2149</v>
      </c>
      <c r="C7933" t="s">
        <v>10508</v>
      </c>
    </row>
    <row r="7934" spans="1:3">
      <c r="A7934">
        <v>232265</v>
      </c>
      <c r="B7934" t="s">
        <v>2149</v>
      </c>
      <c r="C7934" t="s">
        <v>10406</v>
      </c>
    </row>
    <row r="7935" spans="1:3">
      <c r="A7935">
        <v>232265</v>
      </c>
      <c r="B7935" t="s">
        <v>2149</v>
      </c>
      <c r="C7935" t="s">
        <v>10466</v>
      </c>
    </row>
    <row r="7936" spans="1:3">
      <c r="A7936">
        <v>232265</v>
      </c>
      <c r="B7936" t="s">
        <v>2149</v>
      </c>
      <c r="C7936" t="s">
        <v>10240</v>
      </c>
    </row>
    <row r="7937" spans="1:3">
      <c r="A7937">
        <v>232265</v>
      </c>
      <c r="B7937" t="s">
        <v>2149</v>
      </c>
      <c r="C7937" t="s">
        <v>10714</v>
      </c>
    </row>
    <row r="7938" spans="1:3">
      <c r="A7938">
        <v>232308</v>
      </c>
      <c r="B7938" t="s">
        <v>2152</v>
      </c>
      <c r="C7938" t="s">
        <v>10601</v>
      </c>
    </row>
    <row r="7939" spans="1:3">
      <c r="A7939">
        <v>232308</v>
      </c>
      <c r="B7939" t="s">
        <v>2152</v>
      </c>
      <c r="C7939" t="s">
        <v>10406</v>
      </c>
    </row>
    <row r="7940" spans="1:3">
      <c r="A7940">
        <v>232308</v>
      </c>
      <c r="B7940" t="s">
        <v>2152</v>
      </c>
      <c r="C7940" t="s">
        <v>10508</v>
      </c>
    </row>
    <row r="7941" spans="1:3">
      <c r="A7941">
        <v>232308</v>
      </c>
      <c r="B7941" t="s">
        <v>2152</v>
      </c>
      <c r="C7941" t="s">
        <v>10394</v>
      </c>
    </row>
    <row r="7942" spans="1:3">
      <c r="A7942">
        <v>232308</v>
      </c>
      <c r="B7942" t="s">
        <v>2152</v>
      </c>
      <c r="C7942" t="s">
        <v>10713</v>
      </c>
    </row>
    <row r="7943" spans="1:3">
      <c r="A7943">
        <v>232423</v>
      </c>
      <c r="B7943" t="s">
        <v>2155</v>
      </c>
      <c r="C7943" t="s">
        <v>10676</v>
      </c>
    </row>
    <row r="7944" spans="1:3">
      <c r="A7944">
        <v>232423</v>
      </c>
      <c r="B7944" t="s">
        <v>2155</v>
      </c>
      <c r="C7944" t="s">
        <v>10226</v>
      </c>
    </row>
    <row r="7945" spans="1:3">
      <c r="A7945">
        <v>232423</v>
      </c>
      <c r="B7945" t="s">
        <v>2155</v>
      </c>
      <c r="C7945" t="s">
        <v>10508</v>
      </c>
    </row>
    <row r="7946" spans="1:3">
      <c r="A7946">
        <v>232423</v>
      </c>
      <c r="B7946" t="s">
        <v>2155</v>
      </c>
      <c r="C7946" t="s">
        <v>10703</v>
      </c>
    </row>
    <row r="7947" spans="1:3">
      <c r="A7947">
        <v>232423</v>
      </c>
      <c r="B7947" t="s">
        <v>2155</v>
      </c>
      <c r="C7947" t="s">
        <v>10406</v>
      </c>
    </row>
    <row r="7948" spans="1:3">
      <c r="A7948">
        <v>232557</v>
      </c>
      <c r="B7948" t="s">
        <v>5063</v>
      </c>
      <c r="C7948" t="s">
        <v>10714</v>
      </c>
    </row>
    <row r="7949" spans="1:3">
      <c r="A7949">
        <v>232557</v>
      </c>
      <c r="B7949" t="s">
        <v>5063</v>
      </c>
      <c r="C7949" t="s">
        <v>10461</v>
      </c>
    </row>
    <row r="7950" spans="1:3">
      <c r="A7950">
        <v>232557</v>
      </c>
      <c r="B7950" t="s">
        <v>5063</v>
      </c>
      <c r="C7950" t="s">
        <v>10508</v>
      </c>
    </row>
    <row r="7951" spans="1:3">
      <c r="A7951">
        <v>232557</v>
      </c>
      <c r="B7951" t="s">
        <v>5063</v>
      </c>
      <c r="C7951" t="s">
        <v>10525</v>
      </c>
    </row>
    <row r="7952" spans="1:3">
      <c r="A7952">
        <v>232557</v>
      </c>
      <c r="B7952" t="s">
        <v>5063</v>
      </c>
      <c r="C7952" t="s">
        <v>10477</v>
      </c>
    </row>
    <row r="7953" spans="1:3">
      <c r="A7953">
        <v>232566</v>
      </c>
      <c r="B7953" t="s">
        <v>2158</v>
      </c>
      <c r="C7953" t="s">
        <v>10714</v>
      </c>
    </row>
    <row r="7954" spans="1:3">
      <c r="A7954">
        <v>232566</v>
      </c>
      <c r="B7954" t="s">
        <v>2158</v>
      </c>
      <c r="C7954" t="s">
        <v>10292</v>
      </c>
    </row>
    <row r="7955" spans="1:3">
      <c r="A7955">
        <v>232566</v>
      </c>
      <c r="B7955" t="s">
        <v>2158</v>
      </c>
      <c r="C7955" t="s">
        <v>10703</v>
      </c>
    </row>
    <row r="7956" spans="1:3">
      <c r="A7956">
        <v>232566</v>
      </c>
      <c r="B7956" t="s">
        <v>2158</v>
      </c>
      <c r="C7956" t="s">
        <v>10226</v>
      </c>
    </row>
    <row r="7957" spans="1:3">
      <c r="A7957">
        <v>232566</v>
      </c>
      <c r="B7957" t="s">
        <v>2158</v>
      </c>
      <c r="C7957" t="s">
        <v>10508</v>
      </c>
    </row>
    <row r="7958" spans="1:3">
      <c r="A7958">
        <v>232609</v>
      </c>
      <c r="B7958" t="s">
        <v>2161</v>
      </c>
      <c r="C7958" t="s">
        <v>10714</v>
      </c>
    </row>
    <row r="7959" spans="1:3">
      <c r="A7959">
        <v>232609</v>
      </c>
      <c r="B7959" t="s">
        <v>2161</v>
      </c>
      <c r="C7959" t="s">
        <v>10419</v>
      </c>
    </row>
    <row r="7960" spans="1:3">
      <c r="A7960">
        <v>232609</v>
      </c>
      <c r="B7960" t="s">
        <v>2161</v>
      </c>
      <c r="C7960" t="s">
        <v>10703</v>
      </c>
    </row>
    <row r="7961" spans="1:3">
      <c r="A7961">
        <v>232609</v>
      </c>
      <c r="B7961" t="s">
        <v>2161</v>
      </c>
      <c r="C7961" t="s">
        <v>10554</v>
      </c>
    </row>
    <row r="7962" spans="1:3">
      <c r="A7962">
        <v>232609</v>
      </c>
      <c r="B7962" t="s">
        <v>2161</v>
      </c>
      <c r="C7962" t="s">
        <v>10508</v>
      </c>
    </row>
    <row r="7963" spans="1:3">
      <c r="A7963">
        <v>232618</v>
      </c>
      <c r="B7963" t="s">
        <v>5065</v>
      </c>
      <c r="C7963" t="s">
        <v>10703</v>
      </c>
    </row>
    <row r="7964" spans="1:3">
      <c r="A7964">
        <v>232672</v>
      </c>
      <c r="B7964" t="s">
        <v>5067</v>
      </c>
      <c r="C7964" t="s">
        <v>10508</v>
      </c>
    </row>
    <row r="7965" spans="1:3">
      <c r="A7965">
        <v>232672</v>
      </c>
      <c r="B7965" t="s">
        <v>5067</v>
      </c>
      <c r="C7965" t="s">
        <v>10714</v>
      </c>
    </row>
    <row r="7966" spans="1:3">
      <c r="A7966">
        <v>232672</v>
      </c>
      <c r="B7966" t="s">
        <v>5067</v>
      </c>
      <c r="C7966" t="s">
        <v>10401</v>
      </c>
    </row>
    <row r="7967" spans="1:3">
      <c r="A7967">
        <v>232672</v>
      </c>
      <c r="B7967" t="s">
        <v>5067</v>
      </c>
      <c r="C7967" t="s">
        <v>10546</v>
      </c>
    </row>
    <row r="7968" spans="1:3">
      <c r="A7968">
        <v>232672</v>
      </c>
      <c r="B7968" t="s">
        <v>5067</v>
      </c>
      <c r="C7968" t="s">
        <v>10628</v>
      </c>
    </row>
    <row r="7969" spans="1:3">
      <c r="A7969">
        <v>232681</v>
      </c>
      <c r="B7969" t="s">
        <v>2164</v>
      </c>
      <c r="C7969" t="s">
        <v>10714</v>
      </c>
    </row>
    <row r="7970" spans="1:3">
      <c r="A7970">
        <v>232681</v>
      </c>
      <c r="B7970" t="s">
        <v>2164</v>
      </c>
      <c r="C7970" t="s">
        <v>10406</v>
      </c>
    </row>
    <row r="7971" spans="1:3">
      <c r="A7971">
        <v>232681</v>
      </c>
      <c r="B7971" t="s">
        <v>2164</v>
      </c>
      <c r="C7971" t="s">
        <v>10508</v>
      </c>
    </row>
    <row r="7972" spans="1:3">
      <c r="A7972">
        <v>232681</v>
      </c>
      <c r="B7972" t="s">
        <v>2164</v>
      </c>
      <c r="C7972" t="s">
        <v>10249</v>
      </c>
    </row>
    <row r="7973" spans="1:3">
      <c r="A7973">
        <v>232681</v>
      </c>
      <c r="B7973" t="s">
        <v>2164</v>
      </c>
      <c r="C7973" t="s">
        <v>10225</v>
      </c>
    </row>
    <row r="7974" spans="1:3">
      <c r="A7974">
        <v>232706</v>
      </c>
      <c r="B7974" t="s">
        <v>5070</v>
      </c>
      <c r="C7974" t="s">
        <v>10703</v>
      </c>
    </row>
    <row r="7975" spans="1:3">
      <c r="A7975">
        <v>232706</v>
      </c>
      <c r="B7975" t="s">
        <v>5070</v>
      </c>
      <c r="C7975" t="s">
        <v>10251</v>
      </c>
    </row>
    <row r="7976" spans="1:3">
      <c r="A7976">
        <v>232706</v>
      </c>
      <c r="B7976" t="s">
        <v>5070</v>
      </c>
      <c r="C7976" t="s">
        <v>10714</v>
      </c>
    </row>
    <row r="7977" spans="1:3">
      <c r="A7977">
        <v>232706</v>
      </c>
      <c r="B7977" t="s">
        <v>5070</v>
      </c>
      <c r="C7977" t="s">
        <v>10628</v>
      </c>
    </row>
    <row r="7978" spans="1:3">
      <c r="A7978">
        <v>232706</v>
      </c>
      <c r="B7978" t="s">
        <v>5070</v>
      </c>
      <c r="C7978" t="s">
        <v>10628</v>
      </c>
    </row>
    <row r="7979" spans="1:3">
      <c r="A7979">
        <v>232797</v>
      </c>
      <c r="B7979" t="s">
        <v>5072</v>
      </c>
      <c r="C7979" t="s">
        <v>10635</v>
      </c>
    </row>
    <row r="7980" spans="1:3">
      <c r="A7980">
        <v>232797</v>
      </c>
      <c r="B7980" t="s">
        <v>5072</v>
      </c>
      <c r="C7980" t="s">
        <v>10725</v>
      </c>
    </row>
    <row r="7981" spans="1:3">
      <c r="A7981">
        <v>232797</v>
      </c>
      <c r="B7981" t="s">
        <v>5072</v>
      </c>
      <c r="C7981" t="s">
        <v>10714</v>
      </c>
    </row>
    <row r="7982" spans="1:3">
      <c r="A7982">
        <v>232797</v>
      </c>
      <c r="B7982" t="s">
        <v>5072</v>
      </c>
      <c r="C7982" t="s">
        <v>10703</v>
      </c>
    </row>
    <row r="7983" spans="1:3">
      <c r="A7983">
        <v>232797</v>
      </c>
      <c r="B7983" t="s">
        <v>5072</v>
      </c>
      <c r="C7983" t="s">
        <v>10268</v>
      </c>
    </row>
    <row r="7984" spans="1:3">
      <c r="A7984">
        <v>232885</v>
      </c>
      <c r="B7984" t="s">
        <v>11071</v>
      </c>
      <c r="C7984" t="s">
        <v>10703</v>
      </c>
    </row>
    <row r="7985" spans="1:3">
      <c r="A7985">
        <v>232885</v>
      </c>
      <c r="B7985" t="s">
        <v>11071</v>
      </c>
      <c r="C7985" t="s">
        <v>10709</v>
      </c>
    </row>
    <row r="7986" spans="1:3">
      <c r="A7986">
        <v>232937</v>
      </c>
      <c r="B7986" t="s">
        <v>2167</v>
      </c>
      <c r="C7986" t="s">
        <v>10508</v>
      </c>
    </row>
    <row r="7987" spans="1:3">
      <c r="A7987">
        <v>232937</v>
      </c>
      <c r="B7987" t="s">
        <v>2167</v>
      </c>
      <c r="C7987" t="s">
        <v>10713</v>
      </c>
    </row>
    <row r="7988" spans="1:3">
      <c r="A7988">
        <v>232937</v>
      </c>
      <c r="B7988" t="s">
        <v>2167</v>
      </c>
      <c r="C7988" t="s">
        <v>10461</v>
      </c>
    </row>
    <row r="7989" spans="1:3">
      <c r="A7989">
        <v>232937</v>
      </c>
      <c r="B7989" t="s">
        <v>2167</v>
      </c>
      <c r="C7989" t="s">
        <v>10546</v>
      </c>
    </row>
    <row r="7990" spans="1:3">
      <c r="A7990">
        <v>232937</v>
      </c>
      <c r="B7990" t="s">
        <v>2167</v>
      </c>
      <c r="C7990" t="s">
        <v>10635</v>
      </c>
    </row>
    <row r="7991" spans="1:3">
      <c r="A7991">
        <v>232982</v>
      </c>
      <c r="B7991" t="s">
        <v>2170</v>
      </c>
      <c r="C7991" t="s">
        <v>10508</v>
      </c>
    </row>
    <row r="7992" spans="1:3">
      <c r="A7992">
        <v>232982</v>
      </c>
      <c r="B7992" t="s">
        <v>2170</v>
      </c>
      <c r="C7992" t="s">
        <v>10268</v>
      </c>
    </row>
    <row r="7993" spans="1:3">
      <c r="A7993">
        <v>232982</v>
      </c>
      <c r="B7993" t="s">
        <v>2170</v>
      </c>
      <c r="C7993" t="s">
        <v>10406</v>
      </c>
    </row>
    <row r="7994" spans="1:3">
      <c r="A7994">
        <v>232982</v>
      </c>
      <c r="B7994" t="s">
        <v>2170</v>
      </c>
      <c r="C7994" t="s">
        <v>10703</v>
      </c>
    </row>
    <row r="7995" spans="1:3">
      <c r="A7995">
        <v>232982</v>
      </c>
      <c r="B7995" t="s">
        <v>2170</v>
      </c>
      <c r="C7995" t="s">
        <v>10714</v>
      </c>
    </row>
    <row r="7996" spans="1:3">
      <c r="A7996">
        <v>233277</v>
      </c>
      <c r="B7996" t="s">
        <v>2172</v>
      </c>
      <c r="C7996" t="s">
        <v>10703</v>
      </c>
    </row>
    <row r="7997" spans="1:3">
      <c r="A7997">
        <v>233277</v>
      </c>
      <c r="B7997" t="s">
        <v>2172</v>
      </c>
      <c r="C7997" t="s">
        <v>10461</v>
      </c>
    </row>
    <row r="7998" spans="1:3">
      <c r="A7998">
        <v>233277</v>
      </c>
      <c r="B7998" t="s">
        <v>2172</v>
      </c>
      <c r="C7998" t="s">
        <v>10508</v>
      </c>
    </row>
    <row r="7999" spans="1:3">
      <c r="A7999">
        <v>233277</v>
      </c>
      <c r="B7999" t="s">
        <v>2172</v>
      </c>
      <c r="C7999" t="s">
        <v>10714</v>
      </c>
    </row>
    <row r="8000" spans="1:3">
      <c r="A8000">
        <v>233277</v>
      </c>
      <c r="B8000" t="s">
        <v>2172</v>
      </c>
      <c r="C8000" t="s">
        <v>10525</v>
      </c>
    </row>
    <row r="8001" spans="1:3">
      <c r="A8001">
        <v>233295</v>
      </c>
      <c r="B8001" t="s">
        <v>2175</v>
      </c>
      <c r="C8001" t="s">
        <v>10713</v>
      </c>
    </row>
    <row r="8002" spans="1:3">
      <c r="A8002">
        <v>233295</v>
      </c>
      <c r="B8002" t="s">
        <v>2175</v>
      </c>
      <c r="C8002" t="s">
        <v>10406</v>
      </c>
    </row>
    <row r="8003" spans="1:3">
      <c r="A8003">
        <v>233295</v>
      </c>
      <c r="B8003" t="s">
        <v>2175</v>
      </c>
      <c r="C8003" t="s">
        <v>10508</v>
      </c>
    </row>
    <row r="8004" spans="1:3">
      <c r="A8004">
        <v>233295</v>
      </c>
      <c r="B8004" t="s">
        <v>2175</v>
      </c>
      <c r="C8004" t="s">
        <v>10703</v>
      </c>
    </row>
    <row r="8005" spans="1:3">
      <c r="A8005">
        <v>233295</v>
      </c>
      <c r="B8005" t="s">
        <v>2175</v>
      </c>
      <c r="C8005" t="s">
        <v>10225</v>
      </c>
    </row>
    <row r="8006" spans="1:3">
      <c r="A8006">
        <v>233301</v>
      </c>
      <c r="B8006" t="s">
        <v>2177</v>
      </c>
      <c r="C8006" t="s">
        <v>10464</v>
      </c>
    </row>
    <row r="8007" spans="1:3">
      <c r="A8007">
        <v>233301</v>
      </c>
      <c r="B8007" t="s">
        <v>2177</v>
      </c>
      <c r="C8007" t="s">
        <v>10406</v>
      </c>
    </row>
    <row r="8008" spans="1:3">
      <c r="A8008">
        <v>233301</v>
      </c>
      <c r="B8008" t="s">
        <v>2177</v>
      </c>
      <c r="C8008" t="s">
        <v>10508</v>
      </c>
    </row>
    <row r="8009" spans="1:3">
      <c r="A8009">
        <v>233301</v>
      </c>
      <c r="B8009" t="s">
        <v>2177</v>
      </c>
      <c r="C8009" t="s">
        <v>10713</v>
      </c>
    </row>
    <row r="8010" spans="1:3">
      <c r="A8010">
        <v>233301</v>
      </c>
      <c r="B8010" t="s">
        <v>2177</v>
      </c>
      <c r="C8010" t="s">
        <v>10771</v>
      </c>
    </row>
    <row r="8011" spans="1:3">
      <c r="A8011">
        <v>233356</v>
      </c>
      <c r="B8011" t="s">
        <v>11072</v>
      </c>
      <c r="C8011" t="s">
        <v>10703</v>
      </c>
    </row>
    <row r="8012" spans="1:3">
      <c r="A8012">
        <v>233374</v>
      </c>
      <c r="B8012" t="s">
        <v>2179</v>
      </c>
      <c r="C8012" t="s">
        <v>10714</v>
      </c>
    </row>
    <row r="8013" spans="1:3">
      <c r="A8013">
        <v>233374</v>
      </c>
      <c r="B8013" t="s">
        <v>2179</v>
      </c>
      <c r="C8013" t="s">
        <v>10748</v>
      </c>
    </row>
    <row r="8014" spans="1:3">
      <c r="A8014">
        <v>233374</v>
      </c>
      <c r="B8014" t="s">
        <v>2179</v>
      </c>
      <c r="C8014" t="s">
        <v>10557</v>
      </c>
    </row>
    <row r="8015" spans="1:3">
      <c r="A8015">
        <v>233374</v>
      </c>
      <c r="B8015" t="s">
        <v>2179</v>
      </c>
      <c r="C8015" t="s">
        <v>10406</v>
      </c>
    </row>
    <row r="8016" spans="1:3">
      <c r="A8016">
        <v>233374</v>
      </c>
      <c r="B8016" t="s">
        <v>2179</v>
      </c>
      <c r="C8016" t="s">
        <v>10461</v>
      </c>
    </row>
    <row r="8017" spans="1:3">
      <c r="A8017">
        <v>233408</v>
      </c>
      <c r="B8017" t="s">
        <v>5080</v>
      </c>
      <c r="C8017" t="s">
        <v>10703</v>
      </c>
    </row>
    <row r="8018" spans="1:3">
      <c r="A8018">
        <v>233426</v>
      </c>
      <c r="B8018" t="s">
        <v>2181</v>
      </c>
      <c r="C8018" t="s">
        <v>10714</v>
      </c>
    </row>
    <row r="8019" spans="1:3">
      <c r="A8019">
        <v>233426</v>
      </c>
      <c r="B8019" t="s">
        <v>2181</v>
      </c>
      <c r="C8019" t="s">
        <v>10508</v>
      </c>
    </row>
    <row r="8020" spans="1:3">
      <c r="A8020">
        <v>233426</v>
      </c>
      <c r="B8020" t="s">
        <v>2181</v>
      </c>
      <c r="C8020" t="s">
        <v>10406</v>
      </c>
    </row>
    <row r="8021" spans="1:3">
      <c r="A8021">
        <v>233426</v>
      </c>
      <c r="B8021" t="s">
        <v>2181</v>
      </c>
      <c r="C8021" t="s">
        <v>10466</v>
      </c>
    </row>
    <row r="8022" spans="1:3">
      <c r="A8022">
        <v>233426</v>
      </c>
      <c r="B8022" t="s">
        <v>2181</v>
      </c>
      <c r="C8022" t="s">
        <v>10465</v>
      </c>
    </row>
    <row r="8023" spans="1:3">
      <c r="A8023">
        <v>233541</v>
      </c>
      <c r="B8023" t="s">
        <v>5081</v>
      </c>
      <c r="C8023" t="s">
        <v>10703</v>
      </c>
    </row>
    <row r="8024" spans="1:3">
      <c r="A8024">
        <v>233541</v>
      </c>
      <c r="B8024" t="s">
        <v>5081</v>
      </c>
      <c r="C8024" t="s">
        <v>10714</v>
      </c>
    </row>
    <row r="8025" spans="1:3">
      <c r="A8025">
        <v>233541</v>
      </c>
      <c r="B8025" t="s">
        <v>5081</v>
      </c>
      <c r="C8025" t="s">
        <v>10419</v>
      </c>
    </row>
    <row r="8026" spans="1:3">
      <c r="A8026">
        <v>233541</v>
      </c>
      <c r="B8026" t="s">
        <v>5081</v>
      </c>
      <c r="C8026" t="s">
        <v>10508</v>
      </c>
    </row>
    <row r="8027" spans="1:3">
      <c r="A8027">
        <v>233541</v>
      </c>
      <c r="B8027" t="s">
        <v>5081</v>
      </c>
      <c r="C8027" t="s">
        <v>10406</v>
      </c>
    </row>
    <row r="8028" spans="1:3">
      <c r="A8028">
        <v>233602</v>
      </c>
      <c r="B8028" t="s">
        <v>11073</v>
      </c>
      <c r="C8028" t="s">
        <v>10292</v>
      </c>
    </row>
    <row r="8029" spans="1:3">
      <c r="A8029">
        <v>233602</v>
      </c>
      <c r="B8029" t="s">
        <v>11073</v>
      </c>
      <c r="C8029" t="s">
        <v>10294</v>
      </c>
    </row>
    <row r="8030" spans="1:3">
      <c r="A8030">
        <v>233602</v>
      </c>
      <c r="B8030" t="s">
        <v>11073</v>
      </c>
      <c r="C8030" t="s">
        <v>10484</v>
      </c>
    </row>
    <row r="8031" spans="1:3">
      <c r="A8031">
        <v>233602</v>
      </c>
      <c r="B8031" t="s">
        <v>11073</v>
      </c>
      <c r="C8031" t="s">
        <v>10714</v>
      </c>
    </row>
    <row r="8032" spans="1:3">
      <c r="A8032">
        <v>233611</v>
      </c>
      <c r="B8032" t="s">
        <v>5084</v>
      </c>
      <c r="C8032" t="s">
        <v>10713</v>
      </c>
    </row>
    <row r="8033" spans="1:3">
      <c r="A8033">
        <v>233611</v>
      </c>
      <c r="B8033" t="s">
        <v>5084</v>
      </c>
      <c r="C8033" t="s">
        <v>10508</v>
      </c>
    </row>
    <row r="8034" spans="1:3">
      <c r="A8034">
        <v>233611</v>
      </c>
      <c r="B8034" t="s">
        <v>5084</v>
      </c>
      <c r="C8034" t="s">
        <v>10408</v>
      </c>
    </row>
    <row r="8035" spans="1:3">
      <c r="A8035">
        <v>233611</v>
      </c>
      <c r="B8035" t="s">
        <v>5084</v>
      </c>
      <c r="C8035" t="s">
        <v>10383</v>
      </c>
    </row>
    <row r="8036" spans="1:3">
      <c r="A8036">
        <v>233611</v>
      </c>
      <c r="B8036" t="s">
        <v>5084</v>
      </c>
      <c r="C8036" t="s">
        <v>10581</v>
      </c>
    </row>
    <row r="8037" spans="1:3">
      <c r="A8037">
        <v>233684</v>
      </c>
      <c r="B8037" t="s">
        <v>5087</v>
      </c>
      <c r="C8037" t="s">
        <v>10713</v>
      </c>
    </row>
    <row r="8038" spans="1:3">
      <c r="A8038">
        <v>233684</v>
      </c>
      <c r="B8038" t="s">
        <v>5087</v>
      </c>
      <c r="C8038" t="s">
        <v>10251</v>
      </c>
    </row>
    <row r="8039" spans="1:3">
      <c r="A8039">
        <v>233684</v>
      </c>
      <c r="B8039" t="s">
        <v>5087</v>
      </c>
      <c r="C8039" t="s">
        <v>10524</v>
      </c>
    </row>
    <row r="8040" spans="1:3">
      <c r="A8040">
        <v>233684</v>
      </c>
      <c r="B8040" t="s">
        <v>5087</v>
      </c>
      <c r="C8040" t="s">
        <v>10728</v>
      </c>
    </row>
    <row r="8041" spans="1:3">
      <c r="A8041">
        <v>233684</v>
      </c>
      <c r="B8041" t="s">
        <v>5087</v>
      </c>
      <c r="C8041" t="s">
        <v>10257</v>
      </c>
    </row>
    <row r="8042" spans="1:3">
      <c r="A8042">
        <v>233718</v>
      </c>
      <c r="B8042" t="s">
        <v>2183</v>
      </c>
      <c r="C8042" t="s">
        <v>10406</v>
      </c>
    </row>
    <row r="8043" spans="1:3">
      <c r="A8043">
        <v>233718</v>
      </c>
      <c r="B8043" t="s">
        <v>2183</v>
      </c>
      <c r="C8043" t="s">
        <v>10508</v>
      </c>
    </row>
    <row r="8044" spans="1:3">
      <c r="A8044">
        <v>233718</v>
      </c>
      <c r="B8044" t="s">
        <v>2183</v>
      </c>
      <c r="C8044" t="s">
        <v>10327</v>
      </c>
    </row>
    <row r="8045" spans="1:3">
      <c r="A8045">
        <v>233718</v>
      </c>
      <c r="B8045" t="s">
        <v>2183</v>
      </c>
      <c r="C8045" t="s">
        <v>10713</v>
      </c>
    </row>
    <row r="8046" spans="1:3">
      <c r="A8046">
        <v>233718</v>
      </c>
      <c r="B8046" t="s">
        <v>2183</v>
      </c>
      <c r="C8046" t="s">
        <v>10430</v>
      </c>
    </row>
    <row r="8047" spans="1:3">
      <c r="A8047">
        <v>233897</v>
      </c>
      <c r="B8047" t="s">
        <v>2186</v>
      </c>
      <c r="C8047" t="s">
        <v>10550</v>
      </c>
    </row>
    <row r="8048" spans="1:3">
      <c r="A8048">
        <v>233897</v>
      </c>
      <c r="B8048" t="s">
        <v>2186</v>
      </c>
      <c r="C8048" t="s">
        <v>10401</v>
      </c>
    </row>
    <row r="8049" spans="1:3">
      <c r="A8049">
        <v>233897</v>
      </c>
      <c r="B8049" t="s">
        <v>2186</v>
      </c>
      <c r="C8049" t="s">
        <v>10713</v>
      </c>
    </row>
    <row r="8050" spans="1:3">
      <c r="A8050">
        <v>233897</v>
      </c>
      <c r="B8050" t="s">
        <v>2186</v>
      </c>
      <c r="C8050" t="s">
        <v>10703</v>
      </c>
    </row>
    <row r="8051" spans="1:3">
      <c r="A8051">
        <v>233897</v>
      </c>
      <c r="B8051" t="s">
        <v>2186</v>
      </c>
      <c r="C8051" t="s">
        <v>10394</v>
      </c>
    </row>
    <row r="8052" spans="1:3">
      <c r="A8052">
        <v>233921</v>
      </c>
      <c r="B8052" t="s">
        <v>62</v>
      </c>
      <c r="C8052" t="s">
        <v>10753</v>
      </c>
    </row>
    <row r="8053" spans="1:3">
      <c r="A8053">
        <v>233921</v>
      </c>
      <c r="B8053" t="s">
        <v>62</v>
      </c>
      <c r="C8053" t="s">
        <v>10249</v>
      </c>
    </row>
    <row r="8054" spans="1:3">
      <c r="A8054">
        <v>233921</v>
      </c>
      <c r="B8054" t="s">
        <v>62</v>
      </c>
      <c r="C8054" t="s">
        <v>10328</v>
      </c>
    </row>
    <row r="8055" spans="1:3">
      <c r="A8055">
        <v>233921</v>
      </c>
      <c r="B8055" t="s">
        <v>62</v>
      </c>
      <c r="C8055" t="s">
        <v>10737</v>
      </c>
    </row>
    <row r="8056" spans="1:3">
      <c r="A8056">
        <v>233921</v>
      </c>
      <c r="B8056" t="s">
        <v>62</v>
      </c>
      <c r="C8056" t="s">
        <v>10406</v>
      </c>
    </row>
    <row r="8057" spans="1:3">
      <c r="A8057">
        <v>234030</v>
      </c>
      <c r="B8057" t="s">
        <v>2191</v>
      </c>
      <c r="C8057" t="s">
        <v>10508</v>
      </c>
    </row>
    <row r="8058" spans="1:3">
      <c r="A8058">
        <v>234030</v>
      </c>
      <c r="B8058" t="s">
        <v>2191</v>
      </c>
      <c r="C8058" t="s">
        <v>10406</v>
      </c>
    </row>
    <row r="8059" spans="1:3">
      <c r="A8059">
        <v>234030</v>
      </c>
      <c r="B8059" t="s">
        <v>2191</v>
      </c>
      <c r="C8059" t="s">
        <v>10302</v>
      </c>
    </row>
    <row r="8060" spans="1:3">
      <c r="A8060">
        <v>234030</v>
      </c>
      <c r="B8060" t="s">
        <v>2191</v>
      </c>
      <c r="C8060" t="s">
        <v>10713</v>
      </c>
    </row>
    <row r="8061" spans="1:3">
      <c r="A8061">
        <v>234030</v>
      </c>
      <c r="B8061" t="s">
        <v>2191</v>
      </c>
      <c r="C8061" t="s">
        <v>10703</v>
      </c>
    </row>
    <row r="8062" spans="1:3">
      <c r="A8062">
        <v>234076</v>
      </c>
      <c r="B8062" t="s">
        <v>2193</v>
      </c>
      <c r="C8062" t="s">
        <v>10401</v>
      </c>
    </row>
    <row r="8063" spans="1:3">
      <c r="A8063">
        <v>234076</v>
      </c>
      <c r="B8063" t="s">
        <v>2193</v>
      </c>
      <c r="C8063" t="s">
        <v>10755</v>
      </c>
    </row>
    <row r="8064" spans="1:3">
      <c r="A8064">
        <v>234076</v>
      </c>
      <c r="B8064" t="s">
        <v>2193</v>
      </c>
      <c r="C8064" t="s">
        <v>10249</v>
      </c>
    </row>
    <row r="8065" spans="1:3">
      <c r="A8065">
        <v>234076</v>
      </c>
      <c r="B8065" t="s">
        <v>2193</v>
      </c>
      <c r="C8065" t="s">
        <v>10406</v>
      </c>
    </row>
    <row r="8066" spans="1:3">
      <c r="A8066">
        <v>234076</v>
      </c>
      <c r="B8066" t="s">
        <v>2193</v>
      </c>
      <c r="C8066" t="s">
        <v>10557</v>
      </c>
    </row>
    <row r="8067" spans="1:3">
      <c r="A8067">
        <v>234085</v>
      </c>
      <c r="B8067" t="s">
        <v>2196</v>
      </c>
      <c r="C8067" t="s">
        <v>10561</v>
      </c>
    </row>
    <row r="8068" spans="1:3">
      <c r="A8068">
        <v>234085</v>
      </c>
      <c r="B8068" t="s">
        <v>2196</v>
      </c>
      <c r="C8068" t="s">
        <v>10555</v>
      </c>
    </row>
    <row r="8069" spans="1:3">
      <c r="A8069">
        <v>234085</v>
      </c>
      <c r="B8069" t="s">
        <v>2196</v>
      </c>
      <c r="C8069" t="s">
        <v>10771</v>
      </c>
    </row>
    <row r="8070" spans="1:3">
      <c r="A8070">
        <v>234085</v>
      </c>
      <c r="B8070" t="s">
        <v>2196</v>
      </c>
      <c r="C8070" t="s">
        <v>10508</v>
      </c>
    </row>
    <row r="8071" spans="1:3">
      <c r="A8071">
        <v>234085</v>
      </c>
      <c r="B8071" t="s">
        <v>2196</v>
      </c>
      <c r="C8071" t="s">
        <v>10320</v>
      </c>
    </row>
    <row r="8072" spans="1:3">
      <c r="A8072">
        <v>234137</v>
      </c>
      <c r="B8072" t="s">
        <v>5088</v>
      </c>
      <c r="C8072" t="s">
        <v>10714</v>
      </c>
    </row>
    <row r="8073" spans="1:3">
      <c r="A8073">
        <v>234137</v>
      </c>
      <c r="B8073" t="s">
        <v>5088</v>
      </c>
      <c r="C8073" t="s">
        <v>10524</v>
      </c>
    </row>
    <row r="8074" spans="1:3">
      <c r="A8074">
        <v>234137</v>
      </c>
      <c r="B8074" t="s">
        <v>5088</v>
      </c>
      <c r="C8074" t="s">
        <v>10722</v>
      </c>
    </row>
    <row r="8075" spans="1:3">
      <c r="A8075">
        <v>234137</v>
      </c>
      <c r="B8075" t="s">
        <v>5088</v>
      </c>
      <c r="C8075" t="s">
        <v>10565</v>
      </c>
    </row>
    <row r="8076" spans="1:3">
      <c r="A8076">
        <v>234137</v>
      </c>
      <c r="B8076" t="s">
        <v>5088</v>
      </c>
      <c r="C8076" t="s">
        <v>10477</v>
      </c>
    </row>
    <row r="8077" spans="1:3">
      <c r="A8077">
        <v>234155</v>
      </c>
      <c r="B8077" t="s">
        <v>2198</v>
      </c>
      <c r="C8077" t="s">
        <v>10508</v>
      </c>
    </row>
    <row r="8078" spans="1:3">
      <c r="A8078">
        <v>234155</v>
      </c>
      <c r="B8078" t="s">
        <v>2198</v>
      </c>
      <c r="C8078" t="s">
        <v>10525</v>
      </c>
    </row>
    <row r="8079" spans="1:3">
      <c r="A8079">
        <v>234155</v>
      </c>
      <c r="B8079" t="s">
        <v>2198</v>
      </c>
      <c r="C8079" t="s">
        <v>10714</v>
      </c>
    </row>
    <row r="8080" spans="1:3">
      <c r="A8080">
        <v>234155</v>
      </c>
      <c r="B8080" t="s">
        <v>2198</v>
      </c>
      <c r="C8080" t="s">
        <v>10305</v>
      </c>
    </row>
    <row r="8081" spans="1:3">
      <c r="A8081">
        <v>234155</v>
      </c>
      <c r="B8081" t="s">
        <v>2198</v>
      </c>
      <c r="C8081" t="s">
        <v>10406</v>
      </c>
    </row>
    <row r="8082" spans="1:3">
      <c r="A8082">
        <v>234164</v>
      </c>
      <c r="B8082" t="s">
        <v>2201</v>
      </c>
      <c r="C8082" t="s">
        <v>10554</v>
      </c>
    </row>
    <row r="8083" spans="1:3">
      <c r="A8083">
        <v>234164</v>
      </c>
      <c r="B8083" t="s">
        <v>2201</v>
      </c>
      <c r="C8083" t="s">
        <v>10508</v>
      </c>
    </row>
    <row r="8084" spans="1:3">
      <c r="A8084">
        <v>234164</v>
      </c>
      <c r="B8084" t="s">
        <v>2201</v>
      </c>
      <c r="C8084" t="s">
        <v>10714</v>
      </c>
    </row>
    <row r="8085" spans="1:3">
      <c r="A8085">
        <v>234164</v>
      </c>
      <c r="B8085" t="s">
        <v>2201</v>
      </c>
      <c r="C8085" t="s">
        <v>10227</v>
      </c>
    </row>
    <row r="8086" spans="1:3">
      <c r="A8086">
        <v>234164</v>
      </c>
      <c r="B8086" t="s">
        <v>2201</v>
      </c>
      <c r="C8086" t="s">
        <v>10249</v>
      </c>
    </row>
    <row r="8087" spans="1:3">
      <c r="A8087">
        <v>234173</v>
      </c>
      <c r="B8087" t="s">
        <v>2203</v>
      </c>
      <c r="C8087" t="s">
        <v>10714</v>
      </c>
    </row>
    <row r="8088" spans="1:3">
      <c r="A8088">
        <v>234173</v>
      </c>
      <c r="B8088" t="s">
        <v>2203</v>
      </c>
      <c r="C8088" t="s">
        <v>10508</v>
      </c>
    </row>
    <row r="8089" spans="1:3">
      <c r="A8089">
        <v>234173</v>
      </c>
      <c r="B8089" t="s">
        <v>2203</v>
      </c>
      <c r="C8089" t="s">
        <v>10406</v>
      </c>
    </row>
    <row r="8090" spans="1:3">
      <c r="A8090">
        <v>234173</v>
      </c>
      <c r="B8090" t="s">
        <v>2203</v>
      </c>
      <c r="C8090" t="s">
        <v>10525</v>
      </c>
    </row>
    <row r="8091" spans="1:3">
      <c r="A8091">
        <v>234173</v>
      </c>
      <c r="B8091" t="s">
        <v>2203</v>
      </c>
      <c r="C8091" t="s">
        <v>10562</v>
      </c>
    </row>
    <row r="8092" spans="1:3">
      <c r="A8092">
        <v>234207</v>
      </c>
      <c r="B8092" t="s">
        <v>2205</v>
      </c>
      <c r="C8092" t="s">
        <v>10714</v>
      </c>
    </row>
    <row r="8093" spans="1:3">
      <c r="A8093">
        <v>234207</v>
      </c>
      <c r="B8093" t="s">
        <v>2205</v>
      </c>
      <c r="C8093" t="s">
        <v>10728</v>
      </c>
    </row>
    <row r="8094" spans="1:3">
      <c r="A8094">
        <v>234207</v>
      </c>
      <c r="B8094" t="s">
        <v>2205</v>
      </c>
      <c r="C8094" t="s">
        <v>10512</v>
      </c>
    </row>
    <row r="8095" spans="1:3">
      <c r="A8095">
        <v>234207</v>
      </c>
      <c r="B8095" t="s">
        <v>2205</v>
      </c>
      <c r="C8095" t="s">
        <v>10562</v>
      </c>
    </row>
    <row r="8096" spans="1:3">
      <c r="A8096">
        <v>234207</v>
      </c>
      <c r="B8096" t="s">
        <v>2205</v>
      </c>
      <c r="C8096" t="s">
        <v>10555</v>
      </c>
    </row>
    <row r="8097" spans="1:3">
      <c r="A8097">
        <v>234669</v>
      </c>
      <c r="B8097" t="s">
        <v>5090</v>
      </c>
      <c r="C8097" t="s">
        <v>10259</v>
      </c>
    </row>
    <row r="8098" spans="1:3">
      <c r="A8098">
        <v>234669</v>
      </c>
      <c r="B8098" t="s">
        <v>5090</v>
      </c>
      <c r="C8098" t="s">
        <v>10756</v>
      </c>
    </row>
    <row r="8099" spans="1:3">
      <c r="A8099">
        <v>234669</v>
      </c>
      <c r="B8099" t="s">
        <v>5090</v>
      </c>
      <c r="C8099" t="s">
        <v>10261</v>
      </c>
    </row>
    <row r="8100" spans="1:3">
      <c r="A8100">
        <v>234669</v>
      </c>
      <c r="B8100" t="s">
        <v>5090</v>
      </c>
      <c r="C8100" t="s">
        <v>10703</v>
      </c>
    </row>
    <row r="8101" spans="1:3">
      <c r="A8101">
        <v>234669</v>
      </c>
      <c r="B8101" t="s">
        <v>5090</v>
      </c>
      <c r="C8101" t="s">
        <v>10586</v>
      </c>
    </row>
    <row r="8102" spans="1:3">
      <c r="A8102">
        <v>234696</v>
      </c>
      <c r="B8102" t="s">
        <v>5092</v>
      </c>
      <c r="C8102" t="s">
        <v>10718</v>
      </c>
    </row>
    <row r="8103" spans="1:3">
      <c r="A8103">
        <v>234696</v>
      </c>
      <c r="B8103" t="s">
        <v>5092</v>
      </c>
      <c r="C8103" t="s">
        <v>10339</v>
      </c>
    </row>
    <row r="8104" spans="1:3">
      <c r="A8104">
        <v>234696</v>
      </c>
      <c r="B8104" t="s">
        <v>5092</v>
      </c>
      <c r="C8104" t="s">
        <v>10339</v>
      </c>
    </row>
    <row r="8105" spans="1:3">
      <c r="A8105">
        <v>234696</v>
      </c>
      <c r="B8105" t="s">
        <v>5092</v>
      </c>
      <c r="C8105" t="s">
        <v>10879</v>
      </c>
    </row>
    <row r="8106" spans="1:3">
      <c r="A8106">
        <v>234711</v>
      </c>
      <c r="B8106" t="s">
        <v>11074</v>
      </c>
      <c r="C8106" t="s">
        <v>10714</v>
      </c>
    </row>
    <row r="8107" spans="1:3">
      <c r="A8107">
        <v>234827</v>
      </c>
      <c r="B8107" t="s">
        <v>5094</v>
      </c>
      <c r="C8107" t="s">
        <v>10714</v>
      </c>
    </row>
    <row r="8108" spans="1:3">
      <c r="A8108">
        <v>234827</v>
      </c>
      <c r="B8108" t="s">
        <v>5094</v>
      </c>
      <c r="C8108" t="s">
        <v>10508</v>
      </c>
    </row>
    <row r="8109" spans="1:3">
      <c r="A8109">
        <v>234827</v>
      </c>
      <c r="B8109" t="s">
        <v>5094</v>
      </c>
      <c r="C8109" t="s">
        <v>10292</v>
      </c>
    </row>
    <row r="8110" spans="1:3">
      <c r="A8110">
        <v>234827</v>
      </c>
      <c r="B8110" t="s">
        <v>5094</v>
      </c>
      <c r="C8110" t="s">
        <v>10251</v>
      </c>
    </row>
    <row r="8111" spans="1:3">
      <c r="A8111">
        <v>234827</v>
      </c>
      <c r="B8111" t="s">
        <v>5094</v>
      </c>
      <c r="C8111" t="s">
        <v>10525</v>
      </c>
    </row>
    <row r="8112" spans="1:3">
      <c r="A8112">
        <v>234845</v>
      </c>
      <c r="B8112" t="s">
        <v>5097</v>
      </c>
      <c r="C8112" t="s">
        <v>10297</v>
      </c>
    </row>
    <row r="8113" spans="1:3">
      <c r="A8113">
        <v>234845</v>
      </c>
      <c r="B8113" t="s">
        <v>5097</v>
      </c>
      <c r="C8113" t="s">
        <v>10714</v>
      </c>
    </row>
    <row r="8114" spans="1:3">
      <c r="A8114">
        <v>234845</v>
      </c>
      <c r="B8114" t="s">
        <v>5097</v>
      </c>
      <c r="C8114" t="s">
        <v>10673</v>
      </c>
    </row>
    <row r="8115" spans="1:3">
      <c r="A8115">
        <v>234845</v>
      </c>
      <c r="B8115" t="s">
        <v>5097</v>
      </c>
      <c r="C8115" t="s">
        <v>10251</v>
      </c>
    </row>
    <row r="8116" spans="1:3">
      <c r="A8116">
        <v>234845</v>
      </c>
      <c r="B8116" t="s">
        <v>5097</v>
      </c>
      <c r="C8116" t="s">
        <v>10570</v>
      </c>
    </row>
    <row r="8117" spans="1:3">
      <c r="A8117">
        <v>234915</v>
      </c>
      <c r="B8117" t="s">
        <v>5099</v>
      </c>
      <c r="C8117" t="s">
        <v>10714</v>
      </c>
    </row>
    <row r="8118" spans="1:3">
      <c r="A8118">
        <v>234915</v>
      </c>
      <c r="B8118" t="s">
        <v>5099</v>
      </c>
      <c r="C8118" t="s">
        <v>10249</v>
      </c>
    </row>
    <row r="8119" spans="1:3">
      <c r="A8119">
        <v>234915</v>
      </c>
      <c r="B8119" t="s">
        <v>5099</v>
      </c>
      <c r="C8119" t="s">
        <v>10519</v>
      </c>
    </row>
    <row r="8120" spans="1:3">
      <c r="A8120">
        <v>234915</v>
      </c>
      <c r="B8120" t="s">
        <v>5099</v>
      </c>
      <c r="C8120" t="s">
        <v>10290</v>
      </c>
    </row>
    <row r="8121" spans="1:3">
      <c r="A8121">
        <v>234915</v>
      </c>
      <c r="B8121" t="s">
        <v>5099</v>
      </c>
      <c r="C8121" t="s">
        <v>10292</v>
      </c>
    </row>
    <row r="8122" spans="1:3">
      <c r="A8122">
        <v>234933</v>
      </c>
      <c r="B8122" t="s">
        <v>5101</v>
      </c>
      <c r="C8122" t="s">
        <v>10268</v>
      </c>
    </row>
    <row r="8123" spans="1:3">
      <c r="A8123">
        <v>234933</v>
      </c>
      <c r="B8123" t="s">
        <v>5101</v>
      </c>
      <c r="C8123" t="s">
        <v>10634</v>
      </c>
    </row>
    <row r="8124" spans="1:3">
      <c r="A8124">
        <v>234933</v>
      </c>
      <c r="B8124" t="s">
        <v>5101</v>
      </c>
      <c r="C8124" t="s">
        <v>10714</v>
      </c>
    </row>
    <row r="8125" spans="1:3">
      <c r="A8125">
        <v>234933</v>
      </c>
      <c r="B8125" t="s">
        <v>5101</v>
      </c>
      <c r="C8125" t="s">
        <v>10782</v>
      </c>
    </row>
    <row r="8126" spans="1:3">
      <c r="A8126">
        <v>234933</v>
      </c>
      <c r="B8126" t="s">
        <v>5101</v>
      </c>
      <c r="C8126" t="s">
        <v>10541</v>
      </c>
    </row>
    <row r="8127" spans="1:3">
      <c r="A8127">
        <v>234951</v>
      </c>
      <c r="B8127" t="s">
        <v>5104</v>
      </c>
      <c r="C8127" t="s">
        <v>10586</v>
      </c>
    </row>
    <row r="8128" spans="1:3">
      <c r="A8128">
        <v>234951</v>
      </c>
      <c r="B8128" t="s">
        <v>5104</v>
      </c>
      <c r="C8128" t="s">
        <v>10268</v>
      </c>
    </row>
    <row r="8129" spans="1:3">
      <c r="A8129">
        <v>234951</v>
      </c>
      <c r="B8129" t="s">
        <v>5104</v>
      </c>
      <c r="C8129" t="s">
        <v>10718</v>
      </c>
    </row>
    <row r="8130" spans="1:3">
      <c r="A8130">
        <v>234951</v>
      </c>
      <c r="B8130" t="s">
        <v>5104</v>
      </c>
      <c r="C8130" t="s">
        <v>10348</v>
      </c>
    </row>
    <row r="8131" spans="1:3">
      <c r="A8131">
        <v>234979</v>
      </c>
      <c r="B8131" t="s">
        <v>5106</v>
      </c>
      <c r="C8131" t="s">
        <v>10714</v>
      </c>
    </row>
    <row r="8132" spans="1:3">
      <c r="A8132">
        <v>234979</v>
      </c>
      <c r="B8132" t="s">
        <v>5106</v>
      </c>
      <c r="C8132" t="s">
        <v>10721</v>
      </c>
    </row>
    <row r="8133" spans="1:3">
      <c r="A8133">
        <v>234979</v>
      </c>
      <c r="B8133" t="s">
        <v>5106</v>
      </c>
      <c r="C8133" t="s">
        <v>10703</v>
      </c>
    </row>
    <row r="8134" spans="1:3">
      <c r="A8134">
        <v>234979</v>
      </c>
      <c r="B8134" t="s">
        <v>5106</v>
      </c>
      <c r="C8134" t="s">
        <v>10297</v>
      </c>
    </row>
    <row r="8135" spans="1:3">
      <c r="A8135">
        <v>234979</v>
      </c>
      <c r="B8135" t="s">
        <v>5106</v>
      </c>
      <c r="C8135" t="s">
        <v>10268</v>
      </c>
    </row>
    <row r="8136" spans="1:3">
      <c r="A8136">
        <v>235024</v>
      </c>
      <c r="B8136" t="s">
        <v>5109</v>
      </c>
      <c r="C8136" t="s">
        <v>10581</v>
      </c>
    </row>
    <row r="8137" spans="1:3">
      <c r="A8137">
        <v>235024</v>
      </c>
      <c r="B8137" t="s">
        <v>5109</v>
      </c>
      <c r="C8137" t="s">
        <v>10588</v>
      </c>
    </row>
    <row r="8138" spans="1:3">
      <c r="A8138">
        <v>235024</v>
      </c>
      <c r="B8138" t="s">
        <v>5109</v>
      </c>
      <c r="C8138" t="s">
        <v>10579</v>
      </c>
    </row>
    <row r="8139" spans="1:3">
      <c r="A8139">
        <v>235024</v>
      </c>
      <c r="B8139" t="s">
        <v>5109</v>
      </c>
      <c r="C8139" t="s">
        <v>10591</v>
      </c>
    </row>
    <row r="8140" spans="1:3">
      <c r="A8140">
        <v>235024</v>
      </c>
      <c r="B8140" t="s">
        <v>5109</v>
      </c>
      <c r="C8140" t="s">
        <v>10601</v>
      </c>
    </row>
    <row r="8141" spans="1:3">
      <c r="A8141">
        <v>235097</v>
      </c>
      <c r="B8141" t="s">
        <v>5111</v>
      </c>
      <c r="C8141" t="s">
        <v>10508</v>
      </c>
    </row>
    <row r="8142" spans="1:3">
      <c r="A8142">
        <v>235097</v>
      </c>
      <c r="B8142" t="s">
        <v>5111</v>
      </c>
      <c r="C8142" t="s">
        <v>10406</v>
      </c>
    </row>
    <row r="8143" spans="1:3">
      <c r="A8143">
        <v>235097</v>
      </c>
      <c r="B8143" t="s">
        <v>5111</v>
      </c>
      <c r="C8143" t="s">
        <v>10249</v>
      </c>
    </row>
    <row r="8144" spans="1:3">
      <c r="A8144">
        <v>235097</v>
      </c>
      <c r="B8144" t="s">
        <v>5111</v>
      </c>
      <c r="C8144" t="s">
        <v>10419</v>
      </c>
    </row>
    <row r="8145" spans="1:3">
      <c r="A8145">
        <v>235097</v>
      </c>
      <c r="B8145" t="s">
        <v>5111</v>
      </c>
      <c r="C8145" t="s">
        <v>10714</v>
      </c>
    </row>
    <row r="8146" spans="1:3">
      <c r="A8146">
        <v>235103</v>
      </c>
      <c r="B8146" t="s">
        <v>5114</v>
      </c>
      <c r="C8146" t="s">
        <v>10339</v>
      </c>
    </row>
    <row r="8147" spans="1:3">
      <c r="A8147">
        <v>235103</v>
      </c>
      <c r="B8147" t="s">
        <v>5114</v>
      </c>
      <c r="C8147" t="s">
        <v>10879</v>
      </c>
    </row>
    <row r="8148" spans="1:3">
      <c r="A8148">
        <v>235103</v>
      </c>
      <c r="B8148" t="s">
        <v>5114</v>
      </c>
      <c r="C8148" t="s">
        <v>10339</v>
      </c>
    </row>
    <row r="8149" spans="1:3">
      <c r="A8149">
        <v>235103</v>
      </c>
      <c r="B8149" t="s">
        <v>5114</v>
      </c>
      <c r="C8149" t="s">
        <v>10547</v>
      </c>
    </row>
    <row r="8150" spans="1:3">
      <c r="A8150">
        <v>235103</v>
      </c>
      <c r="B8150" t="s">
        <v>5114</v>
      </c>
      <c r="C8150" t="s">
        <v>10254</v>
      </c>
    </row>
    <row r="8151" spans="1:3">
      <c r="A8151">
        <v>235149</v>
      </c>
      <c r="B8151" t="s">
        <v>11075</v>
      </c>
      <c r="C8151" t="s">
        <v>10726</v>
      </c>
    </row>
    <row r="8152" spans="1:3">
      <c r="A8152">
        <v>235167</v>
      </c>
      <c r="B8152" t="s">
        <v>2207</v>
      </c>
      <c r="C8152" t="s">
        <v>10401</v>
      </c>
    </row>
    <row r="8153" spans="1:3">
      <c r="A8153">
        <v>235167</v>
      </c>
      <c r="B8153" t="s">
        <v>2207</v>
      </c>
      <c r="C8153" t="s">
        <v>10439</v>
      </c>
    </row>
    <row r="8154" spans="1:3">
      <c r="A8154">
        <v>235237</v>
      </c>
      <c r="B8154" t="s">
        <v>5117</v>
      </c>
      <c r="C8154" t="s">
        <v>10297</v>
      </c>
    </row>
    <row r="8155" spans="1:3">
      <c r="A8155">
        <v>235237</v>
      </c>
      <c r="B8155" t="s">
        <v>5117</v>
      </c>
      <c r="C8155" t="s">
        <v>10634</v>
      </c>
    </row>
    <row r="8156" spans="1:3">
      <c r="A8156">
        <v>235237</v>
      </c>
      <c r="B8156" t="s">
        <v>5117</v>
      </c>
      <c r="C8156" t="s">
        <v>10714</v>
      </c>
    </row>
    <row r="8157" spans="1:3">
      <c r="A8157">
        <v>235237</v>
      </c>
      <c r="B8157" t="s">
        <v>5117</v>
      </c>
      <c r="C8157" t="s">
        <v>10537</v>
      </c>
    </row>
    <row r="8158" spans="1:3">
      <c r="A8158">
        <v>235237</v>
      </c>
      <c r="B8158" t="s">
        <v>5117</v>
      </c>
      <c r="C8158" t="s">
        <v>10769</v>
      </c>
    </row>
    <row r="8159" spans="1:3">
      <c r="A8159">
        <v>235316</v>
      </c>
      <c r="B8159" t="s">
        <v>2211</v>
      </c>
      <c r="C8159" t="s">
        <v>10713</v>
      </c>
    </row>
    <row r="8160" spans="1:3">
      <c r="A8160">
        <v>235316</v>
      </c>
      <c r="B8160" t="s">
        <v>2211</v>
      </c>
      <c r="C8160" t="s">
        <v>10508</v>
      </c>
    </row>
    <row r="8161" spans="1:3">
      <c r="A8161">
        <v>235316</v>
      </c>
      <c r="B8161" t="s">
        <v>2211</v>
      </c>
      <c r="C8161" t="s">
        <v>10703</v>
      </c>
    </row>
    <row r="8162" spans="1:3">
      <c r="A8162">
        <v>235316</v>
      </c>
      <c r="B8162" t="s">
        <v>2211</v>
      </c>
      <c r="C8162" t="s">
        <v>10406</v>
      </c>
    </row>
    <row r="8163" spans="1:3">
      <c r="A8163">
        <v>235316</v>
      </c>
      <c r="B8163" t="s">
        <v>2211</v>
      </c>
      <c r="C8163" t="s">
        <v>10259</v>
      </c>
    </row>
    <row r="8164" spans="1:3">
      <c r="A8164">
        <v>235334</v>
      </c>
      <c r="B8164" t="s">
        <v>5119</v>
      </c>
      <c r="C8164" t="s">
        <v>10297</v>
      </c>
    </row>
    <row r="8165" spans="1:3">
      <c r="A8165">
        <v>235334</v>
      </c>
      <c r="B8165" t="s">
        <v>5119</v>
      </c>
      <c r="C8165" t="s">
        <v>10714</v>
      </c>
    </row>
    <row r="8166" spans="1:3">
      <c r="A8166">
        <v>235334</v>
      </c>
      <c r="B8166" t="s">
        <v>5119</v>
      </c>
      <c r="C8166" t="s">
        <v>10206</v>
      </c>
    </row>
    <row r="8167" spans="1:3">
      <c r="A8167">
        <v>235343</v>
      </c>
      <c r="B8167" t="s">
        <v>5121</v>
      </c>
      <c r="C8167" t="s">
        <v>10268</v>
      </c>
    </row>
    <row r="8168" spans="1:3">
      <c r="A8168">
        <v>235343</v>
      </c>
      <c r="B8168" t="s">
        <v>5121</v>
      </c>
      <c r="C8168" t="s">
        <v>10254</v>
      </c>
    </row>
    <row r="8169" spans="1:3">
      <c r="A8169">
        <v>235343</v>
      </c>
      <c r="B8169" t="s">
        <v>5121</v>
      </c>
      <c r="C8169" t="s">
        <v>10714</v>
      </c>
    </row>
    <row r="8170" spans="1:3">
      <c r="A8170">
        <v>235343</v>
      </c>
      <c r="B8170" t="s">
        <v>5121</v>
      </c>
      <c r="C8170" t="s">
        <v>10573</v>
      </c>
    </row>
    <row r="8171" spans="1:3">
      <c r="A8171">
        <v>235343</v>
      </c>
      <c r="B8171" t="s">
        <v>5121</v>
      </c>
      <c r="C8171" t="s">
        <v>10206</v>
      </c>
    </row>
    <row r="8172" spans="1:3">
      <c r="A8172">
        <v>235422</v>
      </c>
      <c r="B8172" t="s">
        <v>5123</v>
      </c>
      <c r="C8172" t="s">
        <v>10546</v>
      </c>
    </row>
    <row r="8173" spans="1:3">
      <c r="A8173">
        <v>235422</v>
      </c>
      <c r="B8173" t="s">
        <v>5123</v>
      </c>
      <c r="C8173" t="s">
        <v>10292</v>
      </c>
    </row>
    <row r="8174" spans="1:3">
      <c r="A8174">
        <v>235422</v>
      </c>
      <c r="B8174" t="s">
        <v>5123</v>
      </c>
      <c r="C8174" t="s">
        <v>10525</v>
      </c>
    </row>
    <row r="8175" spans="1:3">
      <c r="A8175">
        <v>235422</v>
      </c>
      <c r="B8175" t="s">
        <v>5123</v>
      </c>
      <c r="C8175" t="s">
        <v>10703</v>
      </c>
    </row>
    <row r="8176" spans="1:3">
      <c r="A8176">
        <v>235422</v>
      </c>
      <c r="B8176" t="s">
        <v>5123</v>
      </c>
      <c r="C8176" t="s">
        <v>10714</v>
      </c>
    </row>
    <row r="8177" spans="1:3">
      <c r="A8177">
        <v>235431</v>
      </c>
      <c r="B8177" t="s">
        <v>5126</v>
      </c>
      <c r="C8177" t="s">
        <v>10268</v>
      </c>
    </row>
    <row r="8178" spans="1:3">
      <c r="A8178">
        <v>235431</v>
      </c>
      <c r="B8178" t="s">
        <v>5126</v>
      </c>
      <c r="C8178" t="s">
        <v>10645</v>
      </c>
    </row>
    <row r="8179" spans="1:3">
      <c r="A8179">
        <v>235431</v>
      </c>
      <c r="B8179" t="s">
        <v>5126</v>
      </c>
      <c r="C8179" t="s">
        <v>10297</v>
      </c>
    </row>
    <row r="8180" spans="1:3">
      <c r="A8180">
        <v>235431</v>
      </c>
      <c r="B8180" t="s">
        <v>5126</v>
      </c>
      <c r="C8180" t="s">
        <v>10547</v>
      </c>
    </row>
    <row r="8181" spans="1:3">
      <c r="A8181">
        <v>235431</v>
      </c>
      <c r="B8181" t="s">
        <v>5126</v>
      </c>
      <c r="C8181" t="s">
        <v>10581</v>
      </c>
    </row>
    <row r="8182" spans="1:3">
      <c r="A8182">
        <v>235547</v>
      </c>
      <c r="B8182" t="s">
        <v>11076</v>
      </c>
      <c r="C8182" t="s">
        <v>10702</v>
      </c>
    </row>
    <row r="8183" spans="1:3">
      <c r="A8183">
        <v>235547</v>
      </c>
      <c r="B8183" t="s">
        <v>11076</v>
      </c>
      <c r="C8183" t="s">
        <v>10447</v>
      </c>
    </row>
    <row r="8184" spans="1:3">
      <c r="A8184">
        <v>235547</v>
      </c>
      <c r="B8184" t="s">
        <v>11076</v>
      </c>
      <c r="C8184" t="s">
        <v>10521</v>
      </c>
    </row>
    <row r="8185" spans="1:3">
      <c r="A8185">
        <v>235547</v>
      </c>
      <c r="B8185" t="s">
        <v>11076</v>
      </c>
      <c r="C8185" t="s">
        <v>10451</v>
      </c>
    </row>
    <row r="8186" spans="1:3">
      <c r="A8186">
        <v>235699</v>
      </c>
      <c r="B8186" t="s">
        <v>5130</v>
      </c>
      <c r="C8186" t="s">
        <v>10634</v>
      </c>
    </row>
    <row r="8187" spans="1:3">
      <c r="A8187">
        <v>235699</v>
      </c>
      <c r="B8187" t="s">
        <v>5130</v>
      </c>
      <c r="C8187" t="s">
        <v>10247</v>
      </c>
    </row>
    <row r="8188" spans="1:3">
      <c r="A8188">
        <v>235699</v>
      </c>
      <c r="B8188" t="s">
        <v>5130</v>
      </c>
      <c r="C8188" t="s">
        <v>10254</v>
      </c>
    </row>
    <row r="8189" spans="1:3">
      <c r="A8189">
        <v>235699</v>
      </c>
      <c r="B8189" t="s">
        <v>5130</v>
      </c>
      <c r="C8189" t="s">
        <v>10581</v>
      </c>
    </row>
    <row r="8190" spans="1:3">
      <c r="A8190">
        <v>235699</v>
      </c>
      <c r="B8190" t="s">
        <v>5130</v>
      </c>
      <c r="C8190" t="s">
        <v>10683</v>
      </c>
    </row>
    <row r="8191" spans="1:3">
      <c r="A8191">
        <v>235750</v>
      </c>
      <c r="B8191" t="s">
        <v>5132</v>
      </c>
      <c r="C8191" t="s">
        <v>10722</v>
      </c>
    </row>
    <row r="8192" spans="1:3">
      <c r="A8192">
        <v>235750</v>
      </c>
      <c r="B8192" t="s">
        <v>5132</v>
      </c>
      <c r="C8192" t="s">
        <v>10297</v>
      </c>
    </row>
    <row r="8193" spans="1:3">
      <c r="A8193">
        <v>236072</v>
      </c>
      <c r="B8193" t="s">
        <v>5134</v>
      </c>
      <c r="C8193" t="s">
        <v>10297</v>
      </c>
    </row>
    <row r="8194" spans="1:3">
      <c r="A8194">
        <v>236072</v>
      </c>
      <c r="B8194" t="s">
        <v>5134</v>
      </c>
      <c r="C8194" t="s">
        <v>10255</v>
      </c>
    </row>
    <row r="8195" spans="1:3">
      <c r="A8195">
        <v>236072</v>
      </c>
      <c r="B8195" t="s">
        <v>5134</v>
      </c>
      <c r="C8195" t="s">
        <v>10726</v>
      </c>
    </row>
    <row r="8196" spans="1:3">
      <c r="A8196">
        <v>236072</v>
      </c>
      <c r="B8196" t="s">
        <v>5134</v>
      </c>
      <c r="C8196" t="s">
        <v>10750</v>
      </c>
    </row>
    <row r="8197" spans="1:3">
      <c r="A8197">
        <v>236072</v>
      </c>
      <c r="B8197" t="s">
        <v>5134</v>
      </c>
      <c r="C8197" t="s">
        <v>10259</v>
      </c>
    </row>
    <row r="8198" spans="1:3">
      <c r="A8198">
        <v>236133</v>
      </c>
      <c r="B8198" t="s">
        <v>2214</v>
      </c>
      <c r="C8198" t="s">
        <v>10703</v>
      </c>
    </row>
    <row r="8199" spans="1:3">
      <c r="A8199">
        <v>236133</v>
      </c>
      <c r="B8199" t="s">
        <v>2214</v>
      </c>
      <c r="C8199" t="s">
        <v>10508</v>
      </c>
    </row>
    <row r="8200" spans="1:3">
      <c r="A8200">
        <v>236133</v>
      </c>
      <c r="B8200" t="s">
        <v>2214</v>
      </c>
      <c r="C8200" t="s">
        <v>10281</v>
      </c>
    </row>
    <row r="8201" spans="1:3">
      <c r="A8201">
        <v>236133</v>
      </c>
      <c r="B8201" t="s">
        <v>2214</v>
      </c>
      <c r="C8201" t="s">
        <v>10714</v>
      </c>
    </row>
    <row r="8202" spans="1:3">
      <c r="A8202">
        <v>236133</v>
      </c>
      <c r="B8202" t="s">
        <v>2214</v>
      </c>
      <c r="C8202" t="s">
        <v>10419</v>
      </c>
    </row>
    <row r="8203" spans="1:3">
      <c r="A8203">
        <v>236188</v>
      </c>
      <c r="B8203" t="s">
        <v>5136</v>
      </c>
      <c r="C8203" t="s">
        <v>10722</v>
      </c>
    </row>
    <row r="8204" spans="1:3">
      <c r="A8204">
        <v>236188</v>
      </c>
      <c r="B8204" t="s">
        <v>5136</v>
      </c>
      <c r="C8204" t="s">
        <v>10703</v>
      </c>
    </row>
    <row r="8205" spans="1:3">
      <c r="A8205">
        <v>236188</v>
      </c>
      <c r="B8205" t="s">
        <v>5136</v>
      </c>
      <c r="C8205" t="s">
        <v>10243</v>
      </c>
    </row>
    <row r="8206" spans="1:3">
      <c r="A8206">
        <v>236188</v>
      </c>
      <c r="B8206" t="s">
        <v>5136</v>
      </c>
      <c r="C8206" t="s">
        <v>10251</v>
      </c>
    </row>
    <row r="8207" spans="1:3">
      <c r="A8207">
        <v>236188</v>
      </c>
      <c r="B8207" t="s">
        <v>5136</v>
      </c>
      <c r="C8207" t="s">
        <v>10597</v>
      </c>
    </row>
    <row r="8208" spans="1:3">
      <c r="A8208">
        <v>236230</v>
      </c>
      <c r="B8208" t="s">
        <v>2217</v>
      </c>
      <c r="C8208" t="s">
        <v>10703</v>
      </c>
    </row>
    <row r="8209" spans="1:3">
      <c r="A8209">
        <v>236230</v>
      </c>
      <c r="B8209" t="s">
        <v>2217</v>
      </c>
      <c r="C8209" t="s">
        <v>10714</v>
      </c>
    </row>
    <row r="8210" spans="1:3">
      <c r="A8210">
        <v>236230</v>
      </c>
      <c r="B8210" t="s">
        <v>2217</v>
      </c>
      <c r="C8210" t="s">
        <v>10406</v>
      </c>
    </row>
    <row r="8211" spans="1:3">
      <c r="A8211">
        <v>236230</v>
      </c>
      <c r="B8211" t="s">
        <v>2217</v>
      </c>
      <c r="C8211" t="s">
        <v>10466</v>
      </c>
    </row>
    <row r="8212" spans="1:3">
      <c r="A8212">
        <v>236230</v>
      </c>
      <c r="B8212" t="s">
        <v>2217</v>
      </c>
      <c r="C8212" t="s">
        <v>10226</v>
      </c>
    </row>
    <row r="8213" spans="1:3">
      <c r="A8213">
        <v>236258</v>
      </c>
      <c r="B8213" t="s">
        <v>5140</v>
      </c>
      <c r="C8213" t="s">
        <v>10714</v>
      </c>
    </row>
    <row r="8214" spans="1:3">
      <c r="A8214">
        <v>236328</v>
      </c>
      <c r="B8214" t="s">
        <v>2220</v>
      </c>
      <c r="C8214" t="s">
        <v>10714</v>
      </c>
    </row>
    <row r="8215" spans="1:3">
      <c r="A8215">
        <v>236328</v>
      </c>
      <c r="B8215" t="s">
        <v>2220</v>
      </c>
      <c r="C8215" t="s">
        <v>10508</v>
      </c>
    </row>
    <row r="8216" spans="1:3">
      <c r="A8216">
        <v>236328</v>
      </c>
      <c r="B8216" t="s">
        <v>2220</v>
      </c>
      <c r="C8216" t="s">
        <v>10406</v>
      </c>
    </row>
    <row r="8217" spans="1:3">
      <c r="A8217">
        <v>236328</v>
      </c>
      <c r="B8217" t="s">
        <v>2220</v>
      </c>
      <c r="C8217" t="s">
        <v>10226</v>
      </c>
    </row>
    <row r="8218" spans="1:3">
      <c r="A8218">
        <v>236328</v>
      </c>
      <c r="B8218" t="s">
        <v>2220</v>
      </c>
      <c r="C8218" t="s">
        <v>10566</v>
      </c>
    </row>
    <row r="8219" spans="1:3">
      <c r="A8219">
        <v>236382</v>
      </c>
      <c r="B8219" t="s">
        <v>5143</v>
      </c>
      <c r="C8219" t="s">
        <v>10267</v>
      </c>
    </row>
    <row r="8220" spans="1:3">
      <c r="A8220">
        <v>236382</v>
      </c>
      <c r="B8220" t="s">
        <v>5143</v>
      </c>
      <c r="C8220" t="s">
        <v>10251</v>
      </c>
    </row>
    <row r="8221" spans="1:3">
      <c r="A8221">
        <v>236452</v>
      </c>
      <c r="B8221" t="s">
        <v>2222</v>
      </c>
      <c r="C8221" t="s">
        <v>10703</v>
      </c>
    </row>
    <row r="8222" spans="1:3">
      <c r="A8222">
        <v>236452</v>
      </c>
      <c r="B8222" t="s">
        <v>2222</v>
      </c>
      <c r="C8222" t="s">
        <v>10508</v>
      </c>
    </row>
    <row r="8223" spans="1:3">
      <c r="A8223">
        <v>236452</v>
      </c>
      <c r="B8223" t="s">
        <v>2222</v>
      </c>
      <c r="C8223" t="s">
        <v>10714</v>
      </c>
    </row>
    <row r="8224" spans="1:3">
      <c r="A8224">
        <v>236452</v>
      </c>
      <c r="B8224" t="s">
        <v>2222</v>
      </c>
      <c r="C8224" t="s">
        <v>10292</v>
      </c>
    </row>
    <row r="8225" spans="1:3">
      <c r="A8225">
        <v>236452</v>
      </c>
      <c r="B8225" t="s">
        <v>2222</v>
      </c>
      <c r="C8225" t="s">
        <v>10525</v>
      </c>
    </row>
    <row r="8226" spans="1:3">
      <c r="A8226">
        <v>236504</v>
      </c>
      <c r="B8226" t="s">
        <v>5146</v>
      </c>
      <c r="C8226" t="s">
        <v>10370</v>
      </c>
    </row>
    <row r="8227" spans="1:3">
      <c r="A8227">
        <v>236504</v>
      </c>
      <c r="B8227" t="s">
        <v>5146</v>
      </c>
      <c r="C8227" t="s">
        <v>10740</v>
      </c>
    </row>
    <row r="8228" spans="1:3">
      <c r="A8228">
        <v>236504</v>
      </c>
      <c r="B8228" t="s">
        <v>5146</v>
      </c>
      <c r="C8228" t="s">
        <v>10308</v>
      </c>
    </row>
    <row r="8229" spans="1:3">
      <c r="A8229">
        <v>236504</v>
      </c>
      <c r="B8229" t="s">
        <v>5146</v>
      </c>
      <c r="C8229" t="s">
        <v>10209</v>
      </c>
    </row>
    <row r="8230" spans="1:3">
      <c r="A8230">
        <v>236513</v>
      </c>
      <c r="B8230" t="s">
        <v>5148</v>
      </c>
      <c r="C8230" t="s">
        <v>10628</v>
      </c>
    </row>
    <row r="8231" spans="1:3">
      <c r="A8231">
        <v>236513</v>
      </c>
      <c r="B8231" t="s">
        <v>5148</v>
      </c>
      <c r="C8231" t="s">
        <v>10793</v>
      </c>
    </row>
    <row r="8232" spans="1:3">
      <c r="A8232">
        <v>236513</v>
      </c>
      <c r="B8232" t="s">
        <v>5148</v>
      </c>
      <c r="C8232" t="s">
        <v>10628</v>
      </c>
    </row>
    <row r="8233" spans="1:3">
      <c r="A8233">
        <v>236513</v>
      </c>
      <c r="B8233" t="s">
        <v>5148</v>
      </c>
      <c r="C8233" t="s">
        <v>10676</v>
      </c>
    </row>
    <row r="8234" spans="1:3">
      <c r="A8234">
        <v>236513</v>
      </c>
      <c r="B8234" t="s">
        <v>5148</v>
      </c>
      <c r="C8234" t="s">
        <v>10678</v>
      </c>
    </row>
    <row r="8235" spans="1:3">
      <c r="A8235">
        <v>236577</v>
      </c>
      <c r="B8235" t="s">
        <v>2223</v>
      </c>
      <c r="C8235" t="s">
        <v>10703</v>
      </c>
    </row>
    <row r="8236" spans="1:3">
      <c r="A8236">
        <v>236577</v>
      </c>
      <c r="B8236" t="s">
        <v>2223</v>
      </c>
      <c r="C8236" t="s">
        <v>10508</v>
      </c>
    </row>
    <row r="8237" spans="1:3">
      <c r="A8237">
        <v>236577</v>
      </c>
      <c r="B8237" t="s">
        <v>2223</v>
      </c>
      <c r="C8237" t="s">
        <v>10713</v>
      </c>
    </row>
    <row r="8238" spans="1:3">
      <c r="A8238">
        <v>236577</v>
      </c>
      <c r="B8238" t="s">
        <v>2223</v>
      </c>
      <c r="C8238" t="s">
        <v>10401</v>
      </c>
    </row>
    <row r="8239" spans="1:3">
      <c r="A8239">
        <v>236577</v>
      </c>
      <c r="B8239" t="s">
        <v>2223</v>
      </c>
      <c r="C8239" t="s">
        <v>10418</v>
      </c>
    </row>
    <row r="8240" spans="1:3">
      <c r="A8240">
        <v>236595</v>
      </c>
      <c r="B8240" t="s">
        <v>2226</v>
      </c>
      <c r="C8240" t="s">
        <v>10703</v>
      </c>
    </row>
    <row r="8241" spans="1:3">
      <c r="A8241">
        <v>236595</v>
      </c>
      <c r="B8241" t="s">
        <v>2226</v>
      </c>
      <c r="C8241" t="s">
        <v>10259</v>
      </c>
    </row>
    <row r="8242" spans="1:3">
      <c r="A8242">
        <v>236595</v>
      </c>
      <c r="B8242" t="s">
        <v>2226</v>
      </c>
      <c r="C8242" t="s">
        <v>10508</v>
      </c>
    </row>
    <row r="8243" spans="1:3">
      <c r="A8243">
        <v>236595</v>
      </c>
      <c r="B8243" t="s">
        <v>2226</v>
      </c>
      <c r="C8243" t="s">
        <v>10756</v>
      </c>
    </row>
    <row r="8244" spans="1:3">
      <c r="A8244">
        <v>236595</v>
      </c>
      <c r="B8244" t="s">
        <v>2226</v>
      </c>
      <c r="C8244" t="s">
        <v>10737</v>
      </c>
    </row>
    <row r="8245" spans="1:3">
      <c r="A8245">
        <v>236638</v>
      </c>
      <c r="B8245" t="s">
        <v>5150</v>
      </c>
      <c r="C8245" t="s">
        <v>10714</v>
      </c>
    </row>
    <row r="8246" spans="1:3">
      <c r="A8246">
        <v>236638</v>
      </c>
      <c r="B8246" t="s">
        <v>5150</v>
      </c>
      <c r="C8246" t="s">
        <v>10206</v>
      </c>
    </row>
    <row r="8247" spans="1:3">
      <c r="A8247">
        <v>236638</v>
      </c>
      <c r="B8247" t="s">
        <v>5150</v>
      </c>
      <c r="C8247" t="s">
        <v>10635</v>
      </c>
    </row>
    <row r="8248" spans="1:3">
      <c r="A8248">
        <v>236692</v>
      </c>
      <c r="B8248" t="s">
        <v>11077</v>
      </c>
      <c r="C8248" t="s">
        <v>10645</v>
      </c>
    </row>
    <row r="8249" spans="1:3">
      <c r="A8249">
        <v>236708</v>
      </c>
      <c r="B8249" t="s">
        <v>11078</v>
      </c>
      <c r="C8249" t="s">
        <v>10714</v>
      </c>
    </row>
    <row r="8250" spans="1:3">
      <c r="A8250">
        <v>236708</v>
      </c>
      <c r="B8250" t="s">
        <v>11078</v>
      </c>
      <c r="C8250" t="s">
        <v>10251</v>
      </c>
    </row>
    <row r="8251" spans="1:3">
      <c r="A8251">
        <v>236753</v>
      </c>
      <c r="B8251" t="s">
        <v>11079</v>
      </c>
      <c r="C8251" t="s">
        <v>10683</v>
      </c>
    </row>
    <row r="8252" spans="1:3">
      <c r="A8252">
        <v>236753</v>
      </c>
      <c r="B8252" t="s">
        <v>11079</v>
      </c>
      <c r="C8252" t="s">
        <v>10714</v>
      </c>
    </row>
    <row r="8253" spans="1:3">
      <c r="A8253">
        <v>236753</v>
      </c>
      <c r="B8253" t="s">
        <v>11079</v>
      </c>
      <c r="C8253" t="s">
        <v>10638</v>
      </c>
    </row>
    <row r="8254" spans="1:3">
      <c r="A8254">
        <v>236753</v>
      </c>
      <c r="B8254" t="s">
        <v>11079</v>
      </c>
      <c r="C8254" t="s">
        <v>10267</v>
      </c>
    </row>
    <row r="8255" spans="1:3">
      <c r="A8255">
        <v>236887</v>
      </c>
      <c r="B8255" t="s">
        <v>11080</v>
      </c>
      <c r="C8255" t="s">
        <v>10714</v>
      </c>
    </row>
    <row r="8256" spans="1:3">
      <c r="A8256">
        <v>236887</v>
      </c>
      <c r="B8256" t="s">
        <v>11080</v>
      </c>
      <c r="C8256" t="s">
        <v>10193</v>
      </c>
    </row>
    <row r="8257" spans="1:3">
      <c r="A8257">
        <v>236896</v>
      </c>
      <c r="B8257" t="s">
        <v>5152</v>
      </c>
      <c r="C8257" t="s">
        <v>10703</v>
      </c>
    </row>
    <row r="8258" spans="1:3">
      <c r="A8258">
        <v>236896</v>
      </c>
      <c r="B8258" t="s">
        <v>5152</v>
      </c>
      <c r="C8258" t="s">
        <v>10406</v>
      </c>
    </row>
    <row r="8259" spans="1:3">
      <c r="A8259">
        <v>236896</v>
      </c>
      <c r="B8259" t="s">
        <v>5152</v>
      </c>
      <c r="C8259" t="s">
        <v>10713</v>
      </c>
    </row>
    <row r="8260" spans="1:3">
      <c r="A8260">
        <v>236896</v>
      </c>
      <c r="B8260" t="s">
        <v>5152</v>
      </c>
      <c r="C8260" t="s">
        <v>10508</v>
      </c>
    </row>
    <row r="8261" spans="1:3">
      <c r="A8261">
        <v>236896</v>
      </c>
      <c r="B8261" t="s">
        <v>5152</v>
      </c>
      <c r="C8261" t="s">
        <v>10466</v>
      </c>
    </row>
    <row r="8262" spans="1:3">
      <c r="A8262">
        <v>236939</v>
      </c>
      <c r="B8262" t="s">
        <v>5155</v>
      </c>
      <c r="C8262" t="s">
        <v>10508</v>
      </c>
    </row>
    <row r="8263" spans="1:3">
      <c r="A8263">
        <v>236939</v>
      </c>
      <c r="B8263" t="s">
        <v>5155</v>
      </c>
      <c r="C8263" t="s">
        <v>10703</v>
      </c>
    </row>
    <row r="8264" spans="1:3">
      <c r="A8264">
        <v>236939</v>
      </c>
      <c r="B8264" t="s">
        <v>5155</v>
      </c>
      <c r="C8264" t="s">
        <v>10756</v>
      </c>
    </row>
    <row r="8265" spans="1:3">
      <c r="A8265">
        <v>236939</v>
      </c>
      <c r="B8265" t="s">
        <v>5155</v>
      </c>
      <c r="C8265" t="s">
        <v>10328</v>
      </c>
    </row>
    <row r="8266" spans="1:3">
      <c r="A8266">
        <v>236939</v>
      </c>
      <c r="B8266" t="s">
        <v>5155</v>
      </c>
      <c r="C8266" t="s">
        <v>10406</v>
      </c>
    </row>
    <row r="8267" spans="1:3">
      <c r="A8267">
        <v>236948</v>
      </c>
      <c r="B8267" t="s">
        <v>5158</v>
      </c>
      <c r="C8267" t="s">
        <v>10259</v>
      </c>
    </row>
    <row r="8268" spans="1:3">
      <c r="A8268">
        <v>236948</v>
      </c>
      <c r="B8268" t="s">
        <v>5158</v>
      </c>
      <c r="C8268" t="s">
        <v>10512</v>
      </c>
    </row>
    <row r="8269" spans="1:3">
      <c r="A8269">
        <v>236948</v>
      </c>
      <c r="B8269" t="s">
        <v>5158</v>
      </c>
      <c r="C8269" t="s">
        <v>10252</v>
      </c>
    </row>
    <row r="8270" spans="1:3">
      <c r="A8270">
        <v>236948</v>
      </c>
      <c r="B8270" t="s">
        <v>5158</v>
      </c>
      <c r="C8270" t="s">
        <v>10226</v>
      </c>
    </row>
    <row r="8271" spans="1:3">
      <c r="A8271">
        <v>236948</v>
      </c>
      <c r="B8271" t="s">
        <v>5158</v>
      </c>
      <c r="C8271" t="s">
        <v>10683</v>
      </c>
    </row>
    <row r="8272" spans="1:3">
      <c r="A8272">
        <v>236975</v>
      </c>
      <c r="B8272" t="s">
        <v>5159</v>
      </c>
      <c r="C8272" t="s">
        <v>10703</v>
      </c>
    </row>
    <row r="8273" spans="1:3">
      <c r="A8273">
        <v>236975</v>
      </c>
      <c r="B8273" t="s">
        <v>5159</v>
      </c>
      <c r="C8273" t="s">
        <v>10297</v>
      </c>
    </row>
    <row r="8274" spans="1:3">
      <c r="A8274">
        <v>236975</v>
      </c>
      <c r="B8274" t="s">
        <v>5159</v>
      </c>
      <c r="C8274" t="s">
        <v>10359</v>
      </c>
    </row>
    <row r="8275" spans="1:3">
      <c r="A8275">
        <v>237011</v>
      </c>
      <c r="B8275" t="s">
        <v>2228</v>
      </c>
      <c r="C8275" t="s">
        <v>10508</v>
      </c>
    </row>
    <row r="8276" spans="1:3">
      <c r="A8276">
        <v>237011</v>
      </c>
      <c r="B8276" t="s">
        <v>2228</v>
      </c>
      <c r="C8276" t="s">
        <v>10396</v>
      </c>
    </row>
    <row r="8277" spans="1:3">
      <c r="A8277">
        <v>237011</v>
      </c>
      <c r="B8277" t="s">
        <v>2228</v>
      </c>
      <c r="C8277" t="s">
        <v>10249</v>
      </c>
    </row>
    <row r="8278" spans="1:3">
      <c r="A8278">
        <v>237011</v>
      </c>
      <c r="B8278" t="s">
        <v>2228</v>
      </c>
      <c r="C8278" t="s">
        <v>10565</v>
      </c>
    </row>
    <row r="8279" spans="1:3">
      <c r="A8279">
        <v>237011</v>
      </c>
      <c r="B8279" t="s">
        <v>2228</v>
      </c>
      <c r="C8279" t="s">
        <v>10461</v>
      </c>
    </row>
    <row r="8280" spans="1:3">
      <c r="A8280">
        <v>237039</v>
      </c>
      <c r="B8280" t="s">
        <v>11081</v>
      </c>
      <c r="C8280" t="s">
        <v>10714</v>
      </c>
    </row>
    <row r="8281" spans="1:3">
      <c r="A8281">
        <v>237039</v>
      </c>
      <c r="B8281" t="s">
        <v>11081</v>
      </c>
      <c r="C8281" t="s">
        <v>10266</v>
      </c>
    </row>
    <row r="8282" spans="1:3">
      <c r="A8282">
        <v>237057</v>
      </c>
      <c r="B8282" t="s">
        <v>2231</v>
      </c>
      <c r="C8282" t="s">
        <v>10512</v>
      </c>
    </row>
    <row r="8283" spans="1:3">
      <c r="A8283">
        <v>237057</v>
      </c>
      <c r="B8283" t="s">
        <v>2231</v>
      </c>
      <c r="C8283" t="s">
        <v>10406</v>
      </c>
    </row>
    <row r="8284" spans="1:3">
      <c r="A8284">
        <v>237057</v>
      </c>
      <c r="B8284" t="s">
        <v>2231</v>
      </c>
      <c r="C8284" t="s">
        <v>10557</v>
      </c>
    </row>
    <row r="8285" spans="1:3">
      <c r="A8285">
        <v>237057</v>
      </c>
      <c r="B8285" t="s">
        <v>2231</v>
      </c>
      <c r="C8285" t="s">
        <v>10410</v>
      </c>
    </row>
    <row r="8286" spans="1:3">
      <c r="A8286">
        <v>237057</v>
      </c>
      <c r="B8286" t="s">
        <v>2231</v>
      </c>
      <c r="C8286" t="s">
        <v>10259</v>
      </c>
    </row>
    <row r="8287" spans="1:3">
      <c r="A8287">
        <v>237066</v>
      </c>
      <c r="B8287" t="s">
        <v>2234</v>
      </c>
      <c r="C8287" t="s">
        <v>10439</v>
      </c>
    </row>
    <row r="8288" spans="1:3">
      <c r="A8288">
        <v>237066</v>
      </c>
      <c r="B8288" t="s">
        <v>2234</v>
      </c>
      <c r="C8288" t="s">
        <v>10292</v>
      </c>
    </row>
    <row r="8289" spans="1:3">
      <c r="A8289">
        <v>237066</v>
      </c>
      <c r="B8289" t="s">
        <v>2234</v>
      </c>
      <c r="C8289" t="s">
        <v>10508</v>
      </c>
    </row>
    <row r="8290" spans="1:3">
      <c r="A8290">
        <v>237066</v>
      </c>
      <c r="B8290" t="s">
        <v>2234</v>
      </c>
      <c r="C8290" t="s">
        <v>10714</v>
      </c>
    </row>
    <row r="8291" spans="1:3">
      <c r="A8291">
        <v>237066</v>
      </c>
      <c r="B8291" t="s">
        <v>2234</v>
      </c>
      <c r="C8291" t="s">
        <v>10406</v>
      </c>
    </row>
    <row r="8292" spans="1:3">
      <c r="A8292">
        <v>237109</v>
      </c>
      <c r="B8292" t="s">
        <v>5162</v>
      </c>
      <c r="C8292" t="s">
        <v>10714</v>
      </c>
    </row>
    <row r="8293" spans="1:3">
      <c r="A8293">
        <v>237109</v>
      </c>
      <c r="B8293" t="s">
        <v>5162</v>
      </c>
      <c r="C8293" t="s">
        <v>10297</v>
      </c>
    </row>
    <row r="8294" spans="1:3">
      <c r="A8294">
        <v>237109</v>
      </c>
      <c r="B8294" t="s">
        <v>5162</v>
      </c>
      <c r="C8294" t="s">
        <v>10634</v>
      </c>
    </row>
    <row r="8295" spans="1:3">
      <c r="A8295">
        <v>237109</v>
      </c>
      <c r="B8295" t="s">
        <v>5162</v>
      </c>
      <c r="C8295" t="s">
        <v>10266</v>
      </c>
    </row>
    <row r="8296" spans="1:3">
      <c r="A8296">
        <v>237109</v>
      </c>
      <c r="B8296" t="s">
        <v>5162</v>
      </c>
      <c r="C8296" t="s">
        <v>10190</v>
      </c>
    </row>
    <row r="8297" spans="1:3">
      <c r="A8297">
        <v>237136</v>
      </c>
      <c r="B8297" t="s">
        <v>11082</v>
      </c>
      <c r="C8297" t="s">
        <v>10484</v>
      </c>
    </row>
    <row r="8298" spans="1:3">
      <c r="A8298">
        <v>237181</v>
      </c>
      <c r="B8298" t="s">
        <v>3568</v>
      </c>
      <c r="C8298" t="s">
        <v>10508</v>
      </c>
    </row>
    <row r="8299" spans="1:3">
      <c r="A8299">
        <v>237181</v>
      </c>
      <c r="B8299" t="s">
        <v>3568</v>
      </c>
      <c r="C8299" t="s">
        <v>10305</v>
      </c>
    </row>
    <row r="8300" spans="1:3">
      <c r="A8300">
        <v>237181</v>
      </c>
      <c r="B8300" t="s">
        <v>3568</v>
      </c>
      <c r="C8300" t="s">
        <v>10226</v>
      </c>
    </row>
    <row r="8301" spans="1:3">
      <c r="A8301">
        <v>237181</v>
      </c>
      <c r="B8301" t="s">
        <v>3568</v>
      </c>
      <c r="C8301" t="s">
        <v>10406</v>
      </c>
    </row>
    <row r="8302" spans="1:3">
      <c r="A8302">
        <v>237181</v>
      </c>
      <c r="B8302" t="s">
        <v>3568</v>
      </c>
      <c r="C8302" t="s">
        <v>10714</v>
      </c>
    </row>
    <row r="8303" spans="1:3">
      <c r="A8303">
        <v>237215</v>
      </c>
      <c r="B8303" t="s">
        <v>2237</v>
      </c>
      <c r="C8303" t="s">
        <v>10402</v>
      </c>
    </row>
    <row r="8304" spans="1:3">
      <c r="A8304">
        <v>237215</v>
      </c>
      <c r="B8304" t="s">
        <v>2237</v>
      </c>
      <c r="C8304" t="s">
        <v>10292</v>
      </c>
    </row>
    <row r="8305" spans="1:3">
      <c r="A8305">
        <v>237215</v>
      </c>
      <c r="B8305" t="s">
        <v>2237</v>
      </c>
      <c r="C8305" t="s">
        <v>10341</v>
      </c>
    </row>
    <row r="8306" spans="1:3">
      <c r="A8306">
        <v>237215</v>
      </c>
      <c r="B8306" t="s">
        <v>2237</v>
      </c>
      <c r="C8306" t="s">
        <v>10249</v>
      </c>
    </row>
    <row r="8307" spans="1:3">
      <c r="A8307">
        <v>237215</v>
      </c>
      <c r="B8307" t="s">
        <v>2237</v>
      </c>
      <c r="C8307" t="s">
        <v>10656</v>
      </c>
    </row>
    <row r="8308" spans="1:3">
      <c r="A8308">
        <v>237312</v>
      </c>
      <c r="B8308" t="s">
        <v>5165</v>
      </c>
      <c r="C8308" t="s">
        <v>10722</v>
      </c>
    </row>
    <row r="8309" spans="1:3">
      <c r="A8309">
        <v>237312</v>
      </c>
      <c r="B8309" t="s">
        <v>5165</v>
      </c>
      <c r="C8309" t="s">
        <v>10703</v>
      </c>
    </row>
    <row r="8310" spans="1:3">
      <c r="A8310">
        <v>237312</v>
      </c>
      <c r="B8310" t="s">
        <v>5165</v>
      </c>
      <c r="C8310" t="s">
        <v>10532</v>
      </c>
    </row>
    <row r="8311" spans="1:3">
      <c r="A8311">
        <v>237312</v>
      </c>
      <c r="B8311" t="s">
        <v>5165</v>
      </c>
      <c r="C8311" t="s">
        <v>10714</v>
      </c>
    </row>
    <row r="8312" spans="1:3">
      <c r="A8312">
        <v>237312</v>
      </c>
      <c r="B8312" t="s">
        <v>5165</v>
      </c>
      <c r="C8312" t="s">
        <v>10406</v>
      </c>
    </row>
    <row r="8313" spans="1:3">
      <c r="A8313">
        <v>237330</v>
      </c>
      <c r="B8313" t="s">
        <v>2240</v>
      </c>
      <c r="C8313" t="s">
        <v>10402</v>
      </c>
    </row>
    <row r="8314" spans="1:3">
      <c r="A8314">
        <v>237330</v>
      </c>
      <c r="B8314" t="s">
        <v>2240</v>
      </c>
      <c r="C8314" t="s">
        <v>10714</v>
      </c>
    </row>
    <row r="8315" spans="1:3">
      <c r="A8315">
        <v>237330</v>
      </c>
      <c r="B8315" t="s">
        <v>2240</v>
      </c>
      <c r="C8315" t="s">
        <v>10292</v>
      </c>
    </row>
    <row r="8316" spans="1:3">
      <c r="A8316">
        <v>237330</v>
      </c>
      <c r="B8316" t="s">
        <v>2240</v>
      </c>
      <c r="C8316" t="s">
        <v>10546</v>
      </c>
    </row>
    <row r="8317" spans="1:3">
      <c r="A8317">
        <v>237330</v>
      </c>
      <c r="B8317" t="s">
        <v>2240</v>
      </c>
      <c r="C8317" t="s">
        <v>10406</v>
      </c>
    </row>
    <row r="8318" spans="1:3">
      <c r="A8318">
        <v>237358</v>
      </c>
      <c r="B8318" t="s">
        <v>2242</v>
      </c>
      <c r="C8318" t="s">
        <v>10703</v>
      </c>
    </row>
    <row r="8319" spans="1:3">
      <c r="A8319">
        <v>237358</v>
      </c>
      <c r="B8319" t="s">
        <v>2242</v>
      </c>
      <c r="C8319" t="s">
        <v>10554</v>
      </c>
    </row>
    <row r="8320" spans="1:3">
      <c r="A8320">
        <v>237358</v>
      </c>
      <c r="B8320" t="s">
        <v>2242</v>
      </c>
      <c r="C8320" t="s">
        <v>10508</v>
      </c>
    </row>
    <row r="8321" spans="1:3">
      <c r="A8321">
        <v>237358</v>
      </c>
      <c r="B8321" t="s">
        <v>2242</v>
      </c>
      <c r="C8321" t="s">
        <v>10465</v>
      </c>
    </row>
    <row r="8322" spans="1:3">
      <c r="A8322">
        <v>237358</v>
      </c>
      <c r="B8322" t="s">
        <v>2242</v>
      </c>
      <c r="C8322" t="s">
        <v>10714</v>
      </c>
    </row>
    <row r="8323" spans="1:3">
      <c r="A8323">
        <v>237367</v>
      </c>
      <c r="B8323" t="s">
        <v>2245</v>
      </c>
      <c r="C8323" t="s">
        <v>10714</v>
      </c>
    </row>
    <row r="8324" spans="1:3">
      <c r="A8324">
        <v>237367</v>
      </c>
      <c r="B8324" t="s">
        <v>2245</v>
      </c>
      <c r="C8324" t="s">
        <v>10703</v>
      </c>
    </row>
    <row r="8325" spans="1:3">
      <c r="A8325">
        <v>237367</v>
      </c>
      <c r="B8325" t="s">
        <v>2245</v>
      </c>
      <c r="C8325" t="s">
        <v>10466</v>
      </c>
    </row>
    <row r="8326" spans="1:3">
      <c r="A8326">
        <v>237367</v>
      </c>
      <c r="B8326" t="s">
        <v>2245</v>
      </c>
      <c r="C8326" t="s">
        <v>10281</v>
      </c>
    </row>
    <row r="8327" spans="1:3">
      <c r="A8327">
        <v>237367</v>
      </c>
      <c r="B8327" t="s">
        <v>2245</v>
      </c>
      <c r="C8327" t="s">
        <v>10525</v>
      </c>
    </row>
    <row r="8328" spans="1:3">
      <c r="A8328">
        <v>237385</v>
      </c>
      <c r="B8328" t="s">
        <v>5167</v>
      </c>
      <c r="C8328" t="s">
        <v>10714</v>
      </c>
    </row>
    <row r="8329" spans="1:3">
      <c r="A8329">
        <v>237385</v>
      </c>
      <c r="B8329" t="s">
        <v>5167</v>
      </c>
      <c r="C8329" t="s">
        <v>10402</v>
      </c>
    </row>
    <row r="8330" spans="1:3">
      <c r="A8330">
        <v>237385</v>
      </c>
      <c r="B8330" t="s">
        <v>5167</v>
      </c>
      <c r="C8330" t="s">
        <v>10528</v>
      </c>
    </row>
    <row r="8331" spans="1:3">
      <c r="A8331">
        <v>237385</v>
      </c>
      <c r="B8331" t="s">
        <v>5167</v>
      </c>
      <c r="C8331" t="s">
        <v>10464</v>
      </c>
    </row>
    <row r="8332" spans="1:3">
      <c r="A8332">
        <v>237385</v>
      </c>
      <c r="B8332" t="s">
        <v>5167</v>
      </c>
      <c r="C8332" t="s">
        <v>10281</v>
      </c>
    </row>
    <row r="8333" spans="1:3">
      <c r="A8333">
        <v>237525</v>
      </c>
      <c r="B8333" t="s">
        <v>2248</v>
      </c>
      <c r="C8333" t="s">
        <v>10713</v>
      </c>
    </row>
    <row r="8334" spans="1:3">
      <c r="A8334">
        <v>237525</v>
      </c>
      <c r="B8334" t="s">
        <v>2248</v>
      </c>
      <c r="C8334" t="s">
        <v>10402</v>
      </c>
    </row>
    <row r="8335" spans="1:3">
      <c r="A8335">
        <v>237525</v>
      </c>
      <c r="B8335" t="s">
        <v>2248</v>
      </c>
      <c r="C8335" t="s">
        <v>10703</v>
      </c>
    </row>
    <row r="8336" spans="1:3">
      <c r="A8336">
        <v>237525</v>
      </c>
      <c r="B8336" t="s">
        <v>2248</v>
      </c>
      <c r="C8336" t="s">
        <v>10672</v>
      </c>
    </row>
    <row r="8337" spans="1:3">
      <c r="A8337">
        <v>237525</v>
      </c>
      <c r="B8337" t="s">
        <v>2248</v>
      </c>
      <c r="C8337" t="s">
        <v>10508</v>
      </c>
    </row>
    <row r="8338" spans="1:3">
      <c r="A8338">
        <v>237686</v>
      </c>
      <c r="B8338" t="s">
        <v>5172</v>
      </c>
      <c r="C8338" t="s">
        <v>10404</v>
      </c>
    </row>
    <row r="8339" spans="1:3">
      <c r="A8339">
        <v>237686</v>
      </c>
      <c r="B8339" t="s">
        <v>5172</v>
      </c>
      <c r="C8339" t="s">
        <v>10402</v>
      </c>
    </row>
    <row r="8340" spans="1:3">
      <c r="A8340">
        <v>237686</v>
      </c>
      <c r="B8340" t="s">
        <v>5172</v>
      </c>
      <c r="C8340" t="s">
        <v>10703</v>
      </c>
    </row>
    <row r="8341" spans="1:3">
      <c r="A8341">
        <v>237686</v>
      </c>
      <c r="B8341" t="s">
        <v>5172</v>
      </c>
      <c r="C8341" t="s">
        <v>10292</v>
      </c>
    </row>
    <row r="8342" spans="1:3">
      <c r="A8342">
        <v>237686</v>
      </c>
      <c r="B8342" t="s">
        <v>5172</v>
      </c>
      <c r="C8342" t="s">
        <v>10714</v>
      </c>
    </row>
    <row r="8343" spans="1:3">
      <c r="A8343">
        <v>237701</v>
      </c>
      <c r="B8343" t="s">
        <v>5175</v>
      </c>
      <c r="C8343" t="s">
        <v>10404</v>
      </c>
    </row>
    <row r="8344" spans="1:3">
      <c r="A8344">
        <v>237701</v>
      </c>
      <c r="B8344" t="s">
        <v>5175</v>
      </c>
      <c r="C8344" t="s">
        <v>10402</v>
      </c>
    </row>
    <row r="8345" spans="1:3">
      <c r="A8345">
        <v>237701</v>
      </c>
      <c r="B8345" t="s">
        <v>5175</v>
      </c>
      <c r="C8345" t="s">
        <v>10401</v>
      </c>
    </row>
    <row r="8346" spans="1:3">
      <c r="A8346">
        <v>237701</v>
      </c>
      <c r="B8346" t="s">
        <v>5175</v>
      </c>
      <c r="C8346" t="s">
        <v>10714</v>
      </c>
    </row>
    <row r="8347" spans="1:3">
      <c r="A8347">
        <v>237701</v>
      </c>
      <c r="B8347" t="s">
        <v>5175</v>
      </c>
      <c r="C8347" t="s">
        <v>10703</v>
      </c>
    </row>
    <row r="8348" spans="1:3">
      <c r="A8348">
        <v>237783</v>
      </c>
      <c r="B8348" t="s">
        <v>5178</v>
      </c>
      <c r="C8348" t="s">
        <v>10714</v>
      </c>
    </row>
    <row r="8349" spans="1:3">
      <c r="A8349">
        <v>237783</v>
      </c>
      <c r="B8349" t="s">
        <v>5178</v>
      </c>
      <c r="C8349" t="s">
        <v>10525</v>
      </c>
    </row>
    <row r="8350" spans="1:3">
      <c r="A8350">
        <v>237783</v>
      </c>
      <c r="B8350" t="s">
        <v>5178</v>
      </c>
      <c r="C8350" t="s">
        <v>10406</v>
      </c>
    </row>
    <row r="8351" spans="1:3">
      <c r="A8351">
        <v>237783</v>
      </c>
      <c r="B8351" t="s">
        <v>5178</v>
      </c>
      <c r="C8351" t="s">
        <v>10249</v>
      </c>
    </row>
    <row r="8352" spans="1:3">
      <c r="A8352">
        <v>237783</v>
      </c>
      <c r="B8352" t="s">
        <v>5178</v>
      </c>
      <c r="C8352" t="s">
        <v>10251</v>
      </c>
    </row>
    <row r="8353" spans="1:3">
      <c r="A8353">
        <v>237792</v>
      </c>
      <c r="B8353" t="s">
        <v>2250</v>
      </c>
      <c r="C8353" t="s">
        <v>10714</v>
      </c>
    </row>
    <row r="8354" spans="1:3">
      <c r="A8354">
        <v>237792</v>
      </c>
      <c r="B8354" t="s">
        <v>2250</v>
      </c>
      <c r="C8354" t="s">
        <v>10703</v>
      </c>
    </row>
    <row r="8355" spans="1:3">
      <c r="A8355">
        <v>237792</v>
      </c>
      <c r="B8355" t="s">
        <v>2250</v>
      </c>
      <c r="C8355" t="s">
        <v>10402</v>
      </c>
    </row>
    <row r="8356" spans="1:3">
      <c r="A8356">
        <v>237792</v>
      </c>
      <c r="B8356" t="s">
        <v>2250</v>
      </c>
      <c r="C8356" t="s">
        <v>10462</v>
      </c>
    </row>
    <row r="8357" spans="1:3">
      <c r="A8357">
        <v>237792</v>
      </c>
      <c r="B8357" t="s">
        <v>2250</v>
      </c>
      <c r="C8357" t="s">
        <v>10406</v>
      </c>
    </row>
    <row r="8358" spans="1:3">
      <c r="A8358">
        <v>237899</v>
      </c>
      <c r="B8358" t="s">
        <v>2253</v>
      </c>
      <c r="C8358" t="s">
        <v>10714</v>
      </c>
    </row>
    <row r="8359" spans="1:3">
      <c r="A8359">
        <v>237899</v>
      </c>
      <c r="B8359" t="s">
        <v>2253</v>
      </c>
      <c r="C8359" t="s">
        <v>10402</v>
      </c>
    </row>
    <row r="8360" spans="1:3">
      <c r="A8360">
        <v>237899</v>
      </c>
      <c r="B8360" t="s">
        <v>2253</v>
      </c>
      <c r="C8360" t="s">
        <v>10525</v>
      </c>
    </row>
    <row r="8361" spans="1:3">
      <c r="A8361">
        <v>237899</v>
      </c>
      <c r="B8361" t="s">
        <v>2253</v>
      </c>
      <c r="C8361" t="s">
        <v>10292</v>
      </c>
    </row>
    <row r="8362" spans="1:3">
      <c r="A8362">
        <v>237899</v>
      </c>
      <c r="B8362" t="s">
        <v>2253</v>
      </c>
      <c r="C8362" t="s">
        <v>10464</v>
      </c>
    </row>
    <row r="8363" spans="1:3">
      <c r="A8363">
        <v>237932</v>
      </c>
      <c r="B8363" t="s">
        <v>2256</v>
      </c>
      <c r="C8363" t="s">
        <v>10406</v>
      </c>
    </row>
    <row r="8364" spans="1:3">
      <c r="A8364">
        <v>237932</v>
      </c>
      <c r="B8364" t="s">
        <v>2256</v>
      </c>
      <c r="C8364" t="s">
        <v>10714</v>
      </c>
    </row>
    <row r="8365" spans="1:3">
      <c r="A8365">
        <v>237932</v>
      </c>
      <c r="B8365" t="s">
        <v>2256</v>
      </c>
      <c r="C8365" t="s">
        <v>10703</v>
      </c>
    </row>
    <row r="8366" spans="1:3">
      <c r="A8366">
        <v>237932</v>
      </c>
      <c r="B8366" t="s">
        <v>2256</v>
      </c>
      <c r="C8366" t="s">
        <v>10634</v>
      </c>
    </row>
    <row r="8367" spans="1:3">
      <c r="A8367">
        <v>237932</v>
      </c>
      <c r="B8367" t="s">
        <v>2256</v>
      </c>
      <c r="C8367" t="s">
        <v>10294</v>
      </c>
    </row>
    <row r="8368" spans="1:3">
      <c r="A8368">
        <v>237950</v>
      </c>
      <c r="B8368" t="s">
        <v>2259</v>
      </c>
      <c r="C8368" t="s">
        <v>10524</v>
      </c>
    </row>
    <row r="8369" spans="1:3">
      <c r="A8369">
        <v>237950</v>
      </c>
      <c r="B8369" t="s">
        <v>2259</v>
      </c>
      <c r="C8369" t="s">
        <v>10406</v>
      </c>
    </row>
    <row r="8370" spans="1:3">
      <c r="A8370">
        <v>237950</v>
      </c>
      <c r="B8370" t="s">
        <v>2259</v>
      </c>
      <c r="C8370" t="s">
        <v>10508</v>
      </c>
    </row>
    <row r="8371" spans="1:3">
      <c r="A8371">
        <v>237950</v>
      </c>
      <c r="B8371" t="s">
        <v>2259</v>
      </c>
      <c r="C8371" t="s">
        <v>10713</v>
      </c>
    </row>
    <row r="8372" spans="1:3">
      <c r="A8372">
        <v>237950</v>
      </c>
      <c r="B8372" t="s">
        <v>2259</v>
      </c>
      <c r="C8372" t="s">
        <v>10328</v>
      </c>
    </row>
    <row r="8373" spans="1:3">
      <c r="A8373">
        <v>237969</v>
      </c>
      <c r="B8373" t="s">
        <v>2262</v>
      </c>
      <c r="C8373" t="s">
        <v>10703</v>
      </c>
    </row>
    <row r="8374" spans="1:3">
      <c r="A8374">
        <v>237969</v>
      </c>
      <c r="B8374" t="s">
        <v>2262</v>
      </c>
      <c r="C8374" t="s">
        <v>10713</v>
      </c>
    </row>
    <row r="8375" spans="1:3">
      <c r="A8375">
        <v>237969</v>
      </c>
      <c r="B8375" t="s">
        <v>2262</v>
      </c>
      <c r="C8375" t="s">
        <v>10525</v>
      </c>
    </row>
    <row r="8376" spans="1:3">
      <c r="A8376">
        <v>237969</v>
      </c>
      <c r="B8376" t="s">
        <v>2262</v>
      </c>
      <c r="C8376" t="s">
        <v>10793</v>
      </c>
    </row>
    <row r="8377" spans="1:3">
      <c r="A8377">
        <v>237969</v>
      </c>
      <c r="B8377" t="s">
        <v>2262</v>
      </c>
      <c r="C8377" t="s">
        <v>10628</v>
      </c>
    </row>
    <row r="8378" spans="1:3">
      <c r="A8378">
        <v>237996</v>
      </c>
      <c r="B8378" t="s">
        <v>5183</v>
      </c>
      <c r="C8378" t="s">
        <v>10703</v>
      </c>
    </row>
    <row r="8379" spans="1:3">
      <c r="A8379">
        <v>238032</v>
      </c>
      <c r="B8379" t="s">
        <v>2265</v>
      </c>
      <c r="C8379" t="s">
        <v>10703</v>
      </c>
    </row>
    <row r="8380" spans="1:3">
      <c r="A8380">
        <v>238032</v>
      </c>
      <c r="B8380" t="s">
        <v>2265</v>
      </c>
      <c r="C8380" t="s">
        <v>10756</v>
      </c>
    </row>
    <row r="8381" spans="1:3">
      <c r="A8381">
        <v>238032</v>
      </c>
      <c r="B8381" t="s">
        <v>2265</v>
      </c>
      <c r="C8381" t="s">
        <v>10464</v>
      </c>
    </row>
    <row r="8382" spans="1:3">
      <c r="A8382">
        <v>238032</v>
      </c>
      <c r="B8382" t="s">
        <v>2265</v>
      </c>
      <c r="C8382" t="s">
        <v>10328</v>
      </c>
    </row>
    <row r="8383" spans="1:3">
      <c r="A8383">
        <v>238032</v>
      </c>
      <c r="B8383" t="s">
        <v>2265</v>
      </c>
      <c r="C8383" t="s">
        <v>10438</v>
      </c>
    </row>
    <row r="8384" spans="1:3">
      <c r="A8384">
        <v>238078</v>
      </c>
      <c r="B8384" t="s">
        <v>5185</v>
      </c>
      <c r="C8384" t="s">
        <v>10714</v>
      </c>
    </row>
    <row r="8385" spans="1:3">
      <c r="A8385">
        <v>238078</v>
      </c>
      <c r="B8385" t="s">
        <v>5185</v>
      </c>
      <c r="C8385" t="s">
        <v>10466</v>
      </c>
    </row>
    <row r="8386" spans="1:3">
      <c r="A8386">
        <v>238078</v>
      </c>
      <c r="B8386" t="s">
        <v>5185</v>
      </c>
      <c r="C8386" t="s">
        <v>10703</v>
      </c>
    </row>
    <row r="8387" spans="1:3">
      <c r="A8387">
        <v>238078</v>
      </c>
      <c r="B8387" t="s">
        <v>5185</v>
      </c>
      <c r="C8387" t="s">
        <v>10281</v>
      </c>
    </row>
    <row r="8388" spans="1:3">
      <c r="A8388">
        <v>238078</v>
      </c>
      <c r="B8388" t="s">
        <v>5185</v>
      </c>
      <c r="C8388" t="s">
        <v>10508</v>
      </c>
    </row>
    <row r="8389" spans="1:3">
      <c r="A8389">
        <v>238193</v>
      </c>
      <c r="B8389" t="s">
        <v>5187</v>
      </c>
      <c r="C8389" t="s">
        <v>10703</v>
      </c>
    </row>
    <row r="8390" spans="1:3">
      <c r="A8390">
        <v>238193</v>
      </c>
      <c r="B8390" t="s">
        <v>5187</v>
      </c>
      <c r="C8390" t="s">
        <v>10404</v>
      </c>
    </row>
    <row r="8391" spans="1:3">
      <c r="A8391">
        <v>238193</v>
      </c>
      <c r="B8391" t="s">
        <v>5187</v>
      </c>
      <c r="C8391" t="s">
        <v>10401</v>
      </c>
    </row>
    <row r="8392" spans="1:3">
      <c r="A8392">
        <v>238193</v>
      </c>
      <c r="B8392" t="s">
        <v>5187</v>
      </c>
      <c r="C8392" t="s">
        <v>10546</v>
      </c>
    </row>
    <row r="8393" spans="1:3">
      <c r="A8393">
        <v>238193</v>
      </c>
      <c r="B8393" t="s">
        <v>5187</v>
      </c>
      <c r="C8393" t="s">
        <v>10714</v>
      </c>
    </row>
    <row r="8394" spans="1:3">
      <c r="A8394">
        <v>238324</v>
      </c>
      <c r="B8394" t="s">
        <v>5191</v>
      </c>
      <c r="C8394" t="s">
        <v>10703</v>
      </c>
    </row>
    <row r="8395" spans="1:3">
      <c r="A8395">
        <v>238324</v>
      </c>
      <c r="B8395" t="s">
        <v>5191</v>
      </c>
      <c r="C8395" t="s">
        <v>10656</v>
      </c>
    </row>
    <row r="8396" spans="1:3">
      <c r="A8396">
        <v>238324</v>
      </c>
      <c r="B8396" t="s">
        <v>5191</v>
      </c>
      <c r="C8396" t="s">
        <v>10655</v>
      </c>
    </row>
    <row r="8397" spans="1:3">
      <c r="A8397">
        <v>238324</v>
      </c>
      <c r="B8397" t="s">
        <v>5191</v>
      </c>
      <c r="C8397" t="s">
        <v>10652</v>
      </c>
    </row>
    <row r="8398" spans="1:3">
      <c r="A8398">
        <v>238324</v>
      </c>
      <c r="B8398" t="s">
        <v>5191</v>
      </c>
      <c r="C8398" t="s">
        <v>10654</v>
      </c>
    </row>
    <row r="8399" spans="1:3">
      <c r="A8399">
        <v>238333</v>
      </c>
      <c r="B8399" t="s">
        <v>2268</v>
      </c>
      <c r="C8399" t="s">
        <v>10406</v>
      </c>
    </row>
    <row r="8400" spans="1:3">
      <c r="A8400">
        <v>238333</v>
      </c>
      <c r="B8400" t="s">
        <v>2268</v>
      </c>
      <c r="C8400" t="s">
        <v>10504</v>
      </c>
    </row>
    <row r="8401" spans="1:3">
      <c r="A8401">
        <v>238333</v>
      </c>
      <c r="B8401" t="s">
        <v>2268</v>
      </c>
      <c r="C8401" t="s">
        <v>10508</v>
      </c>
    </row>
    <row r="8402" spans="1:3">
      <c r="A8402">
        <v>238333</v>
      </c>
      <c r="B8402" t="s">
        <v>2268</v>
      </c>
      <c r="C8402" t="s">
        <v>10552</v>
      </c>
    </row>
    <row r="8403" spans="1:3">
      <c r="A8403">
        <v>238333</v>
      </c>
      <c r="B8403" t="s">
        <v>2268</v>
      </c>
      <c r="C8403" t="s">
        <v>10565</v>
      </c>
    </row>
    <row r="8404" spans="1:3">
      <c r="A8404">
        <v>238458</v>
      </c>
      <c r="B8404" t="s">
        <v>2272</v>
      </c>
      <c r="C8404" t="s">
        <v>10703</v>
      </c>
    </row>
    <row r="8405" spans="1:3">
      <c r="A8405">
        <v>238458</v>
      </c>
      <c r="B8405" t="s">
        <v>2272</v>
      </c>
      <c r="C8405" t="s">
        <v>10466</v>
      </c>
    </row>
    <row r="8406" spans="1:3">
      <c r="A8406">
        <v>238458</v>
      </c>
      <c r="B8406" t="s">
        <v>2272</v>
      </c>
      <c r="C8406" t="s">
        <v>10508</v>
      </c>
    </row>
    <row r="8407" spans="1:3">
      <c r="A8407">
        <v>238458</v>
      </c>
      <c r="B8407" t="s">
        <v>2272</v>
      </c>
      <c r="C8407" t="s">
        <v>10635</v>
      </c>
    </row>
    <row r="8408" spans="1:3">
      <c r="A8408">
        <v>238458</v>
      </c>
      <c r="B8408" t="s">
        <v>2272</v>
      </c>
      <c r="C8408" t="s">
        <v>10416</v>
      </c>
    </row>
    <row r="8409" spans="1:3">
      <c r="A8409">
        <v>238476</v>
      </c>
      <c r="B8409" t="s">
        <v>2275</v>
      </c>
      <c r="C8409" t="s">
        <v>10703</v>
      </c>
    </row>
    <row r="8410" spans="1:3">
      <c r="A8410">
        <v>238476</v>
      </c>
      <c r="B8410" t="s">
        <v>2275</v>
      </c>
      <c r="C8410" t="s">
        <v>10756</v>
      </c>
    </row>
    <row r="8411" spans="1:3">
      <c r="A8411">
        <v>238476</v>
      </c>
      <c r="B8411" t="s">
        <v>2275</v>
      </c>
      <c r="C8411" t="s">
        <v>10714</v>
      </c>
    </row>
    <row r="8412" spans="1:3">
      <c r="A8412">
        <v>238476</v>
      </c>
      <c r="B8412" t="s">
        <v>2275</v>
      </c>
      <c r="C8412" t="s">
        <v>10508</v>
      </c>
    </row>
    <row r="8413" spans="1:3">
      <c r="A8413">
        <v>238476</v>
      </c>
      <c r="B8413" t="s">
        <v>2275</v>
      </c>
      <c r="C8413" t="s">
        <v>10524</v>
      </c>
    </row>
    <row r="8414" spans="1:3">
      <c r="A8414">
        <v>238616</v>
      </c>
      <c r="B8414" t="s">
        <v>2278</v>
      </c>
      <c r="C8414" t="s">
        <v>10703</v>
      </c>
    </row>
    <row r="8415" spans="1:3">
      <c r="A8415">
        <v>238616</v>
      </c>
      <c r="B8415" t="s">
        <v>2278</v>
      </c>
      <c r="C8415" t="s">
        <v>10693</v>
      </c>
    </row>
    <row r="8416" spans="1:3">
      <c r="A8416">
        <v>238616</v>
      </c>
      <c r="B8416" t="s">
        <v>2278</v>
      </c>
      <c r="C8416" t="s">
        <v>10714</v>
      </c>
    </row>
    <row r="8417" spans="1:3">
      <c r="A8417">
        <v>238616</v>
      </c>
      <c r="B8417" t="s">
        <v>2278</v>
      </c>
      <c r="C8417" t="s">
        <v>10292</v>
      </c>
    </row>
    <row r="8418" spans="1:3">
      <c r="A8418">
        <v>238616</v>
      </c>
      <c r="B8418" t="s">
        <v>2278</v>
      </c>
      <c r="C8418" t="s">
        <v>10658</v>
      </c>
    </row>
    <row r="8419" spans="1:3">
      <c r="A8419">
        <v>238661</v>
      </c>
      <c r="B8419" t="s">
        <v>5196</v>
      </c>
      <c r="C8419" t="s">
        <v>10703</v>
      </c>
    </row>
    <row r="8420" spans="1:3">
      <c r="A8420">
        <v>238661</v>
      </c>
      <c r="B8420" t="s">
        <v>5196</v>
      </c>
      <c r="C8420" t="s">
        <v>10713</v>
      </c>
    </row>
    <row r="8421" spans="1:3">
      <c r="A8421">
        <v>238661</v>
      </c>
      <c r="B8421" t="s">
        <v>5196</v>
      </c>
      <c r="C8421" t="s">
        <v>10292</v>
      </c>
    </row>
    <row r="8422" spans="1:3">
      <c r="A8422">
        <v>238661</v>
      </c>
      <c r="B8422" t="s">
        <v>5196</v>
      </c>
      <c r="C8422" t="s">
        <v>10508</v>
      </c>
    </row>
    <row r="8423" spans="1:3">
      <c r="A8423">
        <v>238661</v>
      </c>
      <c r="B8423" t="s">
        <v>5196</v>
      </c>
      <c r="C8423" t="s">
        <v>10690</v>
      </c>
    </row>
    <row r="8424" spans="1:3">
      <c r="A8424">
        <v>238980</v>
      </c>
      <c r="B8424" t="s">
        <v>5202</v>
      </c>
      <c r="C8424" t="s">
        <v>10724</v>
      </c>
    </row>
    <row r="8425" spans="1:3">
      <c r="A8425">
        <v>238980</v>
      </c>
      <c r="B8425" t="s">
        <v>5202</v>
      </c>
      <c r="C8425" t="s">
        <v>10725</v>
      </c>
    </row>
    <row r="8426" spans="1:3">
      <c r="A8426">
        <v>238980</v>
      </c>
      <c r="B8426" t="s">
        <v>5202</v>
      </c>
      <c r="C8426" t="s">
        <v>10249</v>
      </c>
    </row>
    <row r="8427" spans="1:3">
      <c r="A8427">
        <v>238980</v>
      </c>
      <c r="B8427" t="s">
        <v>5202</v>
      </c>
      <c r="C8427" t="s">
        <v>10508</v>
      </c>
    </row>
    <row r="8428" spans="1:3">
      <c r="A8428">
        <v>238980</v>
      </c>
      <c r="B8428" t="s">
        <v>5202</v>
      </c>
      <c r="C8428" t="s">
        <v>10465</v>
      </c>
    </row>
    <row r="8429" spans="1:3">
      <c r="A8429">
        <v>239017</v>
      </c>
      <c r="B8429" t="s">
        <v>2281</v>
      </c>
      <c r="C8429" t="s">
        <v>10611</v>
      </c>
    </row>
    <row r="8430" spans="1:3">
      <c r="A8430">
        <v>239017</v>
      </c>
      <c r="B8430" t="s">
        <v>2281</v>
      </c>
      <c r="C8430" t="s">
        <v>10406</v>
      </c>
    </row>
    <row r="8431" spans="1:3">
      <c r="A8431">
        <v>239017</v>
      </c>
      <c r="B8431" t="s">
        <v>2281</v>
      </c>
      <c r="C8431" t="s">
        <v>10508</v>
      </c>
    </row>
    <row r="8432" spans="1:3">
      <c r="A8432">
        <v>239017</v>
      </c>
      <c r="B8432" t="s">
        <v>2281</v>
      </c>
      <c r="C8432" t="s">
        <v>10394</v>
      </c>
    </row>
    <row r="8433" spans="1:3">
      <c r="A8433">
        <v>239017</v>
      </c>
      <c r="B8433" t="s">
        <v>2281</v>
      </c>
      <c r="C8433" t="s">
        <v>10557</v>
      </c>
    </row>
    <row r="8434" spans="1:3">
      <c r="A8434">
        <v>239071</v>
      </c>
      <c r="B8434" t="s">
        <v>11083</v>
      </c>
      <c r="C8434" t="s">
        <v>10778</v>
      </c>
    </row>
    <row r="8435" spans="1:3">
      <c r="A8435">
        <v>239071</v>
      </c>
      <c r="B8435" t="s">
        <v>11083</v>
      </c>
      <c r="C8435" t="s">
        <v>10438</v>
      </c>
    </row>
    <row r="8436" spans="1:3">
      <c r="A8436">
        <v>239071</v>
      </c>
      <c r="B8436" t="s">
        <v>11083</v>
      </c>
      <c r="C8436" t="s">
        <v>10438</v>
      </c>
    </row>
    <row r="8437" spans="1:3">
      <c r="A8437">
        <v>239071</v>
      </c>
      <c r="B8437" t="s">
        <v>11083</v>
      </c>
      <c r="C8437" t="s">
        <v>10703</v>
      </c>
    </row>
    <row r="8438" spans="1:3">
      <c r="A8438">
        <v>239071</v>
      </c>
      <c r="B8438" t="s">
        <v>11083</v>
      </c>
      <c r="C8438" t="s">
        <v>10494</v>
      </c>
    </row>
    <row r="8439" spans="1:3">
      <c r="A8439">
        <v>239080</v>
      </c>
      <c r="B8439" t="s">
        <v>3521</v>
      </c>
      <c r="C8439" t="s">
        <v>10703</v>
      </c>
    </row>
    <row r="8440" spans="1:3">
      <c r="A8440">
        <v>239080</v>
      </c>
      <c r="B8440" t="s">
        <v>3521</v>
      </c>
      <c r="C8440" t="s">
        <v>10714</v>
      </c>
    </row>
    <row r="8441" spans="1:3">
      <c r="A8441">
        <v>239080</v>
      </c>
      <c r="B8441" t="s">
        <v>3521</v>
      </c>
      <c r="C8441" t="s">
        <v>10546</v>
      </c>
    </row>
    <row r="8442" spans="1:3">
      <c r="A8442">
        <v>239080</v>
      </c>
      <c r="B8442" t="s">
        <v>3521</v>
      </c>
      <c r="C8442" t="s">
        <v>10525</v>
      </c>
    </row>
    <row r="8443" spans="1:3">
      <c r="A8443">
        <v>239080</v>
      </c>
      <c r="B8443" t="s">
        <v>3521</v>
      </c>
      <c r="C8443" t="s">
        <v>10466</v>
      </c>
    </row>
    <row r="8444" spans="1:3">
      <c r="A8444">
        <v>239105</v>
      </c>
      <c r="B8444" t="s">
        <v>2284</v>
      </c>
      <c r="C8444" t="s">
        <v>10703</v>
      </c>
    </row>
    <row r="8445" spans="1:3">
      <c r="A8445">
        <v>239105</v>
      </c>
      <c r="B8445" t="s">
        <v>2284</v>
      </c>
      <c r="C8445" t="s">
        <v>10407</v>
      </c>
    </row>
    <row r="8446" spans="1:3">
      <c r="A8446">
        <v>239105</v>
      </c>
      <c r="B8446" t="s">
        <v>2284</v>
      </c>
      <c r="C8446" t="s">
        <v>10508</v>
      </c>
    </row>
    <row r="8447" spans="1:3">
      <c r="A8447">
        <v>239105</v>
      </c>
      <c r="B8447" t="s">
        <v>2284</v>
      </c>
      <c r="C8447" t="s">
        <v>10737</v>
      </c>
    </row>
    <row r="8448" spans="1:3">
      <c r="A8448">
        <v>239105</v>
      </c>
      <c r="B8448" t="s">
        <v>2284</v>
      </c>
      <c r="C8448" t="s">
        <v>10328</v>
      </c>
    </row>
    <row r="8449" spans="1:3">
      <c r="A8449">
        <v>239309</v>
      </c>
      <c r="B8449" t="s">
        <v>2287</v>
      </c>
      <c r="C8449" t="s">
        <v>10588</v>
      </c>
    </row>
    <row r="8450" spans="1:3">
      <c r="A8450">
        <v>239309</v>
      </c>
      <c r="B8450" t="s">
        <v>2287</v>
      </c>
      <c r="C8450" t="s">
        <v>10601</v>
      </c>
    </row>
    <row r="8451" spans="1:3">
      <c r="A8451">
        <v>239309</v>
      </c>
      <c r="B8451" t="s">
        <v>2287</v>
      </c>
      <c r="C8451" t="s">
        <v>10587</v>
      </c>
    </row>
    <row r="8452" spans="1:3">
      <c r="A8452">
        <v>239309</v>
      </c>
      <c r="B8452" t="s">
        <v>2287</v>
      </c>
      <c r="C8452" t="s">
        <v>10583</v>
      </c>
    </row>
    <row r="8453" spans="1:3">
      <c r="A8453">
        <v>239309</v>
      </c>
      <c r="B8453" t="s">
        <v>2287</v>
      </c>
      <c r="C8453" t="s">
        <v>10217</v>
      </c>
    </row>
    <row r="8454" spans="1:3">
      <c r="A8454">
        <v>239318</v>
      </c>
      <c r="B8454" t="s">
        <v>5213</v>
      </c>
      <c r="C8454" t="s">
        <v>10328</v>
      </c>
    </row>
    <row r="8455" spans="1:3">
      <c r="A8455">
        <v>239318</v>
      </c>
      <c r="B8455" t="s">
        <v>5213</v>
      </c>
      <c r="C8455" t="s">
        <v>10703</v>
      </c>
    </row>
    <row r="8456" spans="1:3">
      <c r="A8456">
        <v>239318</v>
      </c>
      <c r="B8456" t="s">
        <v>5213</v>
      </c>
      <c r="C8456" t="s">
        <v>10324</v>
      </c>
    </row>
    <row r="8457" spans="1:3">
      <c r="A8457">
        <v>239318</v>
      </c>
      <c r="B8457" t="s">
        <v>5213</v>
      </c>
      <c r="C8457" t="s">
        <v>10259</v>
      </c>
    </row>
    <row r="8458" spans="1:3">
      <c r="A8458">
        <v>239318</v>
      </c>
      <c r="B8458" t="s">
        <v>5213</v>
      </c>
      <c r="C8458" t="s">
        <v>10320</v>
      </c>
    </row>
    <row r="8459" spans="1:3">
      <c r="A8459">
        <v>239390</v>
      </c>
      <c r="B8459" t="s">
        <v>2289</v>
      </c>
      <c r="C8459" t="s">
        <v>10703</v>
      </c>
    </row>
    <row r="8460" spans="1:3">
      <c r="A8460">
        <v>239390</v>
      </c>
      <c r="B8460" t="s">
        <v>2289</v>
      </c>
      <c r="C8460" t="s">
        <v>10508</v>
      </c>
    </row>
    <row r="8461" spans="1:3">
      <c r="A8461">
        <v>239390</v>
      </c>
      <c r="B8461" t="s">
        <v>2289</v>
      </c>
      <c r="C8461" t="s">
        <v>10406</v>
      </c>
    </row>
    <row r="8462" spans="1:3">
      <c r="A8462">
        <v>239390</v>
      </c>
      <c r="B8462" t="s">
        <v>2289</v>
      </c>
      <c r="C8462" t="s">
        <v>10714</v>
      </c>
    </row>
    <row r="8463" spans="1:3">
      <c r="A8463">
        <v>239390</v>
      </c>
      <c r="B8463" t="s">
        <v>2289</v>
      </c>
      <c r="C8463" t="s">
        <v>10217</v>
      </c>
    </row>
    <row r="8464" spans="1:3">
      <c r="A8464">
        <v>239512</v>
      </c>
      <c r="B8464" t="s">
        <v>2291</v>
      </c>
      <c r="C8464" t="s">
        <v>10406</v>
      </c>
    </row>
    <row r="8465" spans="1:3">
      <c r="A8465">
        <v>239512</v>
      </c>
      <c r="B8465" t="s">
        <v>2291</v>
      </c>
      <c r="C8465" t="s">
        <v>10714</v>
      </c>
    </row>
    <row r="8466" spans="1:3">
      <c r="A8466">
        <v>239512</v>
      </c>
      <c r="B8466" t="s">
        <v>2291</v>
      </c>
      <c r="C8466" t="s">
        <v>10215</v>
      </c>
    </row>
    <row r="8467" spans="1:3">
      <c r="A8467">
        <v>239512</v>
      </c>
      <c r="B8467" t="s">
        <v>2291</v>
      </c>
      <c r="C8467" t="s">
        <v>10209</v>
      </c>
    </row>
    <row r="8468" spans="1:3">
      <c r="A8468">
        <v>239512</v>
      </c>
      <c r="B8468" t="s">
        <v>2291</v>
      </c>
      <c r="C8468" t="s">
        <v>10542</v>
      </c>
    </row>
    <row r="8469" spans="1:3">
      <c r="A8469">
        <v>239628</v>
      </c>
      <c r="B8469" t="s">
        <v>2293</v>
      </c>
      <c r="C8469" t="s">
        <v>10713</v>
      </c>
    </row>
    <row r="8470" spans="1:3">
      <c r="A8470">
        <v>239628</v>
      </c>
      <c r="B8470" t="s">
        <v>2293</v>
      </c>
      <c r="C8470" t="s">
        <v>10406</v>
      </c>
    </row>
    <row r="8471" spans="1:3">
      <c r="A8471">
        <v>239628</v>
      </c>
      <c r="B8471" t="s">
        <v>2293</v>
      </c>
      <c r="C8471" t="s">
        <v>10508</v>
      </c>
    </row>
    <row r="8472" spans="1:3">
      <c r="A8472">
        <v>239628</v>
      </c>
      <c r="B8472" t="s">
        <v>2293</v>
      </c>
      <c r="C8472" t="s">
        <v>10771</v>
      </c>
    </row>
    <row r="8473" spans="1:3">
      <c r="A8473">
        <v>239628</v>
      </c>
      <c r="B8473" t="s">
        <v>2293</v>
      </c>
      <c r="C8473" t="s">
        <v>10394</v>
      </c>
    </row>
    <row r="8474" spans="1:3">
      <c r="A8474">
        <v>239716</v>
      </c>
      <c r="B8474" t="s">
        <v>2296</v>
      </c>
      <c r="C8474" t="s">
        <v>10406</v>
      </c>
    </row>
    <row r="8475" spans="1:3">
      <c r="A8475">
        <v>239716</v>
      </c>
      <c r="B8475" t="s">
        <v>2296</v>
      </c>
      <c r="C8475" t="s">
        <v>10713</v>
      </c>
    </row>
    <row r="8476" spans="1:3">
      <c r="A8476">
        <v>239716</v>
      </c>
      <c r="B8476" t="s">
        <v>2296</v>
      </c>
      <c r="C8476" t="s">
        <v>10508</v>
      </c>
    </row>
    <row r="8477" spans="1:3">
      <c r="A8477">
        <v>239716</v>
      </c>
      <c r="B8477" t="s">
        <v>2296</v>
      </c>
      <c r="C8477" t="s">
        <v>10737</v>
      </c>
    </row>
    <row r="8478" spans="1:3">
      <c r="A8478">
        <v>239716</v>
      </c>
      <c r="B8478" t="s">
        <v>2296</v>
      </c>
      <c r="C8478" t="s">
        <v>10756</v>
      </c>
    </row>
    <row r="8479" spans="1:3">
      <c r="A8479">
        <v>240107</v>
      </c>
      <c r="B8479" t="s">
        <v>2297</v>
      </c>
      <c r="C8479" t="s">
        <v>10703</v>
      </c>
    </row>
    <row r="8480" spans="1:3">
      <c r="A8480">
        <v>240107</v>
      </c>
      <c r="B8480" t="s">
        <v>2297</v>
      </c>
      <c r="C8480" t="s">
        <v>10292</v>
      </c>
    </row>
    <row r="8481" spans="1:3">
      <c r="A8481">
        <v>240107</v>
      </c>
      <c r="B8481" t="s">
        <v>2297</v>
      </c>
      <c r="C8481" t="s">
        <v>10595</v>
      </c>
    </row>
    <row r="8482" spans="1:3">
      <c r="A8482">
        <v>240107</v>
      </c>
      <c r="B8482" t="s">
        <v>2297</v>
      </c>
      <c r="C8482" t="s">
        <v>10714</v>
      </c>
    </row>
    <row r="8483" spans="1:3">
      <c r="A8483">
        <v>240107</v>
      </c>
      <c r="B8483" t="s">
        <v>2297</v>
      </c>
      <c r="C8483" t="s">
        <v>10508</v>
      </c>
    </row>
    <row r="8484" spans="1:3">
      <c r="A8484">
        <v>240189</v>
      </c>
      <c r="B8484" t="s">
        <v>2300</v>
      </c>
      <c r="C8484" t="s">
        <v>10737</v>
      </c>
    </row>
    <row r="8485" spans="1:3">
      <c r="A8485">
        <v>240189</v>
      </c>
      <c r="B8485" t="s">
        <v>2300</v>
      </c>
      <c r="C8485" t="s">
        <v>10756</v>
      </c>
    </row>
    <row r="8486" spans="1:3">
      <c r="A8486">
        <v>240189</v>
      </c>
      <c r="B8486" t="s">
        <v>2300</v>
      </c>
      <c r="C8486" t="s">
        <v>10292</v>
      </c>
    </row>
    <row r="8487" spans="1:3">
      <c r="A8487">
        <v>240189</v>
      </c>
      <c r="B8487" t="s">
        <v>2300</v>
      </c>
      <c r="C8487" t="s">
        <v>10508</v>
      </c>
    </row>
    <row r="8488" spans="1:3">
      <c r="A8488">
        <v>240189</v>
      </c>
      <c r="B8488" t="s">
        <v>2300</v>
      </c>
      <c r="C8488" t="s">
        <v>10713</v>
      </c>
    </row>
    <row r="8489" spans="1:3">
      <c r="A8489">
        <v>240268</v>
      </c>
      <c r="B8489" t="s">
        <v>2303</v>
      </c>
      <c r="C8489" t="s">
        <v>10714</v>
      </c>
    </row>
    <row r="8490" spans="1:3">
      <c r="A8490">
        <v>240268</v>
      </c>
      <c r="B8490" t="s">
        <v>2303</v>
      </c>
      <c r="C8490" t="s">
        <v>10508</v>
      </c>
    </row>
    <row r="8491" spans="1:3">
      <c r="A8491">
        <v>240268</v>
      </c>
      <c r="B8491" t="s">
        <v>2303</v>
      </c>
      <c r="C8491" t="s">
        <v>10756</v>
      </c>
    </row>
    <row r="8492" spans="1:3">
      <c r="A8492">
        <v>240268</v>
      </c>
      <c r="B8492" t="s">
        <v>2303</v>
      </c>
      <c r="C8492" t="s">
        <v>10703</v>
      </c>
    </row>
    <row r="8493" spans="1:3">
      <c r="A8493">
        <v>240268</v>
      </c>
      <c r="B8493" t="s">
        <v>2303</v>
      </c>
      <c r="C8493" t="s">
        <v>10406</v>
      </c>
    </row>
    <row r="8494" spans="1:3">
      <c r="A8494">
        <v>240277</v>
      </c>
      <c r="B8494" t="s">
        <v>2306</v>
      </c>
      <c r="C8494" t="s">
        <v>10508</v>
      </c>
    </row>
    <row r="8495" spans="1:3">
      <c r="A8495">
        <v>240277</v>
      </c>
      <c r="B8495" t="s">
        <v>2306</v>
      </c>
      <c r="C8495" t="s">
        <v>10714</v>
      </c>
    </row>
    <row r="8496" spans="1:3">
      <c r="A8496">
        <v>240277</v>
      </c>
      <c r="B8496" t="s">
        <v>2306</v>
      </c>
      <c r="C8496" t="s">
        <v>10401</v>
      </c>
    </row>
    <row r="8497" spans="1:3">
      <c r="A8497">
        <v>240277</v>
      </c>
      <c r="B8497" t="s">
        <v>2306</v>
      </c>
      <c r="C8497" t="s">
        <v>10703</v>
      </c>
    </row>
    <row r="8498" spans="1:3">
      <c r="A8498">
        <v>240277</v>
      </c>
      <c r="B8498" t="s">
        <v>2306</v>
      </c>
      <c r="C8498" t="s">
        <v>10281</v>
      </c>
    </row>
    <row r="8499" spans="1:3">
      <c r="A8499">
        <v>240329</v>
      </c>
      <c r="B8499" t="s">
        <v>2309</v>
      </c>
      <c r="C8499" t="s">
        <v>10406</v>
      </c>
    </row>
    <row r="8500" spans="1:3">
      <c r="A8500">
        <v>240329</v>
      </c>
      <c r="B8500" t="s">
        <v>2309</v>
      </c>
      <c r="C8500" t="s">
        <v>10466</v>
      </c>
    </row>
    <row r="8501" spans="1:3">
      <c r="A8501">
        <v>240329</v>
      </c>
      <c r="B8501" t="s">
        <v>2309</v>
      </c>
      <c r="C8501" t="s">
        <v>10508</v>
      </c>
    </row>
    <row r="8502" spans="1:3">
      <c r="A8502">
        <v>240329</v>
      </c>
      <c r="B8502" t="s">
        <v>2309</v>
      </c>
      <c r="C8502" t="s">
        <v>10737</v>
      </c>
    </row>
    <row r="8503" spans="1:3">
      <c r="A8503">
        <v>240329</v>
      </c>
      <c r="B8503" t="s">
        <v>2309</v>
      </c>
      <c r="C8503" t="s">
        <v>10756</v>
      </c>
    </row>
    <row r="8504" spans="1:3">
      <c r="A8504">
        <v>240338</v>
      </c>
      <c r="B8504" t="s">
        <v>2311</v>
      </c>
      <c r="C8504" t="s">
        <v>10703</v>
      </c>
    </row>
    <row r="8505" spans="1:3">
      <c r="A8505">
        <v>240338</v>
      </c>
      <c r="B8505" t="s">
        <v>2311</v>
      </c>
      <c r="C8505" t="s">
        <v>10406</v>
      </c>
    </row>
    <row r="8506" spans="1:3">
      <c r="A8506">
        <v>240338</v>
      </c>
      <c r="B8506" t="s">
        <v>2311</v>
      </c>
      <c r="C8506" t="s">
        <v>10466</v>
      </c>
    </row>
    <row r="8507" spans="1:3">
      <c r="A8507">
        <v>240338</v>
      </c>
      <c r="B8507" t="s">
        <v>2311</v>
      </c>
      <c r="C8507" t="s">
        <v>10465</v>
      </c>
    </row>
    <row r="8508" spans="1:3">
      <c r="A8508">
        <v>240338</v>
      </c>
      <c r="B8508" t="s">
        <v>2311</v>
      </c>
      <c r="C8508" t="s">
        <v>10724</v>
      </c>
    </row>
    <row r="8509" spans="1:3">
      <c r="A8509">
        <v>240365</v>
      </c>
      <c r="B8509" t="s">
        <v>2313</v>
      </c>
      <c r="C8509" t="s">
        <v>10703</v>
      </c>
    </row>
    <row r="8510" spans="1:3">
      <c r="A8510">
        <v>240365</v>
      </c>
      <c r="B8510" t="s">
        <v>2313</v>
      </c>
      <c r="C8510" t="s">
        <v>10292</v>
      </c>
    </row>
    <row r="8511" spans="1:3">
      <c r="A8511">
        <v>240365</v>
      </c>
      <c r="B8511" t="s">
        <v>2313</v>
      </c>
      <c r="C8511" t="s">
        <v>10406</v>
      </c>
    </row>
    <row r="8512" spans="1:3">
      <c r="A8512">
        <v>240365</v>
      </c>
      <c r="B8512" t="s">
        <v>2313</v>
      </c>
      <c r="C8512" t="s">
        <v>10508</v>
      </c>
    </row>
    <row r="8513" spans="1:3">
      <c r="A8513">
        <v>240365</v>
      </c>
      <c r="B8513" t="s">
        <v>2313</v>
      </c>
      <c r="C8513" t="s">
        <v>10756</v>
      </c>
    </row>
    <row r="8514" spans="1:3">
      <c r="A8514">
        <v>240374</v>
      </c>
      <c r="B8514" t="s">
        <v>2316</v>
      </c>
      <c r="C8514" t="s">
        <v>10714</v>
      </c>
    </row>
    <row r="8515" spans="1:3">
      <c r="A8515">
        <v>240374</v>
      </c>
      <c r="B8515" t="s">
        <v>2316</v>
      </c>
      <c r="C8515" t="s">
        <v>10508</v>
      </c>
    </row>
    <row r="8516" spans="1:3">
      <c r="A8516">
        <v>240374</v>
      </c>
      <c r="B8516" t="s">
        <v>2316</v>
      </c>
      <c r="C8516" t="s">
        <v>10525</v>
      </c>
    </row>
    <row r="8517" spans="1:3">
      <c r="A8517">
        <v>240374</v>
      </c>
      <c r="B8517" t="s">
        <v>2316</v>
      </c>
      <c r="C8517" t="s">
        <v>10465</v>
      </c>
    </row>
    <row r="8518" spans="1:3">
      <c r="A8518">
        <v>240374</v>
      </c>
      <c r="B8518" t="s">
        <v>2316</v>
      </c>
      <c r="C8518" t="s">
        <v>10712</v>
      </c>
    </row>
    <row r="8519" spans="1:3">
      <c r="A8519">
        <v>240392</v>
      </c>
      <c r="B8519" t="s">
        <v>5238</v>
      </c>
      <c r="C8519" t="s">
        <v>10703</v>
      </c>
    </row>
    <row r="8520" spans="1:3">
      <c r="A8520">
        <v>240392</v>
      </c>
      <c r="B8520" t="s">
        <v>5238</v>
      </c>
      <c r="C8520" t="s">
        <v>10714</v>
      </c>
    </row>
    <row r="8521" spans="1:3">
      <c r="A8521">
        <v>240392</v>
      </c>
      <c r="B8521" t="s">
        <v>5238</v>
      </c>
      <c r="C8521" t="s">
        <v>10635</v>
      </c>
    </row>
    <row r="8522" spans="1:3">
      <c r="A8522">
        <v>240392</v>
      </c>
      <c r="B8522" t="s">
        <v>5238</v>
      </c>
      <c r="C8522" t="s">
        <v>10266</v>
      </c>
    </row>
    <row r="8523" spans="1:3">
      <c r="A8523">
        <v>240392</v>
      </c>
      <c r="B8523" t="s">
        <v>5238</v>
      </c>
      <c r="C8523" t="s">
        <v>10629</v>
      </c>
    </row>
    <row r="8524" spans="1:3">
      <c r="A8524">
        <v>240417</v>
      </c>
      <c r="B8524" t="s">
        <v>2318</v>
      </c>
      <c r="C8524" t="s">
        <v>10714</v>
      </c>
    </row>
    <row r="8525" spans="1:3">
      <c r="A8525">
        <v>240417</v>
      </c>
      <c r="B8525" t="s">
        <v>2318</v>
      </c>
      <c r="C8525" t="s">
        <v>10769</v>
      </c>
    </row>
    <row r="8526" spans="1:3">
      <c r="A8526">
        <v>240417</v>
      </c>
      <c r="B8526" t="s">
        <v>2318</v>
      </c>
      <c r="C8526" t="s">
        <v>10328</v>
      </c>
    </row>
    <row r="8527" spans="1:3">
      <c r="A8527">
        <v>240417</v>
      </c>
      <c r="B8527" t="s">
        <v>2318</v>
      </c>
      <c r="C8527" t="s">
        <v>10263</v>
      </c>
    </row>
    <row r="8528" spans="1:3">
      <c r="A8528">
        <v>240417</v>
      </c>
      <c r="B8528" t="s">
        <v>2318</v>
      </c>
      <c r="C8528" t="s">
        <v>10718</v>
      </c>
    </row>
    <row r="8529" spans="1:3">
      <c r="A8529">
        <v>240426</v>
      </c>
      <c r="B8529" t="s">
        <v>2321</v>
      </c>
      <c r="C8529" t="s">
        <v>10292</v>
      </c>
    </row>
    <row r="8530" spans="1:3">
      <c r="A8530">
        <v>240426</v>
      </c>
      <c r="B8530" t="s">
        <v>2321</v>
      </c>
      <c r="C8530" t="s">
        <v>10461</v>
      </c>
    </row>
    <row r="8531" spans="1:3">
      <c r="A8531">
        <v>240426</v>
      </c>
      <c r="B8531" t="s">
        <v>2321</v>
      </c>
      <c r="C8531" t="s">
        <v>10305</v>
      </c>
    </row>
    <row r="8532" spans="1:3">
      <c r="A8532">
        <v>240426</v>
      </c>
      <c r="B8532" t="s">
        <v>2321</v>
      </c>
      <c r="C8532" t="s">
        <v>10714</v>
      </c>
    </row>
    <row r="8533" spans="1:3">
      <c r="A8533">
        <v>240426</v>
      </c>
      <c r="B8533" t="s">
        <v>2321</v>
      </c>
      <c r="C8533" t="s">
        <v>10508</v>
      </c>
    </row>
    <row r="8534" spans="1:3">
      <c r="A8534">
        <v>240444</v>
      </c>
      <c r="B8534" t="s">
        <v>61</v>
      </c>
      <c r="C8534" t="s">
        <v>10249</v>
      </c>
    </row>
    <row r="8535" spans="1:3">
      <c r="A8535">
        <v>240444</v>
      </c>
      <c r="B8535" t="s">
        <v>61</v>
      </c>
      <c r="C8535" t="s">
        <v>10555</v>
      </c>
    </row>
    <row r="8536" spans="1:3">
      <c r="A8536">
        <v>240444</v>
      </c>
      <c r="B8536" t="s">
        <v>61</v>
      </c>
      <c r="C8536" t="s">
        <v>10508</v>
      </c>
    </row>
    <row r="8537" spans="1:3">
      <c r="A8537">
        <v>240444</v>
      </c>
      <c r="B8537" t="s">
        <v>61</v>
      </c>
      <c r="C8537" t="s">
        <v>10406</v>
      </c>
    </row>
    <row r="8538" spans="1:3">
      <c r="A8538">
        <v>240444</v>
      </c>
      <c r="B8538" t="s">
        <v>61</v>
      </c>
      <c r="C8538" t="s">
        <v>10737</v>
      </c>
    </row>
    <row r="8539" spans="1:3">
      <c r="A8539">
        <v>240453</v>
      </c>
      <c r="B8539" t="s">
        <v>2325</v>
      </c>
      <c r="C8539" t="s">
        <v>10512</v>
      </c>
    </row>
    <row r="8540" spans="1:3">
      <c r="A8540">
        <v>240453</v>
      </c>
      <c r="B8540" t="s">
        <v>2325</v>
      </c>
      <c r="C8540" t="s">
        <v>10703</v>
      </c>
    </row>
    <row r="8541" spans="1:3">
      <c r="A8541">
        <v>240453</v>
      </c>
      <c r="B8541" t="s">
        <v>2325</v>
      </c>
      <c r="C8541" t="s">
        <v>10756</v>
      </c>
    </row>
    <row r="8542" spans="1:3">
      <c r="A8542">
        <v>240453</v>
      </c>
      <c r="B8542" t="s">
        <v>2325</v>
      </c>
      <c r="C8542" t="s">
        <v>10737</v>
      </c>
    </row>
    <row r="8543" spans="1:3">
      <c r="A8543">
        <v>240453</v>
      </c>
      <c r="B8543" t="s">
        <v>2325</v>
      </c>
      <c r="C8543" t="s">
        <v>10281</v>
      </c>
    </row>
    <row r="8544" spans="1:3">
      <c r="A8544">
        <v>240462</v>
      </c>
      <c r="B8544" t="s">
        <v>2327</v>
      </c>
      <c r="C8544" t="s">
        <v>10328</v>
      </c>
    </row>
    <row r="8545" spans="1:3">
      <c r="A8545">
        <v>240462</v>
      </c>
      <c r="B8545" t="s">
        <v>2327</v>
      </c>
      <c r="C8545" t="s">
        <v>10352</v>
      </c>
    </row>
    <row r="8546" spans="1:3">
      <c r="A8546">
        <v>240462</v>
      </c>
      <c r="B8546" t="s">
        <v>2327</v>
      </c>
      <c r="C8546" t="s">
        <v>10320</v>
      </c>
    </row>
    <row r="8547" spans="1:3">
      <c r="A8547">
        <v>240462</v>
      </c>
      <c r="B8547" t="s">
        <v>2327</v>
      </c>
      <c r="C8547" t="s">
        <v>10769</v>
      </c>
    </row>
    <row r="8548" spans="1:3">
      <c r="A8548">
        <v>240462</v>
      </c>
      <c r="B8548" t="s">
        <v>2327</v>
      </c>
      <c r="C8548" t="s">
        <v>10525</v>
      </c>
    </row>
    <row r="8549" spans="1:3">
      <c r="A8549">
        <v>240471</v>
      </c>
      <c r="B8549" t="s">
        <v>2330</v>
      </c>
      <c r="C8549" t="s">
        <v>10197</v>
      </c>
    </row>
    <row r="8550" spans="1:3">
      <c r="A8550">
        <v>240471</v>
      </c>
      <c r="B8550" t="s">
        <v>2330</v>
      </c>
      <c r="C8550" t="s">
        <v>10714</v>
      </c>
    </row>
    <row r="8551" spans="1:3">
      <c r="A8551">
        <v>240471</v>
      </c>
      <c r="B8551" t="s">
        <v>2330</v>
      </c>
      <c r="C8551" t="s">
        <v>10292</v>
      </c>
    </row>
    <row r="8552" spans="1:3">
      <c r="A8552">
        <v>240471</v>
      </c>
      <c r="B8552" t="s">
        <v>2330</v>
      </c>
      <c r="C8552" t="s">
        <v>10407</v>
      </c>
    </row>
    <row r="8553" spans="1:3">
      <c r="A8553">
        <v>240471</v>
      </c>
      <c r="B8553" t="s">
        <v>2330</v>
      </c>
      <c r="C8553" t="s">
        <v>10305</v>
      </c>
    </row>
    <row r="8554" spans="1:3">
      <c r="A8554">
        <v>240480</v>
      </c>
      <c r="B8554" t="s">
        <v>2333</v>
      </c>
      <c r="C8554" t="s">
        <v>10714</v>
      </c>
    </row>
    <row r="8555" spans="1:3">
      <c r="A8555">
        <v>240480</v>
      </c>
      <c r="B8555" t="s">
        <v>2333</v>
      </c>
      <c r="C8555" t="s">
        <v>10214</v>
      </c>
    </row>
    <row r="8556" spans="1:3">
      <c r="A8556">
        <v>240480</v>
      </c>
      <c r="B8556" t="s">
        <v>2333</v>
      </c>
      <c r="C8556" t="s">
        <v>10292</v>
      </c>
    </row>
    <row r="8557" spans="1:3">
      <c r="A8557">
        <v>240480</v>
      </c>
      <c r="B8557" t="s">
        <v>2333</v>
      </c>
      <c r="C8557" t="s">
        <v>10712</v>
      </c>
    </row>
    <row r="8558" spans="1:3">
      <c r="A8558">
        <v>240480</v>
      </c>
      <c r="B8558" t="s">
        <v>2333</v>
      </c>
      <c r="C8558" t="s">
        <v>10508</v>
      </c>
    </row>
    <row r="8559" spans="1:3">
      <c r="A8559">
        <v>240514</v>
      </c>
      <c r="B8559" t="s">
        <v>5242</v>
      </c>
      <c r="C8559" t="s">
        <v>10297</v>
      </c>
    </row>
    <row r="8560" spans="1:3">
      <c r="A8560">
        <v>240514</v>
      </c>
      <c r="B8560" t="s">
        <v>5242</v>
      </c>
      <c r="C8560" t="s">
        <v>10722</v>
      </c>
    </row>
    <row r="8561" spans="1:3">
      <c r="A8561">
        <v>240620</v>
      </c>
      <c r="B8561" t="s">
        <v>11084</v>
      </c>
      <c r="C8561" t="s">
        <v>10724</v>
      </c>
    </row>
    <row r="8562" spans="1:3">
      <c r="A8562">
        <v>240620</v>
      </c>
      <c r="B8562" t="s">
        <v>11084</v>
      </c>
      <c r="C8562" t="s">
        <v>10635</v>
      </c>
    </row>
    <row r="8563" spans="1:3">
      <c r="A8563">
        <v>240657</v>
      </c>
      <c r="B8563" t="s">
        <v>5248</v>
      </c>
      <c r="C8563" t="s">
        <v>10722</v>
      </c>
    </row>
    <row r="8564" spans="1:3">
      <c r="A8564">
        <v>240657</v>
      </c>
      <c r="B8564" t="s">
        <v>5248</v>
      </c>
      <c r="C8564" t="s">
        <v>10524</v>
      </c>
    </row>
    <row r="8565" spans="1:3">
      <c r="A8565">
        <v>240693</v>
      </c>
      <c r="B8565" t="s">
        <v>11085</v>
      </c>
      <c r="C8565" t="s">
        <v>10714</v>
      </c>
    </row>
    <row r="8566" spans="1:3">
      <c r="A8566">
        <v>240727</v>
      </c>
      <c r="B8566" t="s">
        <v>5252</v>
      </c>
      <c r="C8566" t="s">
        <v>10508</v>
      </c>
    </row>
    <row r="8567" spans="1:3">
      <c r="A8567">
        <v>240727</v>
      </c>
      <c r="B8567" t="s">
        <v>5252</v>
      </c>
      <c r="C8567" t="s">
        <v>10703</v>
      </c>
    </row>
    <row r="8568" spans="1:3">
      <c r="A8568">
        <v>240727</v>
      </c>
      <c r="B8568" t="s">
        <v>5252</v>
      </c>
      <c r="C8568" t="s">
        <v>10292</v>
      </c>
    </row>
    <row r="8569" spans="1:3">
      <c r="A8569">
        <v>240727</v>
      </c>
      <c r="B8569" t="s">
        <v>5252</v>
      </c>
      <c r="C8569" t="s">
        <v>10525</v>
      </c>
    </row>
    <row r="8570" spans="1:3">
      <c r="A8570">
        <v>240727</v>
      </c>
      <c r="B8570" t="s">
        <v>5252</v>
      </c>
      <c r="C8570" t="s">
        <v>10466</v>
      </c>
    </row>
    <row r="8571" spans="1:3">
      <c r="A8571">
        <v>240736</v>
      </c>
      <c r="B8571" t="s">
        <v>11086</v>
      </c>
      <c r="C8571" t="s">
        <v>10292</v>
      </c>
    </row>
    <row r="8572" spans="1:3">
      <c r="A8572">
        <v>240745</v>
      </c>
      <c r="B8572" t="s">
        <v>11087</v>
      </c>
      <c r="C8572" t="s">
        <v>10298</v>
      </c>
    </row>
    <row r="8573" spans="1:3">
      <c r="A8573">
        <v>240754</v>
      </c>
      <c r="B8573" t="s">
        <v>5256</v>
      </c>
      <c r="C8573" t="s">
        <v>10714</v>
      </c>
    </row>
    <row r="8574" spans="1:3">
      <c r="A8574">
        <v>240754</v>
      </c>
      <c r="B8574" t="s">
        <v>5256</v>
      </c>
      <c r="C8574" t="s">
        <v>10464</v>
      </c>
    </row>
    <row r="8575" spans="1:3">
      <c r="A8575">
        <v>240754</v>
      </c>
      <c r="B8575" t="s">
        <v>5256</v>
      </c>
      <c r="C8575" t="s">
        <v>10525</v>
      </c>
    </row>
    <row r="8576" spans="1:3">
      <c r="A8576">
        <v>240754</v>
      </c>
      <c r="B8576" t="s">
        <v>5256</v>
      </c>
      <c r="C8576" t="s">
        <v>10406</v>
      </c>
    </row>
    <row r="8577" spans="1:3">
      <c r="A8577">
        <v>240754</v>
      </c>
      <c r="B8577" t="s">
        <v>5256</v>
      </c>
      <c r="C8577" t="s">
        <v>10710</v>
      </c>
    </row>
    <row r="8578" spans="1:3">
      <c r="A8578">
        <v>240790</v>
      </c>
      <c r="B8578" t="s">
        <v>5258</v>
      </c>
      <c r="C8578" t="s">
        <v>10714</v>
      </c>
    </row>
    <row r="8579" spans="1:3">
      <c r="A8579">
        <v>240790</v>
      </c>
      <c r="B8579" t="s">
        <v>5258</v>
      </c>
      <c r="C8579" t="s">
        <v>10281</v>
      </c>
    </row>
    <row r="8580" spans="1:3">
      <c r="A8580">
        <v>241191</v>
      </c>
      <c r="B8580" t="s">
        <v>5265</v>
      </c>
      <c r="C8580" t="s">
        <v>10703</v>
      </c>
    </row>
    <row r="8581" spans="1:3">
      <c r="A8581">
        <v>241191</v>
      </c>
      <c r="B8581" t="s">
        <v>5265</v>
      </c>
      <c r="C8581" t="s">
        <v>10508</v>
      </c>
    </row>
    <row r="8582" spans="1:3">
      <c r="A8582">
        <v>241191</v>
      </c>
      <c r="B8582" t="s">
        <v>5265</v>
      </c>
      <c r="C8582" t="s">
        <v>10406</v>
      </c>
    </row>
    <row r="8583" spans="1:3">
      <c r="A8583">
        <v>241191</v>
      </c>
      <c r="B8583" t="s">
        <v>5265</v>
      </c>
      <c r="C8583" t="s">
        <v>10254</v>
      </c>
    </row>
    <row r="8584" spans="1:3">
      <c r="A8584">
        <v>241191</v>
      </c>
      <c r="B8584" t="s">
        <v>5265</v>
      </c>
      <c r="C8584" t="s">
        <v>10729</v>
      </c>
    </row>
    <row r="8585" spans="1:3">
      <c r="A8585">
        <v>241216</v>
      </c>
      <c r="B8585" t="s">
        <v>5268</v>
      </c>
      <c r="C8585" t="s">
        <v>10262</v>
      </c>
    </row>
    <row r="8586" spans="1:3">
      <c r="A8586">
        <v>241216</v>
      </c>
      <c r="B8586" t="s">
        <v>5268</v>
      </c>
      <c r="C8586" t="s">
        <v>10260</v>
      </c>
    </row>
    <row r="8587" spans="1:3">
      <c r="A8587">
        <v>241216</v>
      </c>
      <c r="B8587" t="s">
        <v>5268</v>
      </c>
      <c r="C8587" t="s">
        <v>10597</v>
      </c>
    </row>
    <row r="8588" spans="1:3">
      <c r="A8588">
        <v>241216</v>
      </c>
      <c r="B8588" t="s">
        <v>5268</v>
      </c>
      <c r="C8588" t="s">
        <v>10247</v>
      </c>
    </row>
    <row r="8589" spans="1:3">
      <c r="A8589">
        <v>241216</v>
      </c>
      <c r="B8589" t="s">
        <v>5268</v>
      </c>
      <c r="C8589" t="s">
        <v>10257</v>
      </c>
    </row>
    <row r="8590" spans="1:3">
      <c r="A8590">
        <v>241225</v>
      </c>
      <c r="B8590" t="s">
        <v>5271</v>
      </c>
      <c r="C8590" t="s">
        <v>10703</v>
      </c>
    </row>
    <row r="8591" spans="1:3">
      <c r="A8591">
        <v>241225</v>
      </c>
      <c r="B8591" t="s">
        <v>5271</v>
      </c>
      <c r="C8591" t="s">
        <v>10714</v>
      </c>
    </row>
    <row r="8592" spans="1:3">
      <c r="A8592">
        <v>241225</v>
      </c>
      <c r="B8592" t="s">
        <v>5271</v>
      </c>
      <c r="C8592" t="s">
        <v>10446</v>
      </c>
    </row>
    <row r="8593" spans="1:3">
      <c r="A8593">
        <v>241225</v>
      </c>
      <c r="B8593" t="s">
        <v>5271</v>
      </c>
      <c r="C8593" t="s">
        <v>10546</v>
      </c>
    </row>
    <row r="8594" spans="1:3">
      <c r="A8594">
        <v>241225</v>
      </c>
      <c r="B8594" t="s">
        <v>5271</v>
      </c>
      <c r="C8594" t="s">
        <v>10508</v>
      </c>
    </row>
    <row r="8595" spans="1:3">
      <c r="A8595">
        <v>241304</v>
      </c>
      <c r="B8595" t="s">
        <v>5274</v>
      </c>
      <c r="C8595" t="s">
        <v>10703</v>
      </c>
    </row>
    <row r="8596" spans="1:3">
      <c r="A8596">
        <v>241304</v>
      </c>
      <c r="B8596" t="s">
        <v>5274</v>
      </c>
      <c r="C8596" t="s">
        <v>10713</v>
      </c>
    </row>
    <row r="8597" spans="1:3">
      <c r="A8597">
        <v>241304</v>
      </c>
      <c r="B8597" t="s">
        <v>5274</v>
      </c>
      <c r="C8597" t="s">
        <v>10266</v>
      </c>
    </row>
    <row r="8598" spans="1:3">
      <c r="A8598">
        <v>241304</v>
      </c>
      <c r="B8598" t="s">
        <v>5274</v>
      </c>
      <c r="C8598" t="s">
        <v>10660</v>
      </c>
    </row>
    <row r="8599" spans="1:3">
      <c r="A8599">
        <v>241331</v>
      </c>
      <c r="B8599" t="s">
        <v>5277</v>
      </c>
      <c r="C8599" t="s">
        <v>10508</v>
      </c>
    </row>
    <row r="8600" spans="1:3">
      <c r="A8600">
        <v>241331</v>
      </c>
      <c r="B8600" t="s">
        <v>5277</v>
      </c>
      <c r="C8600" t="s">
        <v>10630</v>
      </c>
    </row>
    <row r="8601" spans="1:3">
      <c r="A8601">
        <v>241331</v>
      </c>
      <c r="B8601" t="s">
        <v>5277</v>
      </c>
      <c r="C8601" t="s">
        <v>10521</v>
      </c>
    </row>
    <row r="8602" spans="1:3">
      <c r="A8602">
        <v>241377</v>
      </c>
      <c r="B8602" t="s">
        <v>5278</v>
      </c>
      <c r="C8602" t="s">
        <v>10711</v>
      </c>
    </row>
    <row r="8603" spans="1:3">
      <c r="A8603">
        <v>241377</v>
      </c>
      <c r="B8603" t="s">
        <v>5278</v>
      </c>
      <c r="C8603" t="s">
        <v>10546</v>
      </c>
    </row>
    <row r="8604" spans="1:3">
      <c r="A8604">
        <v>241377</v>
      </c>
      <c r="B8604" t="s">
        <v>5278</v>
      </c>
      <c r="C8604" t="s">
        <v>10667</v>
      </c>
    </row>
    <row r="8605" spans="1:3">
      <c r="A8605">
        <v>241377</v>
      </c>
      <c r="B8605" t="s">
        <v>5278</v>
      </c>
      <c r="C8605" t="s">
        <v>10714</v>
      </c>
    </row>
    <row r="8606" spans="1:3">
      <c r="A8606">
        <v>241377</v>
      </c>
      <c r="B8606" t="s">
        <v>5278</v>
      </c>
      <c r="C8606" t="s">
        <v>10527</v>
      </c>
    </row>
    <row r="8607" spans="1:3">
      <c r="A8607">
        <v>241386</v>
      </c>
      <c r="B8607" t="s">
        <v>5280</v>
      </c>
      <c r="C8607" t="s">
        <v>10546</v>
      </c>
    </row>
    <row r="8608" spans="1:3">
      <c r="A8608">
        <v>241386</v>
      </c>
      <c r="B8608" t="s">
        <v>5280</v>
      </c>
      <c r="C8608" t="s">
        <v>10527</v>
      </c>
    </row>
    <row r="8609" spans="1:3">
      <c r="A8609">
        <v>241386</v>
      </c>
      <c r="B8609" t="s">
        <v>5280</v>
      </c>
      <c r="C8609" t="s">
        <v>10711</v>
      </c>
    </row>
    <row r="8610" spans="1:3">
      <c r="A8610">
        <v>241386</v>
      </c>
      <c r="B8610" t="s">
        <v>5280</v>
      </c>
      <c r="C8610" t="s">
        <v>10714</v>
      </c>
    </row>
    <row r="8611" spans="1:3">
      <c r="A8611">
        <v>241386</v>
      </c>
      <c r="B8611" t="s">
        <v>5280</v>
      </c>
      <c r="C8611" t="s">
        <v>10725</v>
      </c>
    </row>
    <row r="8612" spans="1:3">
      <c r="A8612">
        <v>241395</v>
      </c>
      <c r="B8612" t="s">
        <v>5282</v>
      </c>
      <c r="C8612" t="s">
        <v>10407</v>
      </c>
    </row>
    <row r="8613" spans="1:3">
      <c r="A8613">
        <v>241395</v>
      </c>
      <c r="B8613" t="s">
        <v>5282</v>
      </c>
      <c r="C8613" t="s">
        <v>10554</v>
      </c>
    </row>
    <row r="8614" spans="1:3">
      <c r="A8614">
        <v>241395</v>
      </c>
      <c r="B8614" t="s">
        <v>5282</v>
      </c>
      <c r="C8614" t="s">
        <v>10406</v>
      </c>
    </row>
    <row r="8615" spans="1:3">
      <c r="A8615">
        <v>241395</v>
      </c>
      <c r="B8615" t="s">
        <v>5282</v>
      </c>
      <c r="C8615" t="s">
        <v>10401</v>
      </c>
    </row>
    <row r="8616" spans="1:3">
      <c r="A8616">
        <v>241395</v>
      </c>
      <c r="B8616" t="s">
        <v>5282</v>
      </c>
      <c r="C8616" t="s">
        <v>10508</v>
      </c>
    </row>
    <row r="8617" spans="1:3">
      <c r="A8617">
        <v>241410</v>
      </c>
      <c r="B8617" t="s">
        <v>2336</v>
      </c>
      <c r="C8617" t="s">
        <v>10407</v>
      </c>
    </row>
    <row r="8618" spans="1:3">
      <c r="A8618">
        <v>241410</v>
      </c>
      <c r="B8618" t="s">
        <v>2336</v>
      </c>
      <c r="C8618" t="s">
        <v>10703</v>
      </c>
    </row>
    <row r="8619" spans="1:3">
      <c r="A8619">
        <v>241410</v>
      </c>
      <c r="B8619" t="s">
        <v>2336</v>
      </c>
      <c r="C8619" t="s">
        <v>10401</v>
      </c>
    </row>
    <row r="8620" spans="1:3">
      <c r="A8620">
        <v>241410</v>
      </c>
      <c r="B8620" t="s">
        <v>2336</v>
      </c>
      <c r="C8620" t="s">
        <v>10508</v>
      </c>
    </row>
    <row r="8621" spans="1:3">
      <c r="A8621">
        <v>241410</v>
      </c>
      <c r="B8621" t="s">
        <v>2336</v>
      </c>
      <c r="C8621" t="s">
        <v>10216</v>
      </c>
    </row>
    <row r="8622" spans="1:3">
      <c r="A8622">
        <v>241517</v>
      </c>
      <c r="B8622" t="s">
        <v>5285</v>
      </c>
      <c r="C8622" t="s">
        <v>10703</v>
      </c>
    </row>
    <row r="8623" spans="1:3">
      <c r="A8623">
        <v>241614</v>
      </c>
      <c r="B8623" t="s">
        <v>11088</v>
      </c>
      <c r="C8623" t="s">
        <v>10494</v>
      </c>
    </row>
    <row r="8624" spans="1:3">
      <c r="A8624">
        <v>241614</v>
      </c>
      <c r="B8624" t="s">
        <v>11088</v>
      </c>
      <c r="C8624" t="s">
        <v>10484</v>
      </c>
    </row>
    <row r="8625" spans="1:3">
      <c r="A8625">
        <v>241614</v>
      </c>
      <c r="B8625" t="s">
        <v>11088</v>
      </c>
      <c r="C8625" t="s">
        <v>10486</v>
      </c>
    </row>
    <row r="8626" spans="1:3">
      <c r="A8626">
        <v>241614</v>
      </c>
      <c r="B8626" t="s">
        <v>11088</v>
      </c>
      <c r="C8626" t="s">
        <v>10487</v>
      </c>
    </row>
    <row r="8627" spans="1:3">
      <c r="A8627">
        <v>241614</v>
      </c>
      <c r="B8627" t="s">
        <v>11088</v>
      </c>
      <c r="C8627" t="s">
        <v>10489</v>
      </c>
    </row>
    <row r="8628" spans="1:3">
      <c r="A8628">
        <v>241720</v>
      </c>
      <c r="B8628" t="s">
        <v>5287</v>
      </c>
      <c r="C8628" t="s">
        <v>10703</v>
      </c>
    </row>
    <row r="8629" spans="1:3">
      <c r="A8629">
        <v>241720</v>
      </c>
      <c r="B8629" t="s">
        <v>5287</v>
      </c>
      <c r="C8629" t="s">
        <v>10524</v>
      </c>
    </row>
    <row r="8630" spans="1:3">
      <c r="A8630">
        <v>241720</v>
      </c>
      <c r="B8630" t="s">
        <v>5287</v>
      </c>
      <c r="C8630" t="s">
        <v>10725</v>
      </c>
    </row>
    <row r="8631" spans="1:3">
      <c r="A8631">
        <v>241720</v>
      </c>
      <c r="B8631" t="s">
        <v>5287</v>
      </c>
      <c r="C8631" t="s">
        <v>10257</v>
      </c>
    </row>
    <row r="8632" spans="1:3">
      <c r="A8632">
        <v>241739</v>
      </c>
      <c r="B8632" t="s">
        <v>5289</v>
      </c>
      <c r="C8632" t="s">
        <v>10703</v>
      </c>
    </row>
    <row r="8633" spans="1:3">
      <c r="A8633">
        <v>241739</v>
      </c>
      <c r="B8633" t="s">
        <v>5289</v>
      </c>
      <c r="C8633" t="s">
        <v>10714</v>
      </c>
    </row>
    <row r="8634" spans="1:3">
      <c r="A8634">
        <v>241739</v>
      </c>
      <c r="B8634" t="s">
        <v>5289</v>
      </c>
      <c r="C8634" t="s">
        <v>10508</v>
      </c>
    </row>
    <row r="8635" spans="1:3">
      <c r="A8635">
        <v>241739</v>
      </c>
      <c r="B8635" t="s">
        <v>5289</v>
      </c>
      <c r="C8635" t="s">
        <v>10725</v>
      </c>
    </row>
    <row r="8636" spans="1:3">
      <c r="A8636">
        <v>241739</v>
      </c>
      <c r="B8636" t="s">
        <v>5289</v>
      </c>
      <c r="C8636" t="s">
        <v>10524</v>
      </c>
    </row>
    <row r="8637" spans="1:3">
      <c r="A8637">
        <v>241766</v>
      </c>
      <c r="B8637" t="s">
        <v>5290</v>
      </c>
      <c r="C8637" t="s">
        <v>10616</v>
      </c>
    </row>
    <row r="8638" spans="1:3">
      <c r="A8638">
        <v>241766</v>
      </c>
      <c r="B8638" t="s">
        <v>5290</v>
      </c>
      <c r="C8638" t="s">
        <v>10304</v>
      </c>
    </row>
    <row r="8639" spans="1:3">
      <c r="A8639">
        <v>241766</v>
      </c>
      <c r="B8639" t="s">
        <v>5290</v>
      </c>
      <c r="C8639" t="s">
        <v>10620</v>
      </c>
    </row>
    <row r="8640" spans="1:3">
      <c r="A8640">
        <v>241766</v>
      </c>
      <c r="B8640" t="s">
        <v>5290</v>
      </c>
      <c r="C8640" t="s">
        <v>10615</v>
      </c>
    </row>
    <row r="8641" spans="1:3">
      <c r="A8641">
        <v>241766</v>
      </c>
      <c r="B8641" t="s">
        <v>5290</v>
      </c>
      <c r="C8641" t="s">
        <v>10614</v>
      </c>
    </row>
    <row r="8642" spans="1:3">
      <c r="A8642">
        <v>241836</v>
      </c>
      <c r="B8642" t="s">
        <v>5292</v>
      </c>
      <c r="C8642" t="s">
        <v>10707</v>
      </c>
    </row>
    <row r="8643" spans="1:3">
      <c r="A8643">
        <v>241836</v>
      </c>
      <c r="B8643" t="s">
        <v>5292</v>
      </c>
      <c r="C8643" t="s">
        <v>10256</v>
      </c>
    </row>
    <row r="8644" spans="1:3">
      <c r="A8644">
        <v>241836</v>
      </c>
      <c r="B8644" t="s">
        <v>5292</v>
      </c>
      <c r="C8644" t="s">
        <v>10526</v>
      </c>
    </row>
    <row r="8645" spans="1:3">
      <c r="A8645">
        <v>241836</v>
      </c>
      <c r="B8645" t="s">
        <v>5292</v>
      </c>
      <c r="C8645" t="s">
        <v>10446</v>
      </c>
    </row>
    <row r="8646" spans="1:3">
      <c r="A8646">
        <v>241836</v>
      </c>
      <c r="B8646" t="s">
        <v>5292</v>
      </c>
      <c r="C8646" t="s">
        <v>10265</v>
      </c>
    </row>
    <row r="8647" spans="1:3">
      <c r="A8647">
        <v>241951</v>
      </c>
      <c r="B8647" t="s">
        <v>2340</v>
      </c>
      <c r="C8647" t="s">
        <v>10599</v>
      </c>
    </row>
    <row r="8648" spans="1:3">
      <c r="A8648">
        <v>241951</v>
      </c>
      <c r="B8648" t="s">
        <v>2340</v>
      </c>
      <c r="C8648" t="s">
        <v>10585</v>
      </c>
    </row>
    <row r="8649" spans="1:3">
      <c r="A8649">
        <v>241951</v>
      </c>
      <c r="B8649" t="s">
        <v>2340</v>
      </c>
      <c r="C8649" t="s">
        <v>10587</v>
      </c>
    </row>
    <row r="8650" spans="1:3">
      <c r="A8650">
        <v>241951</v>
      </c>
      <c r="B8650" t="s">
        <v>2340</v>
      </c>
      <c r="C8650" t="s">
        <v>10300</v>
      </c>
    </row>
    <row r="8651" spans="1:3">
      <c r="A8651">
        <v>241951</v>
      </c>
      <c r="B8651" t="s">
        <v>2340</v>
      </c>
      <c r="C8651" t="s">
        <v>10606</v>
      </c>
    </row>
    <row r="8652" spans="1:3">
      <c r="A8652">
        <v>242112</v>
      </c>
      <c r="B8652" t="s">
        <v>5298</v>
      </c>
      <c r="C8652" t="s">
        <v>10703</v>
      </c>
    </row>
    <row r="8653" spans="1:3">
      <c r="A8653">
        <v>242112</v>
      </c>
      <c r="B8653" t="s">
        <v>5298</v>
      </c>
      <c r="C8653" t="s">
        <v>10725</v>
      </c>
    </row>
    <row r="8654" spans="1:3">
      <c r="A8654">
        <v>242112</v>
      </c>
      <c r="B8654" t="s">
        <v>5298</v>
      </c>
      <c r="C8654" t="s">
        <v>10762</v>
      </c>
    </row>
    <row r="8655" spans="1:3">
      <c r="A8655">
        <v>242112</v>
      </c>
      <c r="B8655" t="s">
        <v>5298</v>
      </c>
      <c r="C8655" t="s">
        <v>10653</v>
      </c>
    </row>
    <row r="8656" spans="1:3">
      <c r="A8656">
        <v>242121</v>
      </c>
      <c r="B8656" t="s">
        <v>11089</v>
      </c>
      <c r="C8656" t="s">
        <v>10703</v>
      </c>
    </row>
    <row r="8657" spans="1:3">
      <c r="A8657">
        <v>242121</v>
      </c>
      <c r="B8657" t="s">
        <v>11089</v>
      </c>
      <c r="C8657" t="s">
        <v>10714</v>
      </c>
    </row>
    <row r="8658" spans="1:3">
      <c r="A8658">
        <v>242121</v>
      </c>
      <c r="B8658" t="s">
        <v>11089</v>
      </c>
      <c r="C8658" t="s">
        <v>10752</v>
      </c>
    </row>
    <row r="8659" spans="1:3">
      <c r="A8659">
        <v>242121</v>
      </c>
      <c r="B8659" t="s">
        <v>11089</v>
      </c>
      <c r="C8659" t="s">
        <v>10725</v>
      </c>
    </row>
    <row r="8660" spans="1:3">
      <c r="A8660">
        <v>242617</v>
      </c>
      <c r="B8660" t="s">
        <v>5309</v>
      </c>
      <c r="C8660" t="s">
        <v>10406</v>
      </c>
    </row>
    <row r="8661" spans="1:3">
      <c r="A8661">
        <v>242617</v>
      </c>
      <c r="B8661" t="s">
        <v>5309</v>
      </c>
      <c r="C8661" t="s">
        <v>10703</v>
      </c>
    </row>
    <row r="8662" spans="1:3">
      <c r="A8662">
        <v>242617</v>
      </c>
      <c r="B8662" t="s">
        <v>5309</v>
      </c>
      <c r="C8662" t="s">
        <v>10734</v>
      </c>
    </row>
    <row r="8663" spans="1:3">
      <c r="A8663">
        <v>242617</v>
      </c>
      <c r="B8663" t="s">
        <v>5309</v>
      </c>
      <c r="C8663" t="s">
        <v>10465</v>
      </c>
    </row>
    <row r="8664" spans="1:3">
      <c r="A8664">
        <v>242617</v>
      </c>
      <c r="B8664" t="s">
        <v>5309</v>
      </c>
      <c r="C8664" t="s">
        <v>10508</v>
      </c>
    </row>
    <row r="8665" spans="1:3">
      <c r="A8665">
        <v>242626</v>
      </c>
      <c r="B8665" t="s">
        <v>5312</v>
      </c>
      <c r="C8665" t="s">
        <v>10406</v>
      </c>
    </row>
    <row r="8666" spans="1:3">
      <c r="A8666">
        <v>242626</v>
      </c>
      <c r="B8666" t="s">
        <v>5312</v>
      </c>
      <c r="C8666" t="s">
        <v>10703</v>
      </c>
    </row>
    <row r="8667" spans="1:3">
      <c r="A8667">
        <v>242626</v>
      </c>
      <c r="B8667" t="s">
        <v>5312</v>
      </c>
      <c r="C8667" t="s">
        <v>10525</v>
      </c>
    </row>
    <row r="8668" spans="1:3">
      <c r="A8668">
        <v>242626</v>
      </c>
      <c r="B8668" t="s">
        <v>5312</v>
      </c>
      <c r="C8668" t="s">
        <v>10656</v>
      </c>
    </row>
    <row r="8669" spans="1:3">
      <c r="A8669">
        <v>242626</v>
      </c>
      <c r="B8669" t="s">
        <v>5312</v>
      </c>
      <c r="C8669" t="s">
        <v>10259</v>
      </c>
    </row>
    <row r="8670" spans="1:3">
      <c r="A8670">
        <v>242635</v>
      </c>
      <c r="B8670" t="s">
        <v>5314</v>
      </c>
      <c r="C8670" t="s">
        <v>10406</v>
      </c>
    </row>
    <row r="8671" spans="1:3">
      <c r="A8671">
        <v>242635</v>
      </c>
      <c r="B8671" t="s">
        <v>5314</v>
      </c>
      <c r="C8671" t="s">
        <v>10703</v>
      </c>
    </row>
    <row r="8672" spans="1:3">
      <c r="A8672">
        <v>242635</v>
      </c>
      <c r="B8672" t="s">
        <v>5314</v>
      </c>
      <c r="C8672" t="s">
        <v>10525</v>
      </c>
    </row>
    <row r="8673" spans="1:3">
      <c r="A8673">
        <v>242635</v>
      </c>
      <c r="B8673" t="s">
        <v>5314</v>
      </c>
      <c r="C8673" t="s">
        <v>10259</v>
      </c>
    </row>
    <row r="8674" spans="1:3">
      <c r="A8674">
        <v>242635</v>
      </c>
      <c r="B8674" t="s">
        <v>5314</v>
      </c>
      <c r="C8674" t="s">
        <v>10508</v>
      </c>
    </row>
    <row r="8675" spans="1:3">
      <c r="A8675">
        <v>242644</v>
      </c>
      <c r="B8675" t="s">
        <v>5316</v>
      </c>
      <c r="C8675" t="s">
        <v>10703</v>
      </c>
    </row>
    <row r="8676" spans="1:3">
      <c r="A8676">
        <v>242644</v>
      </c>
      <c r="B8676" t="s">
        <v>5316</v>
      </c>
      <c r="C8676" t="s">
        <v>10656</v>
      </c>
    </row>
    <row r="8677" spans="1:3">
      <c r="A8677">
        <v>242644</v>
      </c>
      <c r="B8677" t="s">
        <v>5316</v>
      </c>
      <c r="C8677" t="s">
        <v>10734</v>
      </c>
    </row>
    <row r="8678" spans="1:3">
      <c r="A8678">
        <v>242644</v>
      </c>
      <c r="B8678" t="s">
        <v>5316</v>
      </c>
      <c r="C8678" t="s">
        <v>10725</v>
      </c>
    </row>
    <row r="8679" spans="1:3">
      <c r="A8679">
        <v>242644</v>
      </c>
      <c r="B8679" t="s">
        <v>5316</v>
      </c>
      <c r="C8679" t="s">
        <v>10525</v>
      </c>
    </row>
    <row r="8680" spans="1:3">
      <c r="A8680">
        <v>242653</v>
      </c>
      <c r="B8680" t="s">
        <v>5319</v>
      </c>
      <c r="C8680" t="s">
        <v>10407</v>
      </c>
    </row>
    <row r="8681" spans="1:3">
      <c r="A8681">
        <v>242653</v>
      </c>
      <c r="B8681" t="s">
        <v>5319</v>
      </c>
      <c r="C8681" t="s">
        <v>10508</v>
      </c>
    </row>
    <row r="8682" spans="1:3">
      <c r="A8682">
        <v>242653</v>
      </c>
      <c r="B8682" t="s">
        <v>5319</v>
      </c>
      <c r="C8682" t="s">
        <v>10525</v>
      </c>
    </row>
    <row r="8683" spans="1:3">
      <c r="A8683">
        <v>242653</v>
      </c>
      <c r="B8683" t="s">
        <v>5319</v>
      </c>
      <c r="C8683" t="s">
        <v>10725</v>
      </c>
    </row>
    <row r="8684" spans="1:3">
      <c r="A8684">
        <v>242653</v>
      </c>
      <c r="B8684" t="s">
        <v>5319</v>
      </c>
      <c r="C8684" t="s">
        <v>10703</v>
      </c>
    </row>
    <row r="8685" spans="1:3">
      <c r="A8685">
        <v>242662</v>
      </c>
      <c r="B8685" t="s">
        <v>5321</v>
      </c>
      <c r="C8685" t="s">
        <v>10525</v>
      </c>
    </row>
    <row r="8686" spans="1:3">
      <c r="A8686">
        <v>242662</v>
      </c>
      <c r="B8686" t="s">
        <v>5321</v>
      </c>
      <c r="C8686" t="s">
        <v>10508</v>
      </c>
    </row>
    <row r="8687" spans="1:3">
      <c r="A8687">
        <v>242662</v>
      </c>
      <c r="B8687" t="s">
        <v>5321</v>
      </c>
      <c r="C8687" t="s">
        <v>10703</v>
      </c>
    </row>
    <row r="8688" spans="1:3">
      <c r="A8688">
        <v>242662</v>
      </c>
      <c r="B8688" t="s">
        <v>5321</v>
      </c>
      <c r="C8688" t="s">
        <v>10407</v>
      </c>
    </row>
    <row r="8689" spans="1:3">
      <c r="A8689">
        <v>242662</v>
      </c>
      <c r="B8689" t="s">
        <v>5321</v>
      </c>
      <c r="C8689" t="s">
        <v>10528</v>
      </c>
    </row>
    <row r="8690" spans="1:3">
      <c r="A8690">
        <v>242680</v>
      </c>
      <c r="B8690" t="s">
        <v>5324</v>
      </c>
      <c r="C8690" t="s">
        <v>10406</v>
      </c>
    </row>
    <row r="8691" spans="1:3">
      <c r="A8691">
        <v>242680</v>
      </c>
      <c r="B8691" t="s">
        <v>5324</v>
      </c>
      <c r="C8691" t="s">
        <v>10525</v>
      </c>
    </row>
    <row r="8692" spans="1:3">
      <c r="A8692">
        <v>242680</v>
      </c>
      <c r="B8692" t="s">
        <v>5324</v>
      </c>
      <c r="C8692" t="s">
        <v>10508</v>
      </c>
    </row>
    <row r="8693" spans="1:3">
      <c r="A8693">
        <v>242680</v>
      </c>
      <c r="B8693" t="s">
        <v>5324</v>
      </c>
      <c r="C8693" t="s">
        <v>10546</v>
      </c>
    </row>
    <row r="8694" spans="1:3">
      <c r="A8694">
        <v>242680</v>
      </c>
      <c r="B8694" t="s">
        <v>5324</v>
      </c>
      <c r="C8694" t="s">
        <v>10734</v>
      </c>
    </row>
    <row r="8695" spans="1:3">
      <c r="A8695">
        <v>242699</v>
      </c>
      <c r="B8695" t="s">
        <v>5327</v>
      </c>
      <c r="C8695" t="s">
        <v>10703</v>
      </c>
    </row>
    <row r="8696" spans="1:3">
      <c r="A8696">
        <v>242699</v>
      </c>
      <c r="B8696" t="s">
        <v>5327</v>
      </c>
      <c r="C8696" t="s">
        <v>10725</v>
      </c>
    </row>
    <row r="8697" spans="1:3">
      <c r="A8697">
        <v>242699</v>
      </c>
      <c r="B8697" t="s">
        <v>5327</v>
      </c>
      <c r="C8697" t="s">
        <v>10525</v>
      </c>
    </row>
    <row r="8698" spans="1:3">
      <c r="A8698">
        <v>242699</v>
      </c>
      <c r="B8698" t="s">
        <v>5327</v>
      </c>
      <c r="C8698" t="s">
        <v>10568</v>
      </c>
    </row>
    <row r="8699" spans="1:3">
      <c r="A8699">
        <v>242699</v>
      </c>
      <c r="B8699" t="s">
        <v>5327</v>
      </c>
      <c r="C8699" t="s">
        <v>10502</v>
      </c>
    </row>
    <row r="8700" spans="1:3">
      <c r="A8700">
        <v>242705</v>
      </c>
      <c r="B8700" t="s">
        <v>5329</v>
      </c>
      <c r="C8700" t="s">
        <v>10703</v>
      </c>
    </row>
    <row r="8701" spans="1:3">
      <c r="A8701">
        <v>242705</v>
      </c>
      <c r="B8701" t="s">
        <v>5329</v>
      </c>
      <c r="C8701" t="s">
        <v>10406</v>
      </c>
    </row>
    <row r="8702" spans="1:3">
      <c r="A8702">
        <v>242705</v>
      </c>
      <c r="B8702" t="s">
        <v>5329</v>
      </c>
      <c r="C8702" t="s">
        <v>10528</v>
      </c>
    </row>
    <row r="8703" spans="1:3">
      <c r="A8703">
        <v>242705</v>
      </c>
      <c r="B8703" t="s">
        <v>5329</v>
      </c>
      <c r="C8703" t="s">
        <v>10328</v>
      </c>
    </row>
    <row r="8704" spans="1:3">
      <c r="A8704">
        <v>242705</v>
      </c>
      <c r="B8704" t="s">
        <v>5329</v>
      </c>
      <c r="C8704" t="s">
        <v>10575</v>
      </c>
    </row>
    <row r="8705" spans="1:3">
      <c r="A8705">
        <v>242972</v>
      </c>
      <c r="B8705" t="s">
        <v>5333</v>
      </c>
      <c r="C8705" t="s">
        <v>10703</v>
      </c>
    </row>
    <row r="8706" spans="1:3">
      <c r="A8706">
        <v>242972</v>
      </c>
      <c r="B8706" t="s">
        <v>5333</v>
      </c>
      <c r="C8706" t="s">
        <v>10714</v>
      </c>
    </row>
    <row r="8707" spans="1:3">
      <c r="A8707">
        <v>242972</v>
      </c>
      <c r="B8707" t="s">
        <v>5333</v>
      </c>
      <c r="C8707" t="s">
        <v>10640</v>
      </c>
    </row>
    <row r="8708" spans="1:3">
      <c r="A8708">
        <v>242972</v>
      </c>
      <c r="B8708" t="s">
        <v>5333</v>
      </c>
      <c r="C8708" t="s">
        <v>10524</v>
      </c>
    </row>
    <row r="8709" spans="1:3">
      <c r="A8709">
        <v>242972</v>
      </c>
      <c r="B8709" t="s">
        <v>5333</v>
      </c>
      <c r="C8709" t="s">
        <v>10728</v>
      </c>
    </row>
    <row r="8710" spans="1:3">
      <c r="A8710">
        <v>243106</v>
      </c>
      <c r="B8710" t="s">
        <v>2343</v>
      </c>
      <c r="C8710" t="s">
        <v>10429</v>
      </c>
    </row>
    <row r="8711" spans="1:3">
      <c r="A8711">
        <v>243106</v>
      </c>
      <c r="B8711" t="s">
        <v>2343</v>
      </c>
      <c r="C8711" t="s">
        <v>10342</v>
      </c>
    </row>
    <row r="8712" spans="1:3">
      <c r="A8712">
        <v>243106</v>
      </c>
      <c r="B8712" t="s">
        <v>2343</v>
      </c>
      <c r="C8712" t="s">
        <v>10756</v>
      </c>
    </row>
    <row r="8713" spans="1:3">
      <c r="A8713">
        <v>243106</v>
      </c>
      <c r="B8713" t="s">
        <v>2343</v>
      </c>
      <c r="C8713" t="s">
        <v>10725</v>
      </c>
    </row>
    <row r="8714" spans="1:3">
      <c r="A8714">
        <v>243106</v>
      </c>
      <c r="B8714" t="s">
        <v>2343</v>
      </c>
      <c r="C8714" t="s">
        <v>10713</v>
      </c>
    </row>
    <row r="8715" spans="1:3">
      <c r="A8715">
        <v>243115</v>
      </c>
      <c r="B8715" t="s">
        <v>5335</v>
      </c>
      <c r="C8715" t="s">
        <v>10703</v>
      </c>
    </row>
    <row r="8716" spans="1:3">
      <c r="A8716">
        <v>243115</v>
      </c>
      <c r="B8716" t="s">
        <v>5335</v>
      </c>
      <c r="C8716" t="s">
        <v>10413</v>
      </c>
    </row>
    <row r="8717" spans="1:3">
      <c r="A8717">
        <v>243115</v>
      </c>
      <c r="B8717" t="s">
        <v>5335</v>
      </c>
      <c r="C8717" t="s">
        <v>10244</v>
      </c>
    </row>
    <row r="8718" spans="1:3">
      <c r="A8718">
        <v>243115</v>
      </c>
      <c r="B8718" t="s">
        <v>5335</v>
      </c>
      <c r="C8718" t="s">
        <v>10516</v>
      </c>
    </row>
    <row r="8719" spans="1:3">
      <c r="A8719">
        <v>243115</v>
      </c>
      <c r="B8719" t="s">
        <v>5335</v>
      </c>
      <c r="C8719" t="s">
        <v>10354</v>
      </c>
    </row>
    <row r="8720" spans="1:3">
      <c r="A8720">
        <v>243133</v>
      </c>
      <c r="B8720" t="s">
        <v>5337</v>
      </c>
      <c r="C8720" t="s">
        <v>10429</v>
      </c>
    </row>
    <row r="8721" spans="1:3">
      <c r="A8721">
        <v>243133</v>
      </c>
      <c r="B8721" t="s">
        <v>5337</v>
      </c>
      <c r="C8721" t="s">
        <v>10406</v>
      </c>
    </row>
    <row r="8722" spans="1:3">
      <c r="A8722">
        <v>243133</v>
      </c>
      <c r="B8722" t="s">
        <v>5337</v>
      </c>
      <c r="C8722" t="s">
        <v>10725</v>
      </c>
    </row>
    <row r="8723" spans="1:3">
      <c r="A8723">
        <v>243133</v>
      </c>
      <c r="B8723" t="s">
        <v>5337</v>
      </c>
      <c r="C8723" t="s">
        <v>10287</v>
      </c>
    </row>
    <row r="8724" spans="1:3">
      <c r="A8724">
        <v>243133</v>
      </c>
      <c r="B8724" t="s">
        <v>5337</v>
      </c>
      <c r="C8724" t="s">
        <v>10295</v>
      </c>
    </row>
    <row r="8725" spans="1:3">
      <c r="A8725">
        <v>243142</v>
      </c>
      <c r="B8725" t="s">
        <v>5339</v>
      </c>
      <c r="C8725" t="s">
        <v>10518</v>
      </c>
    </row>
    <row r="8726" spans="1:3">
      <c r="A8726">
        <v>243142</v>
      </c>
      <c r="B8726" t="s">
        <v>5339</v>
      </c>
      <c r="C8726" t="s">
        <v>10524</v>
      </c>
    </row>
    <row r="8727" spans="1:3">
      <c r="A8727">
        <v>243142</v>
      </c>
      <c r="B8727" t="s">
        <v>5339</v>
      </c>
      <c r="C8727" t="s">
        <v>10248</v>
      </c>
    </row>
    <row r="8728" spans="1:3">
      <c r="A8728">
        <v>243142</v>
      </c>
      <c r="B8728" t="s">
        <v>5339</v>
      </c>
      <c r="C8728" t="s">
        <v>10714</v>
      </c>
    </row>
    <row r="8729" spans="1:3">
      <c r="A8729">
        <v>243142</v>
      </c>
      <c r="B8729" t="s">
        <v>5339</v>
      </c>
      <c r="C8729" t="s">
        <v>10742</v>
      </c>
    </row>
    <row r="8730" spans="1:3">
      <c r="A8730">
        <v>243151</v>
      </c>
      <c r="B8730" t="s">
        <v>2346</v>
      </c>
      <c r="C8730" t="s">
        <v>10406</v>
      </c>
    </row>
    <row r="8731" spans="1:3">
      <c r="A8731">
        <v>243151</v>
      </c>
      <c r="B8731" t="s">
        <v>2346</v>
      </c>
      <c r="C8731" t="s">
        <v>10446</v>
      </c>
    </row>
    <row r="8732" spans="1:3">
      <c r="A8732">
        <v>243151</v>
      </c>
      <c r="B8732" t="s">
        <v>2346</v>
      </c>
      <c r="C8732" t="s">
        <v>10521</v>
      </c>
    </row>
    <row r="8733" spans="1:3">
      <c r="A8733">
        <v>243151</v>
      </c>
      <c r="B8733" t="s">
        <v>2346</v>
      </c>
      <c r="C8733" t="s">
        <v>10725</v>
      </c>
    </row>
    <row r="8734" spans="1:3">
      <c r="A8734">
        <v>243151</v>
      </c>
      <c r="B8734" t="s">
        <v>2346</v>
      </c>
      <c r="C8734" t="s">
        <v>10714</v>
      </c>
    </row>
    <row r="8735" spans="1:3">
      <c r="A8735">
        <v>243179</v>
      </c>
      <c r="B8735" t="s">
        <v>5341</v>
      </c>
      <c r="C8735" t="s">
        <v>10406</v>
      </c>
    </row>
    <row r="8736" spans="1:3">
      <c r="A8736">
        <v>243179</v>
      </c>
      <c r="B8736" t="s">
        <v>5341</v>
      </c>
      <c r="C8736" t="s">
        <v>10413</v>
      </c>
    </row>
    <row r="8737" spans="1:3">
      <c r="A8737">
        <v>243179</v>
      </c>
      <c r="B8737" t="s">
        <v>5341</v>
      </c>
      <c r="C8737" t="s">
        <v>10232</v>
      </c>
    </row>
    <row r="8738" spans="1:3">
      <c r="A8738">
        <v>243179</v>
      </c>
      <c r="B8738" t="s">
        <v>5341</v>
      </c>
      <c r="C8738" t="s">
        <v>10703</v>
      </c>
    </row>
    <row r="8739" spans="1:3">
      <c r="A8739">
        <v>243179</v>
      </c>
      <c r="B8739" t="s">
        <v>5341</v>
      </c>
      <c r="C8739" t="s">
        <v>10725</v>
      </c>
    </row>
    <row r="8740" spans="1:3">
      <c r="A8740">
        <v>243188</v>
      </c>
      <c r="B8740" t="s">
        <v>5343</v>
      </c>
      <c r="C8740" t="s">
        <v>10193</v>
      </c>
    </row>
    <row r="8741" spans="1:3">
      <c r="A8741">
        <v>243188</v>
      </c>
      <c r="B8741" t="s">
        <v>5343</v>
      </c>
      <c r="C8741" t="s">
        <v>10725</v>
      </c>
    </row>
    <row r="8742" spans="1:3">
      <c r="A8742">
        <v>243188</v>
      </c>
      <c r="B8742" t="s">
        <v>5343</v>
      </c>
      <c r="C8742" t="s">
        <v>10292</v>
      </c>
    </row>
    <row r="8743" spans="1:3">
      <c r="A8743">
        <v>243188</v>
      </c>
      <c r="B8743" t="s">
        <v>5343</v>
      </c>
      <c r="C8743" t="s">
        <v>10730</v>
      </c>
    </row>
    <row r="8744" spans="1:3">
      <c r="A8744">
        <v>243188</v>
      </c>
      <c r="B8744" t="s">
        <v>5343</v>
      </c>
      <c r="C8744" t="s">
        <v>10404</v>
      </c>
    </row>
    <row r="8745" spans="1:3">
      <c r="A8745">
        <v>243197</v>
      </c>
      <c r="B8745" t="s">
        <v>5346</v>
      </c>
      <c r="C8745" t="s">
        <v>10328</v>
      </c>
    </row>
    <row r="8746" spans="1:3">
      <c r="A8746">
        <v>243197</v>
      </c>
      <c r="B8746" t="s">
        <v>5346</v>
      </c>
      <c r="C8746" t="s">
        <v>10406</v>
      </c>
    </row>
    <row r="8747" spans="1:3">
      <c r="A8747">
        <v>243197</v>
      </c>
      <c r="B8747" t="s">
        <v>5346</v>
      </c>
      <c r="C8747" t="s">
        <v>10197</v>
      </c>
    </row>
    <row r="8748" spans="1:3">
      <c r="A8748">
        <v>243197</v>
      </c>
      <c r="B8748" t="s">
        <v>5346</v>
      </c>
      <c r="C8748" t="s">
        <v>10413</v>
      </c>
    </row>
    <row r="8749" spans="1:3">
      <c r="A8749">
        <v>243197</v>
      </c>
      <c r="B8749" t="s">
        <v>5346</v>
      </c>
      <c r="C8749" t="s">
        <v>10333</v>
      </c>
    </row>
    <row r="8750" spans="1:3">
      <c r="A8750">
        <v>243203</v>
      </c>
      <c r="B8750" t="s">
        <v>11090</v>
      </c>
      <c r="C8750" t="s">
        <v>10703</v>
      </c>
    </row>
    <row r="8751" spans="1:3">
      <c r="A8751">
        <v>243203</v>
      </c>
      <c r="B8751" t="s">
        <v>11090</v>
      </c>
      <c r="C8751" t="s">
        <v>10712</v>
      </c>
    </row>
    <row r="8752" spans="1:3">
      <c r="A8752">
        <v>243203</v>
      </c>
      <c r="B8752" t="s">
        <v>11090</v>
      </c>
      <c r="C8752" t="s">
        <v>10204</v>
      </c>
    </row>
    <row r="8753" spans="1:3">
      <c r="A8753">
        <v>243203</v>
      </c>
      <c r="B8753" t="s">
        <v>11090</v>
      </c>
      <c r="C8753" t="s">
        <v>10651</v>
      </c>
    </row>
    <row r="8754" spans="1:3">
      <c r="A8754">
        <v>243203</v>
      </c>
      <c r="B8754" t="s">
        <v>11090</v>
      </c>
      <c r="C8754" t="s">
        <v>10663</v>
      </c>
    </row>
    <row r="8755" spans="1:3">
      <c r="A8755">
        <v>243212</v>
      </c>
      <c r="B8755" t="s">
        <v>5348</v>
      </c>
      <c r="C8755" t="s">
        <v>10407</v>
      </c>
    </row>
    <row r="8756" spans="1:3">
      <c r="A8756">
        <v>243212</v>
      </c>
      <c r="B8756" t="s">
        <v>5348</v>
      </c>
      <c r="C8756" t="s">
        <v>10508</v>
      </c>
    </row>
    <row r="8757" spans="1:3">
      <c r="A8757">
        <v>243212</v>
      </c>
      <c r="B8757" t="s">
        <v>5348</v>
      </c>
      <c r="C8757" t="s">
        <v>10658</v>
      </c>
    </row>
    <row r="8758" spans="1:3">
      <c r="A8758">
        <v>243212</v>
      </c>
      <c r="B8758" t="s">
        <v>5348</v>
      </c>
      <c r="C8758" t="s">
        <v>10518</v>
      </c>
    </row>
    <row r="8759" spans="1:3">
      <c r="A8759">
        <v>243212</v>
      </c>
      <c r="B8759" t="s">
        <v>5348</v>
      </c>
      <c r="C8759" t="s">
        <v>10725</v>
      </c>
    </row>
    <row r="8760" spans="1:3">
      <c r="A8760">
        <v>243221</v>
      </c>
      <c r="B8760" t="s">
        <v>5350</v>
      </c>
      <c r="C8760" t="s">
        <v>10406</v>
      </c>
    </row>
    <row r="8761" spans="1:3">
      <c r="A8761">
        <v>243221</v>
      </c>
      <c r="B8761" t="s">
        <v>5350</v>
      </c>
      <c r="C8761" t="s">
        <v>10508</v>
      </c>
    </row>
    <row r="8762" spans="1:3">
      <c r="A8762">
        <v>243221</v>
      </c>
      <c r="B8762" t="s">
        <v>5350</v>
      </c>
      <c r="C8762" t="s">
        <v>10725</v>
      </c>
    </row>
    <row r="8763" spans="1:3">
      <c r="A8763">
        <v>243221</v>
      </c>
      <c r="B8763" t="s">
        <v>5350</v>
      </c>
      <c r="C8763" t="s">
        <v>10756</v>
      </c>
    </row>
    <row r="8764" spans="1:3">
      <c r="A8764">
        <v>243221</v>
      </c>
      <c r="B8764" t="s">
        <v>5350</v>
      </c>
      <c r="C8764" t="s">
        <v>10546</v>
      </c>
    </row>
    <row r="8765" spans="1:3">
      <c r="A8765">
        <v>243346</v>
      </c>
      <c r="B8765" t="s">
        <v>5352</v>
      </c>
      <c r="C8765" t="s">
        <v>10524</v>
      </c>
    </row>
    <row r="8766" spans="1:3">
      <c r="A8766">
        <v>243346</v>
      </c>
      <c r="B8766" t="s">
        <v>5352</v>
      </c>
      <c r="C8766" t="s">
        <v>10703</v>
      </c>
    </row>
    <row r="8767" spans="1:3">
      <c r="A8767">
        <v>243346</v>
      </c>
      <c r="B8767" t="s">
        <v>5352</v>
      </c>
      <c r="C8767" t="s">
        <v>10714</v>
      </c>
    </row>
    <row r="8768" spans="1:3">
      <c r="A8768">
        <v>243346</v>
      </c>
      <c r="B8768" t="s">
        <v>5352</v>
      </c>
      <c r="C8768" t="s">
        <v>10546</v>
      </c>
    </row>
    <row r="8769" spans="1:3">
      <c r="A8769">
        <v>243346</v>
      </c>
      <c r="B8769" t="s">
        <v>5352</v>
      </c>
      <c r="C8769" t="s">
        <v>10278</v>
      </c>
    </row>
    <row r="8770" spans="1:3">
      <c r="A8770">
        <v>243443</v>
      </c>
      <c r="B8770" t="s">
        <v>5353</v>
      </c>
      <c r="C8770" t="s">
        <v>10703</v>
      </c>
    </row>
    <row r="8771" spans="1:3">
      <c r="A8771">
        <v>243443</v>
      </c>
      <c r="B8771" t="s">
        <v>5353</v>
      </c>
      <c r="C8771" t="s">
        <v>10233</v>
      </c>
    </row>
    <row r="8772" spans="1:3">
      <c r="A8772">
        <v>243443</v>
      </c>
      <c r="B8772" t="s">
        <v>5353</v>
      </c>
      <c r="C8772" t="s">
        <v>10229</v>
      </c>
    </row>
    <row r="8773" spans="1:3">
      <c r="A8773">
        <v>243443</v>
      </c>
      <c r="B8773" t="s">
        <v>5353</v>
      </c>
      <c r="C8773" t="s">
        <v>10234</v>
      </c>
    </row>
    <row r="8774" spans="1:3">
      <c r="A8774">
        <v>243443</v>
      </c>
      <c r="B8774" t="s">
        <v>5353</v>
      </c>
      <c r="C8774" t="s">
        <v>10234</v>
      </c>
    </row>
    <row r="8775" spans="1:3">
      <c r="A8775">
        <v>243568</v>
      </c>
      <c r="B8775" t="s">
        <v>5356</v>
      </c>
      <c r="C8775" t="s">
        <v>10656</v>
      </c>
    </row>
    <row r="8776" spans="1:3">
      <c r="A8776">
        <v>243577</v>
      </c>
      <c r="B8776" t="s">
        <v>5358</v>
      </c>
      <c r="C8776" t="s">
        <v>10323</v>
      </c>
    </row>
    <row r="8777" spans="1:3">
      <c r="A8777">
        <v>243577</v>
      </c>
      <c r="B8777" t="s">
        <v>5358</v>
      </c>
      <c r="C8777" t="s">
        <v>10328</v>
      </c>
    </row>
    <row r="8778" spans="1:3">
      <c r="A8778">
        <v>243577</v>
      </c>
      <c r="B8778" t="s">
        <v>5358</v>
      </c>
      <c r="C8778" t="s">
        <v>10317</v>
      </c>
    </row>
    <row r="8779" spans="1:3">
      <c r="A8779">
        <v>243577</v>
      </c>
      <c r="B8779" t="s">
        <v>5358</v>
      </c>
      <c r="C8779" t="s">
        <v>10333</v>
      </c>
    </row>
    <row r="8780" spans="1:3">
      <c r="A8780">
        <v>243577</v>
      </c>
      <c r="B8780" t="s">
        <v>5358</v>
      </c>
      <c r="C8780" t="s">
        <v>10324</v>
      </c>
    </row>
    <row r="8781" spans="1:3">
      <c r="A8781">
        <v>243586</v>
      </c>
      <c r="B8781" t="s">
        <v>5361</v>
      </c>
      <c r="C8781" t="s">
        <v>10742</v>
      </c>
    </row>
    <row r="8782" spans="1:3">
      <c r="A8782">
        <v>243586</v>
      </c>
      <c r="B8782" t="s">
        <v>5361</v>
      </c>
      <c r="C8782" t="s">
        <v>10407</v>
      </c>
    </row>
    <row r="8783" spans="1:3">
      <c r="A8783">
        <v>243586</v>
      </c>
      <c r="B8783" t="s">
        <v>5361</v>
      </c>
      <c r="C8783" t="s">
        <v>10531</v>
      </c>
    </row>
    <row r="8784" spans="1:3">
      <c r="A8784">
        <v>243586</v>
      </c>
      <c r="B8784" t="s">
        <v>5361</v>
      </c>
      <c r="C8784" t="s">
        <v>10277</v>
      </c>
    </row>
    <row r="8785" spans="1:3">
      <c r="A8785">
        <v>243586</v>
      </c>
      <c r="B8785" t="s">
        <v>5361</v>
      </c>
      <c r="C8785" t="s">
        <v>10554</v>
      </c>
    </row>
    <row r="8786" spans="1:3">
      <c r="A8786">
        <v>243601</v>
      </c>
      <c r="B8786" t="s">
        <v>5363</v>
      </c>
      <c r="C8786" t="s">
        <v>10204</v>
      </c>
    </row>
    <row r="8787" spans="1:3">
      <c r="A8787">
        <v>243601</v>
      </c>
      <c r="B8787" t="s">
        <v>5363</v>
      </c>
      <c r="C8787" t="s">
        <v>10406</v>
      </c>
    </row>
    <row r="8788" spans="1:3">
      <c r="A8788">
        <v>243601</v>
      </c>
      <c r="B8788" t="s">
        <v>5363</v>
      </c>
      <c r="C8788" t="s">
        <v>10703</v>
      </c>
    </row>
    <row r="8789" spans="1:3">
      <c r="A8789">
        <v>243601</v>
      </c>
      <c r="B8789" t="s">
        <v>5363</v>
      </c>
      <c r="C8789" t="s">
        <v>10714</v>
      </c>
    </row>
    <row r="8790" spans="1:3">
      <c r="A8790">
        <v>243601</v>
      </c>
      <c r="B8790" t="s">
        <v>5363</v>
      </c>
      <c r="C8790" t="s">
        <v>10524</v>
      </c>
    </row>
    <row r="8791" spans="1:3">
      <c r="A8791">
        <v>243638</v>
      </c>
      <c r="B8791" t="s">
        <v>5364</v>
      </c>
      <c r="C8791" t="s">
        <v>10724</v>
      </c>
    </row>
    <row r="8792" spans="1:3">
      <c r="A8792">
        <v>243638</v>
      </c>
      <c r="B8792" t="s">
        <v>5364</v>
      </c>
      <c r="C8792" t="s">
        <v>10281</v>
      </c>
    </row>
    <row r="8793" spans="1:3">
      <c r="A8793">
        <v>243665</v>
      </c>
      <c r="B8793" t="s">
        <v>2349</v>
      </c>
      <c r="C8793" t="s">
        <v>10703</v>
      </c>
    </row>
    <row r="8794" spans="1:3">
      <c r="A8794">
        <v>243665</v>
      </c>
      <c r="B8794" t="s">
        <v>2349</v>
      </c>
      <c r="C8794" t="s">
        <v>10714</v>
      </c>
    </row>
    <row r="8795" spans="1:3">
      <c r="A8795">
        <v>243665</v>
      </c>
      <c r="B8795" t="s">
        <v>2349</v>
      </c>
      <c r="C8795" t="s">
        <v>10406</v>
      </c>
    </row>
    <row r="8796" spans="1:3">
      <c r="A8796">
        <v>243665</v>
      </c>
      <c r="B8796" t="s">
        <v>2349</v>
      </c>
      <c r="C8796" t="s">
        <v>10725</v>
      </c>
    </row>
    <row r="8797" spans="1:3">
      <c r="A8797">
        <v>243665</v>
      </c>
      <c r="B8797" t="s">
        <v>2349</v>
      </c>
      <c r="C8797" t="s">
        <v>10527</v>
      </c>
    </row>
    <row r="8798" spans="1:3">
      <c r="A8798">
        <v>243744</v>
      </c>
      <c r="B8798" t="s">
        <v>51</v>
      </c>
      <c r="C8798" t="s">
        <v>10259</v>
      </c>
    </row>
    <row r="8799" spans="1:3">
      <c r="A8799">
        <v>243744</v>
      </c>
      <c r="B8799" t="s">
        <v>51</v>
      </c>
      <c r="C8799" t="s">
        <v>10451</v>
      </c>
    </row>
    <row r="8800" spans="1:3">
      <c r="A8800">
        <v>243744</v>
      </c>
      <c r="B8800" t="s">
        <v>51</v>
      </c>
      <c r="C8800" t="s">
        <v>10338</v>
      </c>
    </row>
    <row r="8801" spans="1:3">
      <c r="A8801">
        <v>243744</v>
      </c>
      <c r="B8801" t="s">
        <v>51</v>
      </c>
      <c r="C8801" t="s">
        <v>10557</v>
      </c>
    </row>
    <row r="8802" spans="1:3">
      <c r="A8802">
        <v>243744</v>
      </c>
      <c r="B8802" t="s">
        <v>51</v>
      </c>
      <c r="C8802" t="s">
        <v>10450</v>
      </c>
    </row>
    <row r="8803" spans="1:3">
      <c r="A8803">
        <v>243780</v>
      </c>
      <c r="B8803" t="s">
        <v>2355</v>
      </c>
      <c r="C8803" t="s">
        <v>10259</v>
      </c>
    </row>
    <row r="8804" spans="1:3">
      <c r="A8804">
        <v>243780</v>
      </c>
      <c r="B8804" t="s">
        <v>2355</v>
      </c>
      <c r="C8804" t="s">
        <v>10328</v>
      </c>
    </row>
    <row r="8805" spans="1:3">
      <c r="A8805">
        <v>243780</v>
      </c>
      <c r="B8805" t="s">
        <v>2355</v>
      </c>
      <c r="C8805" t="s">
        <v>10509</v>
      </c>
    </row>
    <row r="8806" spans="1:3">
      <c r="A8806">
        <v>243780</v>
      </c>
      <c r="B8806" t="s">
        <v>2355</v>
      </c>
      <c r="C8806" t="s">
        <v>10321</v>
      </c>
    </row>
    <row r="8807" spans="1:3">
      <c r="A8807">
        <v>243780</v>
      </c>
      <c r="B8807" t="s">
        <v>2355</v>
      </c>
      <c r="C8807" t="s">
        <v>10316</v>
      </c>
    </row>
    <row r="8808" spans="1:3">
      <c r="A8808">
        <v>243823</v>
      </c>
      <c r="B8808" t="s">
        <v>5368</v>
      </c>
      <c r="C8808" t="s">
        <v>10411</v>
      </c>
    </row>
    <row r="8809" spans="1:3">
      <c r="A8809">
        <v>243823</v>
      </c>
      <c r="B8809" t="s">
        <v>5368</v>
      </c>
      <c r="C8809" t="s">
        <v>10629</v>
      </c>
    </row>
    <row r="8810" spans="1:3">
      <c r="A8810">
        <v>243823</v>
      </c>
      <c r="B8810" t="s">
        <v>5368</v>
      </c>
      <c r="C8810" t="s">
        <v>10638</v>
      </c>
    </row>
    <row r="8811" spans="1:3">
      <c r="A8811">
        <v>243823</v>
      </c>
      <c r="B8811" t="s">
        <v>5368</v>
      </c>
      <c r="C8811" t="s">
        <v>10249</v>
      </c>
    </row>
    <row r="8812" spans="1:3">
      <c r="A8812">
        <v>243823</v>
      </c>
      <c r="B8812" t="s">
        <v>5368</v>
      </c>
      <c r="C8812" t="s">
        <v>10466</v>
      </c>
    </row>
    <row r="8813" spans="1:3">
      <c r="A8813">
        <v>243832</v>
      </c>
      <c r="B8813" t="s">
        <v>5370</v>
      </c>
      <c r="C8813" t="s">
        <v>10707</v>
      </c>
    </row>
    <row r="8814" spans="1:3">
      <c r="A8814">
        <v>243832</v>
      </c>
      <c r="B8814" t="s">
        <v>5370</v>
      </c>
      <c r="C8814" t="s">
        <v>10728</v>
      </c>
    </row>
    <row r="8815" spans="1:3">
      <c r="A8815">
        <v>243832</v>
      </c>
      <c r="B8815" t="s">
        <v>5370</v>
      </c>
      <c r="C8815" t="s">
        <v>10256</v>
      </c>
    </row>
    <row r="8816" spans="1:3">
      <c r="A8816">
        <v>243832</v>
      </c>
      <c r="B8816" t="s">
        <v>5370</v>
      </c>
      <c r="C8816" t="s">
        <v>10265</v>
      </c>
    </row>
    <row r="8817" spans="1:3">
      <c r="A8817">
        <v>243832</v>
      </c>
      <c r="B8817" t="s">
        <v>5370</v>
      </c>
      <c r="C8817" t="s">
        <v>10586</v>
      </c>
    </row>
    <row r="8818" spans="1:3">
      <c r="A8818">
        <v>244233</v>
      </c>
      <c r="B8818" t="s">
        <v>5372</v>
      </c>
      <c r="C8818" t="s">
        <v>10635</v>
      </c>
    </row>
    <row r="8819" spans="1:3">
      <c r="A8819">
        <v>245652</v>
      </c>
      <c r="B8819" t="s">
        <v>2360</v>
      </c>
      <c r="C8819" t="s">
        <v>10401</v>
      </c>
    </row>
    <row r="8820" spans="1:3">
      <c r="A8820">
        <v>245777</v>
      </c>
      <c r="B8820" t="s">
        <v>11091</v>
      </c>
      <c r="C8820" t="s">
        <v>10481</v>
      </c>
    </row>
    <row r="8821" spans="1:3">
      <c r="A8821">
        <v>245838</v>
      </c>
      <c r="B8821" t="s">
        <v>11092</v>
      </c>
      <c r="C8821" t="s">
        <v>10401</v>
      </c>
    </row>
    <row r="8822" spans="1:3">
      <c r="A8822">
        <v>245847</v>
      </c>
      <c r="B8822" t="s">
        <v>11093</v>
      </c>
      <c r="C8822" t="s">
        <v>10401</v>
      </c>
    </row>
    <row r="8823" spans="1:3">
      <c r="A8823">
        <v>245847</v>
      </c>
      <c r="B8823" t="s">
        <v>11093</v>
      </c>
      <c r="C8823" t="s">
        <v>10508</v>
      </c>
    </row>
    <row r="8824" spans="1:3">
      <c r="A8824">
        <v>245847</v>
      </c>
      <c r="B8824" t="s">
        <v>11093</v>
      </c>
      <c r="C8824" t="s">
        <v>10714</v>
      </c>
    </row>
    <row r="8825" spans="1:3">
      <c r="A8825">
        <v>245883</v>
      </c>
      <c r="B8825" t="s">
        <v>11094</v>
      </c>
      <c r="C8825" t="s">
        <v>10401</v>
      </c>
    </row>
    <row r="8826" spans="1:3">
      <c r="A8826">
        <v>245883</v>
      </c>
      <c r="B8826" t="s">
        <v>11094</v>
      </c>
      <c r="C8826" t="s">
        <v>10629</v>
      </c>
    </row>
    <row r="8827" spans="1:3">
      <c r="A8827">
        <v>245892</v>
      </c>
      <c r="B8827" t="s">
        <v>11095</v>
      </c>
      <c r="C8827" t="s">
        <v>10383</v>
      </c>
    </row>
    <row r="8828" spans="1:3">
      <c r="A8828">
        <v>245892</v>
      </c>
      <c r="B8828" t="s">
        <v>11095</v>
      </c>
      <c r="C8828" t="s">
        <v>10401</v>
      </c>
    </row>
    <row r="8829" spans="1:3">
      <c r="A8829">
        <v>245892</v>
      </c>
      <c r="B8829" t="s">
        <v>11095</v>
      </c>
      <c r="C8829" t="s">
        <v>10714</v>
      </c>
    </row>
    <row r="8830" spans="1:3">
      <c r="A8830">
        <v>245892</v>
      </c>
      <c r="B8830" t="s">
        <v>11095</v>
      </c>
      <c r="C8830" t="s">
        <v>10207</v>
      </c>
    </row>
    <row r="8831" spans="1:3">
      <c r="A8831">
        <v>245892</v>
      </c>
      <c r="B8831" t="s">
        <v>11095</v>
      </c>
      <c r="C8831" t="s">
        <v>10541</v>
      </c>
    </row>
    <row r="8832" spans="1:3">
      <c r="A8832">
        <v>245953</v>
      </c>
      <c r="B8832" t="s">
        <v>5377</v>
      </c>
      <c r="C8832" t="s">
        <v>10508</v>
      </c>
    </row>
    <row r="8833" spans="1:3">
      <c r="A8833">
        <v>245953</v>
      </c>
      <c r="B8833" t="s">
        <v>5377</v>
      </c>
      <c r="C8833" t="s">
        <v>10714</v>
      </c>
    </row>
    <row r="8834" spans="1:3">
      <c r="A8834">
        <v>245953</v>
      </c>
      <c r="B8834" t="s">
        <v>5377</v>
      </c>
      <c r="C8834" t="s">
        <v>10438</v>
      </c>
    </row>
    <row r="8835" spans="1:3">
      <c r="A8835">
        <v>245953</v>
      </c>
      <c r="B8835" t="s">
        <v>5377</v>
      </c>
      <c r="C8835" t="s">
        <v>10725</v>
      </c>
    </row>
    <row r="8836" spans="1:3">
      <c r="A8836">
        <v>245953</v>
      </c>
      <c r="B8836" t="s">
        <v>5377</v>
      </c>
      <c r="C8836" t="s">
        <v>10778</v>
      </c>
    </row>
    <row r="8837" spans="1:3">
      <c r="A8837">
        <v>247065</v>
      </c>
      <c r="B8837" t="s">
        <v>5382</v>
      </c>
      <c r="C8837" t="s">
        <v>10710</v>
      </c>
    </row>
    <row r="8838" spans="1:3">
      <c r="A8838">
        <v>247065</v>
      </c>
      <c r="B8838" t="s">
        <v>5382</v>
      </c>
      <c r="C8838" t="s">
        <v>10714</v>
      </c>
    </row>
    <row r="8839" spans="1:3">
      <c r="A8839">
        <v>247649</v>
      </c>
      <c r="B8839" t="s">
        <v>5386</v>
      </c>
      <c r="C8839" t="s">
        <v>10404</v>
      </c>
    </row>
    <row r="8840" spans="1:3">
      <c r="A8840">
        <v>247649</v>
      </c>
      <c r="B8840" t="s">
        <v>5386</v>
      </c>
      <c r="C8840" t="s">
        <v>10508</v>
      </c>
    </row>
    <row r="8841" spans="1:3">
      <c r="A8841">
        <v>247649</v>
      </c>
      <c r="B8841" t="s">
        <v>5386</v>
      </c>
      <c r="C8841" t="s">
        <v>10226</v>
      </c>
    </row>
    <row r="8842" spans="1:3">
      <c r="A8842">
        <v>247649</v>
      </c>
      <c r="B8842" t="s">
        <v>5386</v>
      </c>
      <c r="C8842" t="s">
        <v>10601</v>
      </c>
    </row>
    <row r="8843" spans="1:3">
      <c r="A8843">
        <v>247649</v>
      </c>
      <c r="B8843" t="s">
        <v>5386</v>
      </c>
      <c r="C8843" t="s">
        <v>10406</v>
      </c>
    </row>
    <row r="8844" spans="1:3">
      <c r="A8844">
        <v>247773</v>
      </c>
      <c r="B8844" t="s">
        <v>11096</v>
      </c>
      <c r="C8844" t="s">
        <v>10481</v>
      </c>
    </row>
    <row r="8845" spans="1:3">
      <c r="A8845">
        <v>247834</v>
      </c>
      <c r="B8845" t="s">
        <v>11097</v>
      </c>
      <c r="C8845" t="s">
        <v>10268</v>
      </c>
    </row>
    <row r="8846" spans="1:3">
      <c r="A8846">
        <v>247834</v>
      </c>
      <c r="B8846" t="s">
        <v>11097</v>
      </c>
      <c r="C8846" t="s">
        <v>10703</v>
      </c>
    </row>
    <row r="8847" spans="1:3">
      <c r="A8847">
        <v>247834</v>
      </c>
      <c r="B8847" t="s">
        <v>11097</v>
      </c>
      <c r="C8847" t="s">
        <v>10769</v>
      </c>
    </row>
    <row r="8848" spans="1:3">
      <c r="A8848">
        <v>247834</v>
      </c>
      <c r="B8848" t="s">
        <v>11097</v>
      </c>
      <c r="C8848" t="s">
        <v>10635</v>
      </c>
    </row>
    <row r="8849" spans="1:3">
      <c r="A8849">
        <v>248934</v>
      </c>
      <c r="B8849" t="s">
        <v>5389</v>
      </c>
      <c r="C8849" t="s">
        <v>10268</v>
      </c>
    </row>
    <row r="8850" spans="1:3">
      <c r="A8850">
        <v>248934</v>
      </c>
      <c r="B8850" t="s">
        <v>5389</v>
      </c>
      <c r="C8850" t="s">
        <v>10703</v>
      </c>
    </row>
    <row r="8851" spans="1:3">
      <c r="A8851">
        <v>248934</v>
      </c>
      <c r="B8851" t="s">
        <v>5389</v>
      </c>
      <c r="C8851" t="s">
        <v>10348</v>
      </c>
    </row>
    <row r="8852" spans="1:3">
      <c r="A8852">
        <v>248934</v>
      </c>
      <c r="B8852" t="s">
        <v>5389</v>
      </c>
      <c r="C8852" t="s">
        <v>10359</v>
      </c>
    </row>
    <row r="8853" spans="1:3">
      <c r="A8853">
        <v>248934</v>
      </c>
      <c r="B8853" t="s">
        <v>5389</v>
      </c>
      <c r="C8853" t="s">
        <v>10255</v>
      </c>
    </row>
    <row r="8854" spans="1:3">
      <c r="A8854">
        <v>251312</v>
      </c>
      <c r="B8854" t="s">
        <v>5401</v>
      </c>
      <c r="C8854" t="s">
        <v>10703</v>
      </c>
    </row>
    <row r="8855" spans="1:3">
      <c r="A8855">
        <v>251312</v>
      </c>
      <c r="B8855" t="s">
        <v>5401</v>
      </c>
      <c r="C8855" t="s">
        <v>10714</v>
      </c>
    </row>
    <row r="8856" spans="1:3">
      <c r="A8856">
        <v>251312</v>
      </c>
      <c r="B8856" t="s">
        <v>5401</v>
      </c>
      <c r="C8856" t="s">
        <v>10635</v>
      </c>
    </row>
    <row r="8857" spans="1:3">
      <c r="A8857">
        <v>251312</v>
      </c>
      <c r="B8857" t="s">
        <v>5401</v>
      </c>
      <c r="C8857" t="s">
        <v>10683</v>
      </c>
    </row>
    <row r="8858" spans="1:3">
      <c r="A8858">
        <v>251312</v>
      </c>
      <c r="B8858" t="s">
        <v>5401</v>
      </c>
      <c r="C8858" t="s">
        <v>10508</v>
      </c>
    </row>
    <row r="8859" spans="1:3">
      <c r="A8859">
        <v>260372</v>
      </c>
      <c r="B8859" t="s">
        <v>11098</v>
      </c>
      <c r="C8859" t="s">
        <v>10541</v>
      </c>
    </row>
    <row r="8860" spans="1:3">
      <c r="A8860">
        <v>260372</v>
      </c>
      <c r="B8860" t="s">
        <v>11098</v>
      </c>
      <c r="C8860" t="s">
        <v>10782</v>
      </c>
    </row>
    <row r="8861" spans="1:3">
      <c r="A8861">
        <v>260372</v>
      </c>
      <c r="B8861" t="s">
        <v>11098</v>
      </c>
      <c r="C8861" t="s">
        <v>10541</v>
      </c>
    </row>
    <row r="8862" spans="1:3">
      <c r="A8862">
        <v>260372</v>
      </c>
      <c r="B8862" t="s">
        <v>11098</v>
      </c>
      <c r="C8862" t="s">
        <v>10724</v>
      </c>
    </row>
    <row r="8863" spans="1:3">
      <c r="A8863">
        <v>260372</v>
      </c>
      <c r="B8863" t="s">
        <v>11098</v>
      </c>
      <c r="C8863" t="s">
        <v>10407</v>
      </c>
    </row>
    <row r="8864" spans="1:3">
      <c r="A8864">
        <v>260789</v>
      </c>
      <c r="B8864" t="s">
        <v>5403</v>
      </c>
      <c r="C8864" t="s">
        <v>10635</v>
      </c>
    </row>
    <row r="8865" spans="1:3">
      <c r="A8865">
        <v>260789</v>
      </c>
      <c r="B8865" t="s">
        <v>5403</v>
      </c>
      <c r="C8865" t="s">
        <v>10655</v>
      </c>
    </row>
    <row r="8866" spans="1:3">
      <c r="A8866">
        <v>260789</v>
      </c>
      <c r="B8866" t="s">
        <v>5403</v>
      </c>
      <c r="C8866" t="s">
        <v>10653</v>
      </c>
    </row>
    <row r="8867" spans="1:3">
      <c r="A8867">
        <v>260789</v>
      </c>
      <c r="B8867" t="s">
        <v>5403</v>
      </c>
      <c r="C8867" t="s">
        <v>10268</v>
      </c>
    </row>
    <row r="8868" spans="1:3">
      <c r="A8868">
        <v>260789</v>
      </c>
      <c r="B8868" t="s">
        <v>5403</v>
      </c>
      <c r="C8868" t="s">
        <v>10714</v>
      </c>
    </row>
    <row r="8869" spans="1:3">
      <c r="A8869">
        <v>260813</v>
      </c>
      <c r="B8869" t="s">
        <v>5406</v>
      </c>
      <c r="C8869" t="s">
        <v>10703</v>
      </c>
    </row>
    <row r="8870" spans="1:3">
      <c r="A8870">
        <v>262086</v>
      </c>
      <c r="B8870" t="s">
        <v>5411</v>
      </c>
      <c r="C8870" t="s">
        <v>10714</v>
      </c>
    </row>
    <row r="8871" spans="1:3">
      <c r="A8871">
        <v>262086</v>
      </c>
      <c r="B8871" t="s">
        <v>5411</v>
      </c>
      <c r="C8871" t="s">
        <v>10508</v>
      </c>
    </row>
    <row r="8872" spans="1:3">
      <c r="A8872">
        <v>262086</v>
      </c>
      <c r="B8872" t="s">
        <v>5411</v>
      </c>
      <c r="C8872" t="s">
        <v>10546</v>
      </c>
    </row>
    <row r="8873" spans="1:3">
      <c r="A8873">
        <v>262086</v>
      </c>
      <c r="B8873" t="s">
        <v>5411</v>
      </c>
      <c r="C8873" t="s">
        <v>10401</v>
      </c>
    </row>
    <row r="8874" spans="1:3">
      <c r="A8874">
        <v>262086</v>
      </c>
      <c r="B8874" t="s">
        <v>5411</v>
      </c>
      <c r="C8874" t="s">
        <v>10722</v>
      </c>
    </row>
    <row r="8875" spans="1:3">
      <c r="A8875">
        <v>262129</v>
      </c>
      <c r="B8875" t="s">
        <v>2363</v>
      </c>
      <c r="C8875" t="s">
        <v>10404</v>
      </c>
    </row>
    <row r="8876" spans="1:3">
      <c r="A8876">
        <v>262129</v>
      </c>
      <c r="B8876" t="s">
        <v>2363</v>
      </c>
      <c r="C8876" t="s">
        <v>10439</v>
      </c>
    </row>
    <row r="8877" spans="1:3">
      <c r="A8877">
        <v>262129</v>
      </c>
      <c r="B8877" t="s">
        <v>2363</v>
      </c>
      <c r="C8877" t="s">
        <v>10207</v>
      </c>
    </row>
    <row r="8878" spans="1:3">
      <c r="A8878">
        <v>262129</v>
      </c>
      <c r="B8878" t="s">
        <v>2363</v>
      </c>
      <c r="C8878" t="s">
        <v>10373</v>
      </c>
    </row>
    <row r="8879" spans="1:3">
      <c r="A8879">
        <v>262129</v>
      </c>
      <c r="B8879" t="s">
        <v>2363</v>
      </c>
      <c r="C8879" t="s">
        <v>10448</v>
      </c>
    </row>
    <row r="8880" spans="1:3">
      <c r="A8880">
        <v>262165</v>
      </c>
      <c r="B8880" t="s">
        <v>11099</v>
      </c>
      <c r="C8880" t="s">
        <v>10484</v>
      </c>
    </row>
    <row r="8881" spans="1:3">
      <c r="A8881">
        <v>262165</v>
      </c>
      <c r="B8881" t="s">
        <v>11099</v>
      </c>
      <c r="C8881" t="s">
        <v>10464</v>
      </c>
    </row>
    <row r="8882" spans="1:3">
      <c r="A8882">
        <v>262165</v>
      </c>
      <c r="B8882" t="s">
        <v>11099</v>
      </c>
      <c r="C8882" t="s">
        <v>10522</v>
      </c>
    </row>
    <row r="8883" spans="1:3">
      <c r="A8883">
        <v>262165</v>
      </c>
      <c r="B8883" t="s">
        <v>11099</v>
      </c>
      <c r="C8883" t="s">
        <v>10759</v>
      </c>
    </row>
    <row r="8884" spans="1:3">
      <c r="A8884">
        <v>262165</v>
      </c>
      <c r="B8884" t="s">
        <v>11099</v>
      </c>
      <c r="C8884" t="s">
        <v>10725</v>
      </c>
    </row>
    <row r="8885" spans="1:3">
      <c r="A8885">
        <v>363712</v>
      </c>
      <c r="B8885" t="s">
        <v>11100</v>
      </c>
      <c r="C8885" t="s">
        <v>10492</v>
      </c>
    </row>
    <row r="8886" spans="1:3">
      <c r="A8886">
        <v>363907</v>
      </c>
      <c r="B8886" t="s">
        <v>5413</v>
      </c>
      <c r="C8886" t="s">
        <v>10324</v>
      </c>
    </row>
    <row r="8887" spans="1:3">
      <c r="A8887">
        <v>363907</v>
      </c>
      <c r="B8887" t="s">
        <v>5413</v>
      </c>
      <c r="C8887" t="s">
        <v>10333</v>
      </c>
    </row>
    <row r="8888" spans="1:3">
      <c r="A8888">
        <v>363907</v>
      </c>
      <c r="B8888" t="s">
        <v>5413</v>
      </c>
      <c r="C8888" t="s">
        <v>10320</v>
      </c>
    </row>
    <row r="8889" spans="1:3">
      <c r="A8889">
        <v>363907</v>
      </c>
      <c r="B8889" t="s">
        <v>5413</v>
      </c>
      <c r="C8889" t="s">
        <v>10646</v>
      </c>
    </row>
    <row r="8890" spans="1:3">
      <c r="A8890">
        <v>363907</v>
      </c>
      <c r="B8890" t="s">
        <v>5413</v>
      </c>
      <c r="C8890" t="s">
        <v>10546</v>
      </c>
    </row>
    <row r="8891" spans="1:3">
      <c r="A8891">
        <v>363916</v>
      </c>
      <c r="B8891" t="s">
        <v>5414</v>
      </c>
      <c r="C8891" t="s">
        <v>10527</v>
      </c>
    </row>
    <row r="8892" spans="1:3">
      <c r="A8892">
        <v>363916</v>
      </c>
      <c r="B8892" t="s">
        <v>5414</v>
      </c>
      <c r="C8892" t="s">
        <v>10714</v>
      </c>
    </row>
    <row r="8893" spans="1:3">
      <c r="A8893">
        <v>363916</v>
      </c>
      <c r="B8893" t="s">
        <v>5414</v>
      </c>
      <c r="C8893" t="s">
        <v>10711</v>
      </c>
    </row>
    <row r="8894" spans="1:3">
      <c r="A8894">
        <v>363916</v>
      </c>
      <c r="B8894" t="s">
        <v>5414</v>
      </c>
      <c r="C8894" t="s">
        <v>10546</v>
      </c>
    </row>
    <row r="8895" spans="1:3">
      <c r="A8895">
        <v>363916</v>
      </c>
      <c r="B8895" t="s">
        <v>5414</v>
      </c>
      <c r="C8895" t="s">
        <v>10725</v>
      </c>
    </row>
    <row r="8896" spans="1:3">
      <c r="A8896">
        <v>363934</v>
      </c>
      <c r="B8896" t="s">
        <v>5416</v>
      </c>
      <c r="C8896" t="s">
        <v>10436</v>
      </c>
    </row>
    <row r="8897" spans="1:3">
      <c r="A8897">
        <v>363934</v>
      </c>
      <c r="B8897" t="s">
        <v>5416</v>
      </c>
      <c r="C8897" t="s">
        <v>10578</v>
      </c>
    </row>
    <row r="8898" spans="1:3">
      <c r="A8898">
        <v>363934</v>
      </c>
      <c r="B8898" t="s">
        <v>5416</v>
      </c>
      <c r="C8898" t="s">
        <v>10589</v>
      </c>
    </row>
    <row r="8899" spans="1:3">
      <c r="A8899">
        <v>363934</v>
      </c>
      <c r="B8899" t="s">
        <v>5416</v>
      </c>
      <c r="C8899" t="s">
        <v>10259</v>
      </c>
    </row>
    <row r="8900" spans="1:3">
      <c r="A8900">
        <v>363934</v>
      </c>
      <c r="B8900" t="s">
        <v>5416</v>
      </c>
      <c r="C8900" t="s">
        <v>10347</v>
      </c>
    </row>
    <row r="8901" spans="1:3">
      <c r="A8901">
        <v>364016</v>
      </c>
      <c r="B8901" t="s">
        <v>11101</v>
      </c>
      <c r="C8901" t="s">
        <v>10290</v>
      </c>
    </row>
    <row r="8902" spans="1:3">
      <c r="A8902">
        <v>366003</v>
      </c>
      <c r="B8902" t="s">
        <v>11102</v>
      </c>
      <c r="C8902" t="s">
        <v>10714</v>
      </c>
    </row>
    <row r="8903" spans="1:3">
      <c r="A8903">
        <v>366003</v>
      </c>
      <c r="B8903" t="s">
        <v>11102</v>
      </c>
      <c r="C8903" t="s">
        <v>10508</v>
      </c>
    </row>
    <row r="8904" spans="1:3">
      <c r="A8904">
        <v>366003</v>
      </c>
      <c r="B8904" t="s">
        <v>11102</v>
      </c>
      <c r="C8904" t="s">
        <v>10484</v>
      </c>
    </row>
    <row r="8905" spans="1:3">
      <c r="A8905">
        <v>366003</v>
      </c>
      <c r="B8905" t="s">
        <v>11102</v>
      </c>
      <c r="C8905" t="s">
        <v>10495</v>
      </c>
    </row>
    <row r="8906" spans="1:3">
      <c r="A8906">
        <v>366003</v>
      </c>
      <c r="B8906" t="s">
        <v>11102</v>
      </c>
      <c r="C8906" t="s">
        <v>10494</v>
      </c>
    </row>
    <row r="8907" spans="1:3">
      <c r="A8907">
        <v>366252</v>
      </c>
      <c r="B8907" t="s">
        <v>5419</v>
      </c>
      <c r="C8907" t="s">
        <v>10353</v>
      </c>
    </row>
    <row r="8908" spans="1:3">
      <c r="A8908">
        <v>366252</v>
      </c>
      <c r="B8908" t="s">
        <v>5419</v>
      </c>
      <c r="C8908" t="s">
        <v>10703</v>
      </c>
    </row>
    <row r="8909" spans="1:3">
      <c r="A8909">
        <v>366252</v>
      </c>
      <c r="B8909" t="s">
        <v>5419</v>
      </c>
      <c r="C8909" t="s">
        <v>10634</v>
      </c>
    </row>
    <row r="8910" spans="1:3">
      <c r="A8910">
        <v>366252</v>
      </c>
      <c r="B8910" t="s">
        <v>5419</v>
      </c>
      <c r="C8910" t="s">
        <v>10714</v>
      </c>
    </row>
    <row r="8911" spans="1:3">
      <c r="A8911">
        <v>366252</v>
      </c>
      <c r="B8911" t="s">
        <v>5419</v>
      </c>
      <c r="C8911" t="s">
        <v>10365</v>
      </c>
    </row>
    <row r="8912" spans="1:3">
      <c r="A8912">
        <v>366340</v>
      </c>
      <c r="B8912" t="s">
        <v>5423</v>
      </c>
      <c r="C8912" t="s">
        <v>10297</v>
      </c>
    </row>
    <row r="8913" spans="1:3">
      <c r="A8913">
        <v>366340</v>
      </c>
      <c r="B8913" t="s">
        <v>5423</v>
      </c>
      <c r="C8913" t="s">
        <v>10292</v>
      </c>
    </row>
    <row r="8914" spans="1:3">
      <c r="A8914">
        <v>366711</v>
      </c>
      <c r="B8914" t="s">
        <v>5433</v>
      </c>
      <c r="C8914" t="s">
        <v>10714</v>
      </c>
    </row>
    <row r="8915" spans="1:3">
      <c r="A8915">
        <v>366711</v>
      </c>
      <c r="B8915" t="s">
        <v>5433</v>
      </c>
      <c r="C8915" t="s">
        <v>10508</v>
      </c>
    </row>
    <row r="8916" spans="1:3">
      <c r="A8916">
        <v>366711</v>
      </c>
      <c r="B8916" t="s">
        <v>5433</v>
      </c>
      <c r="C8916" t="s">
        <v>10703</v>
      </c>
    </row>
    <row r="8917" spans="1:3">
      <c r="A8917">
        <v>366711</v>
      </c>
      <c r="B8917" t="s">
        <v>5433</v>
      </c>
      <c r="C8917" t="s">
        <v>10565</v>
      </c>
    </row>
    <row r="8918" spans="1:3">
      <c r="A8918">
        <v>366711</v>
      </c>
      <c r="B8918" t="s">
        <v>5433</v>
      </c>
      <c r="C8918" t="s">
        <v>10259</v>
      </c>
    </row>
    <row r="8919" spans="1:3">
      <c r="A8919">
        <v>368452</v>
      </c>
      <c r="B8919" t="s">
        <v>5442</v>
      </c>
      <c r="C8919" t="s">
        <v>10587</v>
      </c>
    </row>
    <row r="8920" spans="1:3">
      <c r="A8920">
        <v>368452</v>
      </c>
      <c r="B8920" t="s">
        <v>5442</v>
      </c>
      <c r="C8920" t="s">
        <v>10588</v>
      </c>
    </row>
    <row r="8921" spans="1:3">
      <c r="A8921">
        <v>368452</v>
      </c>
      <c r="B8921" t="s">
        <v>5442</v>
      </c>
      <c r="C8921" t="s">
        <v>10584</v>
      </c>
    </row>
    <row r="8922" spans="1:3">
      <c r="A8922">
        <v>368452</v>
      </c>
      <c r="B8922" t="s">
        <v>5442</v>
      </c>
      <c r="C8922" t="s">
        <v>10597</v>
      </c>
    </row>
    <row r="8923" spans="1:3">
      <c r="A8923">
        <v>369516</v>
      </c>
      <c r="B8923" t="s">
        <v>2603</v>
      </c>
      <c r="C8923" t="s">
        <v>10635</v>
      </c>
    </row>
    <row r="8924" spans="1:3">
      <c r="A8924">
        <v>369516</v>
      </c>
      <c r="B8924" t="s">
        <v>2603</v>
      </c>
      <c r="C8924" t="s">
        <v>10714</v>
      </c>
    </row>
    <row r="8925" spans="1:3">
      <c r="A8925">
        <v>369516</v>
      </c>
      <c r="B8925" t="s">
        <v>2603</v>
      </c>
      <c r="C8925" t="s">
        <v>10629</v>
      </c>
    </row>
    <row r="8926" spans="1:3">
      <c r="A8926">
        <v>372073</v>
      </c>
      <c r="B8926" t="s">
        <v>11103</v>
      </c>
      <c r="C8926" t="s">
        <v>10724</v>
      </c>
    </row>
    <row r="8927" spans="1:3">
      <c r="A8927">
        <v>372073</v>
      </c>
      <c r="B8927" t="s">
        <v>11103</v>
      </c>
      <c r="C8927" t="s">
        <v>10688</v>
      </c>
    </row>
    <row r="8928" spans="1:3">
      <c r="A8928">
        <v>372073</v>
      </c>
      <c r="B8928" t="s">
        <v>11103</v>
      </c>
      <c r="C8928" t="s">
        <v>10524</v>
      </c>
    </row>
    <row r="8929" spans="1:3">
      <c r="A8929">
        <v>375230</v>
      </c>
      <c r="B8929" t="s">
        <v>11104</v>
      </c>
      <c r="C8929" t="s">
        <v>10486</v>
      </c>
    </row>
    <row r="8930" spans="1:3">
      <c r="A8930">
        <v>376224</v>
      </c>
      <c r="B8930" t="s">
        <v>5455</v>
      </c>
      <c r="C8930" t="s">
        <v>10703</v>
      </c>
    </row>
    <row r="8931" spans="1:3">
      <c r="A8931">
        <v>376385</v>
      </c>
      <c r="B8931" t="s">
        <v>11105</v>
      </c>
      <c r="C8931" t="s">
        <v>10707</v>
      </c>
    </row>
    <row r="8932" spans="1:3">
      <c r="A8932">
        <v>376695</v>
      </c>
      <c r="B8932" t="s">
        <v>11106</v>
      </c>
      <c r="C8932" t="s">
        <v>10292</v>
      </c>
    </row>
    <row r="8933" spans="1:3">
      <c r="A8933">
        <v>377546</v>
      </c>
      <c r="B8933" t="s">
        <v>5463</v>
      </c>
      <c r="C8933" t="s">
        <v>10581</v>
      </c>
    </row>
    <row r="8934" spans="1:3">
      <c r="A8934">
        <v>377555</v>
      </c>
      <c r="B8934" t="s">
        <v>2366</v>
      </c>
      <c r="C8934" t="s">
        <v>10259</v>
      </c>
    </row>
    <row r="8935" spans="1:3">
      <c r="A8935">
        <v>377555</v>
      </c>
      <c r="B8935" t="s">
        <v>2366</v>
      </c>
      <c r="C8935" t="s">
        <v>10714</v>
      </c>
    </row>
    <row r="8936" spans="1:3">
      <c r="A8936">
        <v>377555</v>
      </c>
      <c r="B8936" t="s">
        <v>2366</v>
      </c>
      <c r="C8936" t="s">
        <v>10703</v>
      </c>
    </row>
    <row r="8937" spans="1:3">
      <c r="A8937">
        <v>377555</v>
      </c>
      <c r="B8937" t="s">
        <v>2366</v>
      </c>
      <c r="C8937" t="s">
        <v>10406</v>
      </c>
    </row>
    <row r="8938" spans="1:3">
      <c r="A8938">
        <v>377555</v>
      </c>
      <c r="B8938" t="s">
        <v>2366</v>
      </c>
      <c r="C8938" t="s">
        <v>10689</v>
      </c>
    </row>
    <row r="8939" spans="1:3">
      <c r="A8939">
        <v>377564</v>
      </c>
      <c r="B8939" t="s">
        <v>5465</v>
      </c>
      <c r="C8939" t="s">
        <v>10249</v>
      </c>
    </row>
    <row r="8940" spans="1:3">
      <c r="A8940">
        <v>377564</v>
      </c>
      <c r="B8940" t="s">
        <v>5465</v>
      </c>
      <c r="C8940" t="s">
        <v>10508</v>
      </c>
    </row>
    <row r="8941" spans="1:3">
      <c r="A8941">
        <v>377564</v>
      </c>
      <c r="B8941" t="s">
        <v>5465</v>
      </c>
      <c r="C8941" t="s">
        <v>10703</v>
      </c>
    </row>
    <row r="8942" spans="1:3">
      <c r="A8942">
        <v>377564</v>
      </c>
      <c r="B8942" t="s">
        <v>5465</v>
      </c>
      <c r="C8942" t="s">
        <v>10407</v>
      </c>
    </row>
    <row r="8943" spans="1:3">
      <c r="A8943">
        <v>377564</v>
      </c>
      <c r="B8943" t="s">
        <v>5465</v>
      </c>
      <c r="C8943" t="s">
        <v>10251</v>
      </c>
    </row>
    <row r="8944" spans="1:3">
      <c r="A8944">
        <v>377661</v>
      </c>
      <c r="B8944" t="s">
        <v>11107</v>
      </c>
      <c r="C8944" t="s">
        <v>10635</v>
      </c>
    </row>
    <row r="8945" spans="1:3">
      <c r="A8945">
        <v>377661</v>
      </c>
      <c r="B8945" t="s">
        <v>11107</v>
      </c>
      <c r="C8945" t="s">
        <v>10265</v>
      </c>
    </row>
    <row r="8946" spans="1:3">
      <c r="A8946">
        <v>377661</v>
      </c>
      <c r="B8946" t="s">
        <v>11107</v>
      </c>
      <c r="C8946" t="s">
        <v>10735</v>
      </c>
    </row>
    <row r="8947" spans="1:3">
      <c r="A8947">
        <v>378576</v>
      </c>
      <c r="B8947" t="s">
        <v>5466</v>
      </c>
      <c r="C8947" t="s">
        <v>10686</v>
      </c>
    </row>
    <row r="8948" spans="1:3">
      <c r="A8948">
        <v>380359</v>
      </c>
      <c r="B8948" t="s">
        <v>11108</v>
      </c>
      <c r="C8948" t="s">
        <v>10297</v>
      </c>
    </row>
    <row r="8949" spans="1:3">
      <c r="A8949">
        <v>380359</v>
      </c>
      <c r="B8949" t="s">
        <v>11108</v>
      </c>
      <c r="C8949" t="s">
        <v>10714</v>
      </c>
    </row>
    <row r="8950" spans="1:3">
      <c r="A8950">
        <v>380359</v>
      </c>
      <c r="B8950" t="s">
        <v>11108</v>
      </c>
      <c r="C8950" t="s">
        <v>10249</v>
      </c>
    </row>
    <row r="8951" spans="1:3">
      <c r="A8951">
        <v>380368</v>
      </c>
      <c r="B8951" t="s">
        <v>11109</v>
      </c>
      <c r="C8951" t="s">
        <v>10292</v>
      </c>
    </row>
    <row r="8952" spans="1:3">
      <c r="A8952">
        <v>380377</v>
      </c>
      <c r="B8952" t="s">
        <v>5467</v>
      </c>
      <c r="C8952" t="s">
        <v>10714</v>
      </c>
    </row>
    <row r="8953" spans="1:3">
      <c r="A8953">
        <v>380377</v>
      </c>
      <c r="B8953" t="s">
        <v>5467</v>
      </c>
      <c r="C8953" t="s">
        <v>10782</v>
      </c>
    </row>
    <row r="8954" spans="1:3">
      <c r="A8954">
        <v>380377</v>
      </c>
      <c r="B8954" t="s">
        <v>5467</v>
      </c>
      <c r="C8954" t="s">
        <v>10541</v>
      </c>
    </row>
    <row r="8955" spans="1:3">
      <c r="A8955">
        <v>380377</v>
      </c>
      <c r="B8955" t="s">
        <v>5467</v>
      </c>
      <c r="C8955" t="s">
        <v>10541</v>
      </c>
    </row>
    <row r="8956" spans="1:3">
      <c r="A8956">
        <v>380377</v>
      </c>
      <c r="B8956" t="s">
        <v>5467</v>
      </c>
      <c r="C8956" t="s">
        <v>10208</v>
      </c>
    </row>
    <row r="8957" spans="1:3">
      <c r="A8957">
        <v>380438</v>
      </c>
      <c r="B8957" t="s">
        <v>5469</v>
      </c>
      <c r="C8957" t="s">
        <v>10703</v>
      </c>
    </row>
    <row r="8958" spans="1:3">
      <c r="A8958">
        <v>384254</v>
      </c>
      <c r="B8958" t="s">
        <v>5476</v>
      </c>
      <c r="C8958" t="s">
        <v>10714</v>
      </c>
    </row>
    <row r="8959" spans="1:3">
      <c r="A8959">
        <v>384254</v>
      </c>
      <c r="B8959" t="s">
        <v>5476</v>
      </c>
      <c r="C8959" t="s">
        <v>10455</v>
      </c>
    </row>
    <row r="8960" spans="1:3">
      <c r="A8960">
        <v>384254</v>
      </c>
      <c r="B8960" t="s">
        <v>5476</v>
      </c>
      <c r="C8960" t="s">
        <v>10249</v>
      </c>
    </row>
    <row r="8961" spans="1:3">
      <c r="A8961">
        <v>384254</v>
      </c>
      <c r="B8961" t="s">
        <v>5476</v>
      </c>
      <c r="C8961" t="s">
        <v>10260</v>
      </c>
    </row>
    <row r="8962" spans="1:3">
      <c r="A8962">
        <v>384254</v>
      </c>
      <c r="B8962" t="s">
        <v>5476</v>
      </c>
      <c r="C8962" t="s">
        <v>10541</v>
      </c>
    </row>
    <row r="8963" spans="1:3">
      <c r="A8963">
        <v>384412</v>
      </c>
      <c r="B8963" t="s">
        <v>5478</v>
      </c>
      <c r="C8963" t="s">
        <v>10268</v>
      </c>
    </row>
    <row r="8964" spans="1:3">
      <c r="A8964">
        <v>384412</v>
      </c>
      <c r="B8964" t="s">
        <v>5478</v>
      </c>
      <c r="C8964" t="s">
        <v>10714</v>
      </c>
    </row>
    <row r="8965" spans="1:3">
      <c r="A8965">
        <v>384412</v>
      </c>
      <c r="B8965" t="s">
        <v>5478</v>
      </c>
      <c r="C8965" t="s">
        <v>10751</v>
      </c>
    </row>
    <row r="8966" spans="1:3">
      <c r="A8966">
        <v>384412</v>
      </c>
      <c r="B8966" t="s">
        <v>5478</v>
      </c>
      <c r="C8966" t="s">
        <v>10532</v>
      </c>
    </row>
    <row r="8967" spans="1:3">
      <c r="A8967">
        <v>384412</v>
      </c>
      <c r="B8967" t="s">
        <v>5478</v>
      </c>
      <c r="C8967" t="s">
        <v>10725</v>
      </c>
    </row>
    <row r="8968" spans="1:3">
      <c r="A8968">
        <v>384421</v>
      </c>
      <c r="B8968" t="s">
        <v>11110</v>
      </c>
      <c r="C8968" t="s">
        <v>10481</v>
      </c>
    </row>
    <row r="8969" spans="1:3">
      <c r="A8969">
        <v>385619</v>
      </c>
      <c r="B8969" t="s">
        <v>5480</v>
      </c>
      <c r="C8969" t="s">
        <v>10769</v>
      </c>
    </row>
    <row r="8970" spans="1:3">
      <c r="A8970">
        <v>385619</v>
      </c>
      <c r="B8970" t="s">
        <v>5480</v>
      </c>
      <c r="C8970" t="s">
        <v>10698</v>
      </c>
    </row>
    <row r="8971" spans="1:3">
      <c r="A8971">
        <v>385619</v>
      </c>
      <c r="B8971" t="s">
        <v>5480</v>
      </c>
      <c r="C8971" t="s">
        <v>11111</v>
      </c>
    </row>
    <row r="8972" spans="1:3">
      <c r="A8972">
        <v>385619</v>
      </c>
      <c r="B8972" t="s">
        <v>5480</v>
      </c>
      <c r="C8972" t="s">
        <v>10573</v>
      </c>
    </row>
    <row r="8973" spans="1:3">
      <c r="A8973">
        <v>385619</v>
      </c>
      <c r="B8973" t="s">
        <v>5480</v>
      </c>
      <c r="C8973" t="s">
        <v>10362</v>
      </c>
    </row>
    <row r="8974" spans="1:3">
      <c r="A8974">
        <v>386472</v>
      </c>
      <c r="B8974" t="s">
        <v>5484</v>
      </c>
      <c r="C8974" t="s">
        <v>10703</v>
      </c>
    </row>
    <row r="8975" spans="1:3">
      <c r="A8975">
        <v>386472</v>
      </c>
      <c r="B8975" t="s">
        <v>5484</v>
      </c>
      <c r="C8975" t="s">
        <v>10635</v>
      </c>
    </row>
    <row r="8976" spans="1:3">
      <c r="A8976">
        <v>386472</v>
      </c>
      <c r="B8976" t="s">
        <v>5484</v>
      </c>
      <c r="C8976" t="s">
        <v>10629</v>
      </c>
    </row>
    <row r="8977" spans="1:3">
      <c r="A8977">
        <v>386472</v>
      </c>
      <c r="B8977" t="s">
        <v>5484</v>
      </c>
      <c r="C8977" t="s">
        <v>10266</v>
      </c>
    </row>
    <row r="8978" spans="1:3">
      <c r="A8978">
        <v>386472</v>
      </c>
      <c r="B8978" t="s">
        <v>5484</v>
      </c>
      <c r="C8978" t="s">
        <v>10714</v>
      </c>
    </row>
    <row r="8979" spans="1:3">
      <c r="A8979">
        <v>388520</v>
      </c>
      <c r="B8979" t="s">
        <v>5485</v>
      </c>
      <c r="C8979" t="s">
        <v>10484</v>
      </c>
    </row>
    <row r="8980" spans="1:3">
      <c r="A8980">
        <v>388520</v>
      </c>
      <c r="B8980" t="s">
        <v>5485</v>
      </c>
      <c r="C8980" t="s">
        <v>10722</v>
      </c>
    </row>
    <row r="8981" spans="1:3">
      <c r="A8981">
        <v>392257</v>
      </c>
      <c r="B8981" t="s">
        <v>11112</v>
      </c>
      <c r="C8981" t="s">
        <v>10635</v>
      </c>
    </row>
    <row r="8982" spans="1:3">
      <c r="A8982">
        <v>399869</v>
      </c>
      <c r="B8982" t="s">
        <v>5489</v>
      </c>
      <c r="C8982" t="s">
        <v>10324</v>
      </c>
    </row>
    <row r="8983" spans="1:3">
      <c r="A8983">
        <v>399869</v>
      </c>
      <c r="B8983" t="s">
        <v>5489</v>
      </c>
      <c r="C8983" t="s">
        <v>10259</v>
      </c>
    </row>
    <row r="8984" spans="1:3">
      <c r="A8984">
        <v>399869</v>
      </c>
      <c r="B8984" t="s">
        <v>5489</v>
      </c>
      <c r="C8984" t="s">
        <v>10317</v>
      </c>
    </row>
    <row r="8985" spans="1:3">
      <c r="A8985">
        <v>399911</v>
      </c>
      <c r="B8985" t="s">
        <v>2368</v>
      </c>
      <c r="C8985" t="s">
        <v>10401</v>
      </c>
    </row>
    <row r="8986" spans="1:3">
      <c r="A8986">
        <v>401223</v>
      </c>
      <c r="B8986" t="s">
        <v>11113</v>
      </c>
      <c r="C8986" t="s">
        <v>10494</v>
      </c>
    </row>
    <row r="8987" spans="1:3">
      <c r="A8987">
        <v>401223</v>
      </c>
      <c r="B8987" t="s">
        <v>11113</v>
      </c>
      <c r="C8987" t="s">
        <v>10546</v>
      </c>
    </row>
    <row r="8988" spans="1:3">
      <c r="A8988">
        <v>401223</v>
      </c>
      <c r="B8988" t="s">
        <v>11113</v>
      </c>
      <c r="C8988" t="s">
        <v>10707</v>
      </c>
    </row>
    <row r="8989" spans="1:3">
      <c r="A8989">
        <v>401223</v>
      </c>
      <c r="B8989" t="s">
        <v>11113</v>
      </c>
      <c r="C8989" t="s">
        <v>10484</v>
      </c>
    </row>
    <row r="8990" spans="1:3">
      <c r="A8990">
        <v>401223</v>
      </c>
      <c r="B8990" t="s">
        <v>11113</v>
      </c>
      <c r="C8990" t="s">
        <v>10610</v>
      </c>
    </row>
    <row r="8991" spans="1:3">
      <c r="A8991">
        <v>404055</v>
      </c>
      <c r="B8991" t="s">
        <v>11114</v>
      </c>
      <c r="C8991" t="s">
        <v>10524</v>
      </c>
    </row>
    <row r="8992" spans="1:3">
      <c r="A8992">
        <v>404338</v>
      </c>
      <c r="B8992" t="s">
        <v>5497</v>
      </c>
      <c r="C8992" t="s">
        <v>10750</v>
      </c>
    </row>
    <row r="8993" spans="1:3">
      <c r="A8993">
        <v>405058</v>
      </c>
      <c r="B8993" t="s">
        <v>11115</v>
      </c>
      <c r="C8993" t="s">
        <v>10481</v>
      </c>
    </row>
    <row r="8994" spans="1:3">
      <c r="A8994">
        <v>405854</v>
      </c>
      <c r="B8994" t="s">
        <v>11116</v>
      </c>
      <c r="C8994" t="s">
        <v>10489</v>
      </c>
    </row>
    <row r="8995" spans="1:3">
      <c r="A8995">
        <v>406024</v>
      </c>
      <c r="B8995" t="s">
        <v>5498</v>
      </c>
      <c r="C8995" t="s">
        <v>10703</v>
      </c>
    </row>
    <row r="8996" spans="1:3">
      <c r="A8996">
        <v>406033</v>
      </c>
      <c r="B8996" t="s">
        <v>5499</v>
      </c>
      <c r="C8996" t="s">
        <v>10703</v>
      </c>
    </row>
    <row r="8997" spans="1:3">
      <c r="A8997">
        <v>407610</v>
      </c>
      <c r="B8997" t="s">
        <v>11117</v>
      </c>
      <c r="C8997" t="s">
        <v>10484</v>
      </c>
    </row>
    <row r="8998" spans="1:3">
      <c r="A8998">
        <v>408844</v>
      </c>
      <c r="B8998" t="s">
        <v>5500</v>
      </c>
      <c r="C8998" t="s">
        <v>10508</v>
      </c>
    </row>
    <row r="8999" spans="1:3">
      <c r="A8999">
        <v>408844</v>
      </c>
      <c r="B8999" t="s">
        <v>5500</v>
      </c>
      <c r="C8999" t="s">
        <v>10703</v>
      </c>
    </row>
    <row r="9000" spans="1:3">
      <c r="A9000">
        <v>408844</v>
      </c>
      <c r="B9000" t="s">
        <v>5500</v>
      </c>
      <c r="C9000" t="s">
        <v>10714</v>
      </c>
    </row>
    <row r="9001" spans="1:3">
      <c r="A9001">
        <v>408844</v>
      </c>
      <c r="B9001" t="s">
        <v>5500</v>
      </c>
      <c r="C9001" t="s">
        <v>10725</v>
      </c>
    </row>
    <row r="9002" spans="1:3">
      <c r="A9002">
        <v>408844</v>
      </c>
      <c r="B9002" t="s">
        <v>5500</v>
      </c>
      <c r="C9002" t="s">
        <v>10688</v>
      </c>
    </row>
    <row r="9003" spans="1:3">
      <c r="A9003">
        <v>409315</v>
      </c>
      <c r="B9003" t="s">
        <v>5503</v>
      </c>
      <c r="C9003" t="s">
        <v>10714</v>
      </c>
    </row>
    <row r="9004" spans="1:3">
      <c r="A9004">
        <v>409315</v>
      </c>
      <c r="B9004" t="s">
        <v>5503</v>
      </c>
      <c r="C9004" t="s">
        <v>10249</v>
      </c>
    </row>
    <row r="9005" spans="1:3">
      <c r="A9005">
        <v>409315</v>
      </c>
      <c r="B9005" t="s">
        <v>5503</v>
      </c>
      <c r="C9005" t="s">
        <v>10635</v>
      </c>
    </row>
    <row r="9006" spans="1:3">
      <c r="A9006">
        <v>409315</v>
      </c>
      <c r="B9006" t="s">
        <v>5503</v>
      </c>
      <c r="C9006" t="s">
        <v>10703</v>
      </c>
    </row>
    <row r="9007" spans="1:3">
      <c r="A9007">
        <v>409698</v>
      </c>
      <c r="B9007" t="s">
        <v>5505</v>
      </c>
      <c r="C9007" t="s">
        <v>10508</v>
      </c>
    </row>
    <row r="9008" spans="1:3">
      <c r="A9008">
        <v>409698</v>
      </c>
      <c r="B9008" t="s">
        <v>5505</v>
      </c>
      <c r="C9008" t="s">
        <v>10714</v>
      </c>
    </row>
    <row r="9009" spans="1:3">
      <c r="A9009">
        <v>409698</v>
      </c>
      <c r="B9009" t="s">
        <v>5505</v>
      </c>
      <c r="C9009" t="s">
        <v>10259</v>
      </c>
    </row>
    <row r="9010" spans="1:3">
      <c r="A9010">
        <v>409698</v>
      </c>
      <c r="B9010" t="s">
        <v>5505</v>
      </c>
      <c r="C9010" t="s">
        <v>10464</v>
      </c>
    </row>
    <row r="9011" spans="1:3">
      <c r="A9011">
        <v>409698</v>
      </c>
      <c r="B9011" t="s">
        <v>5505</v>
      </c>
      <c r="C9011" t="s">
        <v>10401</v>
      </c>
    </row>
    <row r="9012" spans="1:3">
      <c r="A9012">
        <v>413413</v>
      </c>
      <c r="B9012" t="s">
        <v>5508</v>
      </c>
      <c r="C9012" t="s">
        <v>10703</v>
      </c>
    </row>
    <row r="9013" spans="1:3">
      <c r="A9013">
        <v>413413</v>
      </c>
      <c r="B9013" t="s">
        <v>5508</v>
      </c>
      <c r="C9013" t="s">
        <v>10508</v>
      </c>
    </row>
    <row r="9014" spans="1:3">
      <c r="A9014">
        <v>413413</v>
      </c>
      <c r="B9014" t="s">
        <v>5508</v>
      </c>
      <c r="C9014" t="s">
        <v>10714</v>
      </c>
    </row>
    <row r="9015" spans="1:3">
      <c r="A9015">
        <v>413413</v>
      </c>
      <c r="B9015" t="s">
        <v>5508</v>
      </c>
      <c r="C9015" t="s">
        <v>10635</v>
      </c>
    </row>
    <row r="9016" spans="1:3">
      <c r="A9016">
        <v>413413</v>
      </c>
      <c r="B9016" t="s">
        <v>5508</v>
      </c>
      <c r="C9016" t="s">
        <v>10746</v>
      </c>
    </row>
    <row r="9017" spans="1:3">
      <c r="A9017">
        <v>413617</v>
      </c>
      <c r="B9017" t="s">
        <v>5510</v>
      </c>
      <c r="C9017" t="s">
        <v>10292</v>
      </c>
    </row>
    <row r="9018" spans="1:3">
      <c r="A9018">
        <v>413617</v>
      </c>
      <c r="B9018" t="s">
        <v>5510</v>
      </c>
      <c r="C9018" t="s">
        <v>10714</v>
      </c>
    </row>
    <row r="9019" spans="1:3">
      <c r="A9019">
        <v>414595</v>
      </c>
      <c r="B9019" t="s">
        <v>5466</v>
      </c>
      <c r="C9019" t="s">
        <v>10703</v>
      </c>
    </row>
    <row r="9020" spans="1:3">
      <c r="A9020">
        <v>414878</v>
      </c>
      <c r="B9020" t="s">
        <v>11118</v>
      </c>
      <c r="C9020" t="s">
        <v>10737</v>
      </c>
    </row>
    <row r="9021" spans="1:3">
      <c r="A9021">
        <v>414878</v>
      </c>
      <c r="B9021" t="s">
        <v>11118</v>
      </c>
      <c r="C9021" t="s">
        <v>10725</v>
      </c>
    </row>
    <row r="9022" spans="1:3">
      <c r="A9022">
        <v>414878</v>
      </c>
      <c r="B9022" t="s">
        <v>11118</v>
      </c>
      <c r="C9022" t="s">
        <v>10714</v>
      </c>
    </row>
    <row r="9023" spans="1:3">
      <c r="A9023">
        <v>414878</v>
      </c>
      <c r="B9023" t="s">
        <v>11118</v>
      </c>
      <c r="C9023" t="s">
        <v>10508</v>
      </c>
    </row>
    <row r="9024" spans="1:3">
      <c r="A9024">
        <v>414878</v>
      </c>
      <c r="B9024" t="s">
        <v>11118</v>
      </c>
      <c r="C9024" t="s">
        <v>10404</v>
      </c>
    </row>
    <row r="9025" spans="1:3">
      <c r="A9025">
        <v>416801</v>
      </c>
      <c r="B9025" t="s">
        <v>11119</v>
      </c>
      <c r="C9025" t="s">
        <v>10652</v>
      </c>
    </row>
    <row r="9026" spans="1:3">
      <c r="A9026">
        <v>416801</v>
      </c>
      <c r="B9026" t="s">
        <v>11119</v>
      </c>
      <c r="C9026" t="s">
        <v>10665</v>
      </c>
    </row>
    <row r="9027" spans="1:3">
      <c r="A9027">
        <v>416801</v>
      </c>
      <c r="B9027" t="s">
        <v>11119</v>
      </c>
      <c r="C9027" t="s">
        <v>10684</v>
      </c>
    </row>
    <row r="9028" spans="1:3">
      <c r="A9028">
        <v>416801</v>
      </c>
      <c r="B9028" t="s">
        <v>11119</v>
      </c>
      <c r="C9028" t="s">
        <v>10655</v>
      </c>
    </row>
    <row r="9029" spans="1:3">
      <c r="A9029">
        <v>416801</v>
      </c>
      <c r="B9029" t="s">
        <v>11119</v>
      </c>
      <c r="C9029" t="s">
        <v>10664</v>
      </c>
    </row>
    <row r="9030" spans="1:3">
      <c r="A9030">
        <v>417734</v>
      </c>
      <c r="B9030" t="s">
        <v>2371</v>
      </c>
      <c r="C9030" t="s">
        <v>10703</v>
      </c>
    </row>
    <row r="9031" spans="1:3">
      <c r="A9031">
        <v>417752</v>
      </c>
      <c r="B9031" t="s">
        <v>11120</v>
      </c>
      <c r="C9031" t="s">
        <v>10499</v>
      </c>
    </row>
    <row r="9032" spans="1:3">
      <c r="A9032">
        <v>417752</v>
      </c>
      <c r="B9032" t="s">
        <v>11120</v>
      </c>
      <c r="C9032" t="s">
        <v>10478</v>
      </c>
    </row>
    <row r="9033" spans="1:3">
      <c r="A9033">
        <v>417752</v>
      </c>
      <c r="B9033" t="s">
        <v>11120</v>
      </c>
      <c r="C9033" t="s">
        <v>10472</v>
      </c>
    </row>
    <row r="9034" spans="1:3">
      <c r="A9034">
        <v>418126</v>
      </c>
      <c r="B9034" t="s">
        <v>5520</v>
      </c>
      <c r="C9034" t="s">
        <v>10628</v>
      </c>
    </row>
    <row r="9035" spans="1:3">
      <c r="A9035">
        <v>418126</v>
      </c>
      <c r="B9035" t="s">
        <v>5520</v>
      </c>
      <c r="C9035" t="s">
        <v>10628</v>
      </c>
    </row>
    <row r="9036" spans="1:3">
      <c r="A9036">
        <v>418126</v>
      </c>
      <c r="B9036" t="s">
        <v>5520</v>
      </c>
      <c r="C9036" t="s">
        <v>10793</v>
      </c>
    </row>
    <row r="9037" spans="1:3">
      <c r="A9037">
        <v>420024</v>
      </c>
      <c r="B9037" t="s">
        <v>5531</v>
      </c>
      <c r="C9037" t="s">
        <v>10717</v>
      </c>
    </row>
    <row r="9038" spans="1:3">
      <c r="A9038">
        <v>420042</v>
      </c>
      <c r="B9038" t="s">
        <v>11121</v>
      </c>
      <c r="C9038" t="s">
        <v>10714</v>
      </c>
    </row>
    <row r="9039" spans="1:3">
      <c r="A9039">
        <v>420042</v>
      </c>
      <c r="B9039" t="s">
        <v>11121</v>
      </c>
      <c r="C9039" t="s">
        <v>10636</v>
      </c>
    </row>
    <row r="9040" spans="1:3">
      <c r="A9040">
        <v>420042</v>
      </c>
      <c r="B9040" t="s">
        <v>11121</v>
      </c>
      <c r="C9040" t="s">
        <v>10251</v>
      </c>
    </row>
    <row r="9041" spans="1:3">
      <c r="A9041">
        <v>420042</v>
      </c>
      <c r="B9041" t="s">
        <v>11121</v>
      </c>
      <c r="C9041" t="s">
        <v>10725</v>
      </c>
    </row>
    <row r="9042" spans="1:3">
      <c r="A9042">
        <v>420042</v>
      </c>
      <c r="B9042" t="s">
        <v>11121</v>
      </c>
      <c r="C9042" t="s">
        <v>10524</v>
      </c>
    </row>
    <row r="9043" spans="1:3">
      <c r="A9043">
        <v>420325</v>
      </c>
      <c r="B9043" t="s">
        <v>11122</v>
      </c>
      <c r="C9043" t="s">
        <v>10481</v>
      </c>
    </row>
    <row r="9044" spans="1:3">
      <c r="A9044">
        <v>421708</v>
      </c>
      <c r="B9044" t="s">
        <v>5542</v>
      </c>
      <c r="C9044" t="s">
        <v>10703</v>
      </c>
    </row>
    <row r="9045" spans="1:3">
      <c r="A9045">
        <v>421878</v>
      </c>
      <c r="B9045" t="s">
        <v>5545</v>
      </c>
      <c r="C9045" t="s">
        <v>10634</v>
      </c>
    </row>
    <row r="9046" spans="1:3">
      <c r="A9046">
        <v>421878</v>
      </c>
      <c r="B9046" t="s">
        <v>5545</v>
      </c>
      <c r="C9046" t="s">
        <v>10655</v>
      </c>
    </row>
    <row r="9047" spans="1:3">
      <c r="A9047">
        <v>421878</v>
      </c>
      <c r="B9047" t="s">
        <v>5545</v>
      </c>
      <c r="C9047" t="s">
        <v>10635</v>
      </c>
    </row>
    <row r="9048" spans="1:3">
      <c r="A9048">
        <v>422695</v>
      </c>
      <c r="B9048" t="s">
        <v>11123</v>
      </c>
      <c r="C9048" t="s">
        <v>10703</v>
      </c>
    </row>
    <row r="9049" spans="1:3">
      <c r="A9049">
        <v>422695</v>
      </c>
      <c r="B9049" t="s">
        <v>11123</v>
      </c>
      <c r="C9049" t="s">
        <v>10635</v>
      </c>
    </row>
    <row r="9050" spans="1:3">
      <c r="A9050">
        <v>422695</v>
      </c>
      <c r="B9050" t="s">
        <v>11123</v>
      </c>
      <c r="C9050" t="s">
        <v>10714</v>
      </c>
    </row>
    <row r="9051" spans="1:3">
      <c r="A9051">
        <v>426314</v>
      </c>
      <c r="B9051" t="s">
        <v>5546</v>
      </c>
      <c r="C9051" t="s">
        <v>10573</v>
      </c>
    </row>
    <row r="9052" spans="1:3">
      <c r="A9052">
        <v>426314</v>
      </c>
      <c r="B9052" t="s">
        <v>5546</v>
      </c>
      <c r="C9052" t="s">
        <v>10714</v>
      </c>
    </row>
    <row r="9053" spans="1:3">
      <c r="A9053">
        <v>426314</v>
      </c>
      <c r="B9053" t="s">
        <v>5546</v>
      </c>
      <c r="C9053" t="s">
        <v>10572</v>
      </c>
    </row>
    <row r="9054" spans="1:3">
      <c r="A9054">
        <v>426314</v>
      </c>
      <c r="B9054" t="s">
        <v>5546</v>
      </c>
      <c r="C9054" t="s">
        <v>10721</v>
      </c>
    </row>
    <row r="9055" spans="1:3">
      <c r="A9055">
        <v>426314</v>
      </c>
      <c r="B9055" t="s">
        <v>5546</v>
      </c>
      <c r="C9055" t="s">
        <v>10716</v>
      </c>
    </row>
    <row r="9056" spans="1:3">
      <c r="A9056">
        <v>428170</v>
      </c>
      <c r="B9056" t="s">
        <v>5554</v>
      </c>
      <c r="C9056" t="s">
        <v>10710</v>
      </c>
    </row>
    <row r="9057" spans="1:3">
      <c r="A9057">
        <v>428170</v>
      </c>
      <c r="B9057" t="s">
        <v>5554</v>
      </c>
      <c r="C9057" t="s">
        <v>10295</v>
      </c>
    </row>
    <row r="9058" spans="1:3">
      <c r="A9058">
        <v>428259</v>
      </c>
      <c r="B9058" t="s">
        <v>11124</v>
      </c>
      <c r="C9058" t="s">
        <v>10541</v>
      </c>
    </row>
    <row r="9059" spans="1:3">
      <c r="A9059">
        <v>428259</v>
      </c>
      <c r="B9059" t="s">
        <v>11124</v>
      </c>
      <c r="C9059" t="s">
        <v>10541</v>
      </c>
    </row>
    <row r="9060" spans="1:3">
      <c r="A9060">
        <v>428259</v>
      </c>
      <c r="B9060" t="s">
        <v>11124</v>
      </c>
      <c r="C9060" t="s">
        <v>10635</v>
      </c>
    </row>
    <row r="9061" spans="1:3">
      <c r="A9061">
        <v>428259</v>
      </c>
      <c r="B9061" t="s">
        <v>11124</v>
      </c>
      <c r="C9061" t="s">
        <v>10782</v>
      </c>
    </row>
    <row r="9062" spans="1:3">
      <c r="A9062">
        <v>428259</v>
      </c>
      <c r="B9062" t="s">
        <v>11124</v>
      </c>
      <c r="C9062" t="s">
        <v>10508</v>
      </c>
    </row>
    <row r="9063" spans="1:3">
      <c r="A9063">
        <v>430184</v>
      </c>
      <c r="B9063" t="s">
        <v>5559</v>
      </c>
      <c r="C9063" t="s">
        <v>10713</v>
      </c>
    </row>
    <row r="9064" spans="1:3">
      <c r="A9064">
        <v>430184</v>
      </c>
      <c r="B9064" t="s">
        <v>5559</v>
      </c>
      <c r="C9064" t="s">
        <v>10251</v>
      </c>
    </row>
    <row r="9065" spans="1:3">
      <c r="A9065">
        <v>430184</v>
      </c>
      <c r="B9065" t="s">
        <v>5559</v>
      </c>
      <c r="C9065" t="s">
        <v>10524</v>
      </c>
    </row>
    <row r="9066" spans="1:3">
      <c r="A9066">
        <v>430184</v>
      </c>
      <c r="B9066" t="s">
        <v>5559</v>
      </c>
      <c r="C9066" t="s">
        <v>10728</v>
      </c>
    </row>
    <row r="9067" spans="1:3">
      <c r="A9067">
        <v>430184</v>
      </c>
      <c r="B9067" t="s">
        <v>5559</v>
      </c>
      <c r="C9067" t="s">
        <v>10257</v>
      </c>
    </row>
    <row r="9068" spans="1:3">
      <c r="A9068">
        <v>430670</v>
      </c>
      <c r="B9068" t="s">
        <v>11125</v>
      </c>
      <c r="C9068" t="s">
        <v>10709</v>
      </c>
    </row>
    <row r="9069" spans="1:3">
      <c r="A9069">
        <v>431983</v>
      </c>
      <c r="B9069" t="s">
        <v>11126</v>
      </c>
      <c r="C9069" t="s">
        <v>10481</v>
      </c>
    </row>
    <row r="9070" spans="1:3">
      <c r="A9070">
        <v>432384</v>
      </c>
      <c r="B9070" t="s">
        <v>5562</v>
      </c>
      <c r="C9070" t="s">
        <v>10635</v>
      </c>
    </row>
    <row r="9071" spans="1:3">
      <c r="A9071">
        <v>432384</v>
      </c>
      <c r="B9071" t="s">
        <v>5562</v>
      </c>
      <c r="C9071" t="s">
        <v>10655</v>
      </c>
    </row>
    <row r="9072" spans="1:3">
      <c r="A9072">
        <v>432384</v>
      </c>
      <c r="B9072" t="s">
        <v>5562</v>
      </c>
      <c r="C9072" t="s">
        <v>10581</v>
      </c>
    </row>
    <row r="9073" spans="1:3">
      <c r="A9073">
        <v>432384</v>
      </c>
      <c r="B9073" t="s">
        <v>5562</v>
      </c>
      <c r="C9073" t="s">
        <v>10525</v>
      </c>
    </row>
    <row r="9074" spans="1:3">
      <c r="A9074">
        <v>433004</v>
      </c>
      <c r="B9074" t="s">
        <v>5565</v>
      </c>
      <c r="C9074" t="s">
        <v>10703</v>
      </c>
    </row>
    <row r="9075" spans="1:3">
      <c r="A9075">
        <v>433004</v>
      </c>
      <c r="B9075" t="s">
        <v>5565</v>
      </c>
      <c r="C9075" t="s">
        <v>10681</v>
      </c>
    </row>
    <row r="9076" spans="1:3">
      <c r="A9076">
        <v>433013</v>
      </c>
      <c r="B9076" t="s">
        <v>11127</v>
      </c>
      <c r="C9076" t="s">
        <v>10710</v>
      </c>
    </row>
    <row r="9077" spans="1:3">
      <c r="A9077">
        <v>433174</v>
      </c>
      <c r="B9077" t="s">
        <v>5566</v>
      </c>
      <c r="C9077" t="s">
        <v>10703</v>
      </c>
    </row>
    <row r="9078" spans="1:3">
      <c r="A9078">
        <v>433174</v>
      </c>
      <c r="B9078" t="s">
        <v>5566</v>
      </c>
      <c r="C9078" t="s">
        <v>10656</v>
      </c>
    </row>
    <row r="9079" spans="1:3">
      <c r="A9079">
        <v>433174</v>
      </c>
      <c r="B9079" t="s">
        <v>5566</v>
      </c>
      <c r="C9079" t="s">
        <v>10628</v>
      </c>
    </row>
    <row r="9080" spans="1:3">
      <c r="A9080">
        <v>433174</v>
      </c>
      <c r="B9080" t="s">
        <v>5566</v>
      </c>
      <c r="C9080" t="s">
        <v>10628</v>
      </c>
    </row>
    <row r="9081" spans="1:3">
      <c r="A9081">
        <v>433174</v>
      </c>
      <c r="B9081" t="s">
        <v>5566</v>
      </c>
      <c r="C9081" t="s">
        <v>10793</v>
      </c>
    </row>
    <row r="9082" spans="1:3">
      <c r="A9082">
        <v>433387</v>
      </c>
      <c r="B9082" t="s">
        <v>5567</v>
      </c>
      <c r="C9082" t="s">
        <v>10703</v>
      </c>
    </row>
    <row r="9083" spans="1:3">
      <c r="A9083">
        <v>433387</v>
      </c>
      <c r="B9083" t="s">
        <v>5567</v>
      </c>
      <c r="C9083" t="s">
        <v>10285</v>
      </c>
    </row>
    <row r="9084" spans="1:3">
      <c r="A9084">
        <v>433387</v>
      </c>
      <c r="B9084" t="s">
        <v>5567</v>
      </c>
      <c r="C9084" t="s">
        <v>10714</v>
      </c>
    </row>
    <row r="9085" spans="1:3">
      <c r="A9085">
        <v>433387</v>
      </c>
      <c r="B9085" t="s">
        <v>5567</v>
      </c>
      <c r="C9085" t="s">
        <v>10268</v>
      </c>
    </row>
    <row r="9086" spans="1:3">
      <c r="A9086">
        <v>433387</v>
      </c>
      <c r="B9086" t="s">
        <v>5567</v>
      </c>
      <c r="C9086" t="s">
        <v>10292</v>
      </c>
    </row>
    <row r="9087" spans="1:3">
      <c r="A9087">
        <v>433420</v>
      </c>
      <c r="B9087" t="s">
        <v>5569</v>
      </c>
      <c r="C9087" t="s">
        <v>10574</v>
      </c>
    </row>
    <row r="9088" spans="1:3">
      <c r="A9088">
        <v>433420</v>
      </c>
      <c r="B9088" t="s">
        <v>5569</v>
      </c>
      <c r="C9088" t="s">
        <v>10575</v>
      </c>
    </row>
    <row r="9089" spans="1:3">
      <c r="A9089">
        <v>433536</v>
      </c>
      <c r="B9089" t="s">
        <v>5571</v>
      </c>
      <c r="C9089" t="s">
        <v>10703</v>
      </c>
    </row>
    <row r="9090" spans="1:3">
      <c r="A9090">
        <v>433536</v>
      </c>
      <c r="B9090" t="s">
        <v>5571</v>
      </c>
      <c r="C9090" t="s">
        <v>10635</v>
      </c>
    </row>
    <row r="9091" spans="1:3">
      <c r="A9091">
        <v>433536</v>
      </c>
      <c r="B9091" t="s">
        <v>5571</v>
      </c>
      <c r="C9091" t="s">
        <v>10629</v>
      </c>
    </row>
    <row r="9092" spans="1:3">
      <c r="A9092">
        <v>433536</v>
      </c>
      <c r="B9092" t="s">
        <v>5571</v>
      </c>
      <c r="C9092" t="s">
        <v>10714</v>
      </c>
    </row>
    <row r="9093" spans="1:3">
      <c r="A9093">
        <v>433536</v>
      </c>
      <c r="B9093" t="s">
        <v>5571</v>
      </c>
      <c r="C9093" t="s">
        <v>10725</v>
      </c>
    </row>
    <row r="9094" spans="1:3">
      <c r="A9094">
        <v>433660</v>
      </c>
      <c r="B9094" t="s">
        <v>2372</v>
      </c>
      <c r="C9094" t="s">
        <v>10508</v>
      </c>
    </row>
    <row r="9095" spans="1:3">
      <c r="A9095">
        <v>433660</v>
      </c>
      <c r="B9095" t="s">
        <v>2372</v>
      </c>
      <c r="C9095" t="s">
        <v>10778</v>
      </c>
    </row>
    <row r="9096" spans="1:3">
      <c r="A9096">
        <v>433660</v>
      </c>
      <c r="B9096" t="s">
        <v>2372</v>
      </c>
      <c r="C9096" t="s">
        <v>10438</v>
      </c>
    </row>
    <row r="9097" spans="1:3">
      <c r="A9097">
        <v>433660</v>
      </c>
      <c r="B9097" t="s">
        <v>2372</v>
      </c>
      <c r="C9097" t="s">
        <v>10438</v>
      </c>
    </row>
    <row r="9098" spans="1:3">
      <c r="A9098">
        <v>433660</v>
      </c>
      <c r="B9098" t="s">
        <v>2372</v>
      </c>
      <c r="C9098" t="s">
        <v>10628</v>
      </c>
    </row>
    <row r="9099" spans="1:3">
      <c r="A9099">
        <v>434584</v>
      </c>
      <c r="B9099" t="s">
        <v>11128</v>
      </c>
      <c r="C9099" t="s">
        <v>10714</v>
      </c>
    </row>
    <row r="9100" spans="1:3">
      <c r="A9100">
        <v>434900</v>
      </c>
      <c r="B9100" t="s">
        <v>5575</v>
      </c>
      <c r="C9100" t="s">
        <v>10703</v>
      </c>
    </row>
    <row r="9101" spans="1:3">
      <c r="A9101">
        <v>434900</v>
      </c>
      <c r="B9101" t="s">
        <v>5575</v>
      </c>
      <c r="C9101" t="s">
        <v>10725</v>
      </c>
    </row>
    <row r="9102" spans="1:3">
      <c r="A9102">
        <v>434900</v>
      </c>
      <c r="B9102" t="s">
        <v>5575</v>
      </c>
      <c r="C9102" t="s">
        <v>10729</v>
      </c>
    </row>
    <row r="9103" spans="1:3">
      <c r="A9103">
        <v>434900</v>
      </c>
      <c r="B9103" t="s">
        <v>5575</v>
      </c>
      <c r="C9103" t="s">
        <v>10254</v>
      </c>
    </row>
    <row r="9104" spans="1:3">
      <c r="A9104">
        <v>434937</v>
      </c>
      <c r="B9104" t="s">
        <v>11129</v>
      </c>
      <c r="C9104" t="s">
        <v>10489</v>
      </c>
    </row>
    <row r="9105" spans="1:3">
      <c r="A9105">
        <v>435000</v>
      </c>
      <c r="B9105" t="s">
        <v>11130</v>
      </c>
      <c r="C9105" t="s">
        <v>10663</v>
      </c>
    </row>
    <row r="9106" spans="1:3">
      <c r="A9106">
        <v>435000</v>
      </c>
      <c r="B9106" t="s">
        <v>11130</v>
      </c>
      <c r="C9106" t="s">
        <v>10653</v>
      </c>
    </row>
    <row r="9107" spans="1:3">
      <c r="A9107">
        <v>435000</v>
      </c>
      <c r="B9107" t="s">
        <v>11130</v>
      </c>
      <c r="C9107" t="s">
        <v>10648</v>
      </c>
    </row>
    <row r="9108" spans="1:3">
      <c r="A9108">
        <v>436429</v>
      </c>
      <c r="B9108" t="s">
        <v>11131</v>
      </c>
      <c r="C9108" t="s">
        <v>10599</v>
      </c>
    </row>
    <row r="9109" spans="1:3">
      <c r="A9109">
        <v>436429</v>
      </c>
      <c r="B9109" t="s">
        <v>11131</v>
      </c>
      <c r="C9109" t="s">
        <v>10618</v>
      </c>
    </row>
    <row r="9110" spans="1:3">
      <c r="A9110">
        <v>436429</v>
      </c>
      <c r="B9110" t="s">
        <v>11131</v>
      </c>
      <c r="C9110" t="s">
        <v>10623</v>
      </c>
    </row>
    <row r="9111" spans="1:3">
      <c r="A9111">
        <v>436429</v>
      </c>
      <c r="B9111" t="s">
        <v>11131</v>
      </c>
      <c r="C9111" t="s">
        <v>10612</v>
      </c>
    </row>
    <row r="9112" spans="1:3">
      <c r="A9112">
        <v>436429</v>
      </c>
      <c r="B9112" t="s">
        <v>11131</v>
      </c>
      <c r="C9112" t="s">
        <v>10247</v>
      </c>
    </row>
    <row r="9113" spans="1:3">
      <c r="A9113">
        <v>436614</v>
      </c>
      <c r="B9113" t="s">
        <v>11132</v>
      </c>
      <c r="C9113" t="s">
        <v>10487</v>
      </c>
    </row>
    <row r="9114" spans="1:3">
      <c r="A9114">
        <v>436614</v>
      </c>
      <c r="B9114" t="s">
        <v>11132</v>
      </c>
      <c r="C9114" t="s">
        <v>10497</v>
      </c>
    </row>
    <row r="9115" spans="1:3">
      <c r="A9115">
        <v>436614</v>
      </c>
      <c r="B9115" t="s">
        <v>11132</v>
      </c>
      <c r="C9115" t="s">
        <v>10722</v>
      </c>
    </row>
    <row r="9116" spans="1:3">
      <c r="A9116">
        <v>436614</v>
      </c>
      <c r="B9116" t="s">
        <v>11132</v>
      </c>
      <c r="C9116" t="s">
        <v>10292</v>
      </c>
    </row>
    <row r="9117" spans="1:3">
      <c r="A9117">
        <v>436614</v>
      </c>
      <c r="B9117" t="s">
        <v>11132</v>
      </c>
      <c r="C9117" t="s">
        <v>10484</v>
      </c>
    </row>
    <row r="9118" spans="1:3">
      <c r="A9118">
        <v>437097</v>
      </c>
      <c r="B9118" t="s">
        <v>11133</v>
      </c>
      <c r="C9118" t="s">
        <v>10714</v>
      </c>
    </row>
    <row r="9119" spans="1:3">
      <c r="A9119">
        <v>437097</v>
      </c>
      <c r="B9119" t="s">
        <v>11133</v>
      </c>
      <c r="C9119" t="s">
        <v>10524</v>
      </c>
    </row>
    <row r="9120" spans="1:3">
      <c r="A9120">
        <v>437097</v>
      </c>
      <c r="B9120" t="s">
        <v>11133</v>
      </c>
      <c r="C9120" t="s">
        <v>10368</v>
      </c>
    </row>
    <row r="9121" spans="1:3">
      <c r="A9121">
        <v>437097</v>
      </c>
      <c r="B9121" t="s">
        <v>11133</v>
      </c>
      <c r="C9121" t="s">
        <v>10251</v>
      </c>
    </row>
    <row r="9122" spans="1:3">
      <c r="A9122">
        <v>437097</v>
      </c>
      <c r="B9122" t="s">
        <v>11133</v>
      </c>
      <c r="C9122" t="s">
        <v>10536</v>
      </c>
    </row>
    <row r="9123" spans="1:3">
      <c r="A9123">
        <v>438586</v>
      </c>
      <c r="B9123" t="s">
        <v>5581</v>
      </c>
      <c r="C9123" t="s">
        <v>10714</v>
      </c>
    </row>
    <row r="9124" spans="1:3">
      <c r="A9124">
        <v>438586</v>
      </c>
      <c r="B9124" t="s">
        <v>5581</v>
      </c>
      <c r="C9124" t="s">
        <v>10522</v>
      </c>
    </row>
    <row r="9125" spans="1:3">
      <c r="A9125">
        <v>438586</v>
      </c>
      <c r="B9125" t="s">
        <v>5581</v>
      </c>
      <c r="C9125" t="s">
        <v>10848</v>
      </c>
    </row>
    <row r="9126" spans="1:3">
      <c r="A9126">
        <v>438586</v>
      </c>
      <c r="B9126" t="s">
        <v>5581</v>
      </c>
      <c r="C9126" t="s">
        <v>10635</v>
      </c>
    </row>
    <row r="9127" spans="1:3">
      <c r="A9127">
        <v>438586</v>
      </c>
      <c r="B9127" t="s">
        <v>5581</v>
      </c>
      <c r="C9127" t="s">
        <v>10251</v>
      </c>
    </row>
    <row r="9128" spans="1:3">
      <c r="A9128">
        <v>439190</v>
      </c>
      <c r="B9128" t="s">
        <v>5585</v>
      </c>
      <c r="C9128" t="s">
        <v>10206</v>
      </c>
    </row>
    <row r="9129" spans="1:3">
      <c r="A9129">
        <v>439190</v>
      </c>
      <c r="B9129" t="s">
        <v>5585</v>
      </c>
      <c r="C9129" t="s">
        <v>10254</v>
      </c>
    </row>
    <row r="9130" spans="1:3">
      <c r="A9130">
        <v>439190</v>
      </c>
      <c r="B9130" t="s">
        <v>5585</v>
      </c>
      <c r="C9130" t="s">
        <v>10370</v>
      </c>
    </row>
    <row r="9131" spans="1:3">
      <c r="A9131">
        <v>439190</v>
      </c>
      <c r="B9131" t="s">
        <v>5585</v>
      </c>
      <c r="C9131" t="s">
        <v>10209</v>
      </c>
    </row>
    <row r="9132" spans="1:3">
      <c r="A9132">
        <v>439367</v>
      </c>
      <c r="B9132" t="s">
        <v>11134</v>
      </c>
      <c r="C9132" t="s">
        <v>10628</v>
      </c>
    </row>
    <row r="9133" spans="1:3">
      <c r="A9133">
        <v>439367</v>
      </c>
      <c r="B9133" t="s">
        <v>11134</v>
      </c>
      <c r="C9133" t="s">
        <v>10628</v>
      </c>
    </row>
    <row r="9134" spans="1:3">
      <c r="A9134">
        <v>439367</v>
      </c>
      <c r="B9134" t="s">
        <v>11134</v>
      </c>
      <c r="C9134" t="s">
        <v>10793</v>
      </c>
    </row>
    <row r="9135" spans="1:3">
      <c r="A9135">
        <v>439446</v>
      </c>
      <c r="B9135" t="s">
        <v>11135</v>
      </c>
      <c r="C9135" t="s">
        <v>10628</v>
      </c>
    </row>
    <row r="9136" spans="1:3">
      <c r="A9136">
        <v>439446</v>
      </c>
      <c r="B9136" t="s">
        <v>11135</v>
      </c>
      <c r="C9136" t="s">
        <v>10628</v>
      </c>
    </row>
    <row r="9137" spans="1:3">
      <c r="A9137">
        <v>439446</v>
      </c>
      <c r="B9137" t="s">
        <v>11135</v>
      </c>
      <c r="C9137" t="s">
        <v>10793</v>
      </c>
    </row>
    <row r="9138" spans="1:3">
      <c r="A9138">
        <v>439701</v>
      </c>
      <c r="B9138" t="s">
        <v>5587</v>
      </c>
      <c r="C9138" t="s">
        <v>10494</v>
      </c>
    </row>
    <row r="9139" spans="1:3">
      <c r="A9139">
        <v>439701</v>
      </c>
      <c r="B9139" t="s">
        <v>5587</v>
      </c>
      <c r="C9139" t="s">
        <v>10500</v>
      </c>
    </row>
    <row r="9140" spans="1:3">
      <c r="A9140">
        <v>439701</v>
      </c>
      <c r="B9140" t="s">
        <v>5587</v>
      </c>
      <c r="C9140" t="s">
        <v>10489</v>
      </c>
    </row>
    <row r="9141" spans="1:3">
      <c r="A9141">
        <v>439701</v>
      </c>
      <c r="B9141" t="s">
        <v>5587</v>
      </c>
      <c r="C9141" t="s">
        <v>10488</v>
      </c>
    </row>
    <row r="9142" spans="1:3">
      <c r="A9142">
        <v>439701</v>
      </c>
      <c r="B9142" t="s">
        <v>5587</v>
      </c>
      <c r="C9142" t="s">
        <v>10490</v>
      </c>
    </row>
    <row r="9143" spans="1:3">
      <c r="A9143">
        <v>439862</v>
      </c>
      <c r="B9143" t="s">
        <v>11136</v>
      </c>
      <c r="C9143" t="s">
        <v>10401</v>
      </c>
    </row>
    <row r="9144" spans="1:3">
      <c r="A9144">
        <v>439862</v>
      </c>
      <c r="B9144" t="s">
        <v>11136</v>
      </c>
      <c r="C9144" t="s">
        <v>10484</v>
      </c>
    </row>
    <row r="9145" spans="1:3">
      <c r="A9145">
        <v>439871</v>
      </c>
      <c r="B9145" t="s">
        <v>11137</v>
      </c>
      <c r="C9145" t="s">
        <v>10655</v>
      </c>
    </row>
    <row r="9146" spans="1:3">
      <c r="A9146">
        <v>440396</v>
      </c>
      <c r="B9146" t="s">
        <v>11138</v>
      </c>
      <c r="C9146" t="s">
        <v>10401</v>
      </c>
    </row>
    <row r="9147" spans="1:3">
      <c r="A9147">
        <v>440651</v>
      </c>
      <c r="B9147" t="s">
        <v>11139</v>
      </c>
      <c r="C9147" t="s">
        <v>10703</v>
      </c>
    </row>
    <row r="9148" spans="1:3">
      <c r="A9148">
        <v>440651</v>
      </c>
      <c r="B9148" t="s">
        <v>11139</v>
      </c>
      <c r="C9148" t="s">
        <v>10656</v>
      </c>
    </row>
    <row r="9149" spans="1:3">
      <c r="A9149">
        <v>440651</v>
      </c>
      <c r="B9149" t="s">
        <v>11139</v>
      </c>
      <c r="C9149" t="s">
        <v>10635</v>
      </c>
    </row>
    <row r="9150" spans="1:3">
      <c r="A9150">
        <v>440794</v>
      </c>
      <c r="B9150" t="s">
        <v>5601</v>
      </c>
      <c r="C9150" t="s">
        <v>10484</v>
      </c>
    </row>
    <row r="9151" spans="1:3">
      <c r="A9151">
        <v>440794</v>
      </c>
      <c r="B9151" t="s">
        <v>5601</v>
      </c>
      <c r="C9151" t="s">
        <v>10508</v>
      </c>
    </row>
    <row r="9152" spans="1:3">
      <c r="A9152">
        <v>440794</v>
      </c>
      <c r="B9152" t="s">
        <v>5601</v>
      </c>
      <c r="C9152" t="s">
        <v>10724</v>
      </c>
    </row>
    <row r="9153" spans="1:3">
      <c r="A9153">
        <v>440794</v>
      </c>
      <c r="B9153" t="s">
        <v>5601</v>
      </c>
      <c r="C9153" t="s">
        <v>10722</v>
      </c>
    </row>
    <row r="9154" spans="1:3">
      <c r="A9154">
        <v>440794</v>
      </c>
      <c r="B9154" t="s">
        <v>5601</v>
      </c>
      <c r="C9154" t="s">
        <v>10292</v>
      </c>
    </row>
    <row r="9155" spans="1:3">
      <c r="A9155">
        <v>441229</v>
      </c>
      <c r="B9155" t="s">
        <v>5603</v>
      </c>
      <c r="C9155" t="s">
        <v>10655</v>
      </c>
    </row>
    <row r="9156" spans="1:3">
      <c r="A9156">
        <v>441229</v>
      </c>
      <c r="B9156" t="s">
        <v>5603</v>
      </c>
      <c r="C9156" t="s">
        <v>10648</v>
      </c>
    </row>
    <row r="9157" spans="1:3">
      <c r="A9157">
        <v>441609</v>
      </c>
      <c r="B9157" t="s">
        <v>11140</v>
      </c>
      <c r="C9157" t="s">
        <v>10481</v>
      </c>
    </row>
    <row r="9158" spans="1:3">
      <c r="A9158">
        <v>441690</v>
      </c>
      <c r="B9158" t="s">
        <v>11141</v>
      </c>
      <c r="C9158" t="s">
        <v>10494</v>
      </c>
    </row>
    <row r="9159" spans="1:3">
      <c r="A9159">
        <v>441690</v>
      </c>
      <c r="B9159" t="s">
        <v>11141</v>
      </c>
      <c r="C9159" t="s">
        <v>10499</v>
      </c>
    </row>
    <row r="9160" spans="1:3">
      <c r="A9160">
        <v>441690</v>
      </c>
      <c r="B9160" t="s">
        <v>11141</v>
      </c>
      <c r="C9160" t="s">
        <v>10486</v>
      </c>
    </row>
    <row r="9161" spans="1:3">
      <c r="A9161">
        <v>441690</v>
      </c>
      <c r="B9161" t="s">
        <v>11141</v>
      </c>
      <c r="C9161" t="s">
        <v>10484</v>
      </c>
    </row>
    <row r="9162" spans="1:3">
      <c r="A9162">
        <v>441900</v>
      </c>
      <c r="B9162" t="s">
        <v>5617</v>
      </c>
      <c r="C9162" t="s">
        <v>10703</v>
      </c>
    </row>
    <row r="9163" spans="1:3">
      <c r="A9163">
        <v>441900</v>
      </c>
      <c r="B9163" t="s">
        <v>5617</v>
      </c>
      <c r="C9163" t="s">
        <v>10508</v>
      </c>
    </row>
    <row r="9164" spans="1:3">
      <c r="A9164">
        <v>441900</v>
      </c>
      <c r="B9164" t="s">
        <v>5617</v>
      </c>
      <c r="C9164" t="s">
        <v>10527</v>
      </c>
    </row>
    <row r="9165" spans="1:3">
      <c r="A9165">
        <v>441900</v>
      </c>
      <c r="B9165" t="s">
        <v>5617</v>
      </c>
      <c r="C9165" t="s">
        <v>10714</v>
      </c>
    </row>
    <row r="9166" spans="1:3">
      <c r="A9166">
        <v>441900</v>
      </c>
      <c r="B9166" t="s">
        <v>5617</v>
      </c>
      <c r="C9166" t="s">
        <v>10292</v>
      </c>
    </row>
    <row r="9167" spans="1:3">
      <c r="A9167">
        <v>441937</v>
      </c>
      <c r="B9167" t="s">
        <v>5619</v>
      </c>
      <c r="C9167" t="s">
        <v>10508</v>
      </c>
    </row>
    <row r="9168" spans="1:3">
      <c r="A9168">
        <v>441937</v>
      </c>
      <c r="B9168" t="s">
        <v>5619</v>
      </c>
      <c r="C9168" t="s">
        <v>10714</v>
      </c>
    </row>
    <row r="9169" spans="1:3">
      <c r="A9169">
        <v>441937</v>
      </c>
      <c r="B9169" t="s">
        <v>5619</v>
      </c>
      <c r="C9169" t="s">
        <v>10793</v>
      </c>
    </row>
    <row r="9170" spans="1:3">
      <c r="A9170">
        <v>441937</v>
      </c>
      <c r="B9170" t="s">
        <v>5619</v>
      </c>
      <c r="C9170" t="s">
        <v>10628</v>
      </c>
    </row>
    <row r="9171" spans="1:3">
      <c r="A9171">
        <v>441937</v>
      </c>
      <c r="B9171" t="s">
        <v>5619</v>
      </c>
      <c r="C9171" t="s">
        <v>10628</v>
      </c>
    </row>
    <row r="9172" spans="1:3">
      <c r="A9172">
        <v>441982</v>
      </c>
      <c r="B9172" t="s">
        <v>2382</v>
      </c>
      <c r="C9172" t="s">
        <v>10313</v>
      </c>
    </row>
    <row r="9173" spans="1:3">
      <c r="A9173">
        <v>441982</v>
      </c>
      <c r="B9173" t="s">
        <v>2382</v>
      </c>
      <c r="C9173" t="s">
        <v>10328</v>
      </c>
    </row>
    <row r="9174" spans="1:3">
      <c r="A9174">
        <v>441982</v>
      </c>
      <c r="B9174" t="s">
        <v>2382</v>
      </c>
      <c r="C9174" t="s">
        <v>10324</v>
      </c>
    </row>
    <row r="9175" spans="1:3">
      <c r="A9175">
        <v>442356</v>
      </c>
      <c r="B9175" t="s">
        <v>11142</v>
      </c>
      <c r="C9175" t="s">
        <v>10703</v>
      </c>
    </row>
    <row r="9176" spans="1:3">
      <c r="A9176">
        <v>442356</v>
      </c>
      <c r="B9176" t="s">
        <v>11142</v>
      </c>
      <c r="C9176" t="s">
        <v>10712</v>
      </c>
    </row>
    <row r="9177" spans="1:3">
      <c r="A9177">
        <v>442356</v>
      </c>
      <c r="B9177" t="s">
        <v>11142</v>
      </c>
      <c r="C9177" t="s">
        <v>10688</v>
      </c>
    </row>
    <row r="9178" spans="1:3">
      <c r="A9178">
        <v>442426</v>
      </c>
      <c r="B9178" t="s">
        <v>11143</v>
      </c>
      <c r="C9178" t="s">
        <v>10635</v>
      </c>
    </row>
    <row r="9179" spans="1:3">
      <c r="A9179">
        <v>442426</v>
      </c>
      <c r="B9179" t="s">
        <v>11143</v>
      </c>
      <c r="C9179" t="s">
        <v>10653</v>
      </c>
    </row>
    <row r="9180" spans="1:3">
      <c r="A9180">
        <v>442426</v>
      </c>
      <c r="B9180" t="s">
        <v>11143</v>
      </c>
      <c r="C9180" t="s">
        <v>10703</v>
      </c>
    </row>
    <row r="9181" spans="1:3">
      <c r="A9181">
        <v>442569</v>
      </c>
      <c r="B9181" t="s">
        <v>11144</v>
      </c>
      <c r="C9181" t="s">
        <v>10714</v>
      </c>
    </row>
    <row r="9182" spans="1:3">
      <c r="A9182">
        <v>442569</v>
      </c>
      <c r="B9182" t="s">
        <v>11144</v>
      </c>
      <c r="C9182" t="s">
        <v>10342</v>
      </c>
    </row>
    <row r="9183" spans="1:3">
      <c r="A9183">
        <v>442569</v>
      </c>
      <c r="B9183" t="s">
        <v>11144</v>
      </c>
      <c r="C9183" t="s">
        <v>10524</v>
      </c>
    </row>
    <row r="9184" spans="1:3">
      <c r="A9184">
        <v>442569</v>
      </c>
      <c r="B9184" t="s">
        <v>11144</v>
      </c>
      <c r="C9184" t="s">
        <v>10461</v>
      </c>
    </row>
    <row r="9185" spans="1:3">
      <c r="A9185">
        <v>442569</v>
      </c>
      <c r="B9185" t="s">
        <v>11144</v>
      </c>
      <c r="C9185" t="s">
        <v>10259</v>
      </c>
    </row>
    <row r="9186" spans="1:3">
      <c r="A9186">
        <v>442639</v>
      </c>
      <c r="B9186" t="s">
        <v>5624</v>
      </c>
      <c r="C9186" t="s">
        <v>10714</v>
      </c>
    </row>
    <row r="9187" spans="1:3">
      <c r="A9187">
        <v>442639</v>
      </c>
      <c r="B9187" t="s">
        <v>5624</v>
      </c>
      <c r="C9187" t="s">
        <v>10725</v>
      </c>
    </row>
    <row r="9188" spans="1:3">
      <c r="A9188">
        <v>442639</v>
      </c>
      <c r="B9188" t="s">
        <v>5624</v>
      </c>
      <c r="C9188" t="s">
        <v>10715</v>
      </c>
    </row>
    <row r="9189" spans="1:3">
      <c r="A9189">
        <v>442639</v>
      </c>
      <c r="B9189" t="s">
        <v>5624</v>
      </c>
      <c r="C9189" t="s">
        <v>10751</v>
      </c>
    </row>
    <row r="9190" spans="1:3">
      <c r="A9190">
        <v>442639</v>
      </c>
      <c r="B9190" t="s">
        <v>5624</v>
      </c>
      <c r="C9190" t="s">
        <v>10750</v>
      </c>
    </row>
    <row r="9191" spans="1:3">
      <c r="A9191">
        <v>443049</v>
      </c>
      <c r="B9191" t="s">
        <v>11145</v>
      </c>
      <c r="C9191" t="s">
        <v>10722</v>
      </c>
    </row>
    <row r="9192" spans="1:3">
      <c r="A9192">
        <v>443049</v>
      </c>
      <c r="B9192" t="s">
        <v>11145</v>
      </c>
      <c r="C9192" t="s">
        <v>10477</v>
      </c>
    </row>
    <row r="9193" spans="1:3">
      <c r="A9193">
        <v>443049</v>
      </c>
      <c r="B9193" t="s">
        <v>11145</v>
      </c>
      <c r="C9193" t="s">
        <v>10724</v>
      </c>
    </row>
    <row r="9194" spans="1:3">
      <c r="A9194">
        <v>443049</v>
      </c>
      <c r="B9194" t="s">
        <v>11145</v>
      </c>
      <c r="C9194" t="s">
        <v>10281</v>
      </c>
    </row>
    <row r="9195" spans="1:3">
      <c r="A9195">
        <v>443049</v>
      </c>
      <c r="B9195" t="s">
        <v>11145</v>
      </c>
      <c r="C9195" t="s">
        <v>10515</v>
      </c>
    </row>
    <row r="9196" spans="1:3">
      <c r="A9196">
        <v>443058</v>
      </c>
      <c r="B9196" t="s">
        <v>11146</v>
      </c>
      <c r="C9196" t="s">
        <v>10494</v>
      </c>
    </row>
    <row r="9197" spans="1:3">
      <c r="A9197">
        <v>443058</v>
      </c>
      <c r="B9197" t="s">
        <v>11146</v>
      </c>
      <c r="C9197" t="s">
        <v>10722</v>
      </c>
    </row>
    <row r="9198" spans="1:3">
      <c r="A9198">
        <v>443058</v>
      </c>
      <c r="B9198" t="s">
        <v>11146</v>
      </c>
      <c r="C9198" t="s">
        <v>10281</v>
      </c>
    </row>
    <row r="9199" spans="1:3">
      <c r="A9199">
        <v>443331</v>
      </c>
      <c r="B9199" t="s">
        <v>5627</v>
      </c>
      <c r="C9199" t="s">
        <v>10703</v>
      </c>
    </row>
    <row r="9200" spans="1:3">
      <c r="A9200">
        <v>443340</v>
      </c>
      <c r="B9200" t="s">
        <v>5630</v>
      </c>
      <c r="C9200" t="s">
        <v>10714</v>
      </c>
    </row>
    <row r="9201" spans="1:3">
      <c r="A9201">
        <v>443340</v>
      </c>
      <c r="B9201" t="s">
        <v>5630</v>
      </c>
      <c r="C9201" t="s">
        <v>10482</v>
      </c>
    </row>
    <row r="9202" spans="1:3">
      <c r="A9202">
        <v>443410</v>
      </c>
      <c r="B9202" t="s">
        <v>2385</v>
      </c>
      <c r="C9202" t="s">
        <v>10263</v>
      </c>
    </row>
    <row r="9203" spans="1:3">
      <c r="A9203">
        <v>443410</v>
      </c>
      <c r="B9203" t="s">
        <v>2385</v>
      </c>
      <c r="C9203" t="s">
        <v>10247</v>
      </c>
    </row>
    <row r="9204" spans="1:3">
      <c r="A9204">
        <v>443410</v>
      </c>
      <c r="B9204" t="s">
        <v>2385</v>
      </c>
      <c r="C9204" t="s">
        <v>10452</v>
      </c>
    </row>
    <row r="9205" spans="1:3">
      <c r="A9205">
        <v>443410</v>
      </c>
      <c r="B9205" t="s">
        <v>2385</v>
      </c>
      <c r="C9205" t="s">
        <v>10618</v>
      </c>
    </row>
    <row r="9206" spans="1:3">
      <c r="A9206">
        <v>443410</v>
      </c>
      <c r="B9206" t="s">
        <v>2385</v>
      </c>
      <c r="C9206" t="s">
        <v>10322</v>
      </c>
    </row>
    <row r="9207" spans="1:3">
      <c r="A9207">
        <v>443562</v>
      </c>
      <c r="B9207" t="s">
        <v>5633</v>
      </c>
      <c r="C9207" t="s">
        <v>10703</v>
      </c>
    </row>
    <row r="9208" spans="1:3">
      <c r="A9208">
        <v>443562</v>
      </c>
      <c r="B9208" t="s">
        <v>5633</v>
      </c>
      <c r="C9208" t="s">
        <v>10297</v>
      </c>
    </row>
    <row r="9209" spans="1:3">
      <c r="A9209">
        <v>443562</v>
      </c>
      <c r="B9209" t="s">
        <v>5633</v>
      </c>
      <c r="C9209" t="s">
        <v>10729</v>
      </c>
    </row>
    <row r="9210" spans="1:3">
      <c r="A9210">
        <v>443562</v>
      </c>
      <c r="B9210" t="s">
        <v>5633</v>
      </c>
      <c r="C9210" t="s">
        <v>10725</v>
      </c>
    </row>
    <row r="9211" spans="1:3">
      <c r="A9211">
        <v>443562</v>
      </c>
      <c r="B9211" t="s">
        <v>5633</v>
      </c>
      <c r="C9211" t="s">
        <v>10751</v>
      </c>
    </row>
    <row r="9212" spans="1:3">
      <c r="A9212">
        <v>443571</v>
      </c>
      <c r="B9212" t="s">
        <v>11147</v>
      </c>
      <c r="C9212" t="s">
        <v>10673</v>
      </c>
    </row>
    <row r="9213" spans="1:3">
      <c r="A9213">
        <v>443599</v>
      </c>
      <c r="B9213" t="s">
        <v>11148</v>
      </c>
      <c r="C9213" t="s">
        <v>10698</v>
      </c>
    </row>
    <row r="9214" spans="1:3">
      <c r="A9214">
        <v>443599</v>
      </c>
      <c r="B9214" t="s">
        <v>11148</v>
      </c>
      <c r="C9214" t="s">
        <v>11111</v>
      </c>
    </row>
    <row r="9215" spans="1:3">
      <c r="A9215">
        <v>443599</v>
      </c>
      <c r="B9215" t="s">
        <v>11148</v>
      </c>
      <c r="C9215" t="s">
        <v>10629</v>
      </c>
    </row>
    <row r="9216" spans="1:3">
      <c r="A9216">
        <v>443650</v>
      </c>
      <c r="B9216" t="s">
        <v>11149</v>
      </c>
      <c r="C9216" t="s">
        <v>10714</v>
      </c>
    </row>
    <row r="9217" spans="1:3">
      <c r="A9217">
        <v>443650</v>
      </c>
      <c r="B9217" t="s">
        <v>11149</v>
      </c>
      <c r="C9217" t="s">
        <v>10635</v>
      </c>
    </row>
    <row r="9218" spans="1:3">
      <c r="A9218">
        <v>443650</v>
      </c>
      <c r="B9218" t="s">
        <v>11149</v>
      </c>
      <c r="C9218" t="s">
        <v>10268</v>
      </c>
    </row>
    <row r="9219" spans="1:3">
      <c r="A9219">
        <v>443650</v>
      </c>
      <c r="B9219" t="s">
        <v>11149</v>
      </c>
      <c r="C9219" t="s">
        <v>10756</v>
      </c>
    </row>
    <row r="9220" spans="1:3">
      <c r="A9220">
        <v>443650</v>
      </c>
      <c r="B9220" t="s">
        <v>11149</v>
      </c>
      <c r="C9220" t="s">
        <v>10746</v>
      </c>
    </row>
    <row r="9221" spans="1:3">
      <c r="A9221">
        <v>443766</v>
      </c>
      <c r="B9221" t="s">
        <v>5635</v>
      </c>
      <c r="C9221" t="s">
        <v>10713</v>
      </c>
    </row>
    <row r="9222" spans="1:3">
      <c r="A9222">
        <v>443766</v>
      </c>
      <c r="B9222" t="s">
        <v>5635</v>
      </c>
      <c r="C9222" t="s">
        <v>10524</v>
      </c>
    </row>
    <row r="9223" spans="1:3">
      <c r="A9223">
        <v>443766</v>
      </c>
      <c r="B9223" t="s">
        <v>5635</v>
      </c>
      <c r="C9223" t="s">
        <v>10251</v>
      </c>
    </row>
    <row r="9224" spans="1:3">
      <c r="A9224">
        <v>443766</v>
      </c>
      <c r="B9224" t="s">
        <v>5635</v>
      </c>
      <c r="C9224" t="s">
        <v>10728</v>
      </c>
    </row>
    <row r="9225" spans="1:3">
      <c r="A9225">
        <v>443766</v>
      </c>
      <c r="B9225" t="s">
        <v>5635</v>
      </c>
      <c r="C9225" t="s">
        <v>10257</v>
      </c>
    </row>
    <row r="9226" spans="1:3">
      <c r="A9226">
        <v>443784</v>
      </c>
      <c r="B9226" t="s">
        <v>5636</v>
      </c>
      <c r="C9226" t="s">
        <v>10713</v>
      </c>
    </row>
    <row r="9227" spans="1:3">
      <c r="A9227">
        <v>443784</v>
      </c>
      <c r="B9227" t="s">
        <v>5636</v>
      </c>
      <c r="C9227" t="s">
        <v>10524</v>
      </c>
    </row>
    <row r="9228" spans="1:3">
      <c r="A9228">
        <v>443784</v>
      </c>
      <c r="B9228" t="s">
        <v>5636</v>
      </c>
      <c r="C9228" t="s">
        <v>10728</v>
      </c>
    </row>
    <row r="9229" spans="1:3">
      <c r="A9229">
        <v>443784</v>
      </c>
      <c r="B9229" t="s">
        <v>5636</v>
      </c>
      <c r="C9229" t="s">
        <v>10251</v>
      </c>
    </row>
    <row r="9230" spans="1:3">
      <c r="A9230">
        <v>443784</v>
      </c>
      <c r="B9230" t="s">
        <v>5636</v>
      </c>
      <c r="C9230" t="s">
        <v>10257</v>
      </c>
    </row>
    <row r="9231" spans="1:3">
      <c r="A9231">
        <v>444088</v>
      </c>
      <c r="B9231" t="s">
        <v>11150</v>
      </c>
      <c r="C9231" t="s">
        <v>10703</v>
      </c>
    </row>
    <row r="9232" spans="1:3">
      <c r="A9232">
        <v>444130</v>
      </c>
      <c r="B9232" t="s">
        <v>11151</v>
      </c>
      <c r="C9232" t="s">
        <v>10508</v>
      </c>
    </row>
    <row r="9233" spans="1:3">
      <c r="A9233">
        <v>444130</v>
      </c>
      <c r="B9233" t="s">
        <v>11151</v>
      </c>
      <c r="C9233" t="s">
        <v>10714</v>
      </c>
    </row>
    <row r="9234" spans="1:3">
      <c r="A9234">
        <v>444130</v>
      </c>
      <c r="B9234" t="s">
        <v>11151</v>
      </c>
      <c r="C9234" t="s">
        <v>10281</v>
      </c>
    </row>
    <row r="9235" spans="1:3">
      <c r="A9235">
        <v>444130</v>
      </c>
      <c r="B9235" t="s">
        <v>11151</v>
      </c>
      <c r="C9235" t="s">
        <v>10392</v>
      </c>
    </row>
    <row r="9236" spans="1:3">
      <c r="A9236">
        <v>444325</v>
      </c>
      <c r="B9236" t="s">
        <v>11152</v>
      </c>
      <c r="C9236" t="s">
        <v>10635</v>
      </c>
    </row>
    <row r="9237" spans="1:3">
      <c r="A9237">
        <v>444398</v>
      </c>
      <c r="B9237" t="s">
        <v>11153</v>
      </c>
      <c r="C9237" t="s">
        <v>10477</v>
      </c>
    </row>
    <row r="9238" spans="1:3">
      <c r="A9238">
        <v>444398</v>
      </c>
      <c r="B9238" t="s">
        <v>11153</v>
      </c>
      <c r="C9238" t="s">
        <v>10403</v>
      </c>
    </row>
    <row r="9239" spans="1:3">
      <c r="A9239">
        <v>444398</v>
      </c>
      <c r="B9239" t="s">
        <v>11153</v>
      </c>
      <c r="C9239" t="s">
        <v>10610</v>
      </c>
    </row>
    <row r="9240" spans="1:3">
      <c r="A9240">
        <v>444398</v>
      </c>
      <c r="B9240" t="s">
        <v>11153</v>
      </c>
      <c r="C9240" t="s">
        <v>10714</v>
      </c>
    </row>
    <row r="9241" spans="1:3">
      <c r="A9241">
        <v>444413</v>
      </c>
      <c r="B9241" t="s">
        <v>11154</v>
      </c>
      <c r="C9241" t="s">
        <v>10481</v>
      </c>
    </row>
    <row r="9242" spans="1:3">
      <c r="A9242">
        <v>444778</v>
      </c>
      <c r="B9242" t="s">
        <v>11155</v>
      </c>
      <c r="C9242" t="s">
        <v>10496</v>
      </c>
    </row>
    <row r="9243" spans="1:3">
      <c r="A9243">
        <v>444778</v>
      </c>
      <c r="B9243" t="s">
        <v>11155</v>
      </c>
      <c r="C9243" t="s">
        <v>10484</v>
      </c>
    </row>
    <row r="9244" spans="1:3">
      <c r="A9244">
        <v>444778</v>
      </c>
      <c r="B9244" t="s">
        <v>11155</v>
      </c>
      <c r="C9244" t="s">
        <v>10494</v>
      </c>
    </row>
    <row r="9245" spans="1:3">
      <c r="A9245">
        <v>444787</v>
      </c>
      <c r="B9245" t="s">
        <v>11156</v>
      </c>
      <c r="C9245" t="s">
        <v>10703</v>
      </c>
    </row>
    <row r="9246" spans="1:3">
      <c r="A9246">
        <v>445027</v>
      </c>
      <c r="B9246" t="s">
        <v>5646</v>
      </c>
      <c r="C9246" t="s">
        <v>10714</v>
      </c>
    </row>
    <row r="9247" spans="1:3">
      <c r="A9247">
        <v>445027</v>
      </c>
      <c r="B9247" t="s">
        <v>5646</v>
      </c>
      <c r="C9247" t="s">
        <v>10722</v>
      </c>
    </row>
    <row r="9248" spans="1:3">
      <c r="A9248">
        <v>445027</v>
      </c>
      <c r="B9248" t="s">
        <v>5646</v>
      </c>
      <c r="C9248" t="s">
        <v>10522</v>
      </c>
    </row>
    <row r="9249" spans="1:3">
      <c r="A9249">
        <v>445027</v>
      </c>
      <c r="B9249" t="s">
        <v>5646</v>
      </c>
      <c r="C9249" t="s">
        <v>10848</v>
      </c>
    </row>
    <row r="9250" spans="1:3">
      <c r="A9250">
        <v>445027</v>
      </c>
      <c r="B9250" t="s">
        <v>5646</v>
      </c>
      <c r="C9250" t="s">
        <v>10635</v>
      </c>
    </row>
    <row r="9251" spans="1:3">
      <c r="A9251">
        <v>445133</v>
      </c>
      <c r="B9251" t="s">
        <v>5648</v>
      </c>
      <c r="C9251" t="s">
        <v>10714</v>
      </c>
    </row>
    <row r="9252" spans="1:3">
      <c r="A9252">
        <v>445133</v>
      </c>
      <c r="B9252" t="s">
        <v>5648</v>
      </c>
      <c r="C9252" t="s">
        <v>10522</v>
      </c>
    </row>
    <row r="9253" spans="1:3">
      <c r="A9253">
        <v>445133</v>
      </c>
      <c r="B9253" t="s">
        <v>5648</v>
      </c>
      <c r="C9253" t="s">
        <v>10251</v>
      </c>
    </row>
    <row r="9254" spans="1:3">
      <c r="A9254">
        <v>445133</v>
      </c>
      <c r="B9254" t="s">
        <v>5648</v>
      </c>
      <c r="C9254" t="s">
        <v>10848</v>
      </c>
    </row>
    <row r="9255" spans="1:3">
      <c r="A9255">
        <v>445133</v>
      </c>
      <c r="B9255" t="s">
        <v>5648</v>
      </c>
      <c r="C9255" t="s">
        <v>10725</v>
      </c>
    </row>
    <row r="9256" spans="1:3">
      <c r="A9256">
        <v>445188</v>
      </c>
      <c r="B9256" t="s">
        <v>5650</v>
      </c>
      <c r="C9256" t="s">
        <v>10512</v>
      </c>
    </row>
    <row r="9257" spans="1:3">
      <c r="A9257">
        <v>445188</v>
      </c>
      <c r="B9257" t="s">
        <v>5650</v>
      </c>
      <c r="C9257" t="s">
        <v>10406</v>
      </c>
    </row>
    <row r="9258" spans="1:3">
      <c r="A9258">
        <v>445188</v>
      </c>
      <c r="B9258" t="s">
        <v>5650</v>
      </c>
      <c r="C9258" t="s">
        <v>10321</v>
      </c>
    </row>
    <row r="9259" spans="1:3">
      <c r="A9259">
        <v>445188</v>
      </c>
      <c r="B9259" t="s">
        <v>5650</v>
      </c>
      <c r="C9259" t="s">
        <v>10755</v>
      </c>
    </row>
    <row r="9260" spans="1:3">
      <c r="A9260">
        <v>445188</v>
      </c>
      <c r="B9260" t="s">
        <v>5650</v>
      </c>
      <c r="C9260" t="s">
        <v>10328</v>
      </c>
    </row>
    <row r="9261" spans="1:3">
      <c r="A9261">
        <v>445267</v>
      </c>
      <c r="B9261" t="s">
        <v>11157</v>
      </c>
      <c r="C9261" t="s">
        <v>10292</v>
      </c>
    </row>
    <row r="9262" spans="1:3">
      <c r="A9262">
        <v>445267</v>
      </c>
      <c r="B9262" t="s">
        <v>11157</v>
      </c>
      <c r="C9262" t="s">
        <v>10710</v>
      </c>
    </row>
    <row r="9263" spans="1:3">
      <c r="A9263">
        <v>445267</v>
      </c>
      <c r="B9263" t="s">
        <v>11157</v>
      </c>
      <c r="C9263" t="s">
        <v>10713</v>
      </c>
    </row>
    <row r="9264" spans="1:3">
      <c r="A9264">
        <v>445267</v>
      </c>
      <c r="B9264" t="s">
        <v>11157</v>
      </c>
      <c r="C9264" t="s">
        <v>10297</v>
      </c>
    </row>
    <row r="9265" spans="1:3">
      <c r="A9265">
        <v>445267</v>
      </c>
      <c r="B9265" t="s">
        <v>11157</v>
      </c>
      <c r="C9265" t="s">
        <v>10293</v>
      </c>
    </row>
    <row r="9266" spans="1:3">
      <c r="A9266">
        <v>445692</v>
      </c>
      <c r="B9266" t="s">
        <v>11158</v>
      </c>
      <c r="C9266" t="s">
        <v>10254</v>
      </c>
    </row>
    <row r="9267" spans="1:3">
      <c r="A9267">
        <v>445692</v>
      </c>
      <c r="B9267" t="s">
        <v>11158</v>
      </c>
      <c r="C9267" t="s">
        <v>10263</v>
      </c>
    </row>
    <row r="9268" spans="1:3">
      <c r="A9268">
        <v>445692</v>
      </c>
      <c r="B9268" t="s">
        <v>11158</v>
      </c>
      <c r="C9268" t="s">
        <v>10266</v>
      </c>
    </row>
    <row r="9269" spans="1:3">
      <c r="A9269">
        <v>445692</v>
      </c>
      <c r="B9269" t="s">
        <v>11158</v>
      </c>
      <c r="C9269" t="s">
        <v>10260</v>
      </c>
    </row>
    <row r="9270" spans="1:3">
      <c r="A9270">
        <v>445692</v>
      </c>
      <c r="B9270" t="s">
        <v>11158</v>
      </c>
      <c r="C9270" t="s">
        <v>10270</v>
      </c>
    </row>
    <row r="9271" spans="1:3">
      <c r="A9271">
        <v>445708</v>
      </c>
      <c r="B9271" t="s">
        <v>2388</v>
      </c>
      <c r="C9271" t="s">
        <v>10381</v>
      </c>
    </row>
    <row r="9272" spans="1:3">
      <c r="A9272">
        <v>445708</v>
      </c>
      <c r="B9272" t="s">
        <v>2388</v>
      </c>
      <c r="C9272" t="s">
        <v>10735</v>
      </c>
    </row>
    <row r="9273" spans="1:3">
      <c r="A9273">
        <v>445708</v>
      </c>
      <c r="B9273" t="s">
        <v>2388</v>
      </c>
      <c r="C9273" t="s">
        <v>10714</v>
      </c>
    </row>
    <row r="9274" spans="1:3">
      <c r="A9274">
        <v>445708</v>
      </c>
      <c r="B9274" t="s">
        <v>2388</v>
      </c>
      <c r="C9274" t="s">
        <v>10508</v>
      </c>
    </row>
    <row r="9275" spans="1:3">
      <c r="A9275">
        <v>445708</v>
      </c>
      <c r="B9275" t="s">
        <v>2388</v>
      </c>
      <c r="C9275" t="s">
        <v>10279</v>
      </c>
    </row>
    <row r="9276" spans="1:3">
      <c r="A9276">
        <v>445735</v>
      </c>
      <c r="B9276" t="s">
        <v>11159</v>
      </c>
      <c r="C9276" t="s">
        <v>10703</v>
      </c>
    </row>
    <row r="9277" spans="1:3">
      <c r="A9277">
        <v>446048</v>
      </c>
      <c r="B9277" t="s">
        <v>5655</v>
      </c>
      <c r="C9277" t="s">
        <v>10508</v>
      </c>
    </row>
    <row r="9278" spans="1:3">
      <c r="A9278">
        <v>446048</v>
      </c>
      <c r="B9278" t="s">
        <v>5655</v>
      </c>
      <c r="C9278" t="s">
        <v>10703</v>
      </c>
    </row>
    <row r="9279" spans="1:3">
      <c r="A9279">
        <v>446048</v>
      </c>
      <c r="B9279" t="s">
        <v>5655</v>
      </c>
      <c r="C9279" t="s">
        <v>10489</v>
      </c>
    </row>
    <row r="9280" spans="1:3">
      <c r="A9280">
        <v>446048</v>
      </c>
      <c r="B9280" t="s">
        <v>5655</v>
      </c>
      <c r="C9280" t="s">
        <v>10714</v>
      </c>
    </row>
    <row r="9281" spans="1:3">
      <c r="A9281">
        <v>446048</v>
      </c>
      <c r="B9281" t="s">
        <v>5655</v>
      </c>
      <c r="C9281" t="s">
        <v>10628</v>
      </c>
    </row>
    <row r="9282" spans="1:3">
      <c r="A9282">
        <v>446109</v>
      </c>
      <c r="B9282" t="s">
        <v>5658</v>
      </c>
      <c r="C9282" t="s">
        <v>10703</v>
      </c>
    </row>
    <row r="9283" spans="1:3">
      <c r="A9283">
        <v>446127</v>
      </c>
      <c r="B9283" t="s">
        <v>5659</v>
      </c>
      <c r="C9283" t="s">
        <v>10635</v>
      </c>
    </row>
    <row r="9284" spans="1:3">
      <c r="A9284">
        <v>446233</v>
      </c>
      <c r="B9284" t="s">
        <v>5662</v>
      </c>
      <c r="C9284" t="s">
        <v>10714</v>
      </c>
    </row>
    <row r="9285" spans="1:3">
      <c r="A9285">
        <v>446233</v>
      </c>
      <c r="B9285" t="s">
        <v>5662</v>
      </c>
      <c r="C9285" t="s">
        <v>10465</v>
      </c>
    </row>
    <row r="9286" spans="1:3">
      <c r="A9286">
        <v>446233</v>
      </c>
      <c r="B9286" t="s">
        <v>5662</v>
      </c>
      <c r="C9286" t="s">
        <v>10722</v>
      </c>
    </row>
    <row r="9287" spans="1:3">
      <c r="A9287">
        <v>446233</v>
      </c>
      <c r="B9287" t="s">
        <v>5662</v>
      </c>
      <c r="C9287" t="s">
        <v>10515</v>
      </c>
    </row>
    <row r="9288" spans="1:3">
      <c r="A9288">
        <v>446233</v>
      </c>
      <c r="B9288" t="s">
        <v>5662</v>
      </c>
      <c r="C9288" t="s">
        <v>10491</v>
      </c>
    </row>
    <row r="9289" spans="1:3">
      <c r="A9289">
        <v>446385</v>
      </c>
      <c r="B9289" t="s">
        <v>11160</v>
      </c>
      <c r="C9289" t="s">
        <v>10618</v>
      </c>
    </row>
    <row r="9290" spans="1:3">
      <c r="A9290">
        <v>446385</v>
      </c>
      <c r="B9290" t="s">
        <v>11160</v>
      </c>
      <c r="C9290" t="s">
        <v>10614</v>
      </c>
    </row>
    <row r="9291" spans="1:3">
      <c r="A9291">
        <v>446385</v>
      </c>
      <c r="B9291" t="s">
        <v>11160</v>
      </c>
      <c r="C9291" t="s">
        <v>10612</v>
      </c>
    </row>
    <row r="9292" spans="1:3">
      <c r="A9292">
        <v>446385</v>
      </c>
      <c r="B9292" t="s">
        <v>11160</v>
      </c>
      <c r="C9292" t="s">
        <v>10625</v>
      </c>
    </row>
    <row r="9293" spans="1:3">
      <c r="A9293">
        <v>446385</v>
      </c>
      <c r="B9293" t="s">
        <v>11160</v>
      </c>
      <c r="C9293" t="s">
        <v>10621</v>
      </c>
    </row>
    <row r="9294" spans="1:3">
      <c r="A9294">
        <v>446525</v>
      </c>
      <c r="B9294" t="s">
        <v>5669</v>
      </c>
      <c r="C9294" t="s">
        <v>10245</v>
      </c>
    </row>
    <row r="9295" spans="1:3">
      <c r="A9295">
        <v>446561</v>
      </c>
      <c r="B9295" t="s">
        <v>11161</v>
      </c>
      <c r="C9295" t="s">
        <v>10703</v>
      </c>
    </row>
    <row r="9296" spans="1:3">
      <c r="A9296">
        <v>446561</v>
      </c>
      <c r="B9296" t="s">
        <v>11161</v>
      </c>
      <c r="C9296" t="s">
        <v>10635</v>
      </c>
    </row>
    <row r="9297" spans="1:3">
      <c r="A9297">
        <v>446604</v>
      </c>
      <c r="B9297" t="s">
        <v>5673</v>
      </c>
      <c r="C9297" t="s">
        <v>10481</v>
      </c>
    </row>
    <row r="9298" spans="1:3">
      <c r="A9298">
        <v>446640</v>
      </c>
      <c r="B9298" t="s">
        <v>5675</v>
      </c>
      <c r="C9298" t="s">
        <v>10249</v>
      </c>
    </row>
    <row r="9299" spans="1:3">
      <c r="A9299">
        <v>446640</v>
      </c>
      <c r="B9299" t="s">
        <v>5675</v>
      </c>
      <c r="C9299" t="s">
        <v>10446</v>
      </c>
    </row>
    <row r="9300" spans="1:3">
      <c r="A9300">
        <v>446640</v>
      </c>
      <c r="B9300" t="s">
        <v>5675</v>
      </c>
      <c r="C9300" t="s">
        <v>10589</v>
      </c>
    </row>
    <row r="9301" spans="1:3">
      <c r="A9301">
        <v>446640</v>
      </c>
      <c r="B9301" t="s">
        <v>5675</v>
      </c>
      <c r="C9301" t="s">
        <v>10503</v>
      </c>
    </row>
    <row r="9302" spans="1:3">
      <c r="A9302">
        <v>446640</v>
      </c>
      <c r="B9302" t="s">
        <v>5675</v>
      </c>
      <c r="C9302" t="s">
        <v>10251</v>
      </c>
    </row>
    <row r="9303" spans="1:3">
      <c r="A9303">
        <v>447014</v>
      </c>
      <c r="B9303" t="s">
        <v>11162</v>
      </c>
      <c r="C9303" t="s">
        <v>10703</v>
      </c>
    </row>
    <row r="9304" spans="1:3">
      <c r="A9304">
        <v>447050</v>
      </c>
      <c r="B9304" t="s">
        <v>5677</v>
      </c>
      <c r="C9304" t="s">
        <v>10703</v>
      </c>
    </row>
    <row r="9305" spans="1:3">
      <c r="A9305">
        <v>447050</v>
      </c>
      <c r="B9305" t="s">
        <v>5677</v>
      </c>
      <c r="C9305" t="s">
        <v>10401</v>
      </c>
    </row>
    <row r="9306" spans="1:3">
      <c r="A9306">
        <v>447050</v>
      </c>
      <c r="B9306" t="s">
        <v>5677</v>
      </c>
      <c r="C9306" t="s">
        <v>10628</v>
      </c>
    </row>
    <row r="9307" spans="1:3">
      <c r="A9307">
        <v>447050</v>
      </c>
      <c r="B9307" t="s">
        <v>5677</v>
      </c>
      <c r="C9307" t="s">
        <v>10714</v>
      </c>
    </row>
    <row r="9308" spans="1:3">
      <c r="A9308">
        <v>447050</v>
      </c>
      <c r="B9308" t="s">
        <v>5677</v>
      </c>
      <c r="C9308" t="s">
        <v>10628</v>
      </c>
    </row>
    <row r="9309" spans="1:3">
      <c r="A9309">
        <v>447263</v>
      </c>
      <c r="B9309" t="s">
        <v>5679</v>
      </c>
      <c r="C9309" t="s">
        <v>10703</v>
      </c>
    </row>
    <row r="9310" spans="1:3">
      <c r="A9310">
        <v>447421</v>
      </c>
      <c r="B9310" t="s">
        <v>11163</v>
      </c>
      <c r="C9310" t="s">
        <v>10703</v>
      </c>
    </row>
    <row r="9311" spans="1:3">
      <c r="A9311">
        <v>447689</v>
      </c>
      <c r="B9311" t="s">
        <v>5681</v>
      </c>
      <c r="C9311" t="s">
        <v>10713</v>
      </c>
    </row>
    <row r="9312" spans="1:3">
      <c r="A9312">
        <v>447689</v>
      </c>
      <c r="B9312" t="s">
        <v>5681</v>
      </c>
      <c r="C9312" t="s">
        <v>10251</v>
      </c>
    </row>
    <row r="9313" spans="1:3">
      <c r="A9313">
        <v>447689</v>
      </c>
      <c r="B9313" t="s">
        <v>5681</v>
      </c>
      <c r="C9313" t="s">
        <v>10508</v>
      </c>
    </row>
    <row r="9314" spans="1:3">
      <c r="A9314">
        <v>447689</v>
      </c>
      <c r="B9314" t="s">
        <v>5681</v>
      </c>
      <c r="C9314" t="s">
        <v>10406</v>
      </c>
    </row>
    <row r="9315" spans="1:3">
      <c r="A9315">
        <v>447689</v>
      </c>
      <c r="B9315" t="s">
        <v>5681</v>
      </c>
      <c r="C9315" t="s">
        <v>10292</v>
      </c>
    </row>
    <row r="9316" spans="1:3">
      <c r="A9316">
        <v>447713</v>
      </c>
      <c r="B9316" t="s">
        <v>11164</v>
      </c>
      <c r="C9316" t="s">
        <v>10703</v>
      </c>
    </row>
    <row r="9317" spans="1:3">
      <c r="A9317">
        <v>447953</v>
      </c>
      <c r="B9317" t="s">
        <v>11165</v>
      </c>
      <c r="C9317" t="s">
        <v>10489</v>
      </c>
    </row>
    <row r="9318" spans="1:3">
      <c r="A9318">
        <v>447953</v>
      </c>
      <c r="B9318" t="s">
        <v>11165</v>
      </c>
      <c r="C9318" t="s">
        <v>10484</v>
      </c>
    </row>
    <row r="9319" spans="1:3">
      <c r="A9319">
        <v>447953</v>
      </c>
      <c r="B9319" t="s">
        <v>11165</v>
      </c>
      <c r="C9319" t="s">
        <v>10487</v>
      </c>
    </row>
    <row r="9320" spans="1:3">
      <c r="A9320">
        <v>448239</v>
      </c>
      <c r="B9320" t="s">
        <v>11166</v>
      </c>
      <c r="C9320" t="s">
        <v>10634</v>
      </c>
    </row>
    <row r="9321" spans="1:3">
      <c r="A9321">
        <v>449038</v>
      </c>
      <c r="B9321" t="s">
        <v>5691</v>
      </c>
      <c r="C9321" t="s">
        <v>10713</v>
      </c>
    </row>
    <row r="9322" spans="1:3">
      <c r="A9322">
        <v>449038</v>
      </c>
      <c r="B9322" t="s">
        <v>5691</v>
      </c>
      <c r="C9322" t="s">
        <v>10524</v>
      </c>
    </row>
    <row r="9323" spans="1:3">
      <c r="A9323">
        <v>449038</v>
      </c>
      <c r="B9323" t="s">
        <v>5691</v>
      </c>
      <c r="C9323" t="s">
        <v>10251</v>
      </c>
    </row>
    <row r="9324" spans="1:3">
      <c r="A9324">
        <v>449038</v>
      </c>
      <c r="B9324" t="s">
        <v>5691</v>
      </c>
      <c r="C9324" t="s">
        <v>10728</v>
      </c>
    </row>
    <row r="9325" spans="1:3">
      <c r="A9325">
        <v>449038</v>
      </c>
      <c r="B9325" t="s">
        <v>5691</v>
      </c>
      <c r="C9325" t="s">
        <v>10714</v>
      </c>
    </row>
    <row r="9326" spans="1:3">
      <c r="A9326">
        <v>449135</v>
      </c>
      <c r="B9326" t="s">
        <v>5694</v>
      </c>
      <c r="C9326" t="s">
        <v>10703</v>
      </c>
    </row>
    <row r="9327" spans="1:3">
      <c r="A9327">
        <v>449339</v>
      </c>
      <c r="B9327" t="s">
        <v>11167</v>
      </c>
      <c r="C9327" t="s">
        <v>10714</v>
      </c>
    </row>
    <row r="9328" spans="1:3">
      <c r="A9328">
        <v>449339</v>
      </c>
      <c r="B9328" t="s">
        <v>11167</v>
      </c>
      <c r="C9328" t="s">
        <v>10716</v>
      </c>
    </row>
    <row r="9329" spans="1:3">
      <c r="A9329">
        <v>449339</v>
      </c>
      <c r="B9329" t="s">
        <v>11167</v>
      </c>
      <c r="C9329" t="s">
        <v>10434</v>
      </c>
    </row>
    <row r="9330" spans="1:3">
      <c r="A9330">
        <v>449339</v>
      </c>
      <c r="B9330" t="s">
        <v>11167</v>
      </c>
      <c r="C9330" t="s">
        <v>10525</v>
      </c>
    </row>
    <row r="9331" spans="1:3">
      <c r="A9331">
        <v>449339</v>
      </c>
      <c r="B9331" t="s">
        <v>11167</v>
      </c>
      <c r="C9331" t="s">
        <v>10466</v>
      </c>
    </row>
    <row r="9332" spans="1:3">
      <c r="A9332">
        <v>449348</v>
      </c>
      <c r="B9332" t="s">
        <v>11168</v>
      </c>
      <c r="C9332" t="s">
        <v>10489</v>
      </c>
    </row>
    <row r="9333" spans="1:3">
      <c r="A9333">
        <v>449348</v>
      </c>
      <c r="B9333" t="s">
        <v>11168</v>
      </c>
      <c r="C9333" t="s">
        <v>10486</v>
      </c>
    </row>
    <row r="9334" spans="1:3">
      <c r="A9334">
        <v>449348</v>
      </c>
      <c r="B9334" t="s">
        <v>11168</v>
      </c>
      <c r="C9334" t="s">
        <v>10546</v>
      </c>
    </row>
    <row r="9335" spans="1:3">
      <c r="A9335">
        <v>449348</v>
      </c>
      <c r="B9335" t="s">
        <v>11168</v>
      </c>
      <c r="C9335" t="s">
        <v>10485</v>
      </c>
    </row>
    <row r="9336" spans="1:3">
      <c r="A9336">
        <v>449384</v>
      </c>
      <c r="B9336" t="s">
        <v>5696</v>
      </c>
      <c r="C9336" t="s">
        <v>10578</v>
      </c>
    </row>
    <row r="9337" spans="1:3">
      <c r="A9337">
        <v>449658</v>
      </c>
      <c r="B9337" t="s">
        <v>11169</v>
      </c>
      <c r="C9337" t="s">
        <v>10481</v>
      </c>
    </row>
    <row r="9338" spans="1:3">
      <c r="A9338">
        <v>449764</v>
      </c>
      <c r="B9338" t="s">
        <v>2390</v>
      </c>
      <c r="C9338" t="s">
        <v>10611</v>
      </c>
    </row>
    <row r="9339" spans="1:3">
      <c r="A9339">
        <v>449764</v>
      </c>
      <c r="B9339" t="s">
        <v>2390</v>
      </c>
      <c r="C9339" t="s">
        <v>10594</v>
      </c>
    </row>
    <row r="9340" spans="1:3">
      <c r="A9340">
        <v>449764</v>
      </c>
      <c r="B9340" t="s">
        <v>2390</v>
      </c>
      <c r="C9340" t="s">
        <v>10497</v>
      </c>
    </row>
    <row r="9341" spans="1:3">
      <c r="A9341">
        <v>449764</v>
      </c>
      <c r="B9341" t="s">
        <v>2390</v>
      </c>
      <c r="C9341" t="s">
        <v>10232</v>
      </c>
    </row>
    <row r="9342" spans="1:3">
      <c r="A9342">
        <v>449764</v>
      </c>
      <c r="B9342" t="s">
        <v>2390</v>
      </c>
      <c r="C9342" t="s">
        <v>10625</v>
      </c>
    </row>
    <row r="9343" spans="1:3">
      <c r="A9343">
        <v>449870</v>
      </c>
      <c r="B9343" t="s">
        <v>11170</v>
      </c>
      <c r="C9343" t="s">
        <v>10714</v>
      </c>
    </row>
    <row r="9344" spans="1:3">
      <c r="A9344">
        <v>449870</v>
      </c>
      <c r="B9344" t="s">
        <v>11170</v>
      </c>
      <c r="C9344" t="s">
        <v>10401</v>
      </c>
    </row>
    <row r="9345" spans="1:3">
      <c r="A9345">
        <v>449870</v>
      </c>
      <c r="B9345" t="s">
        <v>11170</v>
      </c>
      <c r="C9345" t="s">
        <v>10508</v>
      </c>
    </row>
    <row r="9346" spans="1:3">
      <c r="A9346">
        <v>449889</v>
      </c>
      <c r="B9346" t="s">
        <v>11171</v>
      </c>
      <c r="C9346" t="s">
        <v>10281</v>
      </c>
    </row>
    <row r="9347" spans="1:3">
      <c r="A9347">
        <v>449889</v>
      </c>
      <c r="B9347" t="s">
        <v>11171</v>
      </c>
      <c r="C9347" t="s">
        <v>10703</v>
      </c>
    </row>
    <row r="9348" spans="1:3">
      <c r="A9348">
        <v>449889</v>
      </c>
      <c r="B9348" t="s">
        <v>11171</v>
      </c>
      <c r="C9348" t="s">
        <v>10722</v>
      </c>
    </row>
    <row r="9349" spans="1:3">
      <c r="A9349">
        <v>449889</v>
      </c>
      <c r="B9349" t="s">
        <v>11171</v>
      </c>
      <c r="C9349" t="s">
        <v>10635</v>
      </c>
    </row>
    <row r="9350" spans="1:3">
      <c r="A9350">
        <v>449889</v>
      </c>
      <c r="B9350" t="s">
        <v>11171</v>
      </c>
      <c r="C9350" t="s">
        <v>10402</v>
      </c>
    </row>
    <row r="9351" spans="1:3">
      <c r="A9351">
        <v>449898</v>
      </c>
      <c r="B9351" t="s">
        <v>5703</v>
      </c>
      <c r="C9351" t="s">
        <v>10703</v>
      </c>
    </row>
    <row r="9352" spans="1:3">
      <c r="A9352">
        <v>449898</v>
      </c>
      <c r="B9352" t="s">
        <v>5703</v>
      </c>
      <c r="C9352" t="s">
        <v>10714</v>
      </c>
    </row>
    <row r="9353" spans="1:3">
      <c r="A9353">
        <v>449898</v>
      </c>
      <c r="B9353" t="s">
        <v>5703</v>
      </c>
      <c r="C9353" t="s">
        <v>10257</v>
      </c>
    </row>
    <row r="9354" spans="1:3">
      <c r="A9354">
        <v>449898</v>
      </c>
      <c r="B9354" t="s">
        <v>5703</v>
      </c>
      <c r="C9354" t="s">
        <v>10635</v>
      </c>
    </row>
    <row r="9355" spans="1:3">
      <c r="A9355">
        <v>449898</v>
      </c>
      <c r="B9355" t="s">
        <v>5703</v>
      </c>
      <c r="C9355" t="s">
        <v>10683</v>
      </c>
    </row>
    <row r="9356" spans="1:3">
      <c r="A9356">
        <v>450298</v>
      </c>
      <c r="B9356" t="s">
        <v>5707</v>
      </c>
      <c r="C9356" t="s">
        <v>10713</v>
      </c>
    </row>
    <row r="9357" spans="1:3">
      <c r="A9357">
        <v>450298</v>
      </c>
      <c r="B9357" t="s">
        <v>5707</v>
      </c>
      <c r="C9357" t="s">
        <v>10251</v>
      </c>
    </row>
    <row r="9358" spans="1:3">
      <c r="A9358">
        <v>450298</v>
      </c>
      <c r="B9358" t="s">
        <v>5707</v>
      </c>
      <c r="C9358" t="s">
        <v>10728</v>
      </c>
    </row>
    <row r="9359" spans="1:3">
      <c r="A9359">
        <v>450298</v>
      </c>
      <c r="B9359" t="s">
        <v>5707</v>
      </c>
      <c r="C9359" t="s">
        <v>10257</v>
      </c>
    </row>
    <row r="9360" spans="1:3">
      <c r="A9360">
        <v>450298</v>
      </c>
      <c r="B9360" t="s">
        <v>5707</v>
      </c>
      <c r="C9360" t="s">
        <v>10524</v>
      </c>
    </row>
    <row r="9361" spans="1:3">
      <c r="A9361">
        <v>450377</v>
      </c>
      <c r="B9361" t="s">
        <v>5708</v>
      </c>
      <c r="C9361" t="s">
        <v>10713</v>
      </c>
    </row>
    <row r="9362" spans="1:3">
      <c r="A9362">
        <v>450377</v>
      </c>
      <c r="B9362" t="s">
        <v>5708</v>
      </c>
      <c r="C9362" t="s">
        <v>10251</v>
      </c>
    </row>
    <row r="9363" spans="1:3">
      <c r="A9363">
        <v>450377</v>
      </c>
      <c r="B9363" t="s">
        <v>5708</v>
      </c>
      <c r="C9363" t="s">
        <v>10524</v>
      </c>
    </row>
    <row r="9364" spans="1:3">
      <c r="A9364">
        <v>450377</v>
      </c>
      <c r="B9364" t="s">
        <v>5708</v>
      </c>
      <c r="C9364" t="s">
        <v>10728</v>
      </c>
    </row>
    <row r="9365" spans="1:3">
      <c r="A9365">
        <v>450377</v>
      </c>
      <c r="B9365" t="s">
        <v>5708</v>
      </c>
      <c r="C9365" t="s">
        <v>10750</v>
      </c>
    </row>
    <row r="9366" spans="1:3">
      <c r="A9366">
        <v>450571</v>
      </c>
      <c r="B9366" t="s">
        <v>5709</v>
      </c>
      <c r="C9366" t="s">
        <v>10703</v>
      </c>
    </row>
    <row r="9367" spans="1:3">
      <c r="A9367">
        <v>450571</v>
      </c>
      <c r="B9367" t="s">
        <v>5709</v>
      </c>
      <c r="C9367" t="s">
        <v>10587</v>
      </c>
    </row>
    <row r="9368" spans="1:3">
      <c r="A9368">
        <v>450571</v>
      </c>
      <c r="B9368" t="s">
        <v>5709</v>
      </c>
      <c r="C9368" t="s">
        <v>10266</v>
      </c>
    </row>
    <row r="9369" spans="1:3">
      <c r="A9369">
        <v>450571</v>
      </c>
      <c r="B9369" t="s">
        <v>5709</v>
      </c>
      <c r="C9369" t="s">
        <v>10756</v>
      </c>
    </row>
    <row r="9370" spans="1:3">
      <c r="A9370">
        <v>450571</v>
      </c>
      <c r="B9370" t="s">
        <v>5709</v>
      </c>
      <c r="C9370" t="s">
        <v>10746</v>
      </c>
    </row>
    <row r="9371" spans="1:3">
      <c r="A9371">
        <v>450933</v>
      </c>
      <c r="B9371" t="s">
        <v>5710</v>
      </c>
      <c r="C9371" t="s">
        <v>10534</v>
      </c>
    </row>
    <row r="9372" spans="1:3">
      <c r="A9372">
        <v>450933</v>
      </c>
      <c r="B9372" t="s">
        <v>5710</v>
      </c>
      <c r="C9372" t="s">
        <v>10355</v>
      </c>
    </row>
    <row r="9373" spans="1:3">
      <c r="A9373">
        <v>450933</v>
      </c>
      <c r="B9373" t="s">
        <v>5710</v>
      </c>
      <c r="C9373" t="s">
        <v>10714</v>
      </c>
    </row>
    <row r="9374" spans="1:3">
      <c r="A9374">
        <v>450933</v>
      </c>
      <c r="B9374" t="s">
        <v>5710</v>
      </c>
      <c r="C9374" t="s">
        <v>10524</v>
      </c>
    </row>
    <row r="9375" spans="1:3">
      <c r="A9375">
        <v>450933</v>
      </c>
      <c r="B9375" t="s">
        <v>5710</v>
      </c>
      <c r="C9375" t="s">
        <v>10635</v>
      </c>
    </row>
    <row r="9376" spans="1:3">
      <c r="A9376">
        <v>451103</v>
      </c>
      <c r="B9376" t="s">
        <v>11172</v>
      </c>
      <c r="C9376" t="s">
        <v>10703</v>
      </c>
    </row>
    <row r="9377" spans="1:3">
      <c r="A9377">
        <v>451370</v>
      </c>
      <c r="B9377" t="s">
        <v>11173</v>
      </c>
      <c r="C9377" t="s">
        <v>10481</v>
      </c>
    </row>
    <row r="9378" spans="1:3">
      <c r="A9378">
        <v>451398</v>
      </c>
      <c r="B9378" t="s">
        <v>11174</v>
      </c>
      <c r="C9378" t="s">
        <v>10481</v>
      </c>
    </row>
    <row r="9379" spans="1:3">
      <c r="A9379">
        <v>451404</v>
      </c>
      <c r="B9379" t="s">
        <v>11175</v>
      </c>
      <c r="C9379" t="s">
        <v>10481</v>
      </c>
    </row>
    <row r="9380" spans="1:3">
      <c r="A9380">
        <v>451556</v>
      </c>
      <c r="B9380" t="s">
        <v>5712</v>
      </c>
      <c r="C9380" t="s">
        <v>10642</v>
      </c>
    </row>
    <row r="9381" spans="1:3">
      <c r="A9381">
        <v>451556</v>
      </c>
      <c r="B9381" t="s">
        <v>5712</v>
      </c>
      <c r="C9381" t="s">
        <v>10714</v>
      </c>
    </row>
    <row r="9382" spans="1:3">
      <c r="A9382">
        <v>451556</v>
      </c>
      <c r="B9382" t="s">
        <v>5712</v>
      </c>
      <c r="C9382" t="s">
        <v>10703</v>
      </c>
    </row>
    <row r="9383" spans="1:3">
      <c r="A9383">
        <v>451750</v>
      </c>
      <c r="B9383" t="s">
        <v>5714</v>
      </c>
      <c r="C9383" t="s">
        <v>10709</v>
      </c>
    </row>
    <row r="9384" spans="1:3">
      <c r="A9384">
        <v>451750</v>
      </c>
      <c r="B9384" t="s">
        <v>5714</v>
      </c>
      <c r="C9384" t="s">
        <v>10714</v>
      </c>
    </row>
    <row r="9385" spans="1:3">
      <c r="A9385">
        <v>451750</v>
      </c>
      <c r="B9385" t="s">
        <v>5714</v>
      </c>
      <c r="C9385" t="s">
        <v>10728</v>
      </c>
    </row>
    <row r="9386" spans="1:3">
      <c r="A9386">
        <v>451750</v>
      </c>
      <c r="B9386" t="s">
        <v>5714</v>
      </c>
      <c r="C9386" t="s">
        <v>10759</v>
      </c>
    </row>
    <row r="9387" spans="1:3">
      <c r="A9387">
        <v>451750</v>
      </c>
      <c r="B9387" t="s">
        <v>5714</v>
      </c>
      <c r="C9387" t="s">
        <v>10746</v>
      </c>
    </row>
    <row r="9388" spans="1:3">
      <c r="A9388">
        <v>451866</v>
      </c>
      <c r="B9388" t="s">
        <v>5716</v>
      </c>
      <c r="C9388" t="s">
        <v>10524</v>
      </c>
    </row>
    <row r="9389" spans="1:3">
      <c r="A9389">
        <v>451927</v>
      </c>
      <c r="B9389" t="s">
        <v>11176</v>
      </c>
      <c r="C9389" t="s">
        <v>10562</v>
      </c>
    </row>
    <row r="9390" spans="1:3">
      <c r="A9390">
        <v>451927</v>
      </c>
      <c r="B9390" t="s">
        <v>11176</v>
      </c>
      <c r="C9390" t="s">
        <v>10733</v>
      </c>
    </row>
    <row r="9391" spans="1:3">
      <c r="A9391">
        <v>451927</v>
      </c>
      <c r="B9391" t="s">
        <v>11176</v>
      </c>
      <c r="C9391" t="s">
        <v>10435</v>
      </c>
    </row>
    <row r="9392" spans="1:3">
      <c r="A9392">
        <v>451927</v>
      </c>
      <c r="B9392" t="s">
        <v>11176</v>
      </c>
      <c r="C9392" t="s">
        <v>10401</v>
      </c>
    </row>
    <row r="9393" spans="1:3">
      <c r="A9393">
        <v>451927</v>
      </c>
      <c r="B9393" t="s">
        <v>11176</v>
      </c>
      <c r="C9393" t="s">
        <v>10400</v>
      </c>
    </row>
    <row r="9394" spans="1:3">
      <c r="A9394">
        <v>452373</v>
      </c>
      <c r="B9394" t="s">
        <v>5720</v>
      </c>
      <c r="C9394" t="s">
        <v>10635</v>
      </c>
    </row>
    <row r="9395" spans="1:3">
      <c r="A9395">
        <v>452948</v>
      </c>
      <c r="B9395" t="s">
        <v>5721</v>
      </c>
      <c r="C9395" t="s">
        <v>10703</v>
      </c>
    </row>
    <row r="9396" spans="1:3">
      <c r="A9396">
        <v>453163</v>
      </c>
      <c r="B9396" t="s">
        <v>5722</v>
      </c>
      <c r="C9396" t="s">
        <v>10713</v>
      </c>
    </row>
    <row r="9397" spans="1:3">
      <c r="A9397">
        <v>453163</v>
      </c>
      <c r="B9397" t="s">
        <v>5722</v>
      </c>
      <c r="C9397" t="s">
        <v>10524</v>
      </c>
    </row>
    <row r="9398" spans="1:3">
      <c r="A9398">
        <v>453163</v>
      </c>
      <c r="B9398" t="s">
        <v>5722</v>
      </c>
      <c r="C9398" t="s">
        <v>10728</v>
      </c>
    </row>
    <row r="9399" spans="1:3">
      <c r="A9399">
        <v>453163</v>
      </c>
      <c r="B9399" t="s">
        <v>5722</v>
      </c>
      <c r="C9399" t="s">
        <v>10251</v>
      </c>
    </row>
    <row r="9400" spans="1:3">
      <c r="A9400">
        <v>453163</v>
      </c>
      <c r="B9400" t="s">
        <v>5722</v>
      </c>
      <c r="C9400" t="s">
        <v>10257</v>
      </c>
    </row>
    <row r="9401" spans="1:3">
      <c r="A9401">
        <v>453215</v>
      </c>
      <c r="B9401" t="s">
        <v>5723</v>
      </c>
      <c r="C9401" t="s">
        <v>10713</v>
      </c>
    </row>
    <row r="9402" spans="1:3">
      <c r="A9402">
        <v>453215</v>
      </c>
      <c r="B9402" t="s">
        <v>5723</v>
      </c>
      <c r="C9402" t="s">
        <v>10524</v>
      </c>
    </row>
    <row r="9403" spans="1:3">
      <c r="A9403">
        <v>453215</v>
      </c>
      <c r="B9403" t="s">
        <v>5723</v>
      </c>
      <c r="C9403" t="s">
        <v>10251</v>
      </c>
    </row>
    <row r="9404" spans="1:3">
      <c r="A9404">
        <v>453215</v>
      </c>
      <c r="B9404" t="s">
        <v>5723</v>
      </c>
      <c r="C9404" t="s">
        <v>10728</v>
      </c>
    </row>
    <row r="9405" spans="1:3">
      <c r="A9405">
        <v>453215</v>
      </c>
      <c r="B9405" t="s">
        <v>5723</v>
      </c>
      <c r="C9405" t="s">
        <v>10257</v>
      </c>
    </row>
    <row r="9406" spans="1:3">
      <c r="A9406">
        <v>454227</v>
      </c>
      <c r="B9406" t="s">
        <v>11177</v>
      </c>
      <c r="C9406" t="s">
        <v>10703</v>
      </c>
    </row>
    <row r="9407" spans="1:3">
      <c r="A9407">
        <v>454236</v>
      </c>
      <c r="B9407" t="s">
        <v>11178</v>
      </c>
      <c r="C9407" t="s">
        <v>10703</v>
      </c>
    </row>
    <row r="9408" spans="1:3">
      <c r="A9408">
        <v>454245</v>
      </c>
      <c r="B9408" t="s">
        <v>11179</v>
      </c>
      <c r="C9408" t="s">
        <v>10703</v>
      </c>
    </row>
    <row r="9409" spans="1:3">
      <c r="A9409">
        <v>454582</v>
      </c>
      <c r="B9409" t="s">
        <v>11180</v>
      </c>
      <c r="C9409" t="s">
        <v>10704</v>
      </c>
    </row>
    <row r="9410" spans="1:3">
      <c r="A9410">
        <v>454582</v>
      </c>
      <c r="B9410" t="s">
        <v>11180</v>
      </c>
      <c r="C9410" t="s">
        <v>10635</v>
      </c>
    </row>
    <row r="9411" spans="1:3">
      <c r="A9411">
        <v>454582</v>
      </c>
      <c r="B9411" t="s">
        <v>11180</v>
      </c>
      <c r="C9411" t="s">
        <v>10304</v>
      </c>
    </row>
    <row r="9412" spans="1:3">
      <c r="A9412">
        <v>454582</v>
      </c>
      <c r="B9412" t="s">
        <v>11180</v>
      </c>
      <c r="C9412" t="s">
        <v>10714</v>
      </c>
    </row>
    <row r="9413" spans="1:3">
      <c r="A9413">
        <v>454582</v>
      </c>
      <c r="B9413" t="s">
        <v>11180</v>
      </c>
      <c r="C9413" t="s">
        <v>10508</v>
      </c>
    </row>
    <row r="9414" spans="1:3">
      <c r="A9414">
        <v>454689</v>
      </c>
      <c r="B9414" t="s">
        <v>11181</v>
      </c>
      <c r="C9414" t="s">
        <v>10724</v>
      </c>
    </row>
    <row r="9415" spans="1:3">
      <c r="A9415">
        <v>454786</v>
      </c>
      <c r="B9415" t="s">
        <v>11182</v>
      </c>
      <c r="C9415" t="s">
        <v>10714</v>
      </c>
    </row>
    <row r="9416" spans="1:3">
      <c r="A9416">
        <v>454786</v>
      </c>
      <c r="B9416" t="s">
        <v>11182</v>
      </c>
      <c r="C9416" t="s">
        <v>10271</v>
      </c>
    </row>
    <row r="9417" spans="1:3">
      <c r="A9417">
        <v>454786</v>
      </c>
      <c r="B9417" t="s">
        <v>11182</v>
      </c>
      <c r="C9417" t="s">
        <v>10247</v>
      </c>
    </row>
    <row r="9418" spans="1:3">
      <c r="A9418">
        <v>454786</v>
      </c>
      <c r="B9418" t="s">
        <v>11182</v>
      </c>
      <c r="C9418" t="s">
        <v>10260</v>
      </c>
    </row>
    <row r="9419" spans="1:3">
      <c r="A9419">
        <v>454786</v>
      </c>
      <c r="B9419" t="s">
        <v>11182</v>
      </c>
      <c r="C9419" t="s">
        <v>10245</v>
      </c>
    </row>
    <row r="9420" spans="1:3">
      <c r="A9420">
        <v>454829</v>
      </c>
      <c r="B9420" t="s">
        <v>11183</v>
      </c>
      <c r="C9420" t="s">
        <v>10708</v>
      </c>
    </row>
    <row r="9421" spans="1:3">
      <c r="A9421">
        <v>454829</v>
      </c>
      <c r="B9421" t="s">
        <v>11183</v>
      </c>
      <c r="C9421" t="s">
        <v>10714</v>
      </c>
    </row>
    <row r="9422" spans="1:3">
      <c r="A9422">
        <v>454829</v>
      </c>
      <c r="B9422" t="s">
        <v>11183</v>
      </c>
      <c r="C9422" t="s">
        <v>10297</v>
      </c>
    </row>
    <row r="9423" spans="1:3">
      <c r="A9423">
        <v>454829</v>
      </c>
      <c r="B9423" t="s">
        <v>11183</v>
      </c>
      <c r="C9423" t="s">
        <v>10515</v>
      </c>
    </row>
    <row r="9424" spans="1:3">
      <c r="A9424">
        <v>454829</v>
      </c>
      <c r="B9424" t="s">
        <v>11183</v>
      </c>
      <c r="C9424" t="s">
        <v>10637</v>
      </c>
    </row>
    <row r="9425" spans="1:3">
      <c r="A9425">
        <v>454856</v>
      </c>
      <c r="B9425" t="s">
        <v>11184</v>
      </c>
      <c r="C9425" t="s">
        <v>10703</v>
      </c>
    </row>
    <row r="9426" spans="1:3">
      <c r="A9426">
        <v>454865</v>
      </c>
      <c r="B9426" t="s">
        <v>5658</v>
      </c>
      <c r="C9426" t="s">
        <v>10266</v>
      </c>
    </row>
    <row r="9427" spans="1:3">
      <c r="A9427">
        <v>454865</v>
      </c>
      <c r="B9427" t="s">
        <v>5658</v>
      </c>
      <c r="C9427" t="s">
        <v>10639</v>
      </c>
    </row>
    <row r="9428" spans="1:3">
      <c r="A9428">
        <v>454865</v>
      </c>
      <c r="B9428" t="s">
        <v>5658</v>
      </c>
      <c r="C9428" t="s">
        <v>10751</v>
      </c>
    </row>
    <row r="9429" spans="1:3">
      <c r="A9429">
        <v>454865</v>
      </c>
      <c r="B9429" t="s">
        <v>5658</v>
      </c>
      <c r="C9429" t="s">
        <v>10538</v>
      </c>
    </row>
    <row r="9430" spans="1:3">
      <c r="A9430">
        <v>455257</v>
      </c>
      <c r="B9430" t="s">
        <v>5724</v>
      </c>
      <c r="C9430" t="s">
        <v>10481</v>
      </c>
    </row>
    <row r="9431" spans="1:3">
      <c r="A9431">
        <v>455664</v>
      </c>
      <c r="B9431" t="s">
        <v>11185</v>
      </c>
      <c r="C9431" t="s">
        <v>10508</v>
      </c>
    </row>
    <row r="9432" spans="1:3">
      <c r="A9432">
        <v>455664</v>
      </c>
      <c r="B9432" t="s">
        <v>11185</v>
      </c>
      <c r="C9432" t="s">
        <v>10554</v>
      </c>
    </row>
    <row r="9433" spans="1:3">
      <c r="A9433">
        <v>455664</v>
      </c>
      <c r="B9433" t="s">
        <v>11185</v>
      </c>
      <c r="C9433" t="s">
        <v>10465</v>
      </c>
    </row>
    <row r="9434" spans="1:3">
      <c r="A9434">
        <v>455664</v>
      </c>
      <c r="B9434" t="s">
        <v>11185</v>
      </c>
      <c r="C9434" t="s">
        <v>10703</v>
      </c>
    </row>
    <row r="9435" spans="1:3">
      <c r="A9435">
        <v>455770</v>
      </c>
      <c r="B9435" t="s">
        <v>11186</v>
      </c>
      <c r="C9435" t="s">
        <v>10401</v>
      </c>
    </row>
    <row r="9436" spans="1:3">
      <c r="A9436">
        <v>456481</v>
      </c>
      <c r="B9436" t="s">
        <v>5729</v>
      </c>
      <c r="C9436" t="s">
        <v>10714</v>
      </c>
    </row>
    <row r="9437" spans="1:3">
      <c r="A9437">
        <v>456481</v>
      </c>
      <c r="B9437" t="s">
        <v>5729</v>
      </c>
      <c r="C9437" t="s">
        <v>10249</v>
      </c>
    </row>
    <row r="9438" spans="1:3">
      <c r="A9438">
        <v>456481</v>
      </c>
      <c r="B9438" t="s">
        <v>5729</v>
      </c>
      <c r="C9438" t="s">
        <v>10719</v>
      </c>
    </row>
    <row r="9439" spans="1:3">
      <c r="A9439">
        <v>456490</v>
      </c>
      <c r="B9439" t="s">
        <v>5731</v>
      </c>
      <c r="C9439" t="s">
        <v>10714</v>
      </c>
    </row>
    <row r="9440" spans="1:3">
      <c r="A9440">
        <v>456490</v>
      </c>
      <c r="B9440" t="s">
        <v>5731</v>
      </c>
      <c r="C9440" t="s">
        <v>10328</v>
      </c>
    </row>
    <row r="9441" spans="1:3">
      <c r="A9441">
        <v>456490</v>
      </c>
      <c r="B9441" t="s">
        <v>5731</v>
      </c>
      <c r="C9441" t="s">
        <v>10324</v>
      </c>
    </row>
    <row r="9442" spans="1:3">
      <c r="A9442">
        <v>456490</v>
      </c>
      <c r="B9442" t="s">
        <v>5731</v>
      </c>
      <c r="C9442" t="s">
        <v>10259</v>
      </c>
    </row>
    <row r="9443" spans="1:3">
      <c r="A9443">
        <v>456490</v>
      </c>
      <c r="B9443" t="s">
        <v>5731</v>
      </c>
      <c r="C9443" t="s">
        <v>10320</v>
      </c>
    </row>
    <row r="9444" spans="1:3">
      <c r="A9444">
        <v>456621</v>
      </c>
      <c r="B9444" t="s">
        <v>5733</v>
      </c>
      <c r="C9444" t="s">
        <v>10713</v>
      </c>
    </row>
    <row r="9445" spans="1:3">
      <c r="A9445">
        <v>456621</v>
      </c>
      <c r="B9445" t="s">
        <v>5733</v>
      </c>
      <c r="C9445" t="s">
        <v>10251</v>
      </c>
    </row>
    <row r="9446" spans="1:3">
      <c r="A9446">
        <v>456621</v>
      </c>
      <c r="B9446" t="s">
        <v>5733</v>
      </c>
      <c r="C9446" t="s">
        <v>10524</v>
      </c>
    </row>
    <row r="9447" spans="1:3">
      <c r="A9447">
        <v>456621</v>
      </c>
      <c r="B9447" t="s">
        <v>5733</v>
      </c>
      <c r="C9447" t="s">
        <v>10728</v>
      </c>
    </row>
    <row r="9448" spans="1:3">
      <c r="A9448">
        <v>456621</v>
      </c>
      <c r="B9448" t="s">
        <v>5733</v>
      </c>
      <c r="C9448" t="s">
        <v>10257</v>
      </c>
    </row>
    <row r="9449" spans="1:3">
      <c r="A9449">
        <v>456959</v>
      </c>
      <c r="B9449" t="s">
        <v>2392</v>
      </c>
      <c r="C9449" t="s">
        <v>10628</v>
      </c>
    </row>
    <row r="9450" spans="1:3">
      <c r="A9450">
        <v>456959</v>
      </c>
      <c r="B9450" t="s">
        <v>2392</v>
      </c>
      <c r="C9450" t="s">
        <v>10628</v>
      </c>
    </row>
    <row r="9451" spans="1:3">
      <c r="A9451">
        <v>456959</v>
      </c>
      <c r="B9451" t="s">
        <v>2392</v>
      </c>
      <c r="C9451" t="s">
        <v>10793</v>
      </c>
    </row>
    <row r="9452" spans="1:3">
      <c r="A9452">
        <v>457086</v>
      </c>
      <c r="B9452" t="s">
        <v>11187</v>
      </c>
      <c r="C9452" t="s">
        <v>10703</v>
      </c>
    </row>
    <row r="9453" spans="1:3">
      <c r="A9453">
        <v>457129</v>
      </c>
      <c r="B9453" t="s">
        <v>11188</v>
      </c>
      <c r="C9453" t="s">
        <v>10703</v>
      </c>
    </row>
    <row r="9454" spans="1:3">
      <c r="A9454">
        <v>457226</v>
      </c>
      <c r="B9454" t="s">
        <v>11189</v>
      </c>
      <c r="C9454" t="s">
        <v>10311</v>
      </c>
    </row>
    <row r="9455" spans="1:3">
      <c r="A9455">
        <v>457226</v>
      </c>
      <c r="B9455" t="s">
        <v>11189</v>
      </c>
      <c r="C9455" t="s">
        <v>10484</v>
      </c>
    </row>
    <row r="9456" spans="1:3">
      <c r="A9456">
        <v>457226</v>
      </c>
      <c r="B9456" t="s">
        <v>11189</v>
      </c>
      <c r="C9456" t="s">
        <v>10722</v>
      </c>
    </row>
    <row r="9457" spans="1:3">
      <c r="A9457">
        <v>457226</v>
      </c>
      <c r="B9457" t="s">
        <v>11189</v>
      </c>
      <c r="C9457" t="s">
        <v>10497</v>
      </c>
    </row>
    <row r="9458" spans="1:3">
      <c r="A9458">
        <v>457226</v>
      </c>
      <c r="B9458" t="s">
        <v>11189</v>
      </c>
      <c r="C9458" t="s">
        <v>10498</v>
      </c>
    </row>
    <row r="9459" spans="1:3">
      <c r="A9459">
        <v>457299</v>
      </c>
      <c r="B9459" t="s">
        <v>11190</v>
      </c>
      <c r="C9459" t="s">
        <v>10703</v>
      </c>
    </row>
    <row r="9460" spans="1:3">
      <c r="A9460">
        <v>457299</v>
      </c>
      <c r="B9460" t="s">
        <v>11190</v>
      </c>
      <c r="C9460" t="s">
        <v>10714</v>
      </c>
    </row>
    <row r="9461" spans="1:3">
      <c r="A9461">
        <v>457402</v>
      </c>
      <c r="B9461" t="s">
        <v>11191</v>
      </c>
      <c r="C9461" t="s">
        <v>10714</v>
      </c>
    </row>
    <row r="9462" spans="1:3">
      <c r="A9462">
        <v>457402</v>
      </c>
      <c r="B9462" t="s">
        <v>11191</v>
      </c>
      <c r="C9462" t="s">
        <v>10724</v>
      </c>
    </row>
    <row r="9463" spans="1:3">
      <c r="A9463">
        <v>457402</v>
      </c>
      <c r="B9463" t="s">
        <v>11191</v>
      </c>
      <c r="C9463" t="s">
        <v>10489</v>
      </c>
    </row>
    <row r="9464" spans="1:3">
      <c r="A9464">
        <v>457402</v>
      </c>
      <c r="B9464" t="s">
        <v>11191</v>
      </c>
      <c r="C9464" t="s">
        <v>10486</v>
      </c>
    </row>
    <row r="9465" spans="1:3">
      <c r="A9465">
        <v>457484</v>
      </c>
      <c r="B9465" t="s">
        <v>11192</v>
      </c>
      <c r="C9465" t="s">
        <v>10494</v>
      </c>
    </row>
    <row r="9466" spans="1:3">
      <c r="A9466">
        <v>457484</v>
      </c>
      <c r="B9466" t="s">
        <v>11192</v>
      </c>
      <c r="C9466" t="s">
        <v>10627</v>
      </c>
    </row>
    <row r="9467" spans="1:3">
      <c r="A9467">
        <v>457484</v>
      </c>
      <c r="B9467" t="s">
        <v>11192</v>
      </c>
      <c r="C9467" t="s">
        <v>10489</v>
      </c>
    </row>
    <row r="9468" spans="1:3">
      <c r="A9468">
        <v>457484</v>
      </c>
      <c r="B9468" t="s">
        <v>11192</v>
      </c>
      <c r="C9468" t="s">
        <v>10478</v>
      </c>
    </row>
    <row r="9469" spans="1:3">
      <c r="A9469">
        <v>457527</v>
      </c>
      <c r="B9469" t="s">
        <v>11193</v>
      </c>
      <c r="C9469" t="s">
        <v>10710</v>
      </c>
    </row>
    <row r="9470" spans="1:3">
      <c r="A9470">
        <v>457697</v>
      </c>
      <c r="B9470" t="s">
        <v>11194</v>
      </c>
      <c r="C9470" t="s">
        <v>10714</v>
      </c>
    </row>
    <row r="9471" spans="1:3">
      <c r="A9471">
        <v>457697</v>
      </c>
      <c r="B9471" t="s">
        <v>11194</v>
      </c>
      <c r="C9471" t="s">
        <v>10673</v>
      </c>
    </row>
    <row r="9472" spans="1:3">
      <c r="A9472">
        <v>457697</v>
      </c>
      <c r="B9472" t="s">
        <v>11194</v>
      </c>
      <c r="C9472" t="s">
        <v>10719</v>
      </c>
    </row>
    <row r="9473" spans="1:3">
      <c r="A9473">
        <v>457697</v>
      </c>
      <c r="B9473" t="s">
        <v>11194</v>
      </c>
      <c r="C9473" t="s">
        <v>10490</v>
      </c>
    </row>
    <row r="9474" spans="1:3">
      <c r="A9474">
        <v>458113</v>
      </c>
      <c r="B9474" t="s">
        <v>11195</v>
      </c>
      <c r="C9474" t="s">
        <v>10490</v>
      </c>
    </row>
    <row r="9475" spans="1:3">
      <c r="A9475">
        <v>458113</v>
      </c>
      <c r="B9475" t="s">
        <v>11195</v>
      </c>
      <c r="C9475" t="s">
        <v>10484</v>
      </c>
    </row>
    <row r="9476" spans="1:3">
      <c r="A9476">
        <v>458113</v>
      </c>
      <c r="B9476" t="s">
        <v>11195</v>
      </c>
      <c r="C9476" t="s">
        <v>10499</v>
      </c>
    </row>
    <row r="9477" spans="1:3">
      <c r="A9477">
        <v>458113</v>
      </c>
      <c r="B9477" t="s">
        <v>11195</v>
      </c>
      <c r="C9477" t="s">
        <v>10487</v>
      </c>
    </row>
    <row r="9478" spans="1:3">
      <c r="A9478">
        <v>458113</v>
      </c>
      <c r="B9478" t="s">
        <v>11195</v>
      </c>
      <c r="C9478" t="s">
        <v>10485</v>
      </c>
    </row>
    <row r="9479" spans="1:3">
      <c r="A9479">
        <v>458210</v>
      </c>
      <c r="B9479" t="s">
        <v>5736</v>
      </c>
      <c r="C9479" t="s">
        <v>10703</v>
      </c>
    </row>
    <row r="9480" spans="1:3">
      <c r="A9480">
        <v>458210</v>
      </c>
      <c r="B9480" t="s">
        <v>5736</v>
      </c>
      <c r="C9480" t="s">
        <v>10634</v>
      </c>
    </row>
    <row r="9481" spans="1:3">
      <c r="A9481">
        <v>458210</v>
      </c>
      <c r="B9481" t="s">
        <v>5736</v>
      </c>
      <c r="C9481" t="s">
        <v>10635</v>
      </c>
    </row>
    <row r="9482" spans="1:3">
      <c r="A9482">
        <v>458210</v>
      </c>
      <c r="B9482" t="s">
        <v>5736</v>
      </c>
      <c r="C9482" t="s">
        <v>10714</v>
      </c>
    </row>
    <row r="9483" spans="1:3">
      <c r="A9483">
        <v>458210</v>
      </c>
      <c r="B9483" t="s">
        <v>5736</v>
      </c>
      <c r="C9483" t="s">
        <v>10683</v>
      </c>
    </row>
    <row r="9484" spans="1:3">
      <c r="A9484">
        <v>458229</v>
      </c>
      <c r="B9484" t="s">
        <v>5737</v>
      </c>
      <c r="C9484" t="s">
        <v>10703</v>
      </c>
    </row>
    <row r="9485" spans="1:3">
      <c r="A9485">
        <v>458885</v>
      </c>
      <c r="B9485" t="s">
        <v>5739</v>
      </c>
      <c r="C9485" t="s">
        <v>10713</v>
      </c>
    </row>
    <row r="9486" spans="1:3">
      <c r="A9486">
        <v>458885</v>
      </c>
      <c r="B9486" t="s">
        <v>5739</v>
      </c>
      <c r="C9486" t="s">
        <v>10524</v>
      </c>
    </row>
    <row r="9487" spans="1:3">
      <c r="A9487">
        <v>458885</v>
      </c>
      <c r="B9487" t="s">
        <v>5739</v>
      </c>
      <c r="C9487" t="s">
        <v>10728</v>
      </c>
    </row>
    <row r="9488" spans="1:3">
      <c r="A9488">
        <v>458885</v>
      </c>
      <c r="B9488" t="s">
        <v>5739</v>
      </c>
      <c r="C9488" t="s">
        <v>10251</v>
      </c>
    </row>
    <row r="9489" spans="1:3">
      <c r="A9489">
        <v>458885</v>
      </c>
      <c r="B9489" t="s">
        <v>5739</v>
      </c>
      <c r="C9489" t="s">
        <v>10750</v>
      </c>
    </row>
    <row r="9490" spans="1:3">
      <c r="A9490">
        <v>458919</v>
      </c>
      <c r="B9490" t="s">
        <v>5740</v>
      </c>
      <c r="C9490" t="s">
        <v>10713</v>
      </c>
    </row>
    <row r="9491" spans="1:3">
      <c r="A9491">
        <v>458919</v>
      </c>
      <c r="B9491" t="s">
        <v>5740</v>
      </c>
      <c r="C9491" t="s">
        <v>10524</v>
      </c>
    </row>
    <row r="9492" spans="1:3">
      <c r="A9492">
        <v>458919</v>
      </c>
      <c r="B9492" t="s">
        <v>5740</v>
      </c>
      <c r="C9492" t="s">
        <v>10251</v>
      </c>
    </row>
    <row r="9493" spans="1:3">
      <c r="A9493">
        <v>458919</v>
      </c>
      <c r="B9493" t="s">
        <v>5740</v>
      </c>
      <c r="C9493" t="s">
        <v>10728</v>
      </c>
    </row>
    <row r="9494" spans="1:3">
      <c r="A9494">
        <v>458919</v>
      </c>
      <c r="B9494" t="s">
        <v>5740</v>
      </c>
      <c r="C9494" t="s">
        <v>10714</v>
      </c>
    </row>
    <row r="9495" spans="1:3">
      <c r="A9495">
        <v>458955</v>
      </c>
      <c r="B9495" t="s">
        <v>5741</v>
      </c>
      <c r="C9495" t="s">
        <v>10713</v>
      </c>
    </row>
    <row r="9496" spans="1:3">
      <c r="A9496">
        <v>458955</v>
      </c>
      <c r="B9496" t="s">
        <v>5741</v>
      </c>
      <c r="C9496" t="s">
        <v>10524</v>
      </c>
    </row>
    <row r="9497" spans="1:3">
      <c r="A9497">
        <v>458955</v>
      </c>
      <c r="B9497" t="s">
        <v>5741</v>
      </c>
      <c r="C9497" t="s">
        <v>10728</v>
      </c>
    </row>
    <row r="9498" spans="1:3">
      <c r="A9498">
        <v>458955</v>
      </c>
      <c r="B9498" t="s">
        <v>5741</v>
      </c>
      <c r="C9498" t="s">
        <v>10251</v>
      </c>
    </row>
    <row r="9499" spans="1:3">
      <c r="A9499">
        <v>458955</v>
      </c>
      <c r="B9499" t="s">
        <v>5741</v>
      </c>
      <c r="C9499" t="s">
        <v>10750</v>
      </c>
    </row>
    <row r="9500" spans="1:3">
      <c r="A9500">
        <v>458964</v>
      </c>
      <c r="B9500" t="s">
        <v>5742</v>
      </c>
      <c r="C9500" t="s">
        <v>10713</v>
      </c>
    </row>
    <row r="9501" spans="1:3">
      <c r="A9501">
        <v>458964</v>
      </c>
      <c r="B9501" t="s">
        <v>5742</v>
      </c>
      <c r="C9501" t="s">
        <v>10251</v>
      </c>
    </row>
    <row r="9502" spans="1:3">
      <c r="A9502">
        <v>458964</v>
      </c>
      <c r="B9502" t="s">
        <v>5742</v>
      </c>
      <c r="C9502" t="s">
        <v>10524</v>
      </c>
    </row>
    <row r="9503" spans="1:3">
      <c r="A9503">
        <v>458964</v>
      </c>
      <c r="B9503" t="s">
        <v>5742</v>
      </c>
      <c r="C9503" t="s">
        <v>10728</v>
      </c>
    </row>
    <row r="9504" spans="1:3">
      <c r="A9504">
        <v>458964</v>
      </c>
      <c r="B9504" t="s">
        <v>5742</v>
      </c>
      <c r="C9504" t="s">
        <v>10714</v>
      </c>
    </row>
    <row r="9505" spans="1:3">
      <c r="A9505">
        <v>458973</v>
      </c>
      <c r="B9505" t="s">
        <v>5743</v>
      </c>
      <c r="C9505" t="s">
        <v>10713</v>
      </c>
    </row>
    <row r="9506" spans="1:3">
      <c r="A9506">
        <v>458973</v>
      </c>
      <c r="B9506" t="s">
        <v>5743</v>
      </c>
      <c r="C9506" t="s">
        <v>10524</v>
      </c>
    </row>
    <row r="9507" spans="1:3">
      <c r="A9507">
        <v>458973</v>
      </c>
      <c r="B9507" t="s">
        <v>5743</v>
      </c>
      <c r="C9507" t="s">
        <v>10251</v>
      </c>
    </row>
    <row r="9508" spans="1:3">
      <c r="A9508">
        <v>458973</v>
      </c>
      <c r="B9508" t="s">
        <v>5743</v>
      </c>
      <c r="C9508" t="s">
        <v>10728</v>
      </c>
    </row>
    <row r="9509" spans="1:3">
      <c r="A9509">
        <v>458973</v>
      </c>
      <c r="B9509" t="s">
        <v>5743</v>
      </c>
      <c r="C9509" t="s">
        <v>10714</v>
      </c>
    </row>
    <row r="9510" spans="1:3">
      <c r="A9510">
        <v>459204</v>
      </c>
      <c r="B9510" t="s">
        <v>11196</v>
      </c>
      <c r="C9510" t="s">
        <v>10703</v>
      </c>
    </row>
    <row r="9511" spans="1:3">
      <c r="A9511">
        <v>459213</v>
      </c>
      <c r="B9511" t="s">
        <v>11197</v>
      </c>
      <c r="C9511" t="s">
        <v>10703</v>
      </c>
    </row>
    <row r="9512" spans="1:3">
      <c r="A9512">
        <v>459213</v>
      </c>
      <c r="B9512" t="s">
        <v>11197</v>
      </c>
      <c r="C9512" t="s">
        <v>10655</v>
      </c>
    </row>
    <row r="9513" spans="1:3">
      <c r="A9513">
        <v>459213</v>
      </c>
      <c r="B9513" t="s">
        <v>11197</v>
      </c>
      <c r="C9513" t="s">
        <v>10656</v>
      </c>
    </row>
    <row r="9514" spans="1:3">
      <c r="A9514">
        <v>459259</v>
      </c>
      <c r="B9514" t="s">
        <v>5744</v>
      </c>
      <c r="C9514" t="s">
        <v>10703</v>
      </c>
    </row>
    <row r="9515" spans="1:3">
      <c r="A9515">
        <v>459259</v>
      </c>
      <c r="B9515" t="s">
        <v>5744</v>
      </c>
      <c r="C9515" t="s">
        <v>10714</v>
      </c>
    </row>
    <row r="9516" spans="1:3">
      <c r="A9516">
        <v>459259</v>
      </c>
      <c r="B9516" t="s">
        <v>5744</v>
      </c>
      <c r="C9516" t="s">
        <v>10683</v>
      </c>
    </row>
    <row r="9517" spans="1:3">
      <c r="A9517">
        <v>459259</v>
      </c>
      <c r="B9517" t="s">
        <v>5744</v>
      </c>
      <c r="C9517" t="s">
        <v>10629</v>
      </c>
    </row>
    <row r="9518" spans="1:3">
      <c r="A9518">
        <v>459259</v>
      </c>
      <c r="B9518" t="s">
        <v>5744</v>
      </c>
      <c r="C9518" t="s">
        <v>10527</v>
      </c>
    </row>
    <row r="9519" spans="1:3">
      <c r="A9519">
        <v>459268</v>
      </c>
      <c r="B9519" t="s">
        <v>5747</v>
      </c>
      <c r="C9519" t="s">
        <v>10703</v>
      </c>
    </row>
    <row r="9520" spans="1:3">
      <c r="A9520">
        <v>459268</v>
      </c>
      <c r="B9520" t="s">
        <v>5747</v>
      </c>
      <c r="C9520" t="s">
        <v>10629</v>
      </c>
    </row>
    <row r="9521" spans="1:3">
      <c r="A9521">
        <v>459268</v>
      </c>
      <c r="B9521" t="s">
        <v>5747</v>
      </c>
      <c r="C9521" t="s">
        <v>10508</v>
      </c>
    </row>
    <row r="9522" spans="1:3">
      <c r="A9522">
        <v>459268</v>
      </c>
      <c r="B9522" t="s">
        <v>5747</v>
      </c>
      <c r="C9522" t="s">
        <v>10683</v>
      </c>
    </row>
    <row r="9523" spans="1:3">
      <c r="A9523">
        <v>459268</v>
      </c>
      <c r="B9523" t="s">
        <v>5747</v>
      </c>
      <c r="C9523" t="s">
        <v>10635</v>
      </c>
    </row>
    <row r="9524" spans="1:3">
      <c r="A9524">
        <v>459727</v>
      </c>
      <c r="B9524" t="s">
        <v>11198</v>
      </c>
      <c r="C9524" t="s">
        <v>10508</v>
      </c>
    </row>
    <row r="9525" spans="1:3">
      <c r="A9525">
        <v>459727</v>
      </c>
      <c r="B9525" t="s">
        <v>11198</v>
      </c>
      <c r="C9525" t="s">
        <v>10728</v>
      </c>
    </row>
    <row r="9526" spans="1:3">
      <c r="A9526">
        <v>459727</v>
      </c>
      <c r="B9526" t="s">
        <v>11198</v>
      </c>
      <c r="C9526" t="s">
        <v>10661</v>
      </c>
    </row>
    <row r="9527" spans="1:3">
      <c r="A9527">
        <v>459727</v>
      </c>
      <c r="B9527" t="s">
        <v>11198</v>
      </c>
      <c r="C9527" t="s">
        <v>10546</v>
      </c>
    </row>
    <row r="9528" spans="1:3">
      <c r="A9528">
        <v>459727</v>
      </c>
      <c r="B9528" t="s">
        <v>11198</v>
      </c>
      <c r="C9528" t="s">
        <v>10480</v>
      </c>
    </row>
    <row r="9529" spans="1:3">
      <c r="A9529">
        <v>459824</v>
      </c>
      <c r="B9529" t="s">
        <v>11199</v>
      </c>
      <c r="C9529" t="s">
        <v>10703</v>
      </c>
    </row>
    <row r="9530" spans="1:3">
      <c r="A9530">
        <v>459842</v>
      </c>
      <c r="B9530" t="s">
        <v>5749</v>
      </c>
      <c r="C9530" t="s">
        <v>10703</v>
      </c>
    </row>
    <row r="9531" spans="1:3">
      <c r="A9531">
        <v>459842</v>
      </c>
      <c r="B9531" t="s">
        <v>5749</v>
      </c>
      <c r="C9531" t="s">
        <v>10714</v>
      </c>
    </row>
    <row r="9532" spans="1:3">
      <c r="A9532">
        <v>459842</v>
      </c>
      <c r="B9532" t="s">
        <v>5749</v>
      </c>
      <c r="C9532" t="s">
        <v>10629</v>
      </c>
    </row>
    <row r="9533" spans="1:3">
      <c r="A9533">
        <v>459842</v>
      </c>
      <c r="B9533" t="s">
        <v>5749</v>
      </c>
      <c r="C9533" t="s">
        <v>10635</v>
      </c>
    </row>
    <row r="9534" spans="1:3">
      <c r="A9534">
        <v>459842</v>
      </c>
      <c r="B9534" t="s">
        <v>5749</v>
      </c>
      <c r="C9534" t="s">
        <v>10725</v>
      </c>
    </row>
    <row r="9535" spans="1:3">
      <c r="A9535">
        <v>459851</v>
      </c>
      <c r="B9535" t="s">
        <v>5750</v>
      </c>
      <c r="C9535" t="s">
        <v>10703</v>
      </c>
    </row>
    <row r="9536" spans="1:3">
      <c r="A9536">
        <v>459851</v>
      </c>
      <c r="B9536" t="s">
        <v>5750</v>
      </c>
      <c r="C9536" t="s">
        <v>10635</v>
      </c>
    </row>
    <row r="9537" spans="1:3">
      <c r="A9537">
        <v>459851</v>
      </c>
      <c r="B9537" t="s">
        <v>5750</v>
      </c>
      <c r="C9537" t="s">
        <v>10714</v>
      </c>
    </row>
    <row r="9538" spans="1:3">
      <c r="A9538">
        <v>459851</v>
      </c>
      <c r="B9538" t="s">
        <v>5750</v>
      </c>
      <c r="C9538" t="s">
        <v>10725</v>
      </c>
    </row>
    <row r="9539" spans="1:3">
      <c r="A9539">
        <v>459851</v>
      </c>
      <c r="B9539" t="s">
        <v>5750</v>
      </c>
      <c r="C9539" t="s">
        <v>10718</v>
      </c>
    </row>
    <row r="9540" spans="1:3">
      <c r="A9540">
        <v>459949</v>
      </c>
      <c r="B9540" t="s">
        <v>11200</v>
      </c>
      <c r="C9540" t="s">
        <v>10461</v>
      </c>
    </row>
    <row r="9541" spans="1:3">
      <c r="A9541">
        <v>459949</v>
      </c>
      <c r="B9541" t="s">
        <v>11200</v>
      </c>
      <c r="C9541" t="s">
        <v>10554</v>
      </c>
    </row>
    <row r="9542" spans="1:3">
      <c r="A9542">
        <v>459949</v>
      </c>
      <c r="B9542" t="s">
        <v>11200</v>
      </c>
      <c r="C9542" t="s">
        <v>10508</v>
      </c>
    </row>
    <row r="9543" spans="1:3">
      <c r="A9543">
        <v>459949</v>
      </c>
      <c r="B9543" t="s">
        <v>11200</v>
      </c>
      <c r="C9543" t="s">
        <v>10714</v>
      </c>
    </row>
    <row r="9544" spans="1:3">
      <c r="A9544">
        <v>459949</v>
      </c>
      <c r="B9544" t="s">
        <v>11200</v>
      </c>
      <c r="C9544" t="s">
        <v>10466</v>
      </c>
    </row>
    <row r="9545" spans="1:3">
      <c r="A9545">
        <v>459994</v>
      </c>
      <c r="B9545" t="s">
        <v>5751</v>
      </c>
      <c r="C9545" t="s">
        <v>10713</v>
      </c>
    </row>
    <row r="9546" spans="1:3">
      <c r="A9546">
        <v>459994</v>
      </c>
      <c r="B9546" t="s">
        <v>5751</v>
      </c>
      <c r="C9546" t="s">
        <v>10251</v>
      </c>
    </row>
    <row r="9547" spans="1:3">
      <c r="A9547">
        <v>459994</v>
      </c>
      <c r="B9547" t="s">
        <v>5751</v>
      </c>
      <c r="C9547" t="s">
        <v>10524</v>
      </c>
    </row>
    <row r="9548" spans="1:3">
      <c r="A9548">
        <v>459994</v>
      </c>
      <c r="B9548" t="s">
        <v>5751</v>
      </c>
      <c r="C9548" t="s">
        <v>10728</v>
      </c>
    </row>
    <row r="9549" spans="1:3">
      <c r="A9549">
        <v>459994</v>
      </c>
      <c r="B9549" t="s">
        <v>5751</v>
      </c>
      <c r="C9549" t="s">
        <v>10257</v>
      </c>
    </row>
    <row r="9550" spans="1:3">
      <c r="A9550">
        <v>460349</v>
      </c>
      <c r="B9550" t="s">
        <v>5753</v>
      </c>
      <c r="C9550" t="s">
        <v>10381</v>
      </c>
    </row>
    <row r="9551" spans="1:3">
      <c r="A9551">
        <v>460349</v>
      </c>
      <c r="B9551" t="s">
        <v>5753</v>
      </c>
      <c r="C9551" t="s">
        <v>10714</v>
      </c>
    </row>
    <row r="9552" spans="1:3">
      <c r="A9552">
        <v>460349</v>
      </c>
      <c r="B9552" t="s">
        <v>5753</v>
      </c>
      <c r="C9552" t="s">
        <v>10740</v>
      </c>
    </row>
    <row r="9553" spans="1:3">
      <c r="A9553">
        <v>460349</v>
      </c>
      <c r="B9553" t="s">
        <v>5753</v>
      </c>
      <c r="C9553" t="s">
        <v>10508</v>
      </c>
    </row>
    <row r="9554" spans="1:3">
      <c r="A9554">
        <v>460349</v>
      </c>
      <c r="B9554" t="s">
        <v>5753</v>
      </c>
      <c r="C9554" t="s">
        <v>10735</v>
      </c>
    </row>
    <row r="9555" spans="1:3">
      <c r="A9555">
        <v>460871</v>
      </c>
      <c r="B9555" t="s">
        <v>11201</v>
      </c>
      <c r="C9555" t="s">
        <v>10703</v>
      </c>
    </row>
    <row r="9556" spans="1:3">
      <c r="A9556">
        <v>461023</v>
      </c>
      <c r="B9556" t="s">
        <v>11202</v>
      </c>
      <c r="C9556" t="s">
        <v>10390</v>
      </c>
    </row>
    <row r="9557" spans="1:3">
      <c r="A9557">
        <v>461023</v>
      </c>
      <c r="B9557" t="s">
        <v>11202</v>
      </c>
      <c r="C9557" t="s">
        <v>10810</v>
      </c>
    </row>
    <row r="9558" spans="1:3">
      <c r="A9558">
        <v>461023</v>
      </c>
      <c r="B9558" t="s">
        <v>11202</v>
      </c>
      <c r="C9558" t="s">
        <v>10811</v>
      </c>
    </row>
    <row r="9559" spans="1:3">
      <c r="A9559">
        <v>461023</v>
      </c>
      <c r="B9559" t="s">
        <v>11202</v>
      </c>
      <c r="C9559" t="s">
        <v>10714</v>
      </c>
    </row>
    <row r="9560" spans="1:3">
      <c r="A9560">
        <v>461032</v>
      </c>
      <c r="B9560" t="s">
        <v>11203</v>
      </c>
      <c r="C9560" t="s">
        <v>10484</v>
      </c>
    </row>
    <row r="9561" spans="1:3">
      <c r="A9561">
        <v>461032</v>
      </c>
      <c r="B9561" t="s">
        <v>11203</v>
      </c>
      <c r="C9561" t="s">
        <v>10489</v>
      </c>
    </row>
    <row r="9562" spans="1:3">
      <c r="A9562">
        <v>461032</v>
      </c>
      <c r="B9562" t="s">
        <v>11203</v>
      </c>
      <c r="C9562" t="s">
        <v>10486</v>
      </c>
    </row>
    <row r="9563" spans="1:3">
      <c r="A9563">
        <v>461148</v>
      </c>
      <c r="B9563" t="s">
        <v>11204</v>
      </c>
      <c r="C9563" t="s">
        <v>10597</v>
      </c>
    </row>
    <row r="9564" spans="1:3">
      <c r="A9564">
        <v>461148</v>
      </c>
      <c r="B9564" t="s">
        <v>11204</v>
      </c>
      <c r="C9564" t="s">
        <v>10594</v>
      </c>
    </row>
    <row r="9565" spans="1:3">
      <c r="A9565">
        <v>461148</v>
      </c>
      <c r="B9565" t="s">
        <v>11204</v>
      </c>
      <c r="C9565" t="s">
        <v>10598</v>
      </c>
    </row>
    <row r="9566" spans="1:3">
      <c r="A9566">
        <v>461148</v>
      </c>
      <c r="B9566" t="s">
        <v>11204</v>
      </c>
      <c r="C9566" t="s">
        <v>10593</v>
      </c>
    </row>
    <row r="9567" spans="1:3">
      <c r="A9567">
        <v>461148</v>
      </c>
      <c r="B9567" t="s">
        <v>11204</v>
      </c>
      <c r="C9567" t="s">
        <v>10589</v>
      </c>
    </row>
    <row r="9568" spans="1:3">
      <c r="A9568">
        <v>461263</v>
      </c>
      <c r="B9568" t="s">
        <v>11205</v>
      </c>
      <c r="C9568" t="s">
        <v>10655</v>
      </c>
    </row>
    <row r="9569" spans="1:3">
      <c r="A9569">
        <v>461281</v>
      </c>
      <c r="B9569" t="s">
        <v>11206</v>
      </c>
      <c r="C9569" t="s">
        <v>10674</v>
      </c>
    </row>
    <row r="9570" spans="1:3">
      <c r="A9570">
        <v>461281</v>
      </c>
      <c r="B9570" t="s">
        <v>11206</v>
      </c>
      <c r="C9570" t="s">
        <v>10297</v>
      </c>
    </row>
    <row r="9571" spans="1:3">
      <c r="A9571">
        <v>461281</v>
      </c>
      <c r="B9571" t="s">
        <v>11206</v>
      </c>
      <c r="C9571" t="s">
        <v>10587</v>
      </c>
    </row>
    <row r="9572" spans="1:3">
      <c r="A9572">
        <v>461281</v>
      </c>
      <c r="B9572" t="s">
        <v>11206</v>
      </c>
      <c r="C9572" t="s">
        <v>10714</v>
      </c>
    </row>
    <row r="9573" spans="1:3">
      <c r="A9573">
        <v>461528</v>
      </c>
      <c r="B9573" t="s">
        <v>11207</v>
      </c>
      <c r="C9573" t="s">
        <v>10490</v>
      </c>
    </row>
    <row r="9574" spans="1:3">
      <c r="A9574">
        <v>461528</v>
      </c>
      <c r="B9574" t="s">
        <v>11207</v>
      </c>
      <c r="C9574" t="s">
        <v>10494</v>
      </c>
    </row>
    <row r="9575" spans="1:3">
      <c r="A9575">
        <v>461528</v>
      </c>
      <c r="B9575" t="s">
        <v>11207</v>
      </c>
      <c r="C9575" t="s">
        <v>10485</v>
      </c>
    </row>
    <row r="9576" spans="1:3">
      <c r="A9576">
        <v>461528</v>
      </c>
      <c r="B9576" t="s">
        <v>11207</v>
      </c>
      <c r="C9576" t="s">
        <v>10722</v>
      </c>
    </row>
    <row r="9577" spans="1:3">
      <c r="A9577">
        <v>461528</v>
      </c>
      <c r="B9577" t="s">
        <v>11207</v>
      </c>
      <c r="C9577" t="s">
        <v>10487</v>
      </c>
    </row>
    <row r="9578" spans="1:3">
      <c r="A9578">
        <v>461759</v>
      </c>
      <c r="B9578" t="s">
        <v>11208</v>
      </c>
      <c r="C9578" t="s">
        <v>10714</v>
      </c>
    </row>
    <row r="9579" spans="1:3">
      <c r="A9579">
        <v>461759</v>
      </c>
      <c r="B9579" t="s">
        <v>11208</v>
      </c>
      <c r="C9579" t="s">
        <v>10239</v>
      </c>
    </row>
    <row r="9580" spans="1:3">
      <c r="A9580">
        <v>461759</v>
      </c>
      <c r="B9580" t="s">
        <v>11208</v>
      </c>
      <c r="C9580" t="s">
        <v>10484</v>
      </c>
    </row>
    <row r="9581" spans="1:3">
      <c r="A9581">
        <v>461759</v>
      </c>
      <c r="B9581" t="s">
        <v>11208</v>
      </c>
      <c r="C9581" t="s">
        <v>10778</v>
      </c>
    </row>
    <row r="9582" spans="1:3">
      <c r="A9582">
        <v>461759</v>
      </c>
      <c r="B9582" t="s">
        <v>11208</v>
      </c>
      <c r="C9582" t="s">
        <v>10610</v>
      </c>
    </row>
    <row r="9583" spans="1:3">
      <c r="A9583">
        <v>461795</v>
      </c>
      <c r="B9583" t="s">
        <v>11209</v>
      </c>
      <c r="C9583" t="s">
        <v>10259</v>
      </c>
    </row>
    <row r="9584" spans="1:3">
      <c r="A9584">
        <v>461795</v>
      </c>
      <c r="B9584" t="s">
        <v>11209</v>
      </c>
      <c r="C9584" t="s">
        <v>10714</v>
      </c>
    </row>
    <row r="9585" spans="1:3">
      <c r="A9585">
        <v>461795</v>
      </c>
      <c r="B9585" t="s">
        <v>11209</v>
      </c>
      <c r="C9585" t="s">
        <v>10295</v>
      </c>
    </row>
    <row r="9586" spans="1:3">
      <c r="A9586">
        <v>461795</v>
      </c>
      <c r="B9586" t="s">
        <v>11209</v>
      </c>
      <c r="C9586" t="s">
        <v>10525</v>
      </c>
    </row>
    <row r="9587" spans="1:3">
      <c r="A9587">
        <v>461847</v>
      </c>
      <c r="B9587" t="s">
        <v>11210</v>
      </c>
      <c r="C9587" t="s">
        <v>10481</v>
      </c>
    </row>
    <row r="9588" spans="1:3">
      <c r="A9588">
        <v>461883</v>
      </c>
      <c r="B9588" t="s">
        <v>11211</v>
      </c>
      <c r="C9588" t="s">
        <v>10714</v>
      </c>
    </row>
    <row r="9589" spans="1:3">
      <c r="A9589">
        <v>461883</v>
      </c>
      <c r="B9589" t="s">
        <v>11211</v>
      </c>
      <c r="C9589" t="s">
        <v>10746</v>
      </c>
    </row>
    <row r="9590" spans="1:3">
      <c r="A9590">
        <v>462354</v>
      </c>
      <c r="B9590" t="s">
        <v>11212</v>
      </c>
      <c r="C9590" t="s">
        <v>10795</v>
      </c>
    </row>
    <row r="9591" spans="1:3">
      <c r="A9591">
        <v>462354</v>
      </c>
      <c r="B9591" t="s">
        <v>11212</v>
      </c>
      <c r="C9591" t="s">
        <v>10225</v>
      </c>
    </row>
    <row r="9592" spans="1:3">
      <c r="A9592">
        <v>462354</v>
      </c>
      <c r="B9592" t="s">
        <v>11212</v>
      </c>
      <c r="C9592" t="s">
        <v>10403</v>
      </c>
    </row>
    <row r="9593" spans="1:3">
      <c r="A9593">
        <v>462354</v>
      </c>
      <c r="B9593" t="s">
        <v>11212</v>
      </c>
      <c r="C9593" t="s">
        <v>10714</v>
      </c>
    </row>
    <row r="9594" spans="1:3">
      <c r="A9594">
        <v>464226</v>
      </c>
      <c r="B9594" t="s">
        <v>2396</v>
      </c>
      <c r="C9594" t="s">
        <v>10466</v>
      </c>
    </row>
    <row r="9595" spans="1:3">
      <c r="A9595">
        <v>464226</v>
      </c>
      <c r="B9595" t="s">
        <v>2396</v>
      </c>
      <c r="C9595" t="s">
        <v>10714</v>
      </c>
    </row>
    <row r="9596" spans="1:3">
      <c r="A9596">
        <v>464226</v>
      </c>
      <c r="B9596" t="s">
        <v>2396</v>
      </c>
      <c r="C9596" t="s">
        <v>10508</v>
      </c>
    </row>
    <row r="9597" spans="1:3">
      <c r="A9597">
        <v>464226</v>
      </c>
      <c r="B9597" t="s">
        <v>2396</v>
      </c>
      <c r="C9597" t="s">
        <v>10226</v>
      </c>
    </row>
    <row r="9598" spans="1:3">
      <c r="A9598">
        <v>464226</v>
      </c>
      <c r="B9598" t="s">
        <v>2396</v>
      </c>
      <c r="C9598" t="s">
        <v>10406</v>
      </c>
    </row>
    <row r="9599" spans="1:3">
      <c r="A9599">
        <v>466921</v>
      </c>
      <c r="B9599" t="s">
        <v>11213</v>
      </c>
      <c r="C9599" t="s">
        <v>10703</v>
      </c>
    </row>
    <row r="9600" spans="1:3">
      <c r="A9600">
        <v>466930</v>
      </c>
      <c r="B9600" t="s">
        <v>11214</v>
      </c>
      <c r="C9600" t="s">
        <v>10703</v>
      </c>
    </row>
    <row r="9601" spans="1:3">
      <c r="A9601">
        <v>469416</v>
      </c>
      <c r="B9601" t="s">
        <v>5755</v>
      </c>
      <c r="C9601" t="s">
        <v>10703</v>
      </c>
    </row>
    <row r="9602" spans="1:3">
      <c r="A9602">
        <v>469416</v>
      </c>
      <c r="B9602" t="s">
        <v>5755</v>
      </c>
      <c r="C9602" t="s">
        <v>10297</v>
      </c>
    </row>
    <row r="9603" spans="1:3">
      <c r="A9603">
        <v>474863</v>
      </c>
      <c r="B9603" t="s">
        <v>11215</v>
      </c>
      <c r="C9603" t="s">
        <v>10401</v>
      </c>
    </row>
    <row r="9604" spans="1:3">
      <c r="A9604">
        <v>474863</v>
      </c>
      <c r="B9604" t="s">
        <v>11215</v>
      </c>
      <c r="C9604" t="s">
        <v>10519</v>
      </c>
    </row>
    <row r="9605" spans="1:3">
      <c r="A9605">
        <v>474863</v>
      </c>
      <c r="B9605" t="s">
        <v>11215</v>
      </c>
      <c r="C9605" t="s">
        <v>10793</v>
      </c>
    </row>
    <row r="9606" spans="1:3">
      <c r="A9606">
        <v>474863</v>
      </c>
      <c r="B9606" t="s">
        <v>11215</v>
      </c>
      <c r="C9606" t="s">
        <v>10628</v>
      </c>
    </row>
    <row r="9607" spans="1:3">
      <c r="A9607">
        <v>474863</v>
      </c>
      <c r="B9607" t="s">
        <v>11215</v>
      </c>
      <c r="C9607" t="s">
        <v>10628</v>
      </c>
    </row>
    <row r="9608" spans="1:3">
      <c r="A9608">
        <v>475121</v>
      </c>
      <c r="B9608" t="s">
        <v>5756</v>
      </c>
      <c r="C9608" t="s">
        <v>10703</v>
      </c>
    </row>
    <row r="9609" spans="1:3">
      <c r="A9609">
        <v>475121</v>
      </c>
      <c r="B9609" t="s">
        <v>5756</v>
      </c>
      <c r="C9609" t="s">
        <v>10635</v>
      </c>
    </row>
    <row r="9610" spans="1:3">
      <c r="A9610">
        <v>475121</v>
      </c>
      <c r="B9610" t="s">
        <v>5756</v>
      </c>
      <c r="C9610" t="s">
        <v>10714</v>
      </c>
    </row>
    <row r="9611" spans="1:3">
      <c r="A9611">
        <v>475121</v>
      </c>
      <c r="B9611" t="s">
        <v>5756</v>
      </c>
      <c r="C9611" t="s">
        <v>10508</v>
      </c>
    </row>
    <row r="9612" spans="1:3">
      <c r="A9612">
        <v>475121</v>
      </c>
      <c r="B9612" t="s">
        <v>5756</v>
      </c>
      <c r="C9612" t="s">
        <v>10257</v>
      </c>
    </row>
    <row r="9613" spans="1:3">
      <c r="A9613">
        <v>475200</v>
      </c>
      <c r="B9613" t="s">
        <v>11216</v>
      </c>
      <c r="C9613" t="s">
        <v>10401</v>
      </c>
    </row>
    <row r="9614" spans="1:3">
      <c r="A9614">
        <v>475200</v>
      </c>
      <c r="B9614" t="s">
        <v>11216</v>
      </c>
      <c r="C9614" t="s">
        <v>10714</v>
      </c>
    </row>
    <row r="9615" spans="1:3">
      <c r="A9615">
        <v>475200</v>
      </c>
      <c r="B9615" t="s">
        <v>11216</v>
      </c>
      <c r="C9615" t="s">
        <v>10292</v>
      </c>
    </row>
    <row r="9616" spans="1:3">
      <c r="A9616">
        <v>475200</v>
      </c>
      <c r="B9616" t="s">
        <v>11216</v>
      </c>
      <c r="C9616" t="s">
        <v>10728</v>
      </c>
    </row>
    <row r="9617" spans="1:3">
      <c r="A9617">
        <v>475200</v>
      </c>
      <c r="B9617" t="s">
        <v>11216</v>
      </c>
      <c r="C9617" t="s">
        <v>10281</v>
      </c>
    </row>
    <row r="9618" spans="1:3">
      <c r="A9618">
        <v>475273</v>
      </c>
      <c r="B9618" t="s">
        <v>11217</v>
      </c>
      <c r="C9618" t="s">
        <v>10542</v>
      </c>
    </row>
    <row r="9619" spans="1:3">
      <c r="A9619">
        <v>475273</v>
      </c>
      <c r="B9619" t="s">
        <v>11217</v>
      </c>
      <c r="C9619" t="s">
        <v>10525</v>
      </c>
    </row>
    <row r="9620" spans="1:3">
      <c r="A9620">
        <v>475273</v>
      </c>
      <c r="B9620" t="s">
        <v>11217</v>
      </c>
      <c r="C9620" t="s">
        <v>10463</v>
      </c>
    </row>
    <row r="9621" spans="1:3">
      <c r="A9621">
        <v>475273</v>
      </c>
      <c r="B9621" t="s">
        <v>11217</v>
      </c>
      <c r="C9621" t="s">
        <v>10296</v>
      </c>
    </row>
    <row r="9622" spans="1:3">
      <c r="A9622">
        <v>475273</v>
      </c>
      <c r="B9622" t="s">
        <v>11217</v>
      </c>
      <c r="C9622" t="s">
        <v>10714</v>
      </c>
    </row>
    <row r="9623" spans="1:3">
      <c r="A9623">
        <v>475398</v>
      </c>
      <c r="B9623" t="s">
        <v>11218</v>
      </c>
      <c r="C9623" t="s">
        <v>10489</v>
      </c>
    </row>
    <row r="9624" spans="1:3">
      <c r="A9624">
        <v>475608</v>
      </c>
      <c r="B9624" t="s">
        <v>11219</v>
      </c>
      <c r="C9624" t="s">
        <v>10484</v>
      </c>
    </row>
    <row r="9625" spans="1:3">
      <c r="A9625">
        <v>475608</v>
      </c>
      <c r="B9625" t="s">
        <v>11219</v>
      </c>
      <c r="C9625" t="s">
        <v>10493</v>
      </c>
    </row>
    <row r="9626" spans="1:3">
      <c r="A9626">
        <v>475608</v>
      </c>
      <c r="B9626" t="s">
        <v>11219</v>
      </c>
      <c r="C9626" t="s">
        <v>10508</v>
      </c>
    </row>
    <row r="9627" spans="1:3">
      <c r="A9627">
        <v>475608</v>
      </c>
      <c r="B9627" t="s">
        <v>11219</v>
      </c>
      <c r="C9627" t="s">
        <v>10292</v>
      </c>
    </row>
    <row r="9628" spans="1:3">
      <c r="A9628">
        <v>475608</v>
      </c>
      <c r="B9628" t="s">
        <v>11219</v>
      </c>
      <c r="C9628" t="s">
        <v>10456</v>
      </c>
    </row>
    <row r="9629" spans="1:3">
      <c r="A9629">
        <v>475714</v>
      </c>
      <c r="B9629" t="s">
        <v>11220</v>
      </c>
      <c r="C9629" t="s">
        <v>10703</v>
      </c>
    </row>
    <row r="9630" spans="1:3">
      <c r="A9630">
        <v>475714</v>
      </c>
      <c r="B9630" t="s">
        <v>11220</v>
      </c>
      <c r="C9630" t="s">
        <v>10543</v>
      </c>
    </row>
    <row r="9631" spans="1:3">
      <c r="A9631">
        <v>475732</v>
      </c>
      <c r="B9631" t="s">
        <v>11221</v>
      </c>
      <c r="C9631" t="s">
        <v>10703</v>
      </c>
    </row>
    <row r="9632" spans="1:3">
      <c r="A9632">
        <v>475741</v>
      </c>
      <c r="B9632" t="s">
        <v>11222</v>
      </c>
      <c r="C9632" t="s">
        <v>10703</v>
      </c>
    </row>
    <row r="9633" spans="1:3">
      <c r="A9633">
        <v>475839</v>
      </c>
      <c r="B9633" t="s">
        <v>11223</v>
      </c>
      <c r="C9633" t="s">
        <v>10588</v>
      </c>
    </row>
    <row r="9634" spans="1:3">
      <c r="A9634">
        <v>475839</v>
      </c>
      <c r="B9634" t="s">
        <v>11223</v>
      </c>
      <c r="C9634" t="s">
        <v>10587</v>
      </c>
    </row>
    <row r="9635" spans="1:3">
      <c r="A9635">
        <v>475839</v>
      </c>
      <c r="B9635" t="s">
        <v>11223</v>
      </c>
      <c r="C9635" t="s">
        <v>10584</v>
      </c>
    </row>
    <row r="9636" spans="1:3">
      <c r="A9636">
        <v>476601</v>
      </c>
      <c r="B9636" t="s">
        <v>11224</v>
      </c>
      <c r="C9636" t="s">
        <v>10481</v>
      </c>
    </row>
    <row r="9637" spans="1:3">
      <c r="A9637">
        <v>476692</v>
      </c>
      <c r="B9637" t="s">
        <v>11225</v>
      </c>
      <c r="C9637" t="s">
        <v>10481</v>
      </c>
    </row>
    <row r="9638" spans="1:3">
      <c r="A9638">
        <v>476717</v>
      </c>
      <c r="B9638" t="s">
        <v>11226</v>
      </c>
      <c r="C9638" t="s">
        <v>10481</v>
      </c>
    </row>
    <row r="9639" spans="1:3">
      <c r="A9639">
        <v>476975</v>
      </c>
      <c r="B9639" t="s">
        <v>11227</v>
      </c>
      <c r="C9639" t="s">
        <v>10251</v>
      </c>
    </row>
    <row r="9640" spans="1:3">
      <c r="A9640">
        <v>476975</v>
      </c>
      <c r="B9640" t="s">
        <v>11227</v>
      </c>
      <c r="C9640" t="s">
        <v>10714</v>
      </c>
    </row>
    <row r="9641" spans="1:3">
      <c r="A9641">
        <v>476975</v>
      </c>
      <c r="B9641" t="s">
        <v>11227</v>
      </c>
      <c r="C9641" t="s">
        <v>10725</v>
      </c>
    </row>
    <row r="9642" spans="1:3">
      <c r="A9642">
        <v>476975</v>
      </c>
      <c r="B9642" t="s">
        <v>11227</v>
      </c>
      <c r="C9642" t="s">
        <v>10721</v>
      </c>
    </row>
    <row r="9643" spans="1:3">
      <c r="A9643">
        <v>476975</v>
      </c>
      <c r="B9643" t="s">
        <v>11227</v>
      </c>
      <c r="C9643" t="s">
        <v>10749</v>
      </c>
    </row>
    <row r="9644" spans="1:3">
      <c r="A9644">
        <v>477039</v>
      </c>
      <c r="B9644" t="s">
        <v>11228</v>
      </c>
      <c r="C9644" t="s">
        <v>10703</v>
      </c>
    </row>
    <row r="9645" spans="1:3">
      <c r="A9645">
        <v>477039</v>
      </c>
      <c r="B9645" t="s">
        <v>11228</v>
      </c>
      <c r="C9645" t="s">
        <v>10635</v>
      </c>
    </row>
    <row r="9646" spans="1:3">
      <c r="A9646">
        <v>477039</v>
      </c>
      <c r="B9646" t="s">
        <v>11228</v>
      </c>
      <c r="C9646" t="s">
        <v>10683</v>
      </c>
    </row>
    <row r="9647" spans="1:3">
      <c r="A9647">
        <v>477039</v>
      </c>
      <c r="B9647" t="s">
        <v>11228</v>
      </c>
      <c r="C9647" t="s">
        <v>10714</v>
      </c>
    </row>
    <row r="9648" spans="1:3">
      <c r="A9648">
        <v>477039</v>
      </c>
      <c r="B9648" t="s">
        <v>11228</v>
      </c>
      <c r="C9648" t="s">
        <v>10636</v>
      </c>
    </row>
    <row r="9649" spans="1:3">
      <c r="A9649">
        <v>479956</v>
      </c>
      <c r="B9649" t="s">
        <v>2399</v>
      </c>
      <c r="C9649" t="s">
        <v>10508</v>
      </c>
    </row>
    <row r="9650" spans="1:3">
      <c r="A9650">
        <v>479956</v>
      </c>
      <c r="B9650" t="s">
        <v>2399</v>
      </c>
      <c r="C9650" t="s">
        <v>10713</v>
      </c>
    </row>
    <row r="9651" spans="1:3">
      <c r="A9651">
        <v>479956</v>
      </c>
      <c r="B9651" t="s">
        <v>2399</v>
      </c>
      <c r="C9651" t="s">
        <v>10268</v>
      </c>
    </row>
    <row r="9652" spans="1:3">
      <c r="A9652">
        <v>479956</v>
      </c>
      <c r="B9652" t="s">
        <v>2399</v>
      </c>
      <c r="C9652" t="s">
        <v>10257</v>
      </c>
    </row>
    <row r="9653" spans="1:3">
      <c r="A9653">
        <v>479956</v>
      </c>
      <c r="B9653" t="s">
        <v>2399</v>
      </c>
      <c r="C9653" t="s">
        <v>10737</v>
      </c>
    </row>
    <row r="9654" spans="1:3">
      <c r="A9654">
        <v>480073</v>
      </c>
      <c r="B9654" t="s">
        <v>5761</v>
      </c>
      <c r="C9654" t="s">
        <v>10703</v>
      </c>
    </row>
    <row r="9655" spans="1:3">
      <c r="A9655">
        <v>480073</v>
      </c>
      <c r="B9655" t="s">
        <v>5761</v>
      </c>
      <c r="C9655" t="s">
        <v>10714</v>
      </c>
    </row>
    <row r="9656" spans="1:3">
      <c r="A9656">
        <v>480073</v>
      </c>
      <c r="B9656" t="s">
        <v>5761</v>
      </c>
      <c r="C9656" t="s">
        <v>10635</v>
      </c>
    </row>
    <row r="9657" spans="1:3">
      <c r="A9657">
        <v>480073</v>
      </c>
      <c r="B9657" t="s">
        <v>5761</v>
      </c>
      <c r="C9657" t="s">
        <v>10527</v>
      </c>
    </row>
    <row r="9658" spans="1:3">
      <c r="A9658">
        <v>480073</v>
      </c>
      <c r="B9658" t="s">
        <v>5761</v>
      </c>
      <c r="C9658" t="s">
        <v>10508</v>
      </c>
    </row>
    <row r="9659" spans="1:3">
      <c r="A9659">
        <v>480091</v>
      </c>
      <c r="B9659" t="s">
        <v>5764</v>
      </c>
      <c r="C9659" t="s">
        <v>10782</v>
      </c>
    </row>
    <row r="9660" spans="1:3">
      <c r="A9660">
        <v>480091</v>
      </c>
      <c r="B9660" t="s">
        <v>5764</v>
      </c>
      <c r="C9660" t="s">
        <v>10541</v>
      </c>
    </row>
    <row r="9661" spans="1:3">
      <c r="A9661">
        <v>480091</v>
      </c>
      <c r="B9661" t="s">
        <v>5764</v>
      </c>
      <c r="C9661" t="s">
        <v>10541</v>
      </c>
    </row>
    <row r="9662" spans="1:3">
      <c r="A9662">
        <v>480091</v>
      </c>
      <c r="B9662" t="s">
        <v>5764</v>
      </c>
      <c r="C9662" t="s">
        <v>10714</v>
      </c>
    </row>
    <row r="9663" spans="1:3">
      <c r="A9663">
        <v>480091</v>
      </c>
      <c r="B9663" t="s">
        <v>5764</v>
      </c>
      <c r="C9663" t="s">
        <v>10688</v>
      </c>
    </row>
    <row r="9664" spans="1:3">
      <c r="A9664">
        <v>480198</v>
      </c>
      <c r="B9664" t="s">
        <v>11229</v>
      </c>
      <c r="C9664" t="s">
        <v>10714</v>
      </c>
    </row>
    <row r="9665" spans="1:3">
      <c r="A9665">
        <v>480198</v>
      </c>
      <c r="B9665" t="s">
        <v>11229</v>
      </c>
      <c r="C9665" t="s">
        <v>10519</v>
      </c>
    </row>
    <row r="9666" spans="1:3">
      <c r="A9666">
        <v>480198</v>
      </c>
      <c r="B9666" t="s">
        <v>11229</v>
      </c>
      <c r="C9666" t="s">
        <v>10725</v>
      </c>
    </row>
    <row r="9667" spans="1:3">
      <c r="A9667">
        <v>480198</v>
      </c>
      <c r="B9667" t="s">
        <v>11229</v>
      </c>
      <c r="C9667" t="s">
        <v>10635</v>
      </c>
    </row>
    <row r="9668" spans="1:3">
      <c r="A9668">
        <v>480198</v>
      </c>
      <c r="B9668" t="s">
        <v>11229</v>
      </c>
      <c r="C9668" t="s">
        <v>10292</v>
      </c>
    </row>
    <row r="9669" spans="1:3">
      <c r="A9669">
        <v>480204</v>
      </c>
      <c r="B9669" t="s">
        <v>5765</v>
      </c>
      <c r="C9669" t="s">
        <v>10655</v>
      </c>
    </row>
    <row r="9670" spans="1:3">
      <c r="A9670">
        <v>480204</v>
      </c>
      <c r="B9670" t="s">
        <v>5765</v>
      </c>
      <c r="C9670" t="s">
        <v>10635</v>
      </c>
    </row>
    <row r="9671" spans="1:3">
      <c r="A9671">
        <v>480204</v>
      </c>
      <c r="B9671" t="s">
        <v>5765</v>
      </c>
      <c r="C9671" t="s">
        <v>10525</v>
      </c>
    </row>
    <row r="9672" spans="1:3">
      <c r="A9672">
        <v>480204</v>
      </c>
      <c r="B9672" t="s">
        <v>5765</v>
      </c>
      <c r="C9672" t="s">
        <v>10721</v>
      </c>
    </row>
    <row r="9673" spans="1:3">
      <c r="A9673">
        <v>480204</v>
      </c>
      <c r="B9673" t="s">
        <v>5765</v>
      </c>
      <c r="C9673" t="s">
        <v>10714</v>
      </c>
    </row>
    <row r="9674" spans="1:3">
      <c r="A9674">
        <v>480569</v>
      </c>
      <c r="B9674" t="s">
        <v>5766</v>
      </c>
      <c r="C9674" t="s">
        <v>10519</v>
      </c>
    </row>
    <row r="9675" spans="1:3">
      <c r="A9675">
        <v>480569</v>
      </c>
      <c r="B9675" t="s">
        <v>5766</v>
      </c>
      <c r="C9675" t="s">
        <v>10575</v>
      </c>
    </row>
    <row r="9676" spans="1:3">
      <c r="A9676">
        <v>480569</v>
      </c>
      <c r="B9676" t="s">
        <v>5766</v>
      </c>
      <c r="C9676" t="s">
        <v>10257</v>
      </c>
    </row>
    <row r="9677" spans="1:3">
      <c r="A9677">
        <v>480569</v>
      </c>
      <c r="B9677" t="s">
        <v>5766</v>
      </c>
      <c r="C9677" t="s">
        <v>10714</v>
      </c>
    </row>
    <row r="9678" spans="1:3">
      <c r="A9678">
        <v>480569</v>
      </c>
      <c r="B9678" t="s">
        <v>5766</v>
      </c>
      <c r="C9678" t="s">
        <v>10725</v>
      </c>
    </row>
    <row r="9679" spans="1:3">
      <c r="A9679">
        <v>480657</v>
      </c>
      <c r="B9679" t="s">
        <v>5767</v>
      </c>
      <c r="C9679" t="s">
        <v>10703</v>
      </c>
    </row>
    <row r="9680" spans="1:3">
      <c r="A9680">
        <v>480657</v>
      </c>
      <c r="B9680" t="s">
        <v>5767</v>
      </c>
      <c r="C9680" t="s">
        <v>10266</v>
      </c>
    </row>
    <row r="9681" spans="1:3">
      <c r="A9681">
        <v>480657</v>
      </c>
      <c r="B9681" t="s">
        <v>5767</v>
      </c>
      <c r="C9681" t="s">
        <v>10756</v>
      </c>
    </row>
    <row r="9682" spans="1:3">
      <c r="A9682">
        <v>480657</v>
      </c>
      <c r="B9682" t="s">
        <v>5767</v>
      </c>
      <c r="C9682" t="s">
        <v>10746</v>
      </c>
    </row>
    <row r="9683" spans="1:3">
      <c r="A9683">
        <v>480657</v>
      </c>
      <c r="B9683" t="s">
        <v>5767</v>
      </c>
      <c r="C9683" t="s">
        <v>10737</v>
      </c>
    </row>
    <row r="9684" spans="1:3">
      <c r="A9684">
        <v>480781</v>
      </c>
      <c r="B9684" t="s">
        <v>11230</v>
      </c>
      <c r="C9684" t="s">
        <v>10714</v>
      </c>
    </row>
    <row r="9685" spans="1:3">
      <c r="A9685">
        <v>480985</v>
      </c>
      <c r="B9685" t="s">
        <v>11231</v>
      </c>
      <c r="C9685" t="s">
        <v>10700</v>
      </c>
    </row>
    <row r="9686" spans="1:3">
      <c r="A9686">
        <v>481058</v>
      </c>
      <c r="B9686" t="s">
        <v>11232</v>
      </c>
      <c r="C9686" t="s">
        <v>10494</v>
      </c>
    </row>
    <row r="9687" spans="1:3">
      <c r="A9687">
        <v>481058</v>
      </c>
      <c r="B9687" t="s">
        <v>11232</v>
      </c>
      <c r="C9687" t="s">
        <v>10489</v>
      </c>
    </row>
    <row r="9688" spans="1:3">
      <c r="A9688">
        <v>481225</v>
      </c>
      <c r="B9688" t="s">
        <v>11233</v>
      </c>
      <c r="C9688" t="s">
        <v>10490</v>
      </c>
    </row>
    <row r="9689" spans="1:3">
      <c r="A9689">
        <v>481225</v>
      </c>
      <c r="B9689" t="s">
        <v>11233</v>
      </c>
      <c r="C9689" t="s">
        <v>10495</v>
      </c>
    </row>
    <row r="9690" spans="1:3">
      <c r="A9690">
        <v>481225</v>
      </c>
      <c r="B9690" t="s">
        <v>11233</v>
      </c>
      <c r="C9690" t="s">
        <v>10673</v>
      </c>
    </row>
    <row r="9691" spans="1:3">
      <c r="A9691">
        <v>481225</v>
      </c>
      <c r="B9691" t="s">
        <v>11233</v>
      </c>
      <c r="C9691" t="s">
        <v>10485</v>
      </c>
    </row>
    <row r="9692" spans="1:3">
      <c r="A9692">
        <v>481225</v>
      </c>
      <c r="B9692" t="s">
        <v>11233</v>
      </c>
      <c r="C9692" t="s">
        <v>10297</v>
      </c>
    </row>
    <row r="9693" spans="1:3">
      <c r="A9693">
        <v>481401</v>
      </c>
      <c r="B9693" t="s">
        <v>11234</v>
      </c>
      <c r="C9693" t="s">
        <v>10484</v>
      </c>
    </row>
    <row r="9694" spans="1:3">
      <c r="A9694">
        <v>481410</v>
      </c>
      <c r="B9694" t="s">
        <v>11235</v>
      </c>
      <c r="C9694" t="s">
        <v>10481</v>
      </c>
    </row>
    <row r="9695" spans="1:3">
      <c r="A9695">
        <v>481438</v>
      </c>
      <c r="B9695" t="s">
        <v>11236</v>
      </c>
      <c r="C9695" t="s">
        <v>10481</v>
      </c>
    </row>
    <row r="9696" spans="1:3">
      <c r="A9696">
        <v>481720</v>
      </c>
      <c r="B9696" t="s">
        <v>5769</v>
      </c>
      <c r="C9696" t="s">
        <v>10703</v>
      </c>
    </row>
    <row r="9697" spans="1:3">
      <c r="A9697">
        <v>482149</v>
      </c>
      <c r="B9697" t="s">
        <v>2400</v>
      </c>
      <c r="C9697" t="s">
        <v>10703</v>
      </c>
    </row>
    <row r="9698" spans="1:3">
      <c r="A9698">
        <v>482149</v>
      </c>
      <c r="B9698" t="s">
        <v>2400</v>
      </c>
      <c r="C9698" t="s">
        <v>10713</v>
      </c>
    </row>
    <row r="9699" spans="1:3">
      <c r="A9699">
        <v>482149</v>
      </c>
      <c r="B9699" t="s">
        <v>2400</v>
      </c>
      <c r="C9699" t="s">
        <v>10508</v>
      </c>
    </row>
    <row r="9700" spans="1:3">
      <c r="A9700">
        <v>482149</v>
      </c>
      <c r="B9700" t="s">
        <v>2400</v>
      </c>
      <c r="C9700" t="s">
        <v>10466</v>
      </c>
    </row>
    <row r="9701" spans="1:3">
      <c r="A9701">
        <v>482149</v>
      </c>
      <c r="B9701" t="s">
        <v>2400</v>
      </c>
      <c r="C9701" t="s">
        <v>10268</v>
      </c>
    </row>
    <row r="9702" spans="1:3">
      <c r="A9702">
        <v>482158</v>
      </c>
      <c r="B9702" t="s">
        <v>2403</v>
      </c>
      <c r="C9702" t="s">
        <v>10714</v>
      </c>
    </row>
    <row r="9703" spans="1:3">
      <c r="A9703">
        <v>482158</v>
      </c>
      <c r="B9703" t="s">
        <v>2403</v>
      </c>
      <c r="C9703" t="s">
        <v>10249</v>
      </c>
    </row>
    <row r="9704" spans="1:3">
      <c r="A9704">
        <v>482158</v>
      </c>
      <c r="B9704" t="s">
        <v>2403</v>
      </c>
      <c r="C9704" t="s">
        <v>10703</v>
      </c>
    </row>
    <row r="9705" spans="1:3">
      <c r="A9705">
        <v>482158</v>
      </c>
      <c r="B9705" t="s">
        <v>2403</v>
      </c>
      <c r="C9705" t="s">
        <v>10573</v>
      </c>
    </row>
    <row r="9706" spans="1:3">
      <c r="A9706">
        <v>482158</v>
      </c>
      <c r="B9706" t="s">
        <v>2403</v>
      </c>
      <c r="C9706" t="s">
        <v>10508</v>
      </c>
    </row>
    <row r="9707" spans="1:3">
      <c r="A9707">
        <v>482228</v>
      </c>
      <c r="B9707" t="s">
        <v>11237</v>
      </c>
      <c r="C9707" t="s">
        <v>10484</v>
      </c>
    </row>
    <row r="9708" spans="1:3">
      <c r="A9708">
        <v>482228</v>
      </c>
      <c r="B9708" t="s">
        <v>11237</v>
      </c>
      <c r="C9708" t="s">
        <v>10486</v>
      </c>
    </row>
    <row r="9709" spans="1:3">
      <c r="A9709">
        <v>482413</v>
      </c>
      <c r="B9709" t="s">
        <v>5773</v>
      </c>
      <c r="C9709" t="s">
        <v>10724</v>
      </c>
    </row>
    <row r="9710" spans="1:3">
      <c r="A9710">
        <v>482413</v>
      </c>
      <c r="B9710" t="s">
        <v>5773</v>
      </c>
      <c r="C9710" t="s">
        <v>10714</v>
      </c>
    </row>
    <row r="9711" spans="1:3">
      <c r="A9711">
        <v>482413</v>
      </c>
      <c r="B9711" t="s">
        <v>5773</v>
      </c>
      <c r="C9711" t="s">
        <v>10258</v>
      </c>
    </row>
    <row r="9712" spans="1:3">
      <c r="A9712">
        <v>482413</v>
      </c>
      <c r="B9712" t="s">
        <v>5773</v>
      </c>
      <c r="C9712" t="s">
        <v>10265</v>
      </c>
    </row>
    <row r="9713" spans="1:3">
      <c r="A9713">
        <v>482413</v>
      </c>
      <c r="B9713" t="s">
        <v>5773</v>
      </c>
      <c r="C9713" t="s">
        <v>10363</v>
      </c>
    </row>
    <row r="9714" spans="1:3">
      <c r="A9714">
        <v>482422</v>
      </c>
      <c r="B9714" t="s">
        <v>5774</v>
      </c>
      <c r="C9714" t="s">
        <v>10724</v>
      </c>
    </row>
    <row r="9715" spans="1:3">
      <c r="A9715">
        <v>482422</v>
      </c>
      <c r="B9715" t="s">
        <v>5774</v>
      </c>
      <c r="C9715" t="s">
        <v>10714</v>
      </c>
    </row>
    <row r="9716" spans="1:3">
      <c r="A9716">
        <v>482422</v>
      </c>
      <c r="B9716" t="s">
        <v>5774</v>
      </c>
      <c r="C9716" t="s">
        <v>10258</v>
      </c>
    </row>
    <row r="9717" spans="1:3">
      <c r="A9717">
        <v>482422</v>
      </c>
      <c r="B9717" t="s">
        <v>5774</v>
      </c>
      <c r="C9717" t="s">
        <v>10251</v>
      </c>
    </row>
    <row r="9718" spans="1:3">
      <c r="A9718">
        <v>482422</v>
      </c>
      <c r="B9718" t="s">
        <v>5774</v>
      </c>
      <c r="C9718" t="s">
        <v>10342</v>
      </c>
    </row>
    <row r="9719" spans="1:3">
      <c r="A9719">
        <v>482431</v>
      </c>
      <c r="B9719" t="s">
        <v>5775</v>
      </c>
      <c r="C9719" t="s">
        <v>10724</v>
      </c>
    </row>
    <row r="9720" spans="1:3">
      <c r="A9720">
        <v>482431</v>
      </c>
      <c r="B9720" t="s">
        <v>5775</v>
      </c>
      <c r="C9720" t="s">
        <v>10714</v>
      </c>
    </row>
    <row r="9721" spans="1:3">
      <c r="A9721">
        <v>482431</v>
      </c>
      <c r="B9721" t="s">
        <v>5775</v>
      </c>
      <c r="C9721" t="s">
        <v>10258</v>
      </c>
    </row>
    <row r="9722" spans="1:3">
      <c r="A9722">
        <v>482431</v>
      </c>
      <c r="B9722" t="s">
        <v>5775</v>
      </c>
      <c r="C9722" t="s">
        <v>10713</v>
      </c>
    </row>
    <row r="9723" spans="1:3">
      <c r="A9723">
        <v>482431</v>
      </c>
      <c r="B9723" t="s">
        <v>5775</v>
      </c>
      <c r="C9723" t="s">
        <v>10251</v>
      </c>
    </row>
    <row r="9724" spans="1:3">
      <c r="A9724">
        <v>482459</v>
      </c>
      <c r="B9724" t="s">
        <v>5776</v>
      </c>
      <c r="C9724" t="s">
        <v>10724</v>
      </c>
    </row>
    <row r="9725" spans="1:3">
      <c r="A9725">
        <v>482459</v>
      </c>
      <c r="B9725" t="s">
        <v>5776</v>
      </c>
      <c r="C9725" t="s">
        <v>10713</v>
      </c>
    </row>
    <row r="9726" spans="1:3">
      <c r="A9726">
        <v>482459</v>
      </c>
      <c r="B9726" t="s">
        <v>5776</v>
      </c>
      <c r="C9726" t="s">
        <v>10714</v>
      </c>
    </row>
    <row r="9727" spans="1:3">
      <c r="A9727">
        <v>482459</v>
      </c>
      <c r="B9727" t="s">
        <v>5776</v>
      </c>
      <c r="C9727" t="s">
        <v>10251</v>
      </c>
    </row>
    <row r="9728" spans="1:3">
      <c r="A9728">
        <v>482459</v>
      </c>
      <c r="B9728" t="s">
        <v>5776</v>
      </c>
      <c r="C9728" t="s">
        <v>10258</v>
      </c>
    </row>
    <row r="9729" spans="1:3">
      <c r="A9729">
        <v>482468</v>
      </c>
      <c r="B9729" t="s">
        <v>5777</v>
      </c>
      <c r="C9729" t="s">
        <v>10724</v>
      </c>
    </row>
    <row r="9730" spans="1:3">
      <c r="A9730">
        <v>482468</v>
      </c>
      <c r="B9730" t="s">
        <v>5777</v>
      </c>
      <c r="C9730" t="s">
        <v>10714</v>
      </c>
    </row>
    <row r="9731" spans="1:3">
      <c r="A9731">
        <v>482468</v>
      </c>
      <c r="B9731" t="s">
        <v>5777</v>
      </c>
      <c r="C9731" t="s">
        <v>10251</v>
      </c>
    </row>
    <row r="9732" spans="1:3">
      <c r="A9732">
        <v>482468</v>
      </c>
      <c r="B9732" t="s">
        <v>5777</v>
      </c>
      <c r="C9732" t="s">
        <v>10713</v>
      </c>
    </row>
    <row r="9733" spans="1:3">
      <c r="A9733">
        <v>482468</v>
      </c>
      <c r="B9733" t="s">
        <v>5777</v>
      </c>
      <c r="C9733" t="s">
        <v>10258</v>
      </c>
    </row>
    <row r="9734" spans="1:3">
      <c r="A9734">
        <v>482477</v>
      </c>
      <c r="B9734" t="s">
        <v>2405</v>
      </c>
      <c r="C9734" t="s">
        <v>10724</v>
      </c>
    </row>
    <row r="9735" spans="1:3">
      <c r="A9735">
        <v>482477</v>
      </c>
      <c r="B9735" t="s">
        <v>2405</v>
      </c>
      <c r="C9735" t="s">
        <v>10258</v>
      </c>
    </row>
    <row r="9736" spans="1:3">
      <c r="A9736">
        <v>482477</v>
      </c>
      <c r="B9736" t="s">
        <v>2405</v>
      </c>
      <c r="C9736" t="s">
        <v>10342</v>
      </c>
    </row>
    <row r="9737" spans="1:3">
      <c r="A9737">
        <v>482477</v>
      </c>
      <c r="B9737" t="s">
        <v>2405</v>
      </c>
      <c r="C9737" t="s">
        <v>10714</v>
      </c>
    </row>
    <row r="9738" spans="1:3">
      <c r="A9738">
        <v>482477</v>
      </c>
      <c r="B9738" t="s">
        <v>2405</v>
      </c>
      <c r="C9738" t="s">
        <v>10251</v>
      </c>
    </row>
    <row r="9739" spans="1:3">
      <c r="A9739">
        <v>482547</v>
      </c>
      <c r="B9739" t="s">
        <v>5778</v>
      </c>
      <c r="C9739" t="s">
        <v>10713</v>
      </c>
    </row>
    <row r="9740" spans="1:3">
      <c r="A9740">
        <v>482547</v>
      </c>
      <c r="B9740" t="s">
        <v>5778</v>
      </c>
      <c r="C9740" t="s">
        <v>10265</v>
      </c>
    </row>
    <row r="9741" spans="1:3">
      <c r="A9741">
        <v>482547</v>
      </c>
      <c r="B9741" t="s">
        <v>5778</v>
      </c>
      <c r="C9741" t="s">
        <v>10714</v>
      </c>
    </row>
    <row r="9742" spans="1:3">
      <c r="A9742">
        <v>482547</v>
      </c>
      <c r="B9742" t="s">
        <v>5778</v>
      </c>
      <c r="C9742" t="s">
        <v>10724</v>
      </c>
    </row>
    <row r="9743" spans="1:3">
      <c r="A9743">
        <v>482547</v>
      </c>
      <c r="B9743" t="s">
        <v>5778</v>
      </c>
      <c r="C9743" t="s">
        <v>10524</v>
      </c>
    </row>
    <row r="9744" spans="1:3">
      <c r="A9744">
        <v>482556</v>
      </c>
      <c r="B9744" t="s">
        <v>5779</v>
      </c>
      <c r="C9744" t="s">
        <v>10724</v>
      </c>
    </row>
    <row r="9745" spans="1:3">
      <c r="A9745">
        <v>482556</v>
      </c>
      <c r="B9745" t="s">
        <v>5779</v>
      </c>
      <c r="C9745" t="s">
        <v>10714</v>
      </c>
    </row>
    <row r="9746" spans="1:3">
      <c r="A9746">
        <v>482556</v>
      </c>
      <c r="B9746" t="s">
        <v>5779</v>
      </c>
      <c r="C9746" t="s">
        <v>10258</v>
      </c>
    </row>
    <row r="9747" spans="1:3">
      <c r="A9747">
        <v>482556</v>
      </c>
      <c r="B9747" t="s">
        <v>5779</v>
      </c>
      <c r="C9747" t="s">
        <v>10344</v>
      </c>
    </row>
    <row r="9748" spans="1:3">
      <c r="A9748">
        <v>482556</v>
      </c>
      <c r="B9748" t="s">
        <v>5779</v>
      </c>
      <c r="C9748" t="s">
        <v>10265</v>
      </c>
    </row>
    <row r="9749" spans="1:3">
      <c r="A9749">
        <v>482574</v>
      </c>
      <c r="B9749" t="s">
        <v>5780</v>
      </c>
      <c r="C9749" t="s">
        <v>10724</v>
      </c>
    </row>
    <row r="9750" spans="1:3">
      <c r="A9750">
        <v>482574</v>
      </c>
      <c r="B9750" t="s">
        <v>5780</v>
      </c>
      <c r="C9750" t="s">
        <v>10258</v>
      </c>
    </row>
    <row r="9751" spans="1:3">
      <c r="A9751">
        <v>482574</v>
      </c>
      <c r="B9751" t="s">
        <v>5780</v>
      </c>
      <c r="C9751" t="s">
        <v>10713</v>
      </c>
    </row>
    <row r="9752" spans="1:3">
      <c r="A9752">
        <v>482574</v>
      </c>
      <c r="B9752" t="s">
        <v>5780</v>
      </c>
      <c r="C9752" t="s">
        <v>10714</v>
      </c>
    </row>
    <row r="9753" spans="1:3">
      <c r="A9753">
        <v>482574</v>
      </c>
      <c r="B9753" t="s">
        <v>5780</v>
      </c>
      <c r="C9753" t="s">
        <v>10265</v>
      </c>
    </row>
    <row r="9754" spans="1:3">
      <c r="A9754">
        <v>482635</v>
      </c>
      <c r="B9754" t="s">
        <v>5781</v>
      </c>
      <c r="C9754" t="s">
        <v>10724</v>
      </c>
    </row>
    <row r="9755" spans="1:3">
      <c r="A9755">
        <v>482635</v>
      </c>
      <c r="B9755" t="s">
        <v>5781</v>
      </c>
      <c r="C9755" t="s">
        <v>10258</v>
      </c>
    </row>
    <row r="9756" spans="1:3">
      <c r="A9756">
        <v>482635</v>
      </c>
      <c r="B9756" t="s">
        <v>5781</v>
      </c>
      <c r="C9756" t="s">
        <v>10251</v>
      </c>
    </row>
    <row r="9757" spans="1:3">
      <c r="A9757">
        <v>482635</v>
      </c>
      <c r="B9757" t="s">
        <v>5781</v>
      </c>
      <c r="C9757" t="s">
        <v>10713</v>
      </c>
    </row>
    <row r="9758" spans="1:3">
      <c r="A9758">
        <v>482635</v>
      </c>
      <c r="B9758" t="s">
        <v>5781</v>
      </c>
      <c r="C9758" t="s">
        <v>10714</v>
      </c>
    </row>
    <row r="9759" spans="1:3">
      <c r="A9759">
        <v>482653</v>
      </c>
      <c r="B9759" t="s">
        <v>5782</v>
      </c>
      <c r="C9759" t="s">
        <v>10724</v>
      </c>
    </row>
    <row r="9760" spans="1:3">
      <c r="A9760">
        <v>482653</v>
      </c>
      <c r="B9760" t="s">
        <v>5782</v>
      </c>
      <c r="C9760" t="s">
        <v>10714</v>
      </c>
    </row>
    <row r="9761" spans="1:3">
      <c r="A9761">
        <v>482653</v>
      </c>
      <c r="B9761" t="s">
        <v>5782</v>
      </c>
      <c r="C9761" t="s">
        <v>10265</v>
      </c>
    </row>
    <row r="9762" spans="1:3">
      <c r="A9762">
        <v>482653</v>
      </c>
      <c r="B9762" t="s">
        <v>5782</v>
      </c>
      <c r="C9762" t="s">
        <v>10713</v>
      </c>
    </row>
    <row r="9763" spans="1:3">
      <c r="A9763">
        <v>482653</v>
      </c>
      <c r="B9763" t="s">
        <v>5782</v>
      </c>
      <c r="C9763" t="s">
        <v>10725</v>
      </c>
    </row>
    <row r="9764" spans="1:3">
      <c r="A9764">
        <v>482680</v>
      </c>
      <c r="B9764" t="s">
        <v>2407</v>
      </c>
      <c r="C9764" t="s">
        <v>10703</v>
      </c>
    </row>
    <row r="9765" spans="1:3">
      <c r="A9765">
        <v>482680</v>
      </c>
      <c r="B9765" t="s">
        <v>2407</v>
      </c>
      <c r="C9765" t="s">
        <v>10714</v>
      </c>
    </row>
    <row r="9766" spans="1:3">
      <c r="A9766">
        <v>482680</v>
      </c>
      <c r="B9766" t="s">
        <v>2407</v>
      </c>
      <c r="C9766" t="s">
        <v>10512</v>
      </c>
    </row>
    <row r="9767" spans="1:3">
      <c r="A9767">
        <v>482680</v>
      </c>
      <c r="B9767" t="s">
        <v>2407</v>
      </c>
      <c r="C9767" t="s">
        <v>10756</v>
      </c>
    </row>
    <row r="9768" spans="1:3">
      <c r="A9768">
        <v>482680</v>
      </c>
      <c r="B9768" t="s">
        <v>2407</v>
      </c>
      <c r="C9768" t="s">
        <v>10469</v>
      </c>
    </row>
    <row r="9769" spans="1:3">
      <c r="A9769">
        <v>482699</v>
      </c>
      <c r="B9769" t="s">
        <v>5783</v>
      </c>
      <c r="C9769" t="s">
        <v>10286</v>
      </c>
    </row>
    <row r="9770" spans="1:3">
      <c r="A9770">
        <v>482699</v>
      </c>
      <c r="B9770" t="s">
        <v>5783</v>
      </c>
      <c r="C9770" t="s">
        <v>10703</v>
      </c>
    </row>
    <row r="9771" spans="1:3">
      <c r="A9771">
        <v>482699</v>
      </c>
      <c r="B9771" t="s">
        <v>5783</v>
      </c>
      <c r="C9771" t="s">
        <v>10770</v>
      </c>
    </row>
    <row r="9772" spans="1:3">
      <c r="A9772">
        <v>482699</v>
      </c>
      <c r="B9772" t="s">
        <v>5783</v>
      </c>
      <c r="C9772" t="s">
        <v>10406</v>
      </c>
    </row>
    <row r="9773" spans="1:3">
      <c r="A9773">
        <v>482699</v>
      </c>
      <c r="B9773" t="s">
        <v>5783</v>
      </c>
      <c r="C9773" t="s">
        <v>10641</v>
      </c>
    </row>
    <row r="9774" spans="1:3">
      <c r="A9774">
        <v>482705</v>
      </c>
      <c r="B9774" t="s">
        <v>11238</v>
      </c>
      <c r="C9774" t="s">
        <v>10703</v>
      </c>
    </row>
    <row r="9775" spans="1:3">
      <c r="A9775">
        <v>482705</v>
      </c>
      <c r="B9775" t="s">
        <v>11238</v>
      </c>
      <c r="C9775" t="s">
        <v>10714</v>
      </c>
    </row>
    <row r="9776" spans="1:3">
      <c r="A9776">
        <v>482705</v>
      </c>
      <c r="B9776" t="s">
        <v>11238</v>
      </c>
      <c r="C9776" t="s">
        <v>10737</v>
      </c>
    </row>
    <row r="9777" spans="1:3">
      <c r="A9777">
        <v>482705</v>
      </c>
      <c r="B9777" t="s">
        <v>11238</v>
      </c>
      <c r="C9777" t="s">
        <v>10512</v>
      </c>
    </row>
    <row r="9778" spans="1:3">
      <c r="A9778">
        <v>482705</v>
      </c>
      <c r="B9778" t="s">
        <v>11238</v>
      </c>
      <c r="C9778" t="s">
        <v>10251</v>
      </c>
    </row>
    <row r="9779" spans="1:3">
      <c r="A9779">
        <v>482936</v>
      </c>
      <c r="B9779" t="s">
        <v>11239</v>
      </c>
      <c r="C9779" t="s">
        <v>10259</v>
      </c>
    </row>
    <row r="9780" spans="1:3">
      <c r="A9780">
        <v>482936</v>
      </c>
      <c r="B9780" t="s">
        <v>11239</v>
      </c>
      <c r="C9780" t="s">
        <v>10328</v>
      </c>
    </row>
    <row r="9781" spans="1:3">
      <c r="A9781">
        <v>482936</v>
      </c>
      <c r="B9781" t="s">
        <v>11239</v>
      </c>
      <c r="C9781" t="s">
        <v>10321</v>
      </c>
    </row>
    <row r="9782" spans="1:3">
      <c r="A9782">
        <v>482936</v>
      </c>
      <c r="B9782" t="s">
        <v>11239</v>
      </c>
      <c r="C9782" t="s">
        <v>10459</v>
      </c>
    </row>
    <row r="9783" spans="1:3">
      <c r="A9783">
        <v>482936</v>
      </c>
      <c r="B9783" t="s">
        <v>11239</v>
      </c>
      <c r="C9783" t="s">
        <v>10324</v>
      </c>
    </row>
    <row r="9784" spans="1:3">
      <c r="A9784">
        <v>483018</v>
      </c>
      <c r="B9784" t="s">
        <v>11240</v>
      </c>
      <c r="C9784" t="s">
        <v>10404</v>
      </c>
    </row>
    <row r="9785" spans="1:3">
      <c r="A9785">
        <v>483018</v>
      </c>
      <c r="B9785" t="s">
        <v>11240</v>
      </c>
      <c r="C9785" t="s">
        <v>10552</v>
      </c>
    </row>
    <row r="9786" spans="1:3">
      <c r="A9786">
        <v>483018</v>
      </c>
      <c r="B9786" t="s">
        <v>11240</v>
      </c>
      <c r="C9786" t="s">
        <v>10208</v>
      </c>
    </row>
    <row r="9787" spans="1:3">
      <c r="A9787">
        <v>483018</v>
      </c>
      <c r="B9787" t="s">
        <v>11240</v>
      </c>
      <c r="C9787" t="s">
        <v>10577</v>
      </c>
    </row>
    <row r="9788" spans="1:3">
      <c r="A9788">
        <v>483018</v>
      </c>
      <c r="B9788" t="s">
        <v>11240</v>
      </c>
      <c r="C9788" t="s">
        <v>10508</v>
      </c>
    </row>
    <row r="9789" spans="1:3">
      <c r="A9789">
        <v>483036</v>
      </c>
      <c r="B9789" t="s">
        <v>11241</v>
      </c>
      <c r="C9789" t="s">
        <v>10401</v>
      </c>
    </row>
    <row r="9790" spans="1:3">
      <c r="A9790">
        <v>483036</v>
      </c>
      <c r="B9790" t="s">
        <v>11241</v>
      </c>
      <c r="C9790" t="s">
        <v>10249</v>
      </c>
    </row>
    <row r="9791" spans="1:3">
      <c r="A9791">
        <v>483036</v>
      </c>
      <c r="B9791" t="s">
        <v>11241</v>
      </c>
      <c r="C9791" t="s">
        <v>10508</v>
      </c>
    </row>
    <row r="9792" spans="1:3">
      <c r="A9792">
        <v>483036</v>
      </c>
      <c r="B9792" t="s">
        <v>11241</v>
      </c>
      <c r="C9792" t="s">
        <v>10714</v>
      </c>
    </row>
    <row r="9793" spans="1:3">
      <c r="A9793">
        <v>483036</v>
      </c>
      <c r="B9793" t="s">
        <v>11241</v>
      </c>
      <c r="C9793" t="s">
        <v>10713</v>
      </c>
    </row>
    <row r="9794" spans="1:3">
      <c r="A9794">
        <v>483124</v>
      </c>
      <c r="B9794" t="s">
        <v>11242</v>
      </c>
      <c r="C9794" t="s">
        <v>10508</v>
      </c>
    </row>
    <row r="9795" spans="1:3">
      <c r="A9795">
        <v>483124</v>
      </c>
      <c r="B9795" t="s">
        <v>11242</v>
      </c>
      <c r="C9795" t="s">
        <v>10770</v>
      </c>
    </row>
    <row r="9796" spans="1:3">
      <c r="A9796">
        <v>483124</v>
      </c>
      <c r="B9796" t="s">
        <v>11242</v>
      </c>
      <c r="C9796" t="s">
        <v>10406</v>
      </c>
    </row>
    <row r="9797" spans="1:3">
      <c r="A9797">
        <v>483124</v>
      </c>
      <c r="B9797" t="s">
        <v>11242</v>
      </c>
      <c r="C9797" t="s">
        <v>10722</v>
      </c>
    </row>
    <row r="9798" spans="1:3">
      <c r="A9798">
        <v>483124</v>
      </c>
      <c r="B9798" t="s">
        <v>11242</v>
      </c>
      <c r="C9798" t="s">
        <v>10703</v>
      </c>
    </row>
    <row r="9799" spans="1:3">
      <c r="A9799">
        <v>483373</v>
      </c>
      <c r="B9799" t="s">
        <v>11243</v>
      </c>
      <c r="C9799" t="s">
        <v>10710</v>
      </c>
    </row>
    <row r="9800" spans="1:3">
      <c r="A9800">
        <v>483595</v>
      </c>
      <c r="B9800" t="s">
        <v>11244</v>
      </c>
      <c r="C9800" t="s">
        <v>10587</v>
      </c>
    </row>
    <row r="9801" spans="1:3">
      <c r="A9801">
        <v>483595</v>
      </c>
      <c r="B9801" t="s">
        <v>11244</v>
      </c>
      <c r="C9801" t="s">
        <v>10508</v>
      </c>
    </row>
    <row r="9802" spans="1:3">
      <c r="A9802">
        <v>483595</v>
      </c>
      <c r="B9802" t="s">
        <v>11244</v>
      </c>
      <c r="C9802" t="s">
        <v>10714</v>
      </c>
    </row>
    <row r="9803" spans="1:3">
      <c r="A9803">
        <v>483595</v>
      </c>
      <c r="B9803" t="s">
        <v>11244</v>
      </c>
      <c r="C9803" t="s">
        <v>10725</v>
      </c>
    </row>
    <row r="9804" spans="1:3">
      <c r="A9804">
        <v>483595</v>
      </c>
      <c r="B9804" t="s">
        <v>11244</v>
      </c>
      <c r="C9804" t="s">
        <v>10746</v>
      </c>
    </row>
    <row r="9805" spans="1:3">
      <c r="A9805">
        <v>483780</v>
      </c>
      <c r="B9805" t="s">
        <v>11245</v>
      </c>
      <c r="C9805" t="s">
        <v>10251</v>
      </c>
    </row>
    <row r="9806" spans="1:3">
      <c r="A9806">
        <v>483780</v>
      </c>
      <c r="B9806" t="s">
        <v>11245</v>
      </c>
      <c r="C9806" t="s">
        <v>10714</v>
      </c>
    </row>
    <row r="9807" spans="1:3">
      <c r="A9807">
        <v>484473</v>
      </c>
      <c r="B9807" t="s">
        <v>2410</v>
      </c>
      <c r="C9807" t="s">
        <v>10714</v>
      </c>
    </row>
    <row r="9808" spans="1:3">
      <c r="A9808">
        <v>484473</v>
      </c>
      <c r="B9808" t="s">
        <v>2410</v>
      </c>
      <c r="C9808" t="s">
        <v>10508</v>
      </c>
    </row>
    <row r="9809" spans="1:3">
      <c r="A9809">
        <v>484473</v>
      </c>
      <c r="B9809" t="s">
        <v>2410</v>
      </c>
      <c r="C9809" t="s">
        <v>10249</v>
      </c>
    </row>
    <row r="9810" spans="1:3">
      <c r="A9810">
        <v>484473</v>
      </c>
      <c r="B9810" t="s">
        <v>2410</v>
      </c>
      <c r="C9810" t="s">
        <v>10465</v>
      </c>
    </row>
    <row r="9811" spans="1:3">
      <c r="A9811">
        <v>484473</v>
      </c>
      <c r="B9811" t="s">
        <v>2410</v>
      </c>
      <c r="C9811" t="s">
        <v>10703</v>
      </c>
    </row>
    <row r="9812" spans="1:3">
      <c r="A9812">
        <v>484613</v>
      </c>
      <c r="B9812" t="s">
        <v>5792</v>
      </c>
      <c r="C9812" t="s">
        <v>10714</v>
      </c>
    </row>
    <row r="9813" spans="1:3">
      <c r="A9813">
        <v>484613</v>
      </c>
      <c r="B9813" t="s">
        <v>5792</v>
      </c>
      <c r="C9813" t="s">
        <v>10636</v>
      </c>
    </row>
    <row r="9814" spans="1:3">
      <c r="A9814">
        <v>484613</v>
      </c>
      <c r="B9814" t="s">
        <v>5792</v>
      </c>
      <c r="C9814" t="s">
        <v>10251</v>
      </c>
    </row>
    <row r="9815" spans="1:3">
      <c r="A9815">
        <v>484613</v>
      </c>
      <c r="B9815" t="s">
        <v>5792</v>
      </c>
      <c r="C9815" t="s">
        <v>10524</v>
      </c>
    </row>
    <row r="9816" spans="1:3">
      <c r="A9816">
        <v>484613</v>
      </c>
      <c r="B9816" t="s">
        <v>5792</v>
      </c>
      <c r="C9816" t="s">
        <v>10703</v>
      </c>
    </row>
    <row r="9817" spans="1:3">
      <c r="A9817">
        <v>484631</v>
      </c>
      <c r="B9817" t="s">
        <v>11246</v>
      </c>
      <c r="C9817" t="s">
        <v>10714</v>
      </c>
    </row>
    <row r="9818" spans="1:3">
      <c r="A9818">
        <v>484631</v>
      </c>
      <c r="B9818" t="s">
        <v>11246</v>
      </c>
      <c r="C9818" t="s">
        <v>10725</v>
      </c>
    </row>
    <row r="9819" spans="1:3">
      <c r="A9819">
        <v>484631</v>
      </c>
      <c r="B9819" t="s">
        <v>11246</v>
      </c>
      <c r="C9819" t="s">
        <v>10524</v>
      </c>
    </row>
    <row r="9820" spans="1:3">
      <c r="A9820">
        <v>484631</v>
      </c>
      <c r="B9820" t="s">
        <v>11246</v>
      </c>
      <c r="C9820" t="s">
        <v>10251</v>
      </c>
    </row>
    <row r="9821" spans="1:3">
      <c r="A9821">
        <v>484631</v>
      </c>
      <c r="B9821" t="s">
        <v>11246</v>
      </c>
      <c r="C9821" t="s">
        <v>10636</v>
      </c>
    </row>
    <row r="9822" spans="1:3">
      <c r="A9822">
        <v>484756</v>
      </c>
      <c r="B9822" t="s">
        <v>11247</v>
      </c>
      <c r="C9822" t="s">
        <v>10714</v>
      </c>
    </row>
    <row r="9823" spans="1:3">
      <c r="A9823">
        <v>484756</v>
      </c>
      <c r="B9823" t="s">
        <v>11247</v>
      </c>
      <c r="C9823" t="s">
        <v>10636</v>
      </c>
    </row>
    <row r="9824" spans="1:3">
      <c r="A9824">
        <v>484756</v>
      </c>
      <c r="B9824" t="s">
        <v>11247</v>
      </c>
      <c r="C9824" t="s">
        <v>10524</v>
      </c>
    </row>
    <row r="9825" spans="1:3">
      <c r="A9825">
        <v>484756</v>
      </c>
      <c r="B9825" t="s">
        <v>11247</v>
      </c>
      <c r="C9825" t="s">
        <v>10756</v>
      </c>
    </row>
    <row r="9826" spans="1:3">
      <c r="A9826">
        <v>484756</v>
      </c>
      <c r="B9826" t="s">
        <v>11247</v>
      </c>
      <c r="C9826" t="s">
        <v>10746</v>
      </c>
    </row>
    <row r="9827" spans="1:3">
      <c r="A9827">
        <v>484844</v>
      </c>
      <c r="B9827" t="s">
        <v>11248</v>
      </c>
      <c r="C9827" t="s">
        <v>10441</v>
      </c>
    </row>
    <row r="9828" spans="1:3">
      <c r="A9828">
        <v>484844</v>
      </c>
      <c r="B9828" t="s">
        <v>11248</v>
      </c>
      <c r="C9828" t="s">
        <v>10714</v>
      </c>
    </row>
    <row r="9829" spans="1:3">
      <c r="A9829">
        <v>484844</v>
      </c>
      <c r="B9829" t="s">
        <v>11248</v>
      </c>
      <c r="C9829" t="s">
        <v>10714</v>
      </c>
    </row>
    <row r="9830" spans="1:3">
      <c r="A9830">
        <v>484844</v>
      </c>
      <c r="B9830" t="s">
        <v>11248</v>
      </c>
      <c r="C9830" t="s">
        <v>10403</v>
      </c>
    </row>
    <row r="9831" spans="1:3">
      <c r="A9831">
        <v>484844</v>
      </c>
      <c r="B9831" t="s">
        <v>11248</v>
      </c>
      <c r="C9831" t="s">
        <v>10441</v>
      </c>
    </row>
    <row r="9832" spans="1:3">
      <c r="A9832">
        <v>484862</v>
      </c>
      <c r="B9832" t="s">
        <v>11249</v>
      </c>
      <c r="C9832" t="s">
        <v>10722</v>
      </c>
    </row>
    <row r="9833" spans="1:3">
      <c r="A9833">
        <v>484871</v>
      </c>
      <c r="B9833" t="s">
        <v>11250</v>
      </c>
      <c r="C9833" t="s">
        <v>10481</v>
      </c>
    </row>
    <row r="9834" spans="1:3">
      <c r="A9834">
        <v>484905</v>
      </c>
      <c r="B9834" t="s">
        <v>11251</v>
      </c>
      <c r="C9834" t="s">
        <v>10461</v>
      </c>
    </row>
    <row r="9835" spans="1:3">
      <c r="A9835">
        <v>484905</v>
      </c>
      <c r="B9835" t="s">
        <v>11251</v>
      </c>
      <c r="C9835" t="s">
        <v>10508</v>
      </c>
    </row>
    <row r="9836" spans="1:3">
      <c r="A9836">
        <v>484905</v>
      </c>
      <c r="B9836" t="s">
        <v>11251</v>
      </c>
      <c r="C9836" t="s">
        <v>10713</v>
      </c>
    </row>
    <row r="9837" spans="1:3">
      <c r="A9837">
        <v>484905</v>
      </c>
      <c r="B9837" t="s">
        <v>11251</v>
      </c>
      <c r="C9837" t="s">
        <v>10725</v>
      </c>
    </row>
    <row r="9838" spans="1:3">
      <c r="A9838">
        <v>484905</v>
      </c>
      <c r="B9838" t="s">
        <v>11251</v>
      </c>
      <c r="C9838" t="s">
        <v>10525</v>
      </c>
    </row>
    <row r="9839" spans="1:3">
      <c r="A9839">
        <v>485111</v>
      </c>
      <c r="B9839" t="s">
        <v>5793</v>
      </c>
      <c r="C9839" t="s">
        <v>10714</v>
      </c>
    </row>
    <row r="9840" spans="1:3">
      <c r="A9840">
        <v>485111</v>
      </c>
      <c r="B9840" t="s">
        <v>5793</v>
      </c>
      <c r="C9840" t="s">
        <v>10635</v>
      </c>
    </row>
    <row r="9841" spans="1:3">
      <c r="A9841">
        <v>485111</v>
      </c>
      <c r="B9841" t="s">
        <v>5793</v>
      </c>
      <c r="C9841" t="s">
        <v>10716</v>
      </c>
    </row>
    <row r="9842" spans="1:3">
      <c r="A9842">
        <v>485111</v>
      </c>
      <c r="B9842" t="s">
        <v>5793</v>
      </c>
      <c r="C9842" t="s">
        <v>10536</v>
      </c>
    </row>
    <row r="9843" spans="1:3">
      <c r="A9843">
        <v>485111</v>
      </c>
      <c r="B9843" t="s">
        <v>5793</v>
      </c>
      <c r="C9843" t="s">
        <v>10683</v>
      </c>
    </row>
    <row r="9844" spans="1:3">
      <c r="A9844">
        <v>485272</v>
      </c>
      <c r="B9844" t="s">
        <v>5795</v>
      </c>
      <c r="C9844" t="s">
        <v>10703</v>
      </c>
    </row>
    <row r="9845" spans="1:3">
      <c r="A9845">
        <v>485519</v>
      </c>
      <c r="B9845" t="s">
        <v>11252</v>
      </c>
      <c r="C9845" t="s">
        <v>10419</v>
      </c>
    </row>
    <row r="9846" spans="1:3">
      <c r="A9846">
        <v>485546</v>
      </c>
      <c r="B9846" t="s">
        <v>11253</v>
      </c>
      <c r="C9846" t="s">
        <v>10714</v>
      </c>
    </row>
    <row r="9847" spans="1:3">
      <c r="A9847">
        <v>485546</v>
      </c>
      <c r="B9847" t="s">
        <v>11253</v>
      </c>
      <c r="C9847" t="s">
        <v>10635</v>
      </c>
    </row>
    <row r="9848" spans="1:3">
      <c r="A9848">
        <v>485546</v>
      </c>
      <c r="B9848" t="s">
        <v>11253</v>
      </c>
      <c r="C9848" t="s">
        <v>10266</v>
      </c>
    </row>
    <row r="9849" spans="1:3">
      <c r="A9849">
        <v>485546</v>
      </c>
      <c r="B9849" t="s">
        <v>11253</v>
      </c>
      <c r="C9849" t="s">
        <v>10734</v>
      </c>
    </row>
    <row r="9850" spans="1:3">
      <c r="A9850">
        <v>485546</v>
      </c>
      <c r="B9850" t="s">
        <v>11253</v>
      </c>
      <c r="C9850" t="s">
        <v>10270</v>
      </c>
    </row>
    <row r="9851" spans="1:3">
      <c r="A9851">
        <v>485698</v>
      </c>
      <c r="B9851" t="s">
        <v>11254</v>
      </c>
      <c r="C9851" t="s">
        <v>10220</v>
      </c>
    </row>
    <row r="9852" spans="1:3">
      <c r="A9852">
        <v>485768</v>
      </c>
      <c r="B9852" t="s">
        <v>11255</v>
      </c>
      <c r="C9852" t="s">
        <v>10714</v>
      </c>
    </row>
    <row r="9853" spans="1:3">
      <c r="A9853">
        <v>485768</v>
      </c>
      <c r="B9853" t="s">
        <v>11255</v>
      </c>
      <c r="C9853" t="s">
        <v>10251</v>
      </c>
    </row>
    <row r="9854" spans="1:3">
      <c r="A9854">
        <v>485768</v>
      </c>
      <c r="B9854" t="s">
        <v>11255</v>
      </c>
      <c r="C9854" t="s">
        <v>10707</v>
      </c>
    </row>
    <row r="9855" spans="1:3">
      <c r="A9855">
        <v>485768</v>
      </c>
      <c r="B9855" t="s">
        <v>11255</v>
      </c>
      <c r="C9855" t="s">
        <v>10321</v>
      </c>
    </row>
    <row r="9856" spans="1:3">
      <c r="A9856">
        <v>485999</v>
      </c>
      <c r="B9856" t="s">
        <v>11256</v>
      </c>
      <c r="C9856" t="s">
        <v>10481</v>
      </c>
    </row>
    <row r="9857" spans="1:3">
      <c r="A9857">
        <v>486017</v>
      </c>
      <c r="B9857" t="s">
        <v>11257</v>
      </c>
      <c r="C9857" t="s">
        <v>10481</v>
      </c>
    </row>
    <row r="9858" spans="1:3">
      <c r="A9858">
        <v>486026</v>
      </c>
      <c r="B9858" t="s">
        <v>11258</v>
      </c>
      <c r="C9858" t="s">
        <v>10481</v>
      </c>
    </row>
    <row r="9859" spans="1:3">
      <c r="A9859">
        <v>486053</v>
      </c>
      <c r="B9859" t="s">
        <v>11259</v>
      </c>
      <c r="C9859" t="s">
        <v>10489</v>
      </c>
    </row>
    <row r="9860" spans="1:3">
      <c r="A9860">
        <v>486053</v>
      </c>
      <c r="B9860" t="s">
        <v>11259</v>
      </c>
      <c r="C9860" t="s">
        <v>10485</v>
      </c>
    </row>
    <row r="9861" spans="1:3">
      <c r="A9861">
        <v>486053</v>
      </c>
      <c r="B9861" t="s">
        <v>11259</v>
      </c>
      <c r="C9861" t="s">
        <v>10484</v>
      </c>
    </row>
    <row r="9862" spans="1:3">
      <c r="A9862">
        <v>486196</v>
      </c>
      <c r="B9862" t="s">
        <v>11260</v>
      </c>
      <c r="C9862" t="s">
        <v>10481</v>
      </c>
    </row>
    <row r="9863" spans="1:3">
      <c r="A9863">
        <v>486239</v>
      </c>
      <c r="B9863" t="s">
        <v>11261</v>
      </c>
      <c r="C9863" t="s">
        <v>10756</v>
      </c>
    </row>
    <row r="9864" spans="1:3">
      <c r="A9864">
        <v>486239</v>
      </c>
      <c r="B9864" t="s">
        <v>11261</v>
      </c>
      <c r="C9864" t="s">
        <v>10750</v>
      </c>
    </row>
    <row r="9865" spans="1:3">
      <c r="A9865">
        <v>486239</v>
      </c>
      <c r="B9865" t="s">
        <v>11261</v>
      </c>
      <c r="C9865" t="s">
        <v>10713</v>
      </c>
    </row>
    <row r="9866" spans="1:3">
      <c r="A9866">
        <v>486239</v>
      </c>
      <c r="B9866" t="s">
        <v>11261</v>
      </c>
      <c r="C9866" t="s">
        <v>10740</v>
      </c>
    </row>
    <row r="9867" spans="1:3">
      <c r="A9867">
        <v>486257</v>
      </c>
      <c r="B9867" t="s">
        <v>11262</v>
      </c>
      <c r="C9867" t="s">
        <v>10500</v>
      </c>
    </row>
    <row r="9868" spans="1:3">
      <c r="A9868">
        <v>486284</v>
      </c>
      <c r="B9868" t="s">
        <v>11263</v>
      </c>
      <c r="C9868" t="s">
        <v>10485</v>
      </c>
    </row>
    <row r="9869" spans="1:3">
      <c r="A9869">
        <v>486284</v>
      </c>
      <c r="B9869" t="s">
        <v>11263</v>
      </c>
      <c r="C9869" t="s">
        <v>10485</v>
      </c>
    </row>
    <row r="9870" spans="1:3">
      <c r="A9870">
        <v>486354</v>
      </c>
      <c r="B9870" t="s">
        <v>11264</v>
      </c>
      <c r="C9870" t="s">
        <v>10714</v>
      </c>
    </row>
    <row r="9871" spans="1:3">
      <c r="A9871">
        <v>486354</v>
      </c>
      <c r="B9871" t="s">
        <v>11264</v>
      </c>
      <c r="C9871" t="s">
        <v>10795</v>
      </c>
    </row>
    <row r="9872" spans="1:3">
      <c r="A9872">
        <v>486354</v>
      </c>
      <c r="B9872" t="s">
        <v>11264</v>
      </c>
      <c r="C9872" t="s">
        <v>10225</v>
      </c>
    </row>
    <row r="9873" spans="1:3">
      <c r="A9873">
        <v>486354</v>
      </c>
      <c r="B9873" t="s">
        <v>11264</v>
      </c>
      <c r="C9873" t="s">
        <v>10741</v>
      </c>
    </row>
    <row r="9874" spans="1:3">
      <c r="A9874">
        <v>486354</v>
      </c>
      <c r="B9874" t="s">
        <v>11264</v>
      </c>
      <c r="C9874" t="s">
        <v>10713</v>
      </c>
    </row>
    <row r="9875" spans="1:3">
      <c r="A9875">
        <v>486488</v>
      </c>
      <c r="B9875" t="s">
        <v>11265</v>
      </c>
      <c r="C9875" t="s">
        <v>10611</v>
      </c>
    </row>
    <row r="9876" spans="1:3">
      <c r="A9876">
        <v>486840</v>
      </c>
      <c r="B9876" t="s">
        <v>2411</v>
      </c>
      <c r="C9876" t="s">
        <v>10508</v>
      </c>
    </row>
    <row r="9877" spans="1:3">
      <c r="A9877">
        <v>486840</v>
      </c>
      <c r="B9877" t="s">
        <v>2411</v>
      </c>
      <c r="C9877" t="s">
        <v>10714</v>
      </c>
    </row>
    <row r="9878" spans="1:3">
      <c r="A9878">
        <v>486840</v>
      </c>
      <c r="B9878" t="s">
        <v>2411</v>
      </c>
      <c r="C9878" t="s">
        <v>10703</v>
      </c>
    </row>
    <row r="9879" spans="1:3">
      <c r="A9879">
        <v>486840</v>
      </c>
      <c r="B9879" t="s">
        <v>2411</v>
      </c>
      <c r="C9879" t="s">
        <v>10406</v>
      </c>
    </row>
    <row r="9880" spans="1:3">
      <c r="A9880">
        <v>486840</v>
      </c>
      <c r="B9880" t="s">
        <v>2411</v>
      </c>
      <c r="C9880" t="s">
        <v>10259</v>
      </c>
    </row>
    <row r="9881" spans="1:3">
      <c r="A9881">
        <v>486901</v>
      </c>
      <c r="B9881" t="s">
        <v>2414</v>
      </c>
      <c r="C9881" t="s">
        <v>10714</v>
      </c>
    </row>
    <row r="9882" spans="1:3">
      <c r="A9882">
        <v>486901</v>
      </c>
      <c r="B9882" t="s">
        <v>2414</v>
      </c>
      <c r="C9882" t="s">
        <v>10464</v>
      </c>
    </row>
    <row r="9883" spans="1:3">
      <c r="A9883">
        <v>486901</v>
      </c>
      <c r="B9883" t="s">
        <v>2414</v>
      </c>
      <c r="C9883" t="s">
        <v>10703</v>
      </c>
    </row>
    <row r="9884" spans="1:3">
      <c r="A9884">
        <v>486901</v>
      </c>
      <c r="B9884" t="s">
        <v>2414</v>
      </c>
      <c r="C9884" t="s">
        <v>10328</v>
      </c>
    </row>
    <row r="9885" spans="1:3">
      <c r="A9885">
        <v>486901</v>
      </c>
      <c r="B9885" t="s">
        <v>2414</v>
      </c>
      <c r="C9885" t="s">
        <v>10324</v>
      </c>
    </row>
    <row r="9886" spans="1:3">
      <c r="A9886">
        <v>486938</v>
      </c>
      <c r="B9886" t="s">
        <v>11266</v>
      </c>
      <c r="C9886" t="s">
        <v>10703</v>
      </c>
    </row>
    <row r="9887" spans="1:3">
      <c r="A9887">
        <v>486947</v>
      </c>
      <c r="B9887" t="s">
        <v>11267</v>
      </c>
      <c r="C9887" t="s">
        <v>10703</v>
      </c>
    </row>
    <row r="9888" spans="1:3">
      <c r="A9888">
        <v>486956</v>
      </c>
      <c r="B9888" t="s">
        <v>11268</v>
      </c>
      <c r="C9888" t="s">
        <v>10703</v>
      </c>
    </row>
    <row r="9889" spans="1:3">
      <c r="A9889">
        <v>487010</v>
      </c>
      <c r="B9889" t="s">
        <v>11269</v>
      </c>
      <c r="C9889" t="s">
        <v>10632</v>
      </c>
    </row>
    <row r="9890" spans="1:3">
      <c r="A9890">
        <v>487010</v>
      </c>
      <c r="B9890" t="s">
        <v>11269</v>
      </c>
      <c r="C9890" t="s">
        <v>10703</v>
      </c>
    </row>
    <row r="9891" spans="1:3">
      <c r="A9891">
        <v>487010</v>
      </c>
      <c r="B9891" t="s">
        <v>11269</v>
      </c>
      <c r="C9891" t="s">
        <v>10681</v>
      </c>
    </row>
    <row r="9892" spans="1:3">
      <c r="A9892">
        <v>487010</v>
      </c>
      <c r="B9892" t="s">
        <v>11269</v>
      </c>
      <c r="C9892" t="s">
        <v>10634</v>
      </c>
    </row>
    <row r="9893" spans="1:3">
      <c r="A9893">
        <v>487010</v>
      </c>
      <c r="B9893" t="s">
        <v>11269</v>
      </c>
      <c r="C9893" t="s">
        <v>10663</v>
      </c>
    </row>
    <row r="9894" spans="1:3">
      <c r="A9894">
        <v>487375</v>
      </c>
      <c r="B9894" t="s">
        <v>5807</v>
      </c>
      <c r="C9894" t="s">
        <v>10703</v>
      </c>
    </row>
    <row r="9895" spans="1:3">
      <c r="A9895">
        <v>487524</v>
      </c>
      <c r="B9895" t="s">
        <v>2419</v>
      </c>
      <c r="C9895" t="s">
        <v>10703</v>
      </c>
    </row>
    <row r="9896" spans="1:3">
      <c r="A9896">
        <v>487524</v>
      </c>
      <c r="B9896" t="s">
        <v>2419</v>
      </c>
      <c r="C9896" t="s">
        <v>10714</v>
      </c>
    </row>
    <row r="9897" spans="1:3">
      <c r="A9897">
        <v>487524</v>
      </c>
      <c r="B9897" t="s">
        <v>2419</v>
      </c>
      <c r="C9897" t="s">
        <v>10466</v>
      </c>
    </row>
    <row r="9898" spans="1:3">
      <c r="A9898">
        <v>487524</v>
      </c>
      <c r="B9898" t="s">
        <v>2419</v>
      </c>
      <c r="C9898" t="s">
        <v>10524</v>
      </c>
    </row>
    <row r="9899" spans="1:3">
      <c r="A9899">
        <v>487524</v>
      </c>
      <c r="B9899" t="s">
        <v>2419</v>
      </c>
      <c r="C9899" t="s">
        <v>10508</v>
      </c>
    </row>
    <row r="9900" spans="1:3">
      <c r="A9900">
        <v>487603</v>
      </c>
      <c r="B9900" t="s">
        <v>5808</v>
      </c>
      <c r="C9900" t="s">
        <v>10493</v>
      </c>
    </row>
    <row r="9901" spans="1:3">
      <c r="A9901">
        <v>487603</v>
      </c>
      <c r="B9901" t="s">
        <v>5808</v>
      </c>
      <c r="C9901" t="s">
        <v>10508</v>
      </c>
    </row>
    <row r="9902" spans="1:3">
      <c r="A9902">
        <v>487603</v>
      </c>
      <c r="B9902" t="s">
        <v>5808</v>
      </c>
      <c r="C9902" t="s">
        <v>10714</v>
      </c>
    </row>
    <row r="9903" spans="1:3">
      <c r="A9903">
        <v>487603</v>
      </c>
      <c r="B9903" t="s">
        <v>5808</v>
      </c>
      <c r="C9903" t="s">
        <v>10778</v>
      </c>
    </row>
    <row r="9904" spans="1:3">
      <c r="A9904">
        <v>487603</v>
      </c>
      <c r="B9904" t="s">
        <v>5808</v>
      </c>
      <c r="C9904" t="s">
        <v>10438</v>
      </c>
    </row>
    <row r="9905" spans="1:3">
      <c r="A9905">
        <v>487746</v>
      </c>
      <c r="B9905" t="s">
        <v>11270</v>
      </c>
      <c r="C9905" t="s">
        <v>10481</v>
      </c>
    </row>
    <row r="9906" spans="1:3">
      <c r="A9906">
        <v>487861</v>
      </c>
      <c r="B9906" t="s">
        <v>11271</v>
      </c>
      <c r="C9906" t="s">
        <v>10703</v>
      </c>
    </row>
    <row r="9907" spans="1:3">
      <c r="A9907">
        <v>488004</v>
      </c>
      <c r="B9907" t="s">
        <v>11272</v>
      </c>
      <c r="C9907" t="s">
        <v>10481</v>
      </c>
    </row>
    <row r="9908" spans="1:3">
      <c r="A9908">
        <v>488031</v>
      </c>
      <c r="B9908" t="s">
        <v>11273</v>
      </c>
      <c r="C9908" t="s">
        <v>10390</v>
      </c>
    </row>
    <row r="9909" spans="1:3">
      <c r="A9909">
        <v>488031</v>
      </c>
      <c r="B9909" t="s">
        <v>11273</v>
      </c>
      <c r="C9909" t="s">
        <v>10811</v>
      </c>
    </row>
    <row r="9910" spans="1:3">
      <c r="A9910">
        <v>488031</v>
      </c>
      <c r="B9910" t="s">
        <v>11273</v>
      </c>
      <c r="C9910" t="s">
        <v>10810</v>
      </c>
    </row>
    <row r="9911" spans="1:3">
      <c r="A9911">
        <v>488031</v>
      </c>
      <c r="B9911" t="s">
        <v>11273</v>
      </c>
      <c r="C9911" t="s">
        <v>10714</v>
      </c>
    </row>
    <row r="9912" spans="1:3">
      <c r="A9912">
        <v>488031</v>
      </c>
      <c r="B9912" t="s">
        <v>11273</v>
      </c>
      <c r="C9912" t="s">
        <v>10524</v>
      </c>
    </row>
    <row r="9913" spans="1:3">
      <c r="A9913">
        <v>488305</v>
      </c>
      <c r="B9913" t="s">
        <v>11274</v>
      </c>
      <c r="C9913" t="s">
        <v>10493</v>
      </c>
    </row>
    <row r="9914" spans="1:3">
      <c r="A9914">
        <v>488314</v>
      </c>
      <c r="B9914" t="s">
        <v>11275</v>
      </c>
      <c r="C9914" t="s">
        <v>10481</v>
      </c>
    </row>
    <row r="9915" spans="1:3">
      <c r="A9915">
        <v>488350</v>
      </c>
      <c r="B9915" t="s">
        <v>11276</v>
      </c>
      <c r="C9915" t="s">
        <v>10481</v>
      </c>
    </row>
    <row r="9916" spans="1:3">
      <c r="A9916">
        <v>488387</v>
      </c>
      <c r="B9916" t="s">
        <v>11277</v>
      </c>
      <c r="C9916" t="s">
        <v>10722</v>
      </c>
    </row>
    <row r="9917" spans="1:3">
      <c r="A9917">
        <v>488448</v>
      </c>
      <c r="B9917" t="s">
        <v>11278</v>
      </c>
      <c r="C9917" t="s">
        <v>10597</v>
      </c>
    </row>
    <row r="9918" spans="1:3">
      <c r="A9918">
        <v>488679</v>
      </c>
      <c r="B9918" t="s">
        <v>5809</v>
      </c>
      <c r="C9918" t="s">
        <v>10703</v>
      </c>
    </row>
    <row r="9919" spans="1:3">
      <c r="A9919">
        <v>488679</v>
      </c>
      <c r="B9919" t="s">
        <v>5809</v>
      </c>
      <c r="C9919" t="s">
        <v>10402</v>
      </c>
    </row>
    <row r="9920" spans="1:3">
      <c r="A9920">
        <v>488679</v>
      </c>
      <c r="B9920" t="s">
        <v>5809</v>
      </c>
      <c r="C9920" t="s">
        <v>10714</v>
      </c>
    </row>
    <row r="9921" spans="1:3">
      <c r="A9921">
        <v>488679</v>
      </c>
      <c r="B9921" t="s">
        <v>5809</v>
      </c>
      <c r="C9921" t="s">
        <v>10546</v>
      </c>
    </row>
    <row r="9922" spans="1:3">
      <c r="A9922">
        <v>488679</v>
      </c>
      <c r="B9922" t="s">
        <v>5809</v>
      </c>
      <c r="C9922" t="s">
        <v>10718</v>
      </c>
    </row>
    <row r="9923" spans="1:3">
      <c r="A9923">
        <v>488721</v>
      </c>
      <c r="B9923" t="s">
        <v>11279</v>
      </c>
      <c r="C9923" t="s">
        <v>10477</v>
      </c>
    </row>
    <row r="9924" spans="1:3">
      <c r="A9924">
        <v>488776</v>
      </c>
      <c r="B9924" t="s">
        <v>11280</v>
      </c>
      <c r="C9924" t="s">
        <v>10656</v>
      </c>
    </row>
    <row r="9925" spans="1:3">
      <c r="A9925">
        <v>488776</v>
      </c>
      <c r="B9925" t="s">
        <v>11280</v>
      </c>
      <c r="C9925" t="s">
        <v>10652</v>
      </c>
    </row>
    <row r="9926" spans="1:3">
      <c r="A9926">
        <v>488776</v>
      </c>
      <c r="B9926" t="s">
        <v>11280</v>
      </c>
      <c r="C9926" t="s">
        <v>10699</v>
      </c>
    </row>
    <row r="9927" spans="1:3">
      <c r="A9927">
        <v>488776</v>
      </c>
      <c r="B9927" t="s">
        <v>11280</v>
      </c>
      <c r="C9927" t="s">
        <v>10635</v>
      </c>
    </row>
    <row r="9928" spans="1:3">
      <c r="A9928">
        <v>488776</v>
      </c>
      <c r="B9928" t="s">
        <v>11280</v>
      </c>
      <c r="C9928" t="s">
        <v>10661</v>
      </c>
    </row>
    <row r="9929" spans="1:3">
      <c r="A9929">
        <v>488846</v>
      </c>
      <c r="B9929" t="s">
        <v>11281</v>
      </c>
      <c r="C9929" t="s">
        <v>10714</v>
      </c>
    </row>
    <row r="9930" spans="1:3">
      <c r="A9930">
        <v>488846</v>
      </c>
      <c r="B9930" t="s">
        <v>11281</v>
      </c>
      <c r="C9930" t="s">
        <v>10249</v>
      </c>
    </row>
    <row r="9931" spans="1:3">
      <c r="A9931">
        <v>488846</v>
      </c>
      <c r="B9931" t="s">
        <v>11281</v>
      </c>
      <c r="C9931" t="s">
        <v>10683</v>
      </c>
    </row>
    <row r="9932" spans="1:3">
      <c r="A9932">
        <v>489344</v>
      </c>
      <c r="B9932" t="s">
        <v>11282</v>
      </c>
      <c r="C9932" t="s">
        <v>10703</v>
      </c>
    </row>
    <row r="9933" spans="1:3">
      <c r="A9933">
        <v>489353</v>
      </c>
      <c r="B9933" t="s">
        <v>11283</v>
      </c>
      <c r="C9933" t="s">
        <v>10703</v>
      </c>
    </row>
    <row r="9934" spans="1:3">
      <c r="A9934">
        <v>489779</v>
      </c>
      <c r="B9934" t="s">
        <v>5810</v>
      </c>
      <c r="C9934" t="s">
        <v>10714</v>
      </c>
    </row>
    <row r="9935" spans="1:3">
      <c r="A9935">
        <v>489779</v>
      </c>
      <c r="B9935" t="s">
        <v>5810</v>
      </c>
      <c r="C9935" t="s">
        <v>10635</v>
      </c>
    </row>
    <row r="9936" spans="1:3">
      <c r="A9936">
        <v>489779</v>
      </c>
      <c r="B9936" t="s">
        <v>5810</v>
      </c>
      <c r="C9936" t="s">
        <v>10629</v>
      </c>
    </row>
    <row r="9937" spans="1:3">
      <c r="A9937">
        <v>489779</v>
      </c>
      <c r="B9937" t="s">
        <v>5810</v>
      </c>
      <c r="C9937" t="s">
        <v>10525</v>
      </c>
    </row>
    <row r="9938" spans="1:3">
      <c r="A9938">
        <v>489779</v>
      </c>
      <c r="B9938" t="s">
        <v>5810</v>
      </c>
      <c r="C9938" t="s">
        <v>10251</v>
      </c>
    </row>
    <row r="9939" spans="1:3">
      <c r="A9939">
        <v>489937</v>
      </c>
      <c r="B9939" t="s">
        <v>5812</v>
      </c>
      <c r="C9939" t="s">
        <v>10714</v>
      </c>
    </row>
    <row r="9940" spans="1:3">
      <c r="A9940">
        <v>489937</v>
      </c>
      <c r="B9940" t="s">
        <v>5812</v>
      </c>
      <c r="C9940" t="s">
        <v>10224</v>
      </c>
    </row>
    <row r="9941" spans="1:3">
      <c r="A9941">
        <v>489937</v>
      </c>
      <c r="B9941" t="s">
        <v>5812</v>
      </c>
      <c r="C9941" t="s">
        <v>10525</v>
      </c>
    </row>
    <row r="9942" spans="1:3">
      <c r="A9942">
        <v>489937</v>
      </c>
      <c r="B9942" t="s">
        <v>5812</v>
      </c>
      <c r="C9942" t="s">
        <v>10508</v>
      </c>
    </row>
    <row r="9943" spans="1:3">
      <c r="A9943">
        <v>489937</v>
      </c>
      <c r="B9943" t="s">
        <v>5812</v>
      </c>
      <c r="C9943" t="s">
        <v>10484</v>
      </c>
    </row>
    <row r="9944" spans="1:3">
      <c r="A9944">
        <v>490045</v>
      </c>
      <c r="B9944" t="s">
        <v>11284</v>
      </c>
      <c r="C9944" t="s">
        <v>10484</v>
      </c>
    </row>
    <row r="9945" spans="1:3">
      <c r="A9945">
        <v>490045</v>
      </c>
      <c r="B9945" t="s">
        <v>11284</v>
      </c>
      <c r="C9945" t="s">
        <v>10494</v>
      </c>
    </row>
    <row r="9946" spans="1:3">
      <c r="A9946">
        <v>490045</v>
      </c>
      <c r="B9946" t="s">
        <v>11284</v>
      </c>
      <c r="C9946" t="s">
        <v>10714</v>
      </c>
    </row>
    <row r="9947" spans="1:3">
      <c r="A9947">
        <v>490045</v>
      </c>
      <c r="B9947" t="s">
        <v>11284</v>
      </c>
      <c r="C9947" t="s">
        <v>10546</v>
      </c>
    </row>
    <row r="9948" spans="1:3">
      <c r="A9948">
        <v>490045</v>
      </c>
      <c r="B9948" t="s">
        <v>11284</v>
      </c>
      <c r="C9948" t="s">
        <v>10312</v>
      </c>
    </row>
    <row r="9949" spans="1:3">
      <c r="A9949">
        <v>490054</v>
      </c>
      <c r="B9949" t="s">
        <v>11285</v>
      </c>
      <c r="C9949" t="s">
        <v>10703</v>
      </c>
    </row>
    <row r="9950" spans="1:3">
      <c r="A9950">
        <v>490081</v>
      </c>
      <c r="B9950" t="s">
        <v>11286</v>
      </c>
      <c r="C9950" t="s">
        <v>10489</v>
      </c>
    </row>
    <row r="9951" spans="1:3">
      <c r="A9951">
        <v>490081</v>
      </c>
      <c r="B9951" t="s">
        <v>11286</v>
      </c>
      <c r="C9951" t="s">
        <v>10724</v>
      </c>
    </row>
    <row r="9952" spans="1:3">
      <c r="A9952">
        <v>490124</v>
      </c>
      <c r="B9952" t="s">
        <v>11287</v>
      </c>
      <c r="C9952" t="s">
        <v>10609</v>
      </c>
    </row>
    <row r="9953" spans="1:3">
      <c r="A9953">
        <v>490124</v>
      </c>
      <c r="B9953" t="s">
        <v>11287</v>
      </c>
      <c r="C9953" t="s">
        <v>10578</v>
      </c>
    </row>
    <row r="9954" spans="1:3">
      <c r="A9954">
        <v>490133</v>
      </c>
      <c r="B9954" t="s">
        <v>11288</v>
      </c>
      <c r="C9954" t="s">
        <v>10714</v>
      </c>
    </row>
    <row r="9955" spans="1:3">
      <c r="A9955">
        <v>490133</v>
      </c>
      <c r="B9955" t="s">
        <v>11288</v>
      </c>
      <c r="C9955" t="s">
        <v>10281</v>
      </c>
    </row>
    <row r="9956" spans="1:3">
      <c r="A9956">
        <v>490133</v>
      </c>
      <c r="B9956" t="s">
        <v>11288</v>
      </c>
      <c r="C9956" t="s">
        <v>10746</v>
      </c>
    </row>
    <row r="9957" spans="1:3">
      <c r="A9957">
        <v>490133</v>
      </c>
      <c r="B9957" t="s">
        <v>11288</v>
      </c>
      <c r="C9957" t="s">
        <v>10251</v>
      </c>
    </row>
    <row r="9958" spans="1:3">
      <c r="A9958">
        <v>490133</v>
      </c>
      <c r="B9958" t="s">
        <v>11288</v>
      </c>
      <c r="C9958" t="s">
        <v>10737</v>
      </c>
    </row>
    <row r="9959" spans="1:3">
      <c r="A9959">
        <v>490203</v>
      </c>
      <c r="B9959" t="s">
        <v>11289</v>
      </c>
      <c r="C9959" t="s">
        <v>10703</v>
      </c>
    </row>
    <row r="9960" spans="1:3">
      <c r="A9960">
        <v>490276</v>
      </c>
      <c r="B9960" t="s">
        <v>11290</v>
      </c>
      <c r="C9960" t="s">
        <v>10481</v>
      </c>
    </row>
    <row r="9961" spans="1:3">
      <c r="A9961">
        <v>490285</v>
      </c>
      <c r="B9961" t="s">
        <v>11291</v>
      </c>
      <c r="C9961" t="s">
        <v>10268</v>
      </c>
    </row>
    <row r="9962" spans="1:3">
      <c r="A9962">
        <v>490285</v>
      </c>
      <c r="B9962" t="s">
        <v>11291</v>
      </c>
      <c r="C9962" t="s">
        <v>10364</v>
      </c>
    </row>
    <row r="9963" spans="1:3">
      <c r="A9963">
        <v>490319</v>
      </c>
      <c r="B9963" t="s">
        <v>11292</v>
      </c>
      <c r="C9963" t="s">
        <v>10481</v>
      </c>
    </row>
    <row r="9964" spans="1:3">
      <c r="A9964">
        <v>490328</v>
      </c>
      <c r="B9964" t="s">
        <v>11293</v>
      </c>
      <c r="C9964" t="s">
        <v>10481</v>
      </c>
    </row>
    <row r="9965" spans="1:3">
      <c r="A9965">
        <v>490504</v>
      </c>
      <c r="B9965" t="s">
        <v>11294</v>
      </c>
      <c r="C9965" t="s">
        <v>10481</v>
      </c>
    </row>
    <row r="9966" spans="1:3">
      <c r="A9966">
        <v>490513</v>
      </c>
      <c r="B9966" t="s">
        <v>11295</v>
      </c>
      <c r="C9966" t="s">
        <v>10481</v>
      </c>
    </row>
    <row r="9967" spans="1:3">
      <c r="A9967">
        <v>490805</v>
      </c>
      <c r="B9967" t="s">
        <v>2422</v>
      </c>
      <c r="C9967" t="s">
        <v>10710</v>
      </c>
    </row>
    <row r="9968" spans="1:3">
      <c r="A9968">
        <v>490805</v>
      </c>
      <c r="B9968" t="s">
        <v>2422</v>
      </c>
      <c r="C9968" t="s">
        <v>10703</v>
      </c>
    </row>
    <row r="9969" spans="1:3">
      <c r="A9969">
        <v>490805</v>
      </c>
      <c r="B9969" t="s">
        <v>2422</v>
      </c>
      <c r="C9969" t="s">
        <v>10508</v>
      </c>
    </row>
    <row r="9970" spans="1:3">
      <c r="A9970">
        <v>490805</v>
      </c>
      <c r="B9970" t="s">
        <v>2422</v>
      </c>
      <c r="C9970" t="s">
        <v>10226</v>
      </c>
    </row>
    <row r="9971" spans="1:3">
      <c r="A9971">
        <v>490805</v>
      </c>
      <c r="B9971" t="s">
        <v>2422</v>
      </c>
      <c r="C9971" t="s">
        <v>10714</v>
      </c>
    </row>
    <row r="9972" spans="1:3">
      <c r="A9972">
        <v>490878</v>
      </c>
      <c r="B9972" t="s">
        <v>5814</v>
      </c>
      <c r="C9972" t="s">
        <v>10655</v>
      </c>
    </row>
    <row r="9973" spans="1:3">
      <c r="A9973">
        <v>490878</v>
      </c>
      <c r="B9973" t="s">
        <v>5814</v>
      </c>
      <c r="C9973" t="s">
        <v>10635</v>
      </c>
    </row>
    <row r="9974" spans="1:3">
      <c r="A9974">
        <v>491057</v>
      </c>
      <c r="B9974" t="s">
        <v>11296</v>
      </c>
      <c r="C9974" t="s">
        <v>10481</v>
      </c>
    </row>
    <row r="9975" spans="1:3">
      <c r="A9975">
        <v>491190</v>
      </c>
      <c r="B9975" t="s">
        <v>11297</v>
      </c>
      <c r="C9975" t="s">
        <v>10508</v>
      </c>
    </row>
    <row r="9976" spans="1:3">
      <c r="A9976">
        <v>491288</v>
      </c>
      <c r="B9976" t="s">
        <v>11298</v>
      </c>
      <c r="C9976" t="s">
        <v>10703</v>
      </c>
    </row>
    <row r="9977" spans="1:3">
      <c r="A9977">
        <v>491288</v>
      </c>
      <c r="B9977" t="s">
        <v>11298</v>
      </c>
      <c r="C9977" t="s">
        <v>10628</v>
      </c>
    </row>
    <row r="9978" spans="1:3">
      <c r="A9978">
        <v>491288</v>
      </c>
      <c r="B9978" t="s">
        <v>11298</v>
      </c>
      <c r="C9978" t="s">
        <v>10663</v>
      </c>
    </row>
    <row r="9979" spans="1:3">
      <c r="A9979">
        <v>491288</v>
      </c>
      <c r="B9979" t="s">
        <v>11298</v>
      </c>
      <c r="C9979" t="s">
        <v>10628</v>
      </c>
    </row>
    <row r="9980" spans="1:3">
      <c r="A9980">
        <v>491288</v>
      </c>
      <c r="B9980" t="s">
        <v>11298</v>
      </c>
      <c r="C9980" t="s">
        <v>10793</v>
      </c>
    </row>
    <row r="9981" spans="1:3">
      <c r="A9981">
        <v>491297</v>
      </c>
      <c r="B9981" t="s">
        <v>11299</v>
      </c>
      <c r="C9981" t="s">
        <v>10714</v>
      </c>
    </row>
    <row r="9982" spans="1:3">
      <c r="A9982">
        <v>491525</v>
      </c>
      <c r="B9982" t="s">
        <v>11300</v>
      </c>
      <c r="C9982" t="s">
        <v>10500</v>
      </c>
    </row>
    <row r="9983" spans="1:3">
      <c r="A9983">
        <v>491525</v>
      </c>
      <c r="B9983" t="s">
        <v>11300</v>
      </c>
      <c r="C9983" t="s">
        <v>10495</v>
      </c>
    </row>
    <row r="9984" spans="1:3">
      <c r="A9984">
        <v>491525</v>
      </c>
      <c r="B9984" t="s">
        <v>11300</v>
      </c>
      <c r="C9984" t="s">
        <v>10487</v>
      </c>
    </row>
    <row r="9985" spans="1:3">
      <c r="A9985">
        <v>491525</v>
      </c>
      <c r="B9985" t="s">
        <v>11300</v>
      </c>
      <c r="C9985" t="s">
        <v>10494</v>
      </c>
    </row>
    <row r="9986" spans="1:3">
      <c r="A9986">
        <v>491525</v>
      </c>
      <c r="B9986" t="s">
        <v>11300</v>
      </c>
      <c r="C9986" t="s">
        <v>10485</v>
      </c>
    </row>
    <row r="9987" spans="1:3">
      <c r="A9987">
        <v>491613</v>
      </c>
      <c r="B9987" t="s">
        <v>11301</v>
      </c>
      <c r="C9987" t="s">
        <v>10481</v>
      </c>
    </row>
    <row r="9988" spans="1:3">
      <c r="A9988">
        <v>491622</v>
      </c>
      <c r="B9988" t="s">
        <v>11302</v>
      </c>
      <c r="C9988" t="s">
        <v>10481</v>
      </c>
    </row>
    <row r="9989" spans="1:3">
      <c r="A9989">
        <v>491631</v>
      </c>
      <c r="B9989" t="s">
        <v>11303</v>
      </c>
      <c r="C9989" t="s">
        <v>10480</v>
      </c>
    </row>
    <row r="9990" spans="1:3">
      <c r="A9990">
        <v>491631</v>
      </c>
      <c r="B9990" t="s">
        <v>11303</v>
      </c>
      <c r="C9990" t="s">
        <v>10259</v>
      </c>
    </row>
    <row r="9991" spans="1:3">
      <c r="A9991">
        <v>491631</v>
      </c>
      <c r="B9991" t="s">
        <v>11303</v>
      </c>
      <c r="C9991" t="s">
        <v>10630</v>
      </c>
    </row>
    <row r="9992" spans="1:3">
      <c r="A9992">
        <v>491631</v>
      </c>
      <c r="B9992" t="s">
        <v>11303</v>
      </c>
      <c r="C9992" t="s">
        <v>10508</v>
      </c>
    </row>
    <row r="9993" spans="1:3">
      <c r="A9993">
        <v>491631</v>
      </c>
      <c r="B9993" t="s">
        <v>11303</v>
      </c>
      <c r="C9993" t="s">
        <v>10481</v>
      </c>
    </row>
    <row r="9994" spans="1:3">
      <c r="A9994">
        <v>491640</v>
      </c>
      <c r="B9994" t="s">
        <v>11304</v>
      </c>
      <c r="C9994" t="s">
        <v>10481</v>
      </c>
    </row>
    <row r="9995" spans="1:3">
      <c r="A9995">
        <v>491710</v>
      </c>
      <c r="B9995" t="s">
        <v>11305</v>
      </c>
      <c r="C9995" t="s">
        <v>10481</v>
      </c>
    </row>
    <row r="9996" spans="1:3">
      <c r="A9996">
        <v>491765</v>
      </c>
      <c r="B9996" t="s">
        <v>11306</v>
      </c>
      <c r="C9996" t="s">
        <v>10481</v>
      </c>
    </row>
    <row r="9997" spans="1:3">
      <c r="A9997">
        <v>491914</v>
      </c>
      <c r="B9997" t="s">
        <v>11307</v>
      </c>
      <c r="C9997" t="s">
        <v>10481</v>
      </c>
    </row>
    <row r="9998" spans="1:3">
      <c r="A9998">
        <v>492069</v>
      </c>
      <c r="B9998" t="s">
        <v>11308</v>
      </c>
      <c r="C9998" t="s">
        <v>10461</v>
      </c>
    </row>
    <row r="9999" spans="1:3">
      <c r="A9999">
        <v>492069</v>
      </c>
      <c r="B9999" t="s">
        <v>11308</v>
      </c>
      <c r="C9999" t="s">
        <v>10478</v>
      </c>
    </row>
    <row r="10000" spans="1:3">
      <c r="A10000">
        <v>492069</v>
      </c>
      <c r="B10000" t="s">
        <v>11308</v>
      </c>
      <c r="C10000" t="s">
        <v>10401</v>
      </c>
    </row>
    <row r="10001" spans="1:3">
      <c r="A10001">
        <v>492476</v>
      </c>
      <c r="B10001" t="s">
        <v>5816</v>
      </c>
      <c r="C10001" t="s">
        <v>10707</v>
      </c>
    </row>
    <row r="10002" spans="1:3">
      <c r="A10002">
        <v>492476</v>
      </c>
      <c r="B10002" t="s">
        <v>5816</v>
      </c>
      <c r="C10002" t="s">
        <v>10728</v>
      </c>
    </row>
    <row r="10003" spans="1:3">
      <c r="A10003">
        <v>492476</v>
      </c>
      <c r="B10003" t="s">
        <v>5816</v>
      </c>
      <c r="C10003" t="s">
        <v>10633</v>
      </c>
    </row>
    <row r="10004" spans="1:3">
      <c r="A10004">
        <v>492476</v>
      </c>
      <c r="B10004" t="s">
        <v>5816</v>
      </c>
      <c r="C10004" t="s">
        <v>10564</v>
      </c>
    </row>
    <row r="10005" spans="1:3">
      <c r="A10005">
        <v>492607</v>
      </c>
      <c r="B10005" t="s">
        <v>11309</v>
      </c>
      <c r="C10005" t="s">
        <v>10508</v>
      </c>
    </row>
    <row r="10006" spans="1:3">
      <c r="A10006">
        <v>492689</v>
      </c>
      <c r="B10006" t="s">
        <v>11310</v>
      </c>
      <c r="C10006" t="s">
        <v>10703</v>
      </c>
    </row>
    <row r="10007" spans="1:3">
      <c r="A10007">
        <v>492759</v>
      </c>
      <c r="B10007" t="s">
        <v>11311</v>
      </c>
      <c r="C10007" t="s">
        <v>10703</v>
      </c>
    </row>
    <row r="10008" spans="1:3">
      <c r="A10008">
        <v>492801</v>
      </c>
      <c r="B10008" t="s">
        <v>5818</v>
      </c>
      <c r="C10008" t="s">
        <v>10508</v>
      </c>
    </row>
    <row r="10009" spans="1:3">
      <c r="A10009">
        <v>492801</v>
      </c>
      <c r="B10009" t="s">
        <v>5818</v>
      </c>
      <c r="C10009" t="s">
        <v>10714</v>
      </c>
    </row>
    <row r="10010" spans="1:3">
      <c r="A10010">
        <v>492801</v>
      </c>
      <c r="B10010" t="s">
        <v>5818</v>
      </c>
      <c r="C10010" t="s">
        <v>10292</v>
      </c>
    </row>
    <row r="10011" spans="1:3">
      <c r="A10011">
        <v>492801</v>
      </c>
      <c r="B10011" t="s">
        <v>5818</v>
      </c>
      <c r="C10011" t="s">
        <v>10402</v>
      </c>
    </row>
    <row r="10012" spans="1:3">
      <c r="A10012">
        <v>492801</v>
      </c>
      <c r="B10012" t="s">
        <v>5818</v>
      </c>
      <c r="C10012" t="s">
        <v>10722</v>
      </c>
    </row>
    <row r="10013" spans="1:3">
      <c r="A10013">
        <v>492962</v>
      </c>
      <c r="B10013" t="s">
        <v>5820</v>
      </c>
      <c r="C10013" t="s">
        <v>10714</v>
      </c>
    </row>
    <row r="10014" spans="1:3">
      <c r="A10014">
        <v>492962</v>
      </c>
      <c r="B10014" t="s">
        <v>5820</v>
      </c>
      <c r="C10014" t="s">
        <v>10525</v>
      </c>
    </row>
    <row r="10015" spans="1:3">
      <c r="A10015">
        <v>492962</v>
      </c>
      <c r="B10015" t="s">
        <v>5820</v>
      </c>
      <c r="C10015" t="s">
        <v>10508</v>
      </c>
    </row>
    <row r="10016" spans="1:3">
      <c r="A10016">
        <v>492962</v>
      </c>
      <c r="B10016" t="s">
        <v>5820</v>
      </c>
      <c r="C10016" t="s">
        <v>10722</v>
      </c>
    </row>
    <row r="10017" spans="1:3">
      <c r="A10017">
        <v>492962</v>
      </c>
      <c r="B10017" t="s">
        <v>5820</v>
      </c>
      <c r="C10017" t="s">
        <v>10333</v>
      </c>
    </row>
    <row r="10018" spans="1:3">
      <c r="A10018">
        <v>493363</v>
      </c>
      <c r="C10018" t="s">
        <v>10484</v>
      </c>
    </row>
    <row r="10019" spans="1:3">
      <c r="A10019">
        <v>493512</v>
      </c>
      <c r="B10019" t="s">
        <v>11312</v>
      </c>
      <c r="C10019" t="s">
        <v>10724</v>
      </c>
    </row>
    <row r="10020" spans="1:3">
      <c r="A10020">
        <v>493594</v>
      </c>
      <c r="B10020" t="s">
        <v>11313</v>
      </c>
      <c r="C10020" t="s">
        <v>10481</v>
      </c>
    </row>
    <row r="10021" spans="1:3">
      <c r="A10021">
        <v>493600</v>
      </c>
      <c r="B10021" t="s">
        <v>11314</v>
      </c>
      <c r="C10021" t="s">
        <v>10481</v>
      </c>
    </row>
    <row r="10022" spans="1:3">
      <c r="A10022">
        <v>493664</v>
      </c>
      <c r="B10022" t="s">
        <v>11315</v>
      </c>
      <c r="C10022" t="s">
        <v>10481</v>
      </c>
    </row>
    <row r="10023" spans="1:3">
      <c r="A10023">
        <v>493673</v>
      </c>
      <c r="B10023" t="s">
        <v>11316</v>
      </c>
      <c r="C10023" t="s">
        <v>10703</v>
      </c>
    </row>
    <row r="10024" spans="1:3">
      <c r="A10024">
        <v>493707</v>
      </c>
      <c r="B10024" t="s">
        <v>11317</v>
      </c>
      <c r="C10024" t="s">
        <v>10481</v>
      </c>
    </row>
    <row r="10025" spans="1:3">
      <c r="A10025">
        <v>493716</v>
      </c>
      <c r="B10025" t="s">
        <v>11318</v>
      </c>
      <c r="C10025" t="s">
        <v>10481</v>
      </c>
    </row>
    <row r="10026" spans="1:3">
      <c r="A10026">
        <v>493822</v>
      </c>
      <c r="B10026" t="s">
        <v>11319</v>
      </c>
      <c r="C10026" t="s">
        <v>10461</v>
      </c>
    </row>
    <row r="10027" spans="1:3">
      <c r="A10027">
        <v>493895</v>
      </c>
      <c r="B10027" t="s">
        <v>11320</v>
      </c>
      <c r="C10027" t="s">
        <v>10268</v>
      </c>
    </row>
    <row r="10028" spans="1:3">
      <c r="A10028">
        <v>493974</v>
      </c>
      <c r="B10028" t="s">
        <v>11321</v>
      </c>
      <c r="C10028" t="s">
        <v>10478</v>
      </c>
    </row>
    <row r="10029" spans="1:3">
      <c r="A10029">
        <v>494162</v>
      </c>
      <c r="B10029" t="s">
        <v>5822</v>
      </c>
      <c r="C10029" t="s">
        <v>10703</v>
      </c>
    </row>
    <row r="10030" spans="1:3">
      <c r="A10030">
        <v>494278</v>
      </c>
      <c r="B10030" t="s">
        <v>5823</v>
      </c>
      <c r="C10030" t="s">
        <v>10707</v>
      </c>
    </row>
    <row r="10031" spans="1:3">
      <c r="A10031">
        <v>494278</v>
      </c>
      <c r="B10031" t="s">
        <v>5823</v>
      </c>
      <c r="C10031" t="s">
        <v>10728</v>
      </c>
    </row>
    <row r="10032" spans="1:3">
      <c r="A10032">
        <v>494278</v>
      </c>
      <c r="B10032" t="s">
        <v>5823</v>
      </c>
      <c r="C10032" t="s">
        <v>10633</v>
      </c>
    </row>
    <row r="10033" spans="1:3">
      <c r="A10033">
        <v>494287</v>
      </c>
      <c r="B10033" t="s">
        <v>5824</v>
      </c>
      <c r="C10033" t="s">
        <v>10707</v>
      </c>
    </row>
    <row r="10034" spans="1:3">
      <c r="A10034">
        <v>494287</v>
      </c>
      <c r="B10034" t="s">
        <v>5824</v>
      </c>
      <c r="C10034" t="s">
        <v>10633</v>
      </c>
    </row>
    <row r="10035" spans="1:3">
      <c r="A10035">
        <v>494287</v>
      </c>
      <c r="B10035" t="s">
        <v>5824</v>
      </c>
      <c r="C10035" t="s">
        <v>10585</v>
      </c>
    </row>
    <row r="10036" spans="1:3">
      <c r="A10036">
        <v>494542</v>
      </c>
      <c r="B10036" t="s">
        <v>11322</v>
      </c>
      <c r="C10036" t="s">
        <v>10484</v>
      </c>
    </row>
    <row r="10037" spans="1:3">
      <c r="A10037">
        <v>494542</v>
      </c>
      <c r="B10037" t="s">
        <v>11322</v>
      </c>
      <c r="C10037" t="s">
        <v>10406</v>
      </c>
    </row>
    <row r="10038" spans="1:3">
      <c r="A10038">
        <v>494542</v>
      </c>
      <c r="B10038" t="s">
        <v>11322</v>
      </c>
      <c r="C10038" t="s">
        <v>10713</v>
      </c>
    </row>
    <row r="10039" spans="1:3">
      <c r="A10039">
        <v>494542</v>
      </c>
      <c r="B10039" t="s">
        <v>11322</v>
      </c>
      <c r="C10039" t="s">
        <v>10259</v>
      </c>
    </row>
    <row r="10040" spans="1:3">
      <c r="A10040">
        <v>494542</v>
      </c>
      <c r="B10040" t="s">
        <v>11322</v>
      </c>
      <c r="C10040" t="s">
        <v>10771</v>
      </c>
    </row>
    <row r="10041" spans="1:3">
      <c r="A10041">
        <v>494597</v>
      </c>
      <c r="B10041" t="s">
        <v>11323</v>
      </c>
      <c r="C10041" t="s">
        <v>10489</v>
      </c>
    </row>
    <row r="10042" spans="1:3">
      <c r="A10042">
        <v>494597</v>
      </c>
      <c r="B10042" t="s">
        <v>11323</v>
      </c>
      <c r="C10042" t="s">
        <v>10493</v>
      </c>
    </row>
    <row r="10043" spans="1:3">
      <c r="A10043">
        <v>494597</v>
      </c>
      <c r="B10043" t="s">
        <v>11323</v>
      </c>
      <c r="C10043" t="s">
        <v>10486</v>
      </c>
    </row>
    <row r="10044" spans="1:3">
      <c r="A10044">
        <v>494603</v>
      </c>
      <c r="B10044" t="s">
        <v>11324</v>
      </c>
      <c r="C10044" t="s">
        <v>10222</v>
      </c>
    </row>
    <row r="10045" spans="1:3">
      <c r="A10045">
        <v>494630</v>
      </c>
      <c r="B10045" t="s">
        <v>11325</v>
      </c>
      <c r="C10045" t="s">
        <v>10490</v>
      </c>
    </row>
    <row r="10046" spans="1:3">
      <c r="A10046">
        <v>494685</v>
      </c>
      <c r="B10046" t="s">
        <v>11326</v>
      </c>
      <c r="C10046" t="s">
        <v>10541</v>
      </c>
    </row>
    <row r="10047" spans="1:3">
      <c r="A10047">
        <v>494685</v>
      </c>
      <c r="B10047" t="s">
        <v>11326</v>
      </c>
      <c r="C10047" t="s">
        <v>10541</v>
      </c>
    </row>
    <row r="10048" spans="1:3">
      <c r="A10048">
        <v>494685</v>
      </c>
      <c r="B10048" t="s">
        <v>11326</v>
      </c>
      <c r="C10048" t="s">
        <v>10782</v>
      </c>
    </row>
    <row r="10049" spans="1:3">
      <c r="A10049">
        <v>494685</v>
      </c>
      <c r="B10049" t="s">
        <v>11326</v>
      </c>
      <c r="C10049" t="s">
        <v>10490</v>
      </c>
    </row>
    <row r="10050" spans="1:3">
      <c r="A10050">
        <v>494685</v>
      </c>
      <c r="B10050" t="s">
        <v>11326</v>
      </c>
      <c r="C10050" t="s">
        <v>10722</v>
      </c>
    </row>
    <row r="10051" spans="1:3">
      <c r="A10051">
        <v>494737</v>
      </c>
      <c r="B10051" t="s">
        <v>11327</v>
      </c>
      <c r="C10051" t="s">
        <v>10481</v>
      </c>
    </row>
    <row r="10052" spans="1:3">
      <c r="A10052">
        <v>494746</v>
      </c>
      <c r="B10052" t="s">
        <v>11328</v>
      </c>
      <c r="C10052" t="s">
        <v>10703</v>
      </c>
    </row>
    <row r="10053" spans="1:3">
      <c r="A10053">
        <v>494807</v>
      </c>
      <c r="B10053" t="s">
        <v>11329</v>
      </c>
      <c r="C10053" t="s">
        <v>10703</v>
      </c>
    </row>
    <row r="10054" spans="1:3">
      <c r="A10054">
        <v>495031</v>
      </c>
      <c r="B10054" t="s">
        <v>11330</v>
      </c>
      <c r="C10054" t="s">
        <v>10481</v>
      </c>
    </row>
    <row r="10055" spans="1:3">
      <c r="A10055">
        <v>495059</v>
      </c>
      <c r="B10055" t="s">
        <v>11331</v>
      </c>
      <c r="C10055" t="s">
        <v>10714</v>
      </c>
    </row>
    <row r="10056" spans="1:3">
      <c r="A10056">
        <v>495280</v>
      </c>
      <c r="B10056" t="s">
        <v>11332</v>
      </c>
      <c r="C10056" t="s">
        <v>10484</v>
      </c>
    </row>
    <row r="10057" spans="1:3">
      <c r="A10057">
        <v>495420</v>
      </c>
      <c r="B10057" t="s">
        <v>5834</v>
      </c>
      <c r="C10057" t="s">
        <v>10703</v>
      </c>
    </row>
    <row r="10058" spans="1:3">
      <c r="A10058">
        <v>495439</v>
      </c>
      <c r="B10058" t="s">
        <v>5835</v>
      </c>
      <c r="C10058" t="s">
        <v>10703</v>
      </c>
    </row>
    <row r="10059" spans="1:3">
      <c r="A10059">
        <v>495448</v>
      </c>
      <c r="B10059" t="s">
        <v>5836</v>
      </c>
      <c r="C10059" t="s">
        <v>10703</v>
      </c>
    </row>
    <row r="10060" spans="1:3">
      <c r="A10060">
        <v>495457</v>
      </c>
      <c r="B10060" t="s">
        <v>5837</v>
      </c>
      <c r="C10060" t="s">
        <v>10703</v>
      </c>
    </row>
    <row r="10061" spans="1:3">
      <c r="A10061">
        <v>495916</v>
      </c>
      <c r="B10061" t="s">
        <v>11333</v>
      </c>
      <c r="C10061" t="s">
        <v>10714</v>
      </c>
    </row>
    <row r="10062" spans="1:3">
      <c r="A10062">
        <v>495916</v>
      </c>
      <c r="B10062" t="s">
        <v>11333</v>
      </c>
      <c r="C10062" t="s">
        <v>10401</v>
      </c>
    </row>
    <row r="10063" spans="1:3">
      <c r="A10063">
        <v>496283</v>
      </c>
      <c r="B10063" t="s">
        <v>5842</v>
      </c>
      <c r="C10063" t="s">
        <v>10703</v>
      </c>
    </row>
    <row r="10064" spans="1:3">
      <c r="A10064">
        <v>496326</v>
      </c>
      <c r="B10064" t="s">
        <v>5843</v>
      </c>
      <c r="C10064" t="s">
        <v>10703</v>
      </c>
    </row>
    <row r="10065" spans="1:3">
      <c r="A10065">
        <v>496399</v>
      </c>
      <c r="B10065" t="s">
        <v>11334</v>
      </c>
      <c r="C10065" t="s">
        <v>10635</v>
      </c>
    </row>
    <row r="10066" spans="1:3">
      <c r="A10066">
        <v>496399</v>
      </c>
      <c r="B10066" t="s">
        <v>11334</v>
      </c>
      <c r="C10066" t="s">
        <v>10714</v>
      </c>
    </row>
    <row r="10067" spans="1:3">
      <c r="A10067">
        <v>496399</v>
      </c>
      <c r="B10067" t="s">
        <v>11334</v>
      </c>
      <c r="C10067" t="s">
        <v>10675</v>
      </c>
    </row>
    <row r="10068" spans="1:3">
      <c r="A10068">
        <v>496405</v>
      </c>
      <c r="C10068" t="s">
        <v>10473</v>
      </c>
    </row>
    <row r="10069" spans="1:3">
      <c r="A10069">
        <v>496405</v>
      </c>
      <c r="C10069" t="s">
        <v>10508</v>
      </c>
    </row>
    <row r="10070" spans="1:3">
      <c r="A10070">
        <v>496405</v>
      </c>
      <c r="C10070" t="s">
        <v>10713</v>
      </c>
    </row>
    <row r="10071" spans="1:3">
      <c r="A10071">
        <v>496405</v>
      </c>
      <c r="C10071" t="s">
        <v>10401</v>
      </c>
    </row>
    <row r="10072" spans="1:3">
      <c r="A10072">
        <v>496627</v>
      </c>
      <c r="B10072" t="s">
        <v>11335</v>
      </c>
      <c r="C10072" t="s">
        <v>10628</v>
      </c>
    </row>
    <row r="10073" spans="1:3">
      <c r="A10073">
        <v>496627</v>
      </c>
      <c r="B10073" t="s">
        <v>11335</v>
      </c>
      <c r="C10073" t="s">
        <v>10628</v>
      </c>
    </row>
    <row r="10074" spans="1:3">
      <c r="A10074">
        <v>496627</v>
      </c>
      <c r="B10074" t="s">
        <v>11335</v>
      </c>
      <c r="C10074" t="s">
        <v>10793</v>
      </c>
    </row>
    <row r="10075" spans="1:3">
      <c r="A10075">
        <v>496636</v>
      </c>
      <c r="B10075" t="s">
        <v>11336</v>
      </c>
      <c r="C10075" t="s">
        <v>10703</v>
      </c>
    </row>
    <row r="10076" spans="1:3">
      <c r="A10076">
        <v>496681</v>
      </c>
      <c r="B10076" t="s">
        <v>11337</v>
      </c>
      <c r="C10076" t="s">
        <v>10703</v>
      </c>
    </row>
    <row r="10077" spans="1:3">
      <c r="A10077">
        <v>496706</v>
      </c>
      <c r="B10077" t="s">
        <v>11338</v>
      </c>
      <c r="C10077" t="s">
        <v>10391</v>
      </c>
    </row>
    <row r="10078" spans="1:3">
      <c r="A10078">
        <v>496706</v>
      </c>
      <c r="B10078" t="s">
        <v>11338</v>
      </c>
      <c r="C10078" t="s">
        <v>10635</v>
      </c>
    </row>
    <row r="10079" spans="1:3">
      <c r="A10079">
        <v>496706</v>
      </c>
      <c r="B10079" t="s">
        <v>11338</v>
      </c>
      <c r="C10079" t="s">
        <v>10714</v>
      </c>
    </row>
    <row r="10080" spans="1:3">
      <c r="A10080">
        <v>496706</v>
      </c>
      <c r="B10080" t="s">
        <v>11338</v>
      </c>
      <c r="C10080" t="s">
        <v>10251</v>
      </c>
    </row>
    <row r="10081" spans="1:3">
      <c r="A10081">
        <v>496803</v>
      </c>
      <c r="B10081" t="s">
        <v>11339</v>
      </c>
      <c r="C10081" t="s">
        <v>10508</v>
      </c>
    </row>
    <row r="10082" spans="1:3">
      <c r="A10082">
        <v>496803</v>
      </c>
      <c r="B10082" t="s">
        <v>11339</v>
      </c>
      <c r="C10082" t="s">
        <v>10734</v>
      </c>
    </row>
    <row r="10083" spans="1:3">
      <c r="A10083">
        <v>496803</v>
      </c>
      <c r="B10083" t="s">
        <v>11339</v>
      </c>
      <c r="C10083" t="s">
        <v>10714</v>
      </c>
    </row>
    <row r="10084" spans="1:3">
      <c r="A10084">
        <v>496803</v>
      </c>
      <c r="B10084" t="s">
        <v>11339</v>
      </c>
      <c r="C10084" t="s">
        <v>10457</v>
      </c>
    </row>
    <row r="10085" spans="1:3">
      <c r="A10085">
        <v>496803</v>
      </c>
      <c r="B10085" t="s">
        <v>11339</v>
      </c>
      <c r="C10085" t="s">
        <v>10454</v>
      </c>
    </row>
    <row r="10086" spans="1:3">
      <c r="A10086">
        <v>496973</v>
      </c>
      <c r="B10086" t="s">
        <v>5844</v>
      </c>
      <c r="C10086" t="s">
        <v>10703</v>
      </c>
    </row>
    <row r="10087" spans="1:3">
      <c r="A10087">
        <v>496973</v>
      </c>
      <c r="B10087" t="s">
        <v>5844</v>
      </c>
      <c r="C10087" t="s">
        <v>10635</v>
      </c>
    </row>
    <row r="10088" spans="1:3">
      <c r="A10088">
        <v>496973</v>
      </c>
      <c r="B10088" t="s">
        <v>5844</v>
      </c>
      <c r="C10088" t="s">
        <v>10714</v>
      </c>
    </row>
    <row r="10089" spans="1:3">
      <c r="A10089">
        <v>496991</v>
      </c>
      <c r="B10089" t="s">
        <v>5846</v>
      </c>
      <c r="C10089" t="s">
        <v>10703</v>
      </c>
    </row>
    <row r="10090" spans="1:3">
      <c r="A10090">
        <v>497000</v>
      </c>
      <c r="B10090" t="s">
        <v>5848</v>
      </c>
      <c r="C10090" t="s">
        <v>10718</v>
      </c>
    </row>
    <row r="10091" spans="1:3">
      <c r="A10091">
        <v>497000</v>
      </c>
      <c r="B10091" t="s">
        <v>5848</v>
      </c>
      <c r="C10091" t="s">
        <v>10524</v>
      </c>
    </row>
    <row r="10092" spans="1:3">
      <c r="A10092">
        <v>497000</v>
      </c>
      <c r="B10092" t="s">
        <v>5848</v>
      </c>
      <c r="C10092" t="s">
        <v>10714</v>
      </c>
    </row>
    <row r="10093" spans="1:3">
      <c r="A10093">
        <v>497037</v>
      </c>
      <c r="B10093" t="s">
        <v>5849</v>
      </c>
      <c r="C10093" t="s">
        <v>10631</v>
      </c>
    </row>
    <row r="10094" spans="1:3">
      <c r="A10094">
        <v>497037</v>
      </c>
      <c r="B10094" t="s">
        <v>5849</v>
      </c>
      <c r="C10094" t="s">
        <v>10714</v>
      </c>
    </row>
    <row r="10095" spans="1:3">
      <c r="A10095">
        <v>497037</v>
      </c>
      <c r="B10095" t="s">
        <v>5849</v>
      </c>
      <c r="C10095" t="s">
        <v>10461</v>
      </c>
    </row>
    <row r="10096" spans="1:3">
      <c r="A10096">
        <v>497037</v>
      </c>
      <c r="B10096" t="s">
        <v>5849</v>
      </c>
      <c r="C10096" t="s">
        <v>10508</v>
      </c>
    </row>
    <row r="10097" spans="1:3">
      <c r="A10097">
        <v>497037</v>
      </c>
      <c r="B10097" t="s">
        <v>5849</v>
      </c>
      <c r="C10097" t="s">
        <v>10383</v>
      </c>
    </row>
    <row r="10098" spans="1:3">
      <c r="A10098">
        <v>497116</v>
      </c>
      <c r="B10098" t="s">
        <v>5850</v>
      </c>
      <c r="C10098" t="s">
        <v>10703</v>
      </c>
    </row>
    <row r="10099" spans="1:3">
      <c r="A10099">
        <v>497125</v>
      </c>
      <c r="B10099" t="s">
        <v>5851</v>
      </c>
      <c r="C10099" t="s">
        <v>10703</v>
      </c>
    </row>
    <row r="10100" spans="1:3">
      <c r="A10100">
        <v>497213</v>
      </c>
      <c r="B10100" t="s">
        <v>11340</v>
      </c>
      <c r="C10100" t="s">
        <v>10484</v>
      </c>
    </row>
    <row r="10101" spans="1:3">
      <c r="A10101">
        <v>497213</v>
      </c>
      <c r="B10101" t="s">
        <v>11340</v>
      </c>
      <c r="C10101" t="s">
        <v>10495</v>
      </c>
    </row>
    <row r="10102" spans="1:3">
      <c r="A10102">
        <v>497213</v>
      </c>
      <c r="B10102" t="s">
        <v>11340</v>
      </c>
      <c r="C10102" t="s">
        <v>10311</v>
      </c>
    </row>
    <row r="10103" spans="1:3">
      <c r="A10103">
        <v>497213</v>
      </c>
      <c r="B10103" t="s">
        <v>11340</v>
      </c>
      <c r="C10103" t="s">
        <v>10515</v>
      </c>
    </row>
    <row r="10104" spans="1:3">
      <c r="A10104">
        <v>497213</v>
      </c>
      <c r="B10104" t="s">
        <v>11340</v>
      </c>
      <c r="C10104" t="s">
        <v>10495</v>
      </c>
    </row>
    <row r="10105" spans="1:3">
      <c r="A10105">
        <v>497268</v>
      </c>
      <c r="B10105" t="s">
        <v>5852</v>
      </c>
      <c r="C10105" t="s">
        <v>10703</v>
      </c>
    </row>
    <row r="10106" spans="1:3">
      <c r="A10106">
        <v>497408</v>
      </c>
      <c r="B10106" t="s">
        <v>11341</v>
      </c>
      <c r="C10106" t="s">
        <v>10484</v>
      </c>
    </row>
    <row r="10107" spans="1:3">
      <c r="A10107">
        <v>497453</v>
      </c>
      <c r="B10107" t="s">
        <v>11342</v>
      </c>
      <c r="C10107" t="s">
        <v>10484</v>
      </c>
    </row>
    <row r="10108" spans="1:3">
      <c r="A10108">
        <v>497462</v>
      </c>
      <c r="B10108" t="s">
        <v>11343</v>
      </c>
      <c r="C10108" t="s">
        <v>10494</v>
      </c>
    </row>
    <row r="10109" spans="1:3">
      <c r="A10109">
        <v>497462</v>
      </c>
      <c r="B10109" t="s">
        <v>11343</v>
      </c>
      <c r="C10109" t="s">
        <v>10499</v>
      </c>
    </row>
    <row r="10110" spans="1:3">
      <c r="A10110">
        <v>497480</v>
      </c>
      <c r="B10110" t="s">
        <v>11344</v>
      </c>
      <c r="C10110" t="s">
        <v>10404</v>
      </c>
    </row>
    <row r="10111" spans="1:3">
      <c r="A10111">
        <v>497480</v>
      </c>
      <c r="B10111" t="s">
        <v>11344</v>
      </c>
      <c r="C10111" t="s">
        <v>10295</v>
      </c>
    </row>
    <row r="10112" spans="1:3">
      <c r="A10112">
        <v>497824</v>
      </c>
      <c r="B10112" t="s">
        <v>11345</v>
      </c>
      <c r="C10112" t="s">
        <v>10714</v>
      </c>
    </row>
    <row r="10113" spans="1:3">
      <c r="A10113">
        <v>497824</v>
      </c>
      <c r="B10113" t="s">
        <v>11345</v>
      </c>
      <c r="C10113" t="s">
        <v>10782</v>
      </c>
    </row>
    <row r="10114" spans="1:3">
      <c r="A10114">
        <v>497824</v>
      </c>
      <c r="B10114" t="s">
        <v>11345</v>
      </c>
      <c r="C10114" t="s">
        <v>10541</v>
      </c>
    </row>
    <row r="10115" spans="1:3">
      <c r="A10115">
        <v>497824</v>
      </c>
      <c r="B10115" t="s">
        <v>11345</v>
      </c>
      <c r="C10115" t="s">
        <v>10541</v>
      </c>
    </row>
    <row r="10116" spans="1:3">
      <c r="A10116">
        <v>497824</v>
      </c>
      <c r="B10116" t="s">
        <v>11345</v>
      </c>
      <c r="C10116" t="s">
        <v>10484</v>
      </c>
    </row>
    <row r="10117" spans="1:3">
      <c r="A10117">
        <v>497833</v>
      </c>
      <c r="B10117" t="s">
        <v>5854</v>
      </c>
      <c r="C10117" t="s">
        <v>10703</v>
      </c>
    </row>
    <row r="10118" spans="1:3">
      <c r="A10118">
        <v>498049</v>
      </c>
      <c r="B10118" t="s">
        <v>5858</v>
      </c>
      <c r="C10118" t="s">
        <v>10703</v>
      </c>
    </row>
    <row r="10119" spans="1:3">
      <c r="A10119">
        <v>498076</v>
      </c>
      <c r="B10119" t="s">
        <v>5859</v>
      </c>
      <c r="C10119" t="s">
        <v>10703</v>
      </c>
    </row>
    <row r="10120" spans="1:3">
      <c r="A10120">
        <v>498085</v>
      </c>
      <c r="B10120" t="s">
        <v>5860</v>
      </c>
      <c r="C10120" t="s">
        <v>10703</v>
      </c>
    </row>
    <row r="10121" spans="1:3">
      <c r="A10121">
        <v>498119</v>
      </c>
      <c r="B10121" t="s">
        <v>5861</v>
      </c>
      <c r="C10121" t="s">
        <v>10703</v>
      </c>
    </row>
    <row r="10122" spans="1:3">
      <c r="A10122">
        <v>498447</v>
      </c>
      <c r="B10122" t="s">
        <v>5862</v>
      </c>
      <c r="C10122" t="s">
        <v>10703</v>
      </c>
    </row>
    <row r="10123" spans="1:3">
      <c r="A10123">
        <v>498456</v>
      </c>
      <c r="B10123" t="s">
        <v>5863</v>
      </c>
      <c r="C10123" t="s">
        <v>10703</v>
      </c>
    </row>
    <row r="10124" spans="1:3">
      <c r="A10124">
        <v>498474</v>
      </c>
      <c r="B10124" t="s">
        <v>5864</v>
      </c>
      <c r="C10124" t="s">
        <v>10703</v>
      </c>
    </row>
    <row r="10125" spans="1:3">
      <c r="A10125">
        <v>498562</v>
      </c>
      <c r="B10125" t="s">
        <v>2425</v>
      </c>
      <c r="C10125" t="s">
        <v>10714</v>
      </c>
    </row>
    <row r="10126" spans="1:3">
      <c r="A10126">
        <v>498562</v>
      </c>
      <c r="B10126" t="s">
        <v>2425</v>
      </c>
      <c r="C10126" t="s">
        <v>10703</v>
      </c>
    </row>
    <row r="10127" spans="1:3">
      <c r="A10127">
        <v>498562</v>
      </c>
      <c r="B10127" t="s">
        <v>2425</v>
      </c>
      <c r="C10127" t="s">
        <v>10508</v>
      </c>
    </row>
    <row r="10128" spans="1:3">
      <c r="A10128">
        <v>498562</v>
      </c>
      <c r="B10128" t="s">
        <v>2425</v>
      </c>
      <c r="C10128" t="s">
        <v>10672</v>
      </c>
    </row>
    <row r="10129" spans="1:3">
      <c r="A10129">
        <v>498562</v>
      </c>
      <c r="B10129" t="s">
        <v>2425</v>
      </c>
      <c r="C10129" t="s">
        <v>10297</v>
      </c>
    </row>
    <row r="10130" spans="1:3">
      <c r="A10130">
        <v>498571</v>
      </c>
      <c r="B10130" t="s">
        <v>2428</v>
      </c>
      <c r="C10130" t="s">
        <v>10703</v>
      </c>
    </row>
    <row r="10131" spans="1:3">
      <c r="A10131">
        <v>498571</v>
      </c>
      <c r="B10131" t="s">
        <v>2428</v>
      </c>
      <c r="C10131" t="s">
        <v>10297</v>
      </c>
    </row>
    <row r="10132" spans="1:3">
      <c r="A10132">
        <v>498571</v>
      </c>
      <c r="B10132" t="s">
        <v>2428</v>
      </c>
      <c r="C10132" t="s">
        <v>10714</v>
      </c>
    </row>
    <row r="10133" spans="1:3">
      <c r="A10133">
        <v>498571</v>
      </c>
      <c r="B10133" t="s">
        <v>2428</v>
      </c>
      <c r="C10133" t="s">
        <v>10512</v>
      </c>
    </row>
    <row r="10134" spans="1:3">
      <c r="A10134">
        <v>498571</v>
      </c>
      <c r="B10134" t="s">
        <v>2428</v>
      </c>
      <c r="C10134" t="s">
        <v>10601</v>
      </c>
    </row>
    <row r="10135" spans="1:3">
      <c r="A10135">
        <v>498623</v>
      </c>
      <c r="C10135" t="s">
        <v>10750</v>
      </c>
    </row>
    <row r="10136" spans="1:3">
      <c r="A10136">
        <v>498623</v>
      </c>
      <c r="C10136" t="s">
        <v>10515</v>
      </c>
    </row>
    <row r="10137" spans="1:3">
      <c r="A10137">
        <v>498623</v>
      </c>
      <c r="C10137" t="s">
        <v>10626</v>
      </c>
    </row>
    <row r="10138" spans="1:3">
      <c r="A10138">
        <v>498623</v>
      </c>
      <c r="C10138" t="s">
        <v>10489</v>
      </c>
    </row>
    <row r="10139" spans="1:3">
      <c r="A10139">
        <v>498623</v>
      </c>
      <c r="C10139" t="s">
        <v>10292</v>
      </c>
    </row>
    <row r="10140" spans="1:3">
      <c r="A10140">
        <v>498809</v>
      </c>
      <c r="B10140" t="s">
        <v>11346</v>
      </c>
      <c r="C10140" t="s">
        <v>10481</v>
      </c>
    </row>
    <row r="10141" spans="1:3">
      <c r="A10141">
        <v>498906</v>
      </c>
      <c r="B10141" t="s">
        <v>11347</v>
      </c>
      <c r="C10141" t="s">
        <v>10481</v>
      </c>
    </row>
    <row r="10142" spans="1:3">
      <c r="A10142">
        <v>498924</v>
      </c>
      <c r="B10142" t="s">
        <v>11348</v>
      </c>
      <c r="C10142" t="s">
        <v>10714</v>
      </c>
    </row>
    <row r="10143" spans="1:3">
      <c r="A10143">
        <v>498924</v>
      </c>
      <c r="B10143" t="s">
        <v>11348</v>
      </c>
      <c r="C10143" t="s">
        <v>10227</v>
      </c>
    </row>
    <row r="10144" spans="1:3">
      <c r="A10144">
        <v>499149</v>
      </c>
      <c r="B10144" t="s">
        <v>5865</v>
      </c>
      <c r="C10144" t="s">
        <v>10703</v>
      </c>
    </row>
    <row r="10145" spans="1:3">
      <c r="A10145">
        <v>499273</v>
      </c>
      <c r="B10145" t="s">
        <v>5867</v>
      </c>
      <c r="C10145" t="s">
        <v>10703</v>
      </c>
    </row>
    <row r="10146" spans="1:3">
      <c r="A10146">
        <v>499370</v>
      </c>
      <c r="B10146" t="s">
        <v>5868</v>
      </c>
      <c r="C10146" t="s">
        <v>10703</v>
      </c>
    </row>
    <row r="10147" spans="1:3">
      <c r="A10147">
        <v>499389</v>
      </c>
      <c r="B10147" t="s">
        <v>5869</v>
      </c>
      <c r="C10147" t="s">
        <v>10703</v>
      </c>
    </row>
    <row r="10148" spans="1:3">
      <c r="A10148">
        <v>499398</v>
      </c>
      <c r="B10148" t="s">
        <v>5870</v>
      </c>
      <c r="C10148" t="s">
        <v>10703</v>
      </c>
    </row>
    <row r="10149" spans="1:3">
      <c r="A10149">
        <v>499404</v>
      </c>
      <c r="B10149" t="s">
        <v>5871</v>
      </c>
      <c r="C10149" t="s">
        <v>10703</v>
      </c>
    </row>
    <row r="10150" spans="1:3">
      <c r="A10150">
        <v>499422</v>
      </c>
      <c r="B10150" t="s">
        <v>11349</v>
      </c>
      <c r="C10150" t="s">
        <v>10703</v>
      </c>
    </row>
    <row r="10151" spans="1:3">
      <c r="A10151">
        <v>499495</v>
      </c>
      <c r="B10151" t="s">
        <v>11350</v>
      </c>
      <c r="C10151" t="s">
        <v>10703</v>
      </c>
    </row>
    <row r="10152" spans="1:3">
      <c r="A10152">
        <v>499635</v>
      </c>
      <c r="B10152" t="s">
        <v>5872</v>
      </c>
      <c r="C10152" t="s">
        <v>10526</v>
      </c>
    </row>
    <row r="10153" spans="1:3">
      <c r="A10153">
        <v>499635</v>
      </c>
      <c r="B10153" t="s">
        <v>5872</v>
      </c>
      <c r="C10153" t="s">
        <v>10707</v>
      </c>
    </row>
    <row r="10154" spans="1:3">
      <c r="A10154">
        <v>499635</v>
      </c>
      <c r="B10154" t="s">
        <v>5872</v>
      </c>
      <c r="C10154" t="s">
        <v>10585</v>
      </c>
    </row>
    <row r="10155" spans="1:3">
      <c r="A10155">
        <v>499635</v>
      </c>
      <c r="B10155" t="s">
        <v>5872</v>
      </c>
      <c r="C10155" t="s">
        <v>10265</v>
      </c>
    </row>
    <row r="10156" spans="1:3">
      <c r="A10156">
        <v>499635</v>
      </c>
      <c r="B10156" t="s">
        <v>5872</v>
      </c>
      <c r="C10156" t="s">
        <v>10256</v>
      </c>
    </row>
    <row r="10157" spans="1:3">
      <c r="A10157">
        <v>499671</v>
      </c>
      <c r="B10157" t="s">
        <v>11351</v>
      </c>
      <c r="C10157" t="s">
        <v>10703</v>
      </c>
    </row>
    <row r="10158" spans="1:3">
      <c r="A10158">
        <v>499811</v>
      </c>
      <c r="C10158" t="s">
        <v>10401</v>
      </c>
    </row>
    <row r="10159" spans="1:3">
      <c r="A10159">
        <v>499875</v>
      </c>
      <c r="C10159" t="s">
        <v>10480</v>
      </c>
    </row>
    <row r="10160" spans="1:3">
      <c r="A10160">
        <v>499875</v>
      </c>
      <c r="C10160" t="s">
        <v>10481</v>
      </c>
    </row>
    <row r="10161" spans="1:3">
      <c r="A10161">
        <v>500041</v>
      </c>
      <c r="C10161" t="s">
        <v>10549</v>
      </c>
    </row>
    <row r="10162" spans="1:3">
      <c r="A10162">
        <v>500041</v>
      </c>
      <c r="C10162" t="s">
        <v>10724</v>
      </c>
    </row>
    <row r="10163" spans="1:3">
      <c r="A10163">
        <v>500041</v>
      </c>
      <c r="C10163" t="s">
        <v>10490</v>
      </c>
    </row>
    <row r="10164" spans="1:3">
      <c r="A10164">
        <v>500041</v>
      </c>
      <c r="C10164" t="s">
        <v>10281</v>
      </c>
    </row>
    <row r="10165" spans="1:3">
      <c r="A10165">
        <v>500087</v>
      </c>
      <c r="C10165" t="s">
        <v>10292</v>
      </c>
    </row>
    <row r="10166" spans="1:3">
      <c r="A10166">
        <v>500290</v>
      </c>
      <c r="C10166" t="s">
        <v>10703</v>
      </c>
    </row>
    <row r="10167" spans="1:3">
      <c r="A10167">
        <v>500306</v>
      </c>
      <c r="C10167" t="s">
        <v>10703</v>
      </c>
    </row>
    <row r="10168" spans="1:3">
      <c r="A10168">
        <v>500333</v>
      </c>
      <c r="C10168" t="s">
        <v>10703</v>
      </c>
    </row>
  </sheetData>
  <sheetProtection algorithmName="SHA-512" hashValue="Y87ma/4pQgMUvP0dqDyUa1Vk2DPlj2r+3j2+rhH/KZ52LWXTfMTZDxuUy2A3edI9e9R7a8/6vGi1DylUrPQv/Q==" saltValue="BWUxqrhhB/iLQkBQOcS26g==" spinCount="100000" sheet="1" objects="1" scenarios="1" selectLockedCells="1" selectUnlockedCells="1"/>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xml version="1.0" encoding="utf-8"?>
<p:properties xmlns:p="http://schemas.microsoft.com/office/2006/metadata/properties" xmlns:xsi="http://www.w3.org/2001/XMLSchema-instance" xmlns:pc="http://schemas.microsoft.com/office/infopath/2007/PartnerControls">
  <documentManagement>
    <_activity xmlns="cddcc75f-12d3-4906-bd33-b02e32cf1c79" xsi:nil="true"/>
  </documentManagement>
</p:properties>
</file>

<file path=customXml/item9.xml>��
</file>

<file path=customXml/item10.xml>��
</file>

<file path=customXml/item11.xml>��
</file>

<file path=customXml/item12.xml>��
</file>

<file path=customXml/item13.xml><?xml version="1.0" encoding="utf-8"?>
<ct:contentTypeSchema xmlns:ct="http://schemas.microsoft.com/office/2006/metadata/contentType" xmlns:ma="http://schemas.microsoft.com/office/2006/metadata/properties/metaAttributes" ct:_="" ma:_="" ma:contentTypeName="Document" ma:contentTypeID="0x010100C6ADDFA23ACA5543835D1FF533DF8B69" ma:contentTypeVersion="15" ma:contentTypeDescription="Create a new document." ma:contentTypeScope="" ma:versionID="35936a71fbbef74e3c3adeb046f637eb">
  <xsd:schema xmlns:xsd="http://www.w3.org/2001/XMLSchema" xmlns:xs="http://www.w3.org/2001/XMLSchema" xmlns:p="http://schemas.microsoft.com/office/2006/metadata/properties" xmlns:ns3="cddcc75f-12d3-4906-bd33-b02e32cf1c79" xmlns:ns4="0efdc283-0baa-4157-bcad-976e8c43c8e0" targetNamespace="http://schemas.microsoft.com/office/2006/metadata/properties" ma:root="true" ma:fieldsID="701d3a847928ea74cb3e9948fec2ad93" ns3:_="" ns4:_="">
    <xsd:import namespace="cddcc75f-12d3-4906-bd33-b02e32cf1c79"/>
    <xsd:import namespace="0efdc283-0baa-4157-bcad-976e8c43c8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dcc75f-12d3-4906-bd33-b02e32cf1c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efdc283-0baa-4157-bcad-976e8c43c8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F78F17D8-3F36-4BDC-BE3B-FE69B4855F87}">
  <ds:schemaRefs/>
</ds:datastoreItem>
</file>

<file path=customXml/itemProps2.xml><?xml version="1.0" encoding="utf-8"?>
<ds:datastoreItem xmlns:ds="http://schemas.openxmlformats.org/officeDocument/2006/customXml" ds:itemID="{14ACF57C-1D85-490A-820C-50B6A8F17852}">
  <ds:schemaRefs/>
</ds:datastoreItem>
</file>

<file path=customXml/itemProps3.xml><?xml version="1.0" encoding="utf-8"?>
<ds:datastoreItem xmlns:ds="http://schemas.openxmlformats.org/officeDocument/2006/customXml" ds:itemID="{9C3563ED-99C9-41B1-B651-905B267D05D2}">
  <ds:schemaRefs/>
</ds:datastoreItem>
</file>

<file path=customXml/itemProps4.xml><?xml version="1.0" encoding="utf-8"?>
<ds:datastoreItem xmlns:ds="http://schemas.openxmlformats.org/officeDocument/2006/customXml" ds:itemID="{761A3E08-6073-4CB9-928B-7DF7436EC746}">
  <ds:schemaRefs/>
</ds:datastoreItem>
</file>

<file path=customXml/itemProps5.xml><?xml version="1.0" encoding="utf-8"?>
<ds:datastoreItem xmlns:ds="http://schemas.openxmlformats.org/officeDocument/2006/customXml" ds:itemID="{6B20435C-A95A-40CD-9077-30828603BF35}">
  <ds:schemaRefs/>
</ds:datastoreItem>
</file>

<file path=customXml/itemProps6.xml><?xml version="1.0" encoding="utf-8"?>
<ds:datastoreItem xmlns:ds="http://schemas.openxmlformats.org/officeDocument/2006/customXml" ds:itemID="{5C7C97D3-FDAA-4AAB-9B07-A3F574AF78BF}">
  <ds:schemaRefs>
    <ds:schemaRef ds:uri="http://www.w3.org/2001/XMLSchema"/>
    <ds:schemaRef ds:uri="http://microsoft.data.visualization.engine.tours/1.0"/>
  </ds:schemaRefs>
</ds:datastoreItem>
</file>

<file path=customXml/itemProps7.xml><?xml version="1.0" encoding="utf-8"?>
<ds:datastoreItem xmlns:ds="http://schemas.openxmlformats.org/officeDocument/2006/customXml" ds:itemID="{948A136A-44EF-4E6E-B408-B5288A231B9E}">
  <ds:schemaRefs>
    <ds:schemaRef ds:uri="http://schemas.microsoft.com/sharepoint/v3/contenttype/forms"/>
  </ds:schemaRefs>
</ds:datastoreItem>
</file>

<file path=customXml/itemProps8.xml><?xml version="1.0" encoding="utf-8"?>
<ds:datastoreItem xmlns:ds="http://schemas.openxmlformats.org/officeDocument/2006/customXml" ds:itemID="{AB57D02E-519C-45C7-8457-16F5C36E7DD4}">
  <ds:schemaRefs>
    <ds:schemaRef ds:uri="0efdc283-0baa-4157-bcad-976e8c43c8e0"/>
    <ds:schemaRef ds:uri="http://schemas.microsoft.com/office/infopath/2007/PartnerControls"/>
    <ds:schemaRef ds:uri="http://schemas.microsoft.com/office/2006/documentManagement/types"/>
    <ds:schemaRef ds:uri="http://purl.org/dc/dcmitype/"/>
    <ds:schemaRef ds:uri="http://purl.org/dc/terms/"/>
    <ds:schemaRef ds:uri="cddcc75f-12d3-4906-bd33-b02e32cf1c79"/>
    <ds:schemaRef ds:uri="http://schemas.microsoft.com/office/2006/metadata/properties"/>
    <ds:schemaRef ds:uri="http://purl.org/dc/elements/1.1/"/>
    <ds:schemaRef ds:uri="http://schemas.openxmlformats.org/package/2006/metadata/core-properties"/>
    <ds:schemaRef ds:uri="http://www.w3.org/XML/1998/namespace"/>
  </ds:schemaRefs>
</ds:datastoreItem>
</file>

<file path=customXml/itemProps9.xml><?xml version="1.0" encoding="utf-8"?>
<ds:datastoreItem xmlns:ds="http://schemas.openxmlformats.org/officeDocument/2006/customXml" ds:itemID="{879A0A18-8346-4C46-9169-4C55047870F0}">
  <ds:schemaRefs/>
</ds:datastoreItem>
</file>

<file path=customXml/itemProps10.xml><?xml version="1.0" encoding="utf-8"?>
<ds:datastoreItem xmlns:ds="http://schemas.openxmlformats.org/officeDocument/2006/customXml" ds:itemID="{40C63762-B82C-4DFC-9D01-3A1276CC9B94}">
  <ds:schemaRefs>
    <ds:schemaRef ds:uri="http://www.w3.org/2001/XMLSchema"/>
    <ds:schemaRef ds:uri="http://microsoft.data.visualization.Client.Excel.CustomMapList/1.0"/>
  </ds:schemaRefs>
</ds:datastoreItem>
</file>

<file path=customXml/itemProps11.xml><?xml version="1.0" encoding="utf-8"?>
<ds:datastoreItem xmlns:ds="http://schemas.openxmlformats.org/officeDocument/2006/customXml" ds:itemID="{CEE260A7-0848-47CB-9B71-CD016BD7179D}">
  <ds:schemaRefs/>
</ds:datastoreItem>
</file>

<file path=customXml/itemProps12.xml><?xml version="1.0" encoding="utf-8"?>
<ds:datastoreItem xmlns:ds="http://schemas.openxmlformats.org/officeDocument/2006/customXml" ds:itemID="{3580F76A-F16E-4F21-86D7-D5636C0D0AA6}">
  <ds:schemaRefs/>
</ds:datastoreItem>
</file>

<file path=customXml/itemProps13.xml><?xml version="1.0" encoding="utf-8"?>
<ds:datastoreItem xmlns:ds="http://schemas.openxmlformats.org/officeDocument/2006/customXml" ds:itemID="{451BE0D2-AC83-4B50-BC87-3093F7DF2E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ddcc75f-12d3-4906-bd33-b02e32cf1c79"/>
    <ds:schemaRef ds:uri="0efdc283-0baa-4157-bcad-976e8c43c8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4.xml><?xml version="1.0" encoding="utf-8"?>
<ds:datastoreItem xmlns:ds="http://schemas.openxmlformats.org/officeDocument/2006/customXml" ds:itemID="{66ECAA79-371C-4EED-AAB2-EF9D190E63FF}">
  <ds:schemaRefs>
    <ds:schemaRef ds:uri="http://www.w3.org/2001/XMLSchema"/>
    <ds:schemaRef ds:uri="http://microsoft.data.visualization.Client.Excel/1.0"/>
  </ds:schemaRefs>
</ds:datastoreItem>
</file>

<file path=customXml/itemProps15.xml><?xml version="1.0" encoding="utf-8"?>
<ds:datastoreItem xmlns:ds="http://schemas.openxmlformats.org/officeDocument/2006/customXml" ds:itemID="{057F65E6-5F9E-4AD6-BC0E-136EBBFC1006}">
  <ds:schemaRefs/>
</ds:datastoreItem>
</file>

<file path=customXml/itemProps16.xml><?xml version="1.0" encoding="utf-8"?>
<ds:datastoreItem xmlns:ds="http://schemas.openxmlformats.org/officeDocument/2006/customXml" ds:itemID="{BAC11609-F8E9-4167-98C9-E3F98436DDAC}">
  <ds:schemaRefs>
    <ds:schemaRef ds:uri="http://www.w3.org/2001/XMLSchema"/>
    <ds:schemaRef ds:uri="http://microsoft.data.visualization.engine.tours/1.0"/>
  </ds:schemaRefs>
</ds:datastoreItem>
</file>

<file path=customXml/itemProps17.xml><?xml version="1.0" encoding="utf-8"?>
<ds:datastoreItem xmlns:ds="http://schemas.openxmlformats.org/officeDocument/2006/customXml" ds:itemID="{A57D96BF-7120-4E29-AA2E-BC4AC7E96BA0}">
  <ds:schemaRefs/>
</ds:datastoreItem>
</file>

<file path=customXml/itemProps18.xml><?xml version="1.0" encoding="utf-8"?>
<ds:datastoreItem xmlns:ds="http://schemas.openxmlformats.org/officeDocument/2006/customXml" ds:itemID="{576A4588-60F5-4A58-9AB8-A413AA43F7DF}">
  <ds:schemaRefs/>
</ds:datastoreItem>
</file>

<file path=customXml/itemProps19.xml><?xml version="1.0" encoding="utf-8"?>
<ds:datastoreItem xmlns:ds="http://schemas.openxmlformats.org/officeDocument/2006/customXml" ds:itemID="{E9389F63-68BA-4FE8-8A15-004AF1D2F0B0}">
  <ds:schemaRefs/>
</ds:datastoreItem>
</file>

<file path=customXml/itemProps20.xml><?xml version="1.0" encoding="utf-8"?>
<ds:datastoreItem xmlns:ds="http://schemas.openxmlformats.org/officeDocument/2006/customXml" ds:itemID="{19960CC4-D8FA-4D91-BA1E-55D832219802}">
  <ds:schemaRefs>
    <ds:schemaRef ds:uri="http://schemas.microsoft.com/DataMashup"/>
  </ds:schemaRefs>
</ds:datastoreItem>
</file>

<file path=customXml/itemProps21.xml><?xml version="1.0" encoding="utf-8"?>
<ds:datastoreItem xmlns:ds="http://schemas.openxmlformats.org/officeDocument/2006/customXml" ds:itemID="{94E99AD9-2171-422E-9FB2-C54A3B514DEF}">
  <ds:schemaRefs>
    <ds:schemaRef ds:uri="http://www.w3.org/2001/XMLSchema"/>
    <ds:schemaRef ds:uri="http://microsoft.data.visualization.engine.tours/1.0"/>
  </ds:schemaRefs>
</ds:datastoreItem>
</file>

<file path=customXml/itemProps22.xml><?xml version="1.0" encoding="utf-8"?>
<ds:datastoreItem xmlns:ds="http://schemas.openxmlformats.org/officeDocument/2006/customXml" ds:itemID="{E2F8A95A-AD89-4852-A1CE-5737580FE00B}">
  <ds:schemaRefs/>
</ds:datastoreItem>
</file>

<file path=customXml/itemProps23.xml><?xml version="1.0" encoding="utf-8"?>
<ds:datastoreItem xmlns:ds="http://schemas.openxmlformats.org/officeDocument/2006/customXml" ds:itemID="{B3ACF194-A8DB-45D5-B7AB-4880596277FB}">
  <ds:schemaRefs/>
</ds:datastoreItem>
</file>

<file path=customXml/itemProps24.xml><?xml version="1.0" encoding="utf-8"?>
<ds:datastoreItem xmlns:ds="http://schemas.openxmlformats.org/officeDocument/2006/customXml" ds:itemID="{BCDCCE37-0C30-4E45-9860-3C81A63D2934}">
  <ds:schemaRefs/>
</ds:datastoreItem>
</file>

<file path=customXml/itemProps25.xml><?xml version="1.0" encoding="utf-8"?>
<ds:datastoreItem xmlns:ds="http://schemas.openxmlformats.org/officeDocument/2006/customXml" ds:itemID="{2F50AF66-BE06-463C-BE55-D58B7A36ABE5}">
  <ds:schemaRefs>
    <ds:schemaRef ds:uri="http://www.w3.org/2001/XMLSchema"/>
    <ds:schemaRef ds:uri="http://microsoft.data.visualization.engine.tours/1.0"/>
  </ds:schemaRefs>
</ds:datastoreItem>
</file>

<file path=customXml/itemProps26.xml><?xml version="1.0" encoding="utf-8"?>
<ds:datastoreItem xmlns:ds="http://schemas.openxmlformats.org/officeDocument/2006/customXml" ds:itemID="{EBC3FCFA-E000-4FD1-9128-8616AF34B5A6}">
  <ds:schemaRefs>
    <ds:schemaRef ds:uri="http://www.w3.org/2001/XMLSchema"/>
    <ds:schemaRef ds:uri="http://microsoft.data.visualization.Client.Excel.LState/1.0"/>
  </ds:schemaRefs>
</ds:datastoreItem>
</file>

<file path=customXml/itemProps27.xml><?xml version="1.0" encoding="utf-8"?>
<ds:datastoreItem xmlns:ds="http://schemas.openxmlformats.org/officeDocument/2006/customXml" ds:itemID="{651B49DF-BB06-4A4E-9804-120CFCD5C160}">
  <ds:schemaRefs>
    <ds:schemaRef ds:uri="http://www.w3.org/2001/XMLSchema"/>
    <ds:schemaRef ds:uri="http://microsoft.data.visualization.engine.tours/1.0"/>
  </ds:schemaRefs>
</ds:datastoreItem>
</file>

<file path=customXml/itemProps28.xml><?xml version="1.0" encoding="utf-8"?>
<ds:datastoreItem xmlns:ds="http://schemas.openxmlformats.org/officeDocument/2006/customXml" ds:itemID="{0B948E51-08B5-49FA-B41F-28674E38A5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Documentation</vt:lpstr>
      <vt:lpstr>Info</vt:lpstr>
      <vt:lpstr>School 1</vt:lpstr>
      <vt:lpstr>School 2</vt:lpstr>
      <vt:lpstr>School 3</vt:lpstr>
      <vt:lpstr>School 4</vt:lpstr>
      <vt:lpstr>School 5</vt:lpstr>
      <vt:lpstr>TopMajorSummary</vt:lpstr>
      <vt:lpstr>SchoolRankings</vt:lpstr>
      <vt:lpstr>Data</vt:lpstr>
      <vt:lpstr>College Logo</vt:lpstr>
      <vt:lpstr>State</vt:lpstr>
      <vt:lpstr>MajorRank</vt:lpstr>
      <vt:lpstr>CIPData</vt:lpstr>
      <vt:lpstr>Top5Majors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College Decision Analytics Dashboard</dc:title>
  <dc:creator>Frisby, Jackson M</dc:creator>
  <cp:lastModifiedBy>Frisby, Jackson M</cp:lastModifiedBy>
  <dcterms:created xsi:type="dcterms:W3CDTF">2025-10-28T22:29:13Z</dcterms:created>
  <dcterms:modified xsi:type="dcterms:W3CDTF">2026-03-04T20:33:31Z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0x010100C6ADDFA23ACA5543835D1FF533DF8B69</vt:lpwstr>
  </property>
  <property fmtid="{D5CDD505-2E9C-101B-9397-08002B2CF9AE}" pid="3" name="MSIP_Label_371f8311-686c-44c9-94ad-d1938d0901a0_Enabled">
    <vt:lpwstr>true</vt:lpwstr>
  </property>
  <property fmtid="{D5CDD505-2E9C-101B-9397-08002B2CF9AE}" pid="4" name="MSIP_Label_371f8311-686c-44c9-94ad-d1938d0901a0_SetDate">
    <vt:lpwstr>2026-03-04T20:25:53Z</vt:lpwstr>
  </property>
  <property fmtid="{D5CDD505-2E9C-101B-9397-08002B2CF9AE}" pid="5" name="MSIP_Label_371f8311-686c-44c9-94ad-d1938d0901a0_Method">
    <vt:lpwstr>Privileged</vt:lpwstr>
  </property>
  <property fmtid="{D5CDD505-2E9C-101B-9397-08002B2CF9AE}" pid="6" name="MSIP_Label_371f8311-686c-44c9-94ad-d1938d0901a0_Name">
    <vt:lpwstr>Public</vt:lpwstr>
  </property>
  <property fmtid="{D5CDD505-2E9C-101B-9397-08002B2CF9AE}" pid="7" name="MSIP_Label_371f8311-686c-44c9-94ad-d1938d0901a0_SiteId">
    <vt:lpwstr>1113be34-aed1-4d00-ab4b-cdd02510be91</vt:lpwstr>
  </property>
  <property fmtid="{D5CDD505-2E9C-101B-9397-08002B2CF9AE}" pid="8" name="MSIP_Label_371f8311-686c-44c9-94ad-d1938d0901a0_ActionId">
    <vt:lpwstr>fe74732f-58f2-416b-87c3-7aec56eb4410</vt:lpwstr>
  </property>
  <property fmtid="{D5CDD505-2E9C-101B-9397-08002B2CF9AE}" pid="9" name="MSIP_Label_371f8311-686c-44c9-94ad-d1938d0901a0_ContentBits">
    <vt:lpwstr>0</vt:lpwstr>
  </property>
  <property fmtid="{D5CDD505-2E9C-101B-9397-08002B2CF9AE}" pid="10" name="MSIP_Label_371f8311-686c-44c9-94ad-d1938d0901a0_Tag">
    <vt:lpwstr>10, 0, 1, 1</vt:lpwstr>
  </property>
</Properties>
</file>