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\Documents\GitHub\Experiment_In_Modern_Physics\Double_Slit\"/>
    </mc:Choice>
  </mc:AlternateContent>
  <bookViews>
    <workbookView xWindow="0" yWindow="0" windowWidth="21600" windowHeight="11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N4" i="1"/>
  <c r="O2" i="1"/>
  <c r="N2" i="1"/>
  <c r="O3" i="1"/>
  <c r="O4" i="1"/>
  <c r="O5" i="1"/>
  <c r="O6" i="1"/>
  <c r="O7" i="1"/>
  <c r="O8" i="1"/>
  <c r="Q8" i="1"/>
  <c r="Q3" i="1"/>
  <c r="Q4" i="1"/>
  <c r="Q5" i="1"/>
  <c r="Q6" i="1"/>
  <c r="Q7" i="1"/>
  <c r="Q2" i="1"/>
  <c r="P3" i="1"/>
  <c r="P4" i="1"/>
  <c r="P5" i="1"/>
  <c r="P6" i="1"/>
  <c r="P7" i="1"/>
  <c r="W7" i="1" s="1"/>
  <c r="P8" i="1"/>
  <c r="P2" i="1"/>
  <c r="N3" i="1"/>
  <c r="N5" i="1"/>
  <c r="N6" i="1"/>
  <c r="N7" i="1"/>
  <c r="N8" i="1"/>
  <c r="M3" i="1"/>
  <c r="M4" i="1"/>
  <c r="M5" i="1"/>
  <c r="M6" i="1"/>
  <c r="M7" i="1"/>
  <c r="M8" i="1"/>
  <c r="W8" i="1"/>
  <c r="W6" i="1"/>
  <c r="W5" i="1"/>
  <c r="W4" i="1"/>
  <c r="W3" i="1"/>
  <c r="W2" i="1" l="1"/>
</calcChain>
</file>

<file path=xl/sharedStrings.xml><?xml version="1.0" encoding="utf-8"?>
<sst xmlns="http://schemas.openxmlformats.org/spreadsheetml/2006/main" count="12" uniqueCount="12">
  <si>
    <t>Intensity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</si>
  <si>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</si>
  <si>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</si>
  <si>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</si>
  <si>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</si>
  <si>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</si>
  <si>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</si>
  <si>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</si>
  <si>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</si>
  <si>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</si>
  <si>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</si>
  <si>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1 secpond interal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</si>
</sst>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Deviation vs Counts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780861767279089"/>
                  <c:y val="-0.2071114027413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Sheet1!$P$2:$P$8</c:f>
              <c:numCache>
                <c:formatCode>General</c:formatCode>
                <c:ptCount val="7"/>
                <c:pt idx="0">
                  <c:v>2.341805806147327</c:v>
                </c:pt>
                <c:pt idx="1">
                  <c:v>2.451005098112319</c:v>
                </c:pt>
                <c:pt idx="2">
                  <c:v>2.6602595372658615</c:v>
                </c:pt>
                <c:pt idx="3">
                  <c:v>3.3286266888273199</c:v>
                </c:pt>
                <c:pt idx="4">
                  <c:v>4.1463043011528118</c:v>
                </c:pt>
                <c:pt idx="5">
                  <c:v>4.9097093755062948</c:v>
                </c:pt>
                <c:pt idx="6">
                  <c:v>5.3589419883644718</c:v>
                </c:pt>
              </c:numCache>
            </c:numRef>
          </c:xVal>
          <c:yVal>
            <c:numRef>
              <c:f>Sheet1!$Q$2:$Q$8</c:f>
              <c:numCache>
                <c:formatCode>General</c:formatCode>
                <c:ptCount val="7"/>
                <c:pt idx="0">
                  <c:v>1.1191714121328464</c:v>
                </c:pt>
                <c:pt idx="1">
                  <c:v>0.82003744094799613</c:v>
                </c:pt>
                <c:pt idx="2">
                  <c:v>1.4330015834396033</c:v>
                </c:pt>
                <c:pt idx="3">
                  <c:v>1.6002427665449253</c:v>
                </c:pt>
                <c:pt idx="4">
                  <c:v>1.8839479972160804</c:v>
                </c:pt>
                <c:pt idx="5">
                  <c:v>2.0382034307677168</c:v>
                </c:pt>
                <c:pt idx="6">
                  <c:v>2.7034613061853761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75536"/>
        <c:axId val="296277104"/>
      </c:scatterChart>
      <c:valAx>
        <c:axId val="29627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77104"/>
        <c:crosses val="autoZero"/>
        <c:crossBetween val="midCat"/>
      </c:valAx>
      <c:valAx>
        <c:axId val="29627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7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Sheet1!$M$2:$M$8</c:f>
              <c:numCache>
                <c:formatCode>General</c:formatCode>
                <c:ptCount val="7"/>
                <c:pt idx="0">
                  <c:v>10.4</c:v>
                </c:pt>
                <c:pt idx="1">
                  <c:v>11.6</c:v>
                </c:pt>
                <c:pt idx="2">
                  <c:v>14.3</c:v>
                </c:pt>
                <c:pt idx="3">
                  <c:v>27.9</c:v>
                </c:pt>
                <c:pt idx="4">
                  <c:v>63.2</c:v>
                </c:pt>
                <c:pt idx="5">
                  <c:v>135.6</c:v>
                </c:pt>
                <c:pt idx="6">
                  <c:v>212.5</c:v>
                </c:pt>
              </c:numCache>
            </c:numRef>
          </c:xVal>
          <c:yVal>
            <c:numRef>
              <c:f>Sheet1!$O$2:$O$8</c:f>
              <c:numCache>
                <c:formatCode>General</c:formatCode>
                <c:ptCount val="7"/>
                <c:pt idx="0">
                  <c:v>29.445343789373993</c:v>
                </c:pt>
                <c:pt idx="1">
                  <c:v>19.574007317156806</c:v>
                </c:pt>
                <c:pt idx="2">
                  <c:v>29.309515727738741</c:v>
                </c:pt>
                <c:pt idx="3">
                  <c:v>17.757114698675476</c:v>
                </c:pt>
                <c:pt idx="4">
                  <c:v>10.410489275506608</c:v>
                </c:pt>
                <c:pt idx="5">
                  <c:v>5.6613605390303965</c:v>
                </c:pt>
                <c:pt idx="6">
                  <c:v>7.026505538643149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76320"/>
        <c:axId val="296277496"/>
      </c:scatterChart>
      <c:valAx>
        <c:axId val="29627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77496"/>
        <c:crosses val="autoZero"/>
        <c:crossBetween val="midCat"/>
      </c:valAx>
      <c:valAx>
        <c:axId val="29627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7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136525</xdr:colOff>
      <xdr:row>11</xdr:row>
      <xdr:rowOff>25400</xdr:rowOff>
    </xdr:from>
    <xdr:to>
      <xdr:col>10</xdr:col>
      <xdr:colOff>441325</xdr:colOff>
      <xdr:row>26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460375</xdr:colOff>
      <xdr:row>11</xdr:row>
      <xdr:rowOff>12700</xdr:rowOff>
    </xdr:from>
    <xdr:to>
      <xdr:col>19</xdr:col>
      <xdr:colOff>155575</xdr:colOff>
      <xdr:row>25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M1" workbookViewId="0">
      <selection activeCell="M2" sqref="M2:O8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W1" t="s">
        <v>11</v>
      </c>
    </row>
    <row r="2" spans="1:23" x14ac:dyDescent="0.35">
      <c r="A2">
        <v>0</v>
      </c>
      <c r="B2">
        <v>7</v>
      </c>
      <c r="C2">
        <v>10</v>
      </c>
      <c r="D2">
        <v>7</v>
      </c>
      <c r="E2">
        <v>9</v>
      </c>
      <c r="F2">
        <v>16</v>
      </c>
      <c r="G2">
        <v>9</v>
      </c>
      <c r="H2">
        <v>11</v>
      </c>
      <c r="I2">
        <v>13</v>
      </c>
      <c r="J2">
        <v>8</v>
      </c>
      <c r="K2">
        <v>14</v>
      </c>
      <c r="M2">
        <f>AVERAGE(B2:K2)</f>
        <v>10.4</v>
      </c>
      <c r="N2">
        <f>STDEV(B2:K2)</f>
        <v>3.0623157540948953</v>
      </c>
      <c r="O2">
        <f>100*N2/M2</f>
        <v>29.445343789373993</v>
      </c>
      <c r="P2">
        <f>LN(M2)</f>
        <v>2.341805806147327</v>
      </c>
      <c r="Q2">
        <f>LN(N2)</f>
        <v>1.1191714121328464</v>
      </c>
      <c r="W2">
        <f t="shared" ref="W2:W8" si="0">LN(SQRT(P2))</f>
        <v>0.42546117189088045</v>
      </c>
    </row>
    <row r="3" spans="1:23" x14ac:dyDescent="0.35">
      <c r="A3">
        <v>1</v>
      </c>
      <c r="B3">
        <v>13</v>
      </c>
      <c r="C3">
        <v>14</v>
      </c>
      <c r="D3">
        <v>9</v>
      </c>
      <c r="E3">
        <v>12</v>
      </c>
      <c r="F3">
        <v>12</v>
      </c>
      <c r="G3">
        <v>9</v>
      </c>
      <c r="H3">
        <v>11</v>
      </c>
      <c r="I3">
        <v>8</v>
      </c>
      <c r="J3">
        <v>14</v>
      </c>
      <c r="K3">
        <v>14</v>
      </c>
      <c r="M3">
        <f t="shared" ref="M3:M8" si="1">AVERAGE(B3:K3)</f>
        <v>11.6</v>
      </c>
      <c r="N3">
        <f t="shared" ref="N3:N8" si="2">STDEV(B3:K3)</f>
        <v>2.2705848487901892</v>
      </c>
      <c r="O3">
        <f>100*N3/M3</f>
        <v>19.574007317156806</v>
      </c>
      <c r="P3">
        <f t="shared" ref="P3:P8" si="3">LN(M3)</f>
        <v>2.451005098112319</v>
      </c>
      <c r="Q3">
        <f t="shared" ref="Q3:Q7" si="4">LN(N3)</f>
        <v>0.82003744094799613</v>
      </c>
      <c r="W3">
        <f t="shared" si="0"/>
        <v>0.44824909227849918</v>
      </c>
    </row>
    <row r="4" spans="1:23" x14ac:dyDescent="0.35">
      <c r="A4">
        <v>2</v>
      </c>
      <c r="B4">
        <v>23</v>
      </c>
      <c r="C4">
        <v>11</v>
      </c>
      <c r="D4">
        <v>15</v>
      </c>
      <c r="E4">
        <v>18</v>
      </c>
      <c r="F4">
        <v>12</v>
      </c>
      <c r="G4">
        <v>9</v>
      </c>
      <c r="H4">
        <v>17</v>
      </c>
      <c r="I4">
        <v>15</v>
      </c>
      <c r="J4">
        <v>12</v>
      </c>
      <c r="K4">
        <v>11</v>
      </c>
      <c r="M4">
        <f t="shared" si="1"/>
        <v>14.3</v>
      </c>
      <c r="N4">
        <f>STDEV(B4:K4)</f>
        <v>4.1912607490666405</v>
      </c>
      <c r="O4">
        <f>100*N4/M4</f>
        <v>29.309515727738741</v>
      </c>
      <c r="P4">
        <f t="shared" si="3"/>
        <v>2.6602595372658615</v>
      </c>
      <c r="Q4">
        <f t="shared" si="4"/>
        <v>1.4330015834396033</v>
      </c>
      <c r="W4">
        <f t="shared" si="0"/>
        <v>0.48921184421731273</v>
      </c>
    </row>
    <row r="5" spans="1:23" x14ac:dyDescent="0.35">
      <c r="A5">
        <v>3</v>
      </c>
      <c r="B5">
        <v>26</v>
      </c>
      <c r="C5">
        <v>37</v>
      </c>
      <c r="D5">
        <v>24</v>
      </c>
      <c r="E5">
        <v>21</v>
      </c>
      <c r="F5">
        <v>29</v>
      </c>
      <c r="G5">
        <v>28</v>
      </c>
      <c r="H5">
        <v>35</v>
      </c>
      <c r="I5">
        <v>26</v>
      </c>
      <c r="J5">
        <v>29</v>
      </c>
      <c r="K5">
        <v>24</v>
      </c>
      <c r="M5">
        <f t="shared" si="1"/>
        <v>27.9</v>
      </c>
      <c r="N5">
        <f t="shared" si="2"/>
        <v>4.9542350009304572</v>
      </c>
      <c r="O5">
        <f>100*N5/M5</f>
        <v>17.757114698675476</v>
      </c>
      <c r="P5">
        <f t="shared" si="3"/>
        <v>3.3286266888273199</v>
      </c>
      <c r="Q5">
        <f t="shared" si="4"/>
        <v>1.6002427665449253</v>
      </c>
      <c r="W5">
        <f t="shared" si="0"/>
        <v>0.60127990658607444</v>
      </c>
    </row>
    <row r="6" spans="1:23" x14ac:dyDescent="0.35">
      <c r="A6">
        <v>4</v>
      </c>
      <c r="B6">
        <v>65</v>
      </c>
      <c r="C6">
        <v>55</v>
      </c>
      <c r="D6">
        <v>67</v>
      </c>
      <c r="E6">
        <v>52</v>
      </c>
      <c r="F6">
        <v>65</v>
      </c>
      <c r="G6">
        <v>74</v>
      </c>
      <c r="H6">
        <v>65</v>
      </c>
      <c r="I6">
        <v>67</v>
      </c>
      <c r="J6">
        <v>57</v>
      </c>
      <c r="K6">
        <v>65</v>
      </c>
      <c r="M6">
        <f t="shared" si="1"/>
        <v>63.2</v>
      </c>
      <c r="N6">
        <f t="shared" si="2"/>
        <v>6.5794292221201758</v>
      </c>
      <c r="O6">
        <f>100*N6/M6</f>
        <v>10.410489275506608</v>
      </c>
      <c r="P6">
        <f t="shared" si="3"/>
        <v>4.1463043011528118</v>
      </c>
      <c r="Q6">
        <f t="shared" si="4"/>
        <v>1.8839479972160804</v>
      </c>
      <c r="W6">
        <f t="shared" si="0"/>
        <v>0.71110870382132174</v>
      </c>
    </row>
    <row r="7" spans="1:23" x14ac:dyDescent="0.35">
      <c r="A7">
        <v>5</v>
      </c>
      <c r="B7">
        <v>149</v>
      </c>
      <c r="C7">
        <v>136</v>
      </c>
      <c r="D7">
        <v>135</v>
      </c>
      <c r="E7">
        <v>130</v>
      </c>
      <c r="F7">
        <v>131</v>
      </c>
      <c r="G7">
        <v>135</v>
      </c>
      <c r="H7">
        <v>147</v>
      </c>
      <c r="I7">
        <v>129</v>
      </c>
      <c r="J7">
        <v>139</v>
      </c>
      <c r="K7">
        <v>125</v>
      </c>
      <c r="M7">
        <f t="shared" si="1"/>
        <v>135.6</v>
      </c>
      <c r="N7">
        <f t="shared" si="2"/>
        <v>7.6768048909252169</v>
      </c>
      <c r="O7">
        <f>100*N7/M7</f>
        <v>5.6613605390303965</v>
      </c>
      <c r="P7">
        <f t="shared" si="3"/>
        <v>4.9097093755062948</v>
      </c>
      <c r="Q7">
        <f t="shared" si="4"/>
        <v>2.0382034307677168</v>
      </c>
      <c r="W7">
        <f t="shared" si="0"/>
        <v>0.79560737486501476</v>
      </c>
    </row>
    <row r="8" spans="1:23" x14ac:dyDescent="0.35">
      <c r="A8">
        <v>6</v>
      </c>
      <c r="B8">
        <v>212</v>
      </c>
      <c r="C8">
        <v>219</v>
      </c>
      <c r="D8">
        <v>203</v>
      </c>
      <c r="E8">
        <v>234</v>
      </c>
      <c r="F8">
        <v>236</v>
      </c>
      <c r="G8">
        <v>221</v>
      </c>
      <c r="H8">
        <v>191</v>
      </c>
      <c r="I8">
        <v>209</v>
      </c>
      <c r="J8">
        <v>200</v>
      </c>
      <c r="K8">
        <v>200</v>
      </c>
      <c r="M8">
        <f t="shared" si="1"/>
        <v>212.5</v>
      </c>
      <c r="N8">
        <f t="shared" si="2"/>
        <v>14.931324269616692</v>
      </c>
      <c r="O8">
        <f>100*N8/M8</f>
        <v>7.026505538643149</v>
      </c>
      <c r="P8">
        <f t="shared" si="3"/>
        <v>5.3589419883644718</v>
      </c>
      <c r="Q8">
        <f>LN(N8)</f>
        <v>2.7034613061853761</v>
      </c>
      <c r="W8">
        <f t="shared" si="0"/>
        <v>0.83938328268409301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henry</dc:creator>
  <cp:lastModifiedBy>jackson henry</cp:lastModifiedBy>
  <dcterms:created xsi:type="dcterms:W3CDTF">2014-11-11T19:23:54Z</dcterms:created>
  <dcterms:modified xsi:type="dcterms:W3CDTF">2014-12-03T01:48:18Z</dcterms:modified>
</cp:coreProperties>
</file>