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kson\Documents\GitHub\Experiment_In_Modern_Physics\Double_Slit\"/>
    </mc:Choice>
  </mc:AlternateContent>
  <bookViews>
    <workbookView xWindow="0" yWindow="0" windowWidth="21600" windowHeight="11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2" i="1"/>
  <c r="N3" i="1"/>
  <c r="N4" i="1"/>
  <c r="N5" i="1"/>
  <c r="N6" i="1"/>
  <c r="N7" i="1"/>
  <c r="N8" i="1"/>
  <c r="N2" i="1"/>
  <c r="M3" i="1"/>
  <c r="M4" i="1"/>
  <c r="M5" i="1"/>
  <c r="M6" i="1"/>
  <c r="M7" i="1"/>
  <c r="M8" i="1"/>
  <c r="M2" i="1"/>
  <c r="P4" i="1" l="1"/>
  <c r="P6" i="1"/>
  <c r="P8" i="1"/>
  <c r="P2" i="1"/>
  <c r="P7" i="1"/>
  <c r="P5" i="1"/>
  <c r="P3" i="1"/>
</calcChain>
</file>

<file path=xl/sharedStrings.xml><?xml version="1.0" encoding="utf-8"?>
<sst xmlns="http://schemas.openxmlformats.org/spreadsheetml/2006/main" count="12" uniqueCount="12">
  <si>
    <t>Intensity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</si>
  <si>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</si>
  <si>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</si>
  <si>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</si>
  <si>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</si>
  <si>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</si>
  <si>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</si>
  <si>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</si>
  <si>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</si>
  <si>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</si>
  <si>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</si>
  <si>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4 second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</si>
</sst>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Sheet1!$M$2:$M$8</c:f>
              <c:numCache>
                <c:formatCode>General</c:formatCode>
                <c:ptCount val="7"/>
                <c:pt idx="0">
                  <c:v>48.4</c:v>
                </c:pt>
                <c:pt idx="1">
                  <c:v>49</c:v>
                </c:pt>
                <c:pt idx="2">
                  <c:v>60.2</c:v>
                </c:pt>
                <c:pt idx="3">
                  <c:v>118.4</c:v>
                </c:pt>
                <c:pt idx="4">
                  <c:v>263.7</c:v>
                </c:pt>
                <c:pt idx="5">
                  <c:v>542.5</c:v>
                </c:pt>
                <c:pt idx="6">
                  <c:v>999</c:v>
                </c:pt>
              </c:numCache>
            </c:numRef>
          </c:xVal>
          <c:yVal>
            <c:numRef>
              <c:f>Sheet1!$N$2:$N$8</c:f>
              <c:numCache>
                <c:formatCode>General</c:formatCode>
                <c:ptCount val="7"/>
                <c:pt idx="0">
                  <c:v>8.7075956625363808</c:v>
                </c:pt>
                <c:pt idx="1">
                  <c:v>6.3069626428081671</c:v>
                </c:pt>
                <c:pt idx="2">
                  <c:v>6.321040701937898</c:v>
                </c:pt>
                <c:pt idx="3">
                  <c:v>9.1675757125013391</c:v>
                </c:pt>
                <c:pt idx="4">
                  <c:v>13.325414315009747</c:v>
                </c:pt>
                <c:pt idx="5">
                  <c:v>13.285330255586423</c:v>
                </c:pt>
                <c:pt idx="6">
                  <c:v>48.955762343841265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Sheet1!$M$2:$M$8</c:f>
              <c:numCache>
                <c:formatCode>General</c:formatCode>
                <c:ptCount val="7"/>
                <c:pt idx="0">
                  <c:v>48.4</c:v>
                </c:pt>
                <c:pt idx="1">
                  <c:v>49</c:v>
                </c:pt>
                <c:pt idx="2">
                  <c:v>60.2</c:v>
                </c:pt>
                <c:pt idx="3">
                  <c:v>118.4</c:v>
                </c:pt>
                <c:pt idx="4">
                  <c:v>263.7</c:v>
                </c:pt>
                <c:pt idx="5">
                  <c:v>542.5</c:v>
                </c:pt>
                <c:pt idx="6">
                  <c:v>999</c:v>
                </c:pt>
              </c:numCache>
            </c:numRef>
          </c:xVal>
          <c:yVal>
            <c:numRef>
              <c:f>Sheet1!$O$2:$O$8</c:f>
              <c:numCache>
                <c:formatCode>General</c:formatCode>
                <c:ptCount val="7"/>
                <c:pt idx="0">
                  <c:v>17.9909001292074</c:v>
                </c:pt>
                <c:pt idx="1">
                  <c:v>12.871352332261566</c:v>
                </c:pt>
                <c:pt idx="2">
                  <c:v>10.50006761119252</c:v>
                </c:pt>
                <c:pt idx="3">
                  <c:v>7.7428848923153195</c:v>
                </c:pt>
                <c:pt idx="4">
                  <c:v>5.0532477493400627</c:v>
                </c:pt>
                <c:pt idx="5">
                  <c:v>2.4489088028730732</c:v>
                </c:pt>
                <c:pt idx="6">
                  <c:v>4.9004767110952212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Sheet1!$M$2:$M$8</c:f>
              <c:numCache>
                <c:formatCode>General</c:formatCode>
                <c:ptCount val="7"/>
                <c:pt idx="0">
                  <c:v>48.4</c:v>
                </c:pt>
                <c:pt idx="1">
                  <c:v>49</c:v>
                </c:pt>
                <c:pt idx="2">
                  <c:v>60.2</c:v>
                </c:pt>
                <c:pt idx="3">
                  <c:v>118.4</c:v>
                </c:pt>
                <c:pt idx="4">
                  <c:v>263.7</c:v>
                </c:pt>
                <c:pt idx="5">
                  <c:v>542.5</c:v>
                </c:pt>
                <c:pt idx="6">
                  <c:v>999</c:v>
                </c:pt>
              </c:numCache>
            </c:numRef>
          </c:xVal>
          <c:yVal>
            <c:numRef>
              <c:f>Sheet1!$P$2:$P$8</c:f>
              <c:numCache>
                <c:formatCode>General</c:formatCode>
                <c:ptCount val="7"/>
                <c:pt idx="0">
                  <c:v>6.9570108523704342</c:v>
                </c:pt>
                <c:pt idx="1">
                  <c:v>7</c:v>
                </c:pt>
                <c:pt idx="2">
                  <c:v>7.758865896508329</c:v>
                </c:pt>
                <c:pt idx="3">
                  <c:v>10.881176406988354</c:v>
                </c:pt>
                <c:pt idx="4">
                  <c:v>16.238842323269228</c:v>
                </c:pt>
                <c:pt idx="5">
                  <c:v>23.291629397704231</c:v>
                </c:pt>
                <c:pt idx="6">
                  <c:v>31.606961258558215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362160"/>
        <c:axId val="360952688"/>
      </c:scatterChart>
      <c:valAx>
        <c:axId val="22836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52688"/>
        <c:crosses val="autoZero"/>
        <c:crossBetween val="midCat"/>
      </c:valAx>
      <c:valAx>
        <c:axId val="3609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6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206375</xdr:colOff>
      <xdr:row>12</xdr:row>
      <xdr:rowOff>12700</xdr:rowOff>
    </xdr:from>
    <xdr:to>
      <xdr:col>14</xdr:col>
      <xdr:colOff>511175</xdr:colOff>
      <xdr:row>26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selection activeCell="M2" sqref="M2:O8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P1" t="s">
        <v>11</v>
      </c>
    </row>
    <row r="2" spans="1:16" x14ac:dyDescent="0.35">
      <c r="A2">
        <v>0</v>
      </c>
      <c r="B2">
        <v>51</v>
      </c>
      <c r="C2">
        <v>49</v>
      </c>
      <c r="D2">
        <v>50</v>
      </c>
      <c r="E2">
        <v>52</v>
      </c>
      <c r="F2">
        <v>44</v>
      </c>
      <c r="G2">
        <v>37</v>
      </c>
      <c r="H2">
        <v>32</v>
      </c>
      <c r="I2">
        <v>52</v>
      </c>
      <c r="J2">
        <v>55</v>
      </c>
      <c r="K2">
        <v>62</v>
      </c>
      <c r="M2">
        <f>AVERAGE(B2:K2)</f>
        <v>48.4</v>
      </c>
      <c r="N2">
        <f>STDEV(B2:K2)</f>
        <v>8.7075956625363808</v>
      </c>
      <c r="O2">
        <f>100*N2/M2</f>
        <v>17.9909001292074</v>
      </c>
      <c r="P2">
        <f>SQRT(M2)</f>
        <v>6.9570108523704342</v>
      </c>
    </row>
    <row r="3" spans="1:16" x14ac:dyDescent="0.35">
      <c r="A3">
        <v>1</v>
      </c>
      <c r="B3">
        <v>54</v>
      </c>
      <c r="C3">
        <v>52</v>
      </c>
      <c r="D3">
        <v>41</v>
      </c>
      <c r="E3">
        <v>42</v>
      </c>
      <c r="F3">
        <v>58</v>
      </c>
      <c r="G3">
        <v>54</v>
      </c>
      <c r="H3">
        <v>42</v>
      </c>
      <c r="I3">
        <v>53</v>
      </c>
      <c r="J3">
        <v>43</v>
      </c>
      <c r="K3">
        <v>51</v>
      </c>
      <c r="M3">
        <f t="shared" ref="M3:M8" si="0">AVERAGE(B3:K3)</f>
        <v>49</v>
      </c>
      <c r="N3">
        <f t="shared" ref="N3:N8" si="1">STDEV(B3:K3)</f>
        <v>6.3069626428081671</v>
      </c>
      <c r="O3">
        <f t="shared" ref="O3:O8" si="2">100*N3/M3</f>
        <v>12.871352332261566</v>
      </c>
      <c r="P3">
        <f t="shared" ref="P3:P8" si="3">SQRT(M3)</f>
        <v>7</v>
      </c>
    </row>
    <row r="4" spans="1:16" x14ac:dyDescent="0.35">
      <c r="A4">
        <v>2</v>
      </c>
      <c r="B4">
        <v>66</v>
      </c>
      <c r="C4">
        <v>54</v>
      </c>
      <c r="D4">
        <v>47</v>
      </c>
      <c r="E4">
        <v>67</v>
      </c>
      <c r="F4">
        <v>66</v>
      </c>
      <c r="G4">
        <v>62</v>
      </c>
      <c r="H4">
        <v>59</v>
      </c>
      <c r="I4">
        <v>62</v>
      </c>
      <c r="J4">
        <v>63</v>
      </c>
      <c r="K4">
        <v>56</v>
      </c>
      <c r="M4">
        <f t="shared" si="0"/>
        <v>60.2</v>
      </c>
      <c r="N4">
        <f t="shared" si="1"/>
        <v>6.321040701937898</v>
      </c>
      <c r="O4">
        <f t="shared" si="2"/>
        <v>10.50006761119252</v>
      </c>
      <c r="P4">
        <f t="shared" si="3"/>
        <v>7.758865896508329</v>
      </c>
    </row>
    <row r="5" spans="1:16" x14ac:dyDescent="0.35">
      <c r="A5">
        <v>3</v>
      </c>
      <c r="B5">
        <v>133</v>
      </c>
      <c r="C5">
        <v>111</v>
      </c>
      <c r="D5">
        <v>107</v>
      </c>
      <c r="E5">
        <v>126</v>
      </c>
      <c r="F5">
        <v>122</v>
      </c>
      <c r="G5">
        <v>129</v>
      </c>
      <c r="H5">
        <v>107</v>
      </c>
      <c r="I5">
        <v>114</v>
      </c>
      <c r="J5">
        <v>114</v>
      </c>
      <c r="K5">
        <v>121</v>
      </c>
      <c r="M5">
        <f t="shared" si="0"/>
        <v>118.4</v>
      </c>
      <c r="N5">
        <f t="shared" si="1"/>
        <v>9.1675757125013391</v>
      </c>
      <c r="O5">
        <f t="shared" si="2"/>
        <v>7.7428848923153195</v>
      </c>
      <c r="P5">
        <f t="shared" si="3"/>
        <v>10.881176406988354</v>
      </c>
    </row>
    <row r="6" spans="1:16" x14ac:dyDescent="0.35">
      <c r="A6">
        <v>4</v>
      </c>
      <c r="B6">
        <v>262</v>
      </c>
      <c r="C6">
        <v>263</v>
      </c>
      <c r="D6">
        <v>277</v>
      </c>
      <c r="E6">
        <v>259</v>
      </c>
      <c r="F6">
        <v>278</v>
      </c>
      <c r="G6">
        <v>243</v>
      </c>
      <c r="H6">
        <v>257</v>
      </c>
      <c r="I6">
        <v>260</v>
      </c>
      <c r="J6">
        <v>287</v>
      </c>
      <c r="K6">
        <v>251</v>
      </c>
      <c r="M6">
        <f t="shared" si="0"/>
        <v>263.7</v>
      </c>
      <c r="N6">
        <f t="shared" si="1"/>
        <v>13.325414315009747</v>
      </c>
      <c r="O6">
        <f t="shared" si="2"/>
        <v>5.0532477493400627</v>
      </c>
      <c r="P6">
        <f t="shared" si="3"/>
        <v>16.238842323269228</v>
      </c>
    </row>
    <row r="7" spans="1:16" x14ac:dyDescent="0.35">
      <c r="A7">
        <v>5</v>
      </c>
      <c r="B7">
        <v>538</v>
      </c>
      <c r="C7">
        <v>562</v>
      </c>
      <c r="D7">
        <v>528</v>
      </c>
      <c r="E7">
        <v>535</v>
      </c>
      <c r="F7">
        <v>535</v>
      </c>
      <c r="G7">
        <v>548</v>
      </c>
      <c r="H7">
        <v>564</v>
      </c>
      <c r="I7">
        <v>527</v>
      </c>
      <c r="J7">
        <v>536</v>
      </c>
      <c r="K7">
        <v>552</v>
      </c>
      <c r="M7">
        <f t="shared" si="0"/>
        <v>542.5</v>
      </c>
      <c r="N7">
        <f t="shared" si="1"/>
        <v>13.285330255586423</v>
      </c>
      <c r="O7">
        <f t="shared" si="2"/>
        <v>2.4489088028730732</v>
      </c>
      <c r="P7">
        <f t="shared" si="3"/>
        <v>23.291629397704231</v>
      </c>
    </row>
    <row r="8" spans="1:16" x14ac:dyDescent="0.35">
      <c r="A8">
        <v>6</v>
      </c>
      <c r="B8">
        <v>1001</v>
      </c>
      <c r="C8">
        <v>996</v>
      </c>
      <c r="D8">
        <v>1014</v>
      </c>
      <c r="E8">
        <v>940</v>
      </c>
      <c r="F8">
        <v>955</v>
      </c>
      <c r="G8">
        <v>1120</v>
      </c>
      <c r="H8">
        <v>989</v>
      </c>
      <c r="I8">
        <v>974</v>
      </c>
      <c r="J8">
        <v>984</v>
      </c>
      <c r="K8">
        <v>1017</v>
      </c>
      <c r="M8">
        <f t="shared" si="0"/>
        <v>999</v>
      </c>
      <c r="N8">
        <f t="shared" si="1"/>
        <v>48.955762343841265</v>
      </c>
      <c r="O8">
        <f t="shared" si="2"/>
        <v>4.9004767110952212</v>
      </c>
      <c r="P8">
        <f t="shared" si="3"/>
        <v>31.606961258558215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henry</dc:creator>
  <cp:lastModifiedBy>jackson henry</cp:lastModifiedBy>
  <dcterms:created xsi:type="dcterms:W3CDTF">2014-11-11T19:50:00Z</dcterms:created>
  <dcterms:modified xsi:type="dcterms:W3CDTF">2014-12-03T01:46:26Z</dcterms:modified>
</cp:coreProperties>
</file>