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pivotTables/pivotTable1.xml" ContentType="application/vnd.openxmlformats-officedocument.spreadsheetml.pivotTable+xml"/>
  <Override PartName="/xl/drawings/drawing14.xml" ContentType="application/vnd.openxmlformats-officedocument.drawing+xml"/>
  <Override PartName="/xl/pivotTables/pivotTable2.xml" ContentType="application/vnd.openxmlformats-officedocument.spreadsheetml.pivotTable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130f8a68745f0/Desktop/CareerFoundry/Immersion 3/"/>
    </mc:Choice>
  </mc:AlternateContent>
  <xr:revisionPtr revIDLastSave="70" documentId="8_{CAF79424-10CB-4900-A4A6-A19679C21821}" xr6:coauthVersionLast="47" xr6:coauthVersionMax="47" xr10:uidLastSave="{8A00EE05-B9A1-4610-89DC-9BB810400A31}"/>
  <bookViews>
    <workbookView xWindow="-120" yWindow="-120" windowWidth="29040" windowHeight="15840" tabRatio="899" firstSheet="3" activeTab="8" xr2:uid="{78B40242-A27D-4C3C-93D5-A0689FF02DD2}"/>
  </bookViews>
  <sheets>
    <sheet name="Film Table Numerical Variables" sheetId="1" r:id="rId1"/>
    <sheet name="Film Table Non-Num. Variables" sheetId="5" r:id="rId2"/>
    <sheet name="Film Table Top 10 Films" sheetId="11" r:id="rId3"/>
    <sheet name="Film Table Worst 10 Films" sheetId="12" r:id="rId4"/>
    <sheet name="Customer Table Cust. Per Store" sheetId="6" r:id="rId5"/>
    <sheet name="Customer Table Active Customers" sheetId="7" r:id="rId6"/>
    <sheet name="Customer Table Top 10 Countries" sheetId="8" r:id="rId7"/>
    <sheet name="Cust. Tble Top Cit. in Top Co." sheetId="9" r:id="rId8"/>
    <sheet name="Cust. Tble Top Cust. in Top Ci." sheetId="10" r:id="rId9"/>
    <sheet name="Category Table Category Revenue" sheetId="13" r:id="rId10"/>
    <sheet name="Category Table Top 5 Asain" sheetId="18" r:id="rId11"/>
    <sheet name="Payment Table Country Amounts" sheetId="15" r:id="rId12"/>
    <sheet name="Payment Table Top 10 Customers" sheetId="16" r:id="rId13"/>
    <sheet name="Rental Table Top 10 Customers" sheetId="19" r:id="rId14"/>
    <sheet name="Purchasing Power" sheetId="17" r:id="rId15"/>
  </sheets>
  <definedNames>
    <definedName name="_xlnm._FilterDatabase" localSheetId="9" hidden="1">'Category Table Category Revenue'!$A$2:$B$2</definedName>
    <definedName name="_xlnm._FilterDatabase" localSheetId="10" hidden="1">'Category Table Top 5 Asain'!$A$2:$C$2</definedName>
    <definedName name="_xlnm._FilterDatabase" localSheetId="7" hidden="1">'Cust. Tble Top Cit. in Top Co.'!$A$2:$C$2</definedName>
    <definedName name="_xlnm._FilterDatabase" localSheetId="8" hidden="1">'Cust. Tble Top Cust. in Top Ci.'!$A$2:$F$2</definedName>
    <definedName name="_xlnm._FilterDatabase" localSheetId="5" hidden="1">'Customer Table Active Customers'!$A$2:$C$2</definedName>
    <definedName name="_xlnm._FilterDatabase" localSheetId="4" hidden="1">'Customer Table Cust. Per Store'!$A$2:$B$2</definedName>
    <definedName name="_xlnm._FilterDatabase" localSheetId="6" hidden="1">'Customer Table Top 10 Countries'!$A$2:$B$2</definedName>
    <definedName name="_xlnm._FilterDatabase" localSheetId="1" hidden="1">'Film Table Non-Num. Variables'!$A$2:$B$2</definedName>
    <definedName name="_xlnm._FilterDatabase" localSheetId="2" hidden="1">'Film Table Top 10 Films'!$A$2:$C$2</definedName>
    <definedName name="_xlnm._FilterDatabase" localSheetId="3" hidden="1">'Film Table Worst 10 Films'!$A$2:$C$2</definedName>
    <definedName name="_xlnm._FilterDatabase" localSheetId="11" hidden="1">'Payment Table Country Amounts'!$A$2:$B$2</definedName>
    <definedName name="_xlnm._FilterDatabase" localSheetId="12" hidden="1">'Payment Table Top 10 Customers'!$A$2:$E$2</definedName>
    <definedName name="_xlnm._FilterDatabase" localSheetId="14" hidden="1">'Purchasing Power'!$A$3:$D$3</definedName>
    <definedName name="_xlnm._FilterDatabase" localSheetId="13" hidden="1">'Rental Table Top 10 Customers'!$A$2:$G$2</definedName>
  </definedNames>
  <calcPr calcId="191029"/>
  <pivotCaches>
    <pivotCache cacheId="0" r:id="rId16"/>
    <pivotCache cacheId="1" r:id="rId17"/>
  </pivotCaches>
</workbook>
</file>

<file path=xl/calcChain.xml><?xml version="1.0" encoding="utf-8"?>
<calcChain xmlns="http://schemas.openxmlformats.org/spreadsheetml/2006/main">
  <c r="P11" i="19" l="1"/>
  <c r="H43" i="19"/>
  <c r="H32" i="19"/>
  <c r="H26" i="19"/>
  <c r="H15" i="19"/>
  <c r="H23" i="19"/>
  <c r="H18" i="19"/>
  <c r="H42" i="19"/>
  <c r="H37" i="19"/>
  <c r="H6" i="19"/>
  <c r="H8" i="19"/>
  <c r="H10" i="19"/>
  <c r="H31" i="19"/>
  <c r="H24" i="19"/>
  <c r="H38" i="19"/>
  <c r="H29" i="19"/>
  <c r="H4" i="19"/>
  <c r="H3" i="19"/>
  <c r="H30" i="19"/>
  <c r="H28" i="19"/>
  <c r="H47" i="19"/>
  <c r="H39" i="19"/>
  <c r="H20" i="19"/>
  <c r="H5" i="19"/>
  <c r="H13" i="19"/>
  <c r="H11" i="19"/>
  <c r="H27" i="19"/>
  <c r="H45" i="19"/>
  <c r="H34" i="19"/>
  <c r="H12" i="19"/>
  <c r="H17" i="19"/>
  <c r="H33" i="19"/>
  <c r="H14" i="19"/>
  <c r="H35" i="19"/>
  <c r="H9" i="19"/>
  <c r="H19" i="19"/>
  <c r="H40" i="19"/>
  <c r="H44" i="19"/>
  <c r="H16" i="19"/>
  <c r="H7" i="19"/>
  <c r="H36" i="19"/>
  <c r="H46" i="19"/>
  <c r="H41" i="19"/>
  <c r="H21" i="19"/>
  <c r="H25" i="19"/>
  <c r="H68" i="19"/>
  <c r="H57" i="19"/>
  <c r="H73" i="19"/>
  <c r="H70" i="19"/>
  <c r="H60" i="19"/>
  <c r="H85" i="19"/>
  <c r="H77" i="19"/>
  <c r="H64" i="19"/>
  <c r="H69" i="19"/>
  <c r="H66" i="19"/>
  <c r="H78" i="19"/>
  <c r="H58" i="19"/>
  <c r="H53" i="19"/>
  <c r="H48" i="19"/>
  <c r="H71" i="19"/>
  <c r="H61" i="19"/>
  <c r="H84" i="19"/>
  <c r="H62" i="19"/>
  <c r="H52" i="19"/>
  <c r="H82" i="19"/>
  <c r="H83" i="19"/>
  <c r="H75" i="19"/>
  <c r="H50" i="19"/>
  <c r="H67" i="19"/>
  <c r="H80" i="19"/>
  <c r="H55" i="19"/>
  <c r="H59" i="19"/>
  <c r="H56" i="19"/>
  <c r="H79" i="19"/>
  <c r="H74" i="19"/>
  <c r="H54" i="19"/>
  <c r="H49" i="19"/>
  <c r="H76" i="19"/>
  <c r="H63" i="19"/>
  <c r="H65" i="19"/>
  <c r="H72" i="19"/>
  <c r="H51" i="19"/>
  <c r="H81" i="19"/>
  <c r="H91" i="19"/>
  <c r="H106" i="19"/>
  <c r="H118" i="19"/>
  <c r="H116" i="19"/>
  <c r="H107" i="19"/>
  <c r="H89" i="19"/>
  <c r="H109" i="19"/>
  <c r="H100" i="19"/>
  <c r="H103" i="19"/>
  <c r="H110" i="19"/>
  <c r="H104" i="19"/>
  <c r="H115" i="19"/>
  <c r="H114" i="19"/>
  <c r="H113" i="19"/>
  <c r="H93" i="19"/>
  <c r="H96" i="19"/>
  <c r="H97" i="19"/>
  <c r="H108" i="19"/>
  <c r="H119" i="19"/>
  <c r="H98" i="19"/>
  <c r="H112" i="19"/>
  <c r="H86" i="19"/>
  <c r="H94" i="19"/>
  <c r="H105" i="19"/>
  <c r="H88" i="19"/>
  <c r="H111" i="19"/>
  <c r="H120" i="19"/>
  <c r="H102" i="19"/>
  <c r="H92" i="19"/>
  <c r="H87" i="19"/>
  <c r="H121" i="19"/>
  <c r="H95" i="19"/>
  <c r="H117" i="19"/>
  <c r="H101" i="19"/>
  <c r="H99" i="19"/>
  <c r="H122" i="19"/>
  <c r="H90" i="19"/>
  <c r="H127" i="19"/>
  <c r="H131" i="19"/>
  <c r="H145" i="19"/>
  <c r="H152" i="19"/>
  <c r="H147" i="19"/>
  <c r="H133" i="19"/>
  <c r="H158" i="19"/>
  <c r="H136" i="19"/>
  <c r="H149" i="19"/>
  <c r="H134" i="19"/>
  <c r="H137" i="19"/>
  <c r="H155" i="19"/>
  <c r="H157" i="19"/>
  <c r="H139" i="19"/>
  <c r="H140" i="19"/>
  <c r="H138" i="19"/>
  <c r="H135" i="19"/>
  <c r="H132" i="19"/>
  <c r="H144" i="19"/>
  <c r="H129" i="19"/>
  <c r="H128" i="19"/>
  <c r="H130" i="19"/>
  <c r="H156" i="19"/>
  <c r="H153" i="19"/>
  <c r="H125" i="19"/>
  <c r="H126" i="19"/>
  <c r="H124" i="19"/>
  <c r="H154" i="19"/>
  <c r="H146" i="19"/>
  <c r="H148" i="19"/>
  <c r="H143" i="19"/>
  <c r="H141" i="19"/>
  <c r="H142" i="19"/>
  <c r="H151" i="19"/>
  <c r="H150" i="19"/>
  <c r="H164" i="19"/>
  <c r="H186" i="19"/>
  <c r="H183" i="19"/>
  <c r="H190" i="19"/>
  <c r="H174" i="19"/>
  <c r="H178" i="19"/>
  <c r="H197" i="19"/>
  <c r="H184" i="19"/>
  <c r="H198" i="19"/>
  <c r="H180" i="19"/>
  <c r="H159" i="19"/>
  <c r="H177" i="19"/>
  <c r="H167" i="19"/>
  <c r="H172" i="19"/>
  <c r="H185" i="19"/>
  <c r="H160" i="19"/>
  <c r="H188" i="19"/>
  <c r="H162" i="19"/>
  <c r="H171" i="19"/>
  <c r="H176" i="19"/>
  <c r="H161" i="19"/>
  <c r="H163" i="19"/>
  <c r="H192" i="19"/>
  <c r="H173" i="19"/>
  <c r="H199" i="19"/>
  <c r="H182" i="19"/>
  <c r="H191" i="19"/>
  <c r="H168" i="19"/>
  <c r="H165" i="19"/>
  <c r="H194" i="19"/>
  <c r="H179" i="19"/>
  <c r="H195" i="19"/>
  <c r="H193" i="19"/>
  <c r="H170" i="19"/>
  <c r="H181" i="19"/>
  <c r="H169" i="19"/>
  <c r="H187" i="19"/>
  <c r="H189" i="19"/>
  <c r="H175" i="19"/>
  <c r="H196" i="19"/>
  <c r="H166" i="19"/>
  <c r="H207" i="19"/>
  <c r="H205" i="19"/>
  <c r="H221" i="19"/>
  <c r="H225" i="19"/>
  <c r="H202" i="19"/>
  <c r="H204" i="19"/>
  <c r="H203" i="19"/>
  <c r="H231" i="19"/>
  <c r="H215" i="19"/>
  <c r="H218" i="19"/>
  <c r="H229" i="19"/>
  <c r="H227" i="19"/>
  <c r="H201" i="19"/>
  <c r="H226" i="19"/>
  <c r="H212" i="19"/>
  <c r="H228" i="19"/>
  <c r="H211" i="19"/>
  <c r="H217" i="19"/>
  <c r="H233" i="19"/>
  <c r="H224" i="19"/>
  <c r="H230" i="19"/>
  <c r="H220" i="19"/>
  <c r="H222" i="19"/>
  <c r="H208" i="19"/>
  <c r="H213" i="19"/>
  <c r="H223" i="19"/>
  <c r="H216" i="19"/>
  <c r="H214" i="19"/>
  <c r="H219" i="19"/>
  <c r="H210" i="19"/>
  <c r="H232" i="19"/>
  <c r="H209" i="19"/>
  <c r="H206" i="19"/>
  <c r="H263" i="19"/>
  <c r="H249" i="19"/>
  <c r="H260" i="19"/>
  <c r="H268" i="19"/>
  <c r="H272" i="19"/>
  <c r="H250" i="19"/>
  <c r="H253" i="19"/>
  <c r="H269" i="19"/>
  <c r="H239" i="19"/>
  <c r="H252" i="19"/>
  <c r="H254" i="19"/>
  <c r="H258" i="19"/>
  <c r="H271" i="19"/>
  <c r="H243" i="19"/>
  <c r="H241" i="19"/>
  <c r="H255" i="19"/>
  <c r="H242" i="19"/>
  <c r="H264" i="19"/>
  <c r="H244" i="19"/>
  <c r="H245" i="19"/>
  <c r="H267" i="19"/>
  <c r="H261" i="19"/>
  <c r="H238" i="19"/>
  <c r="H256" i="19"/>
  <c r="H236" i="19"/>
  <c r="H240" i="19"/>
  <c r="H247" i="19"/>
  <c r="H237" i="19"/>
  <c r="H265" i="19"/>
  <c r="H246" i="19"/>
  <c r="H248" i="19"/>
  <c r="H251" i="19"/>
  <c r="H266" i="19"/>
  <c r="H262" i="19"/>
  <c r="H235" i="19"/>
  <c r="H257" i="19"/>
  <c r="H270" i="19"/>
  <c r="H259" i="19"/>
  <c r="H281" i="19"/>
  <c r="H303" i="19"/>
  <c r="H295" i="19"/>
  <c r="H304" i="19"/>
  <c r="H287" i="19"/>
  <c r="H282" i="19"/>
  <c r="H286" i="19"/>
  <c r="H306" i="19"/>
  <c r="H288" i="19"/>
  <c r="H310" i="19"/>
  <c r="H294" i="19"/>
  <c r="H319" i="19"/>
  <c r="H309" i="19"/>
  <c r="H279" i="19"/>
  <c r="H275" i="19"/>
  <c r="H278" i="19"/>
  <c r="H274" i="19"/>
  <c r="H297" i="19"/>
  <c r="H311" i="19"/>
  <c r="H308" i="19"/>
  <c r="H292" i="19"/>
  <c r="H317" i="19"/>
  <c r="H283" i="19"/>
  <c r="H296" i="19"/>
  <c r="H313" i="19"/>
  <c r="H285" i="19"/>
  <c r="H318" i="19"/>
  <c r="H300" i="19"/>
  <c r="H301" i="19"/>
  <c r="H289" i="19"/>
  <c r="H302" i="19"/>
  <c r="H290" i="19"/>
  <c r="H284" i="19"/>
  <c r="H293" i="19"/>
  <c r="H307" i="19"/>
  <c r="H305" i="19"/>
  <c r="H276" i="19"/>
  <c r="H299" i="19"/>
  <c r="H277" i="19"/>
  <c r="H298" i="19"/>
  <c r="H291" i="19"/>
  <c r="H316" i="19"/>
  <c r="H315" i="19"/>
  <c r="H312" i="19"/>
  <c r="H314" i="19"/>
  <c r="H280" i="19"/>
  <c r="H324" i="19"/>
  <c r="H328" i="19"/>
  <c r="H354" i="19"/>
  <c r="H322" i="19"/>
  <c r="H332" i="19"/>
  <c r="H348" i="19"/>
  <c r="H335" i="19"/>
  <c r="H350" i="19"/>
  <c r="H344" i="19"/>
  <c r="H352" i="19"/>
  <c r="H321" i="19"/>
  <c r="H357" i="19"/>
  <c r="H331" i="19"/>
  <c r="H326" i="19"/>
  <c r="H345" i="19"/>
  <c r="H334" i="19"/>
  <c r="H336" i="19"/>
  <c r="H343" i="19"/>
  <c r="H360" i="19"/>
  <c r="H330" i="19"/>
  <c r="H327" i="19"/>
  <c r="H323" i="19"/>
  <c r="H349" i="19"/>
  <c r="H333" i="19"/>
  <c r="H351" i="19"/>
  <c r="H329" i="19"/>
  <c r="H325" i="19"/>
  <c r="H353" i="19"/>
  <c r="H359" i="19"/>
  <c r="H342" i="19"/>
  <c r="H338" i="19"/>
  <c r="H341" i="19"/>
  <c r="H347" i="19"/>
  <c r="H340" i="19"/>
  <c r="H337" i="19"/>
  <c r="H355" i="19"/>
  <c r="H356" i="19"/>
  <c r="H339" i="19"/>
  <c r="H361" i="19"/>
  <c r="H320" i="19"/>
  <c r="H346" i="19"/>
  <c r="H358" i="19"/>
  <c r="H388" i="19"/>
  <c r="H385" i="19"/>
  <c r="H374" i="19"/>
  <c r="H365" i="19"/>
  <c r="H370" i="19"/>
  <c r="H378" i="19"/>
  <c r="H366" i="19"/>
  <c r="H393" i="19"/>
  <c r="H386" i="19"/>
  <c r="H397" i="19"/>
  <c r="H390" i="19"/>
  <c r="H377" i="19"/>
  <c r="H398" i="19"/>
  <c r="H379" i="19"/>
  <c r="H367" i="19"/>
  <c r="H384" i="19"/>
  <c r="H392" i="19"/>
  <c r="H373" i="19"/>
  <c r="H400" i="19"/>
  <c r="H389" i="19"/>
  <c r="H387" i="19"/>
  <c r="H376" i="19"/>
  <c r="H394" i="19"/>
  <c r="H391" i="19"/>
  <c r="H368" i="19"/>
  <c r="H396" i="19"/>
  <c r="H383" i="19"/>
  <c r="H395" i="19"/>
  <c r="H382" i="19"/>
  <c r="H375" i="19"/>
  <c r="H381" i="19"/>
  <c r="H362" i="19"/>
  <c r="H363" i="19"/>
  <c r="H369" i="19"/>
  <c r="H372" i="19"/>
  <c r="H380" i="19"/>
  <c r="H371" i="19"/>
  <c r="H364" i="19"/>
  <c r="H399" i="19"/>
  <c r="H22" i="19"/>
  <c r="P8" i="19"/>
  <c r="D5" i="17"/>
  <c r="D6" i="17"/>
  <c r="D7" i="17"/>
  <c r="D8" i="17"/>
  <c r="D9" i="17"/>
  <c r="D10" i="17"/>
  <c r="D11" i="17"/>
  <c r="D12" i="17"/>
  <c r="D13" i="17"/>
  <c r="D4" i="17"/>
  <c r="C5" i="17"/>
  <c r="C6" i="17"/>
  <c r="C7" i="17"/>
  <c r="C8" i="17"/>
  <c r="C9" i="17"/>
  <c r="C10" i="17"/>
  <c r="C11" i="17"/>
  <c r="C12" i="17"/>
  <c r="C13" i="17"/>
  <c r="C4" i="17"/>
</calcChain>
</file>

<file path=xl/sharedStrings.xml><?xml version="1.0" encoding="utf-8"?>
<sst xmlns="http://schemas.openxmlformats.org/spreadsheetml/2006/main" count="1770" uniqueCount="276">
  <si>
    <t>number_of_records</t>
  </si>
  <si>
    <t>earliest_release_year</t>
  </si>
  <si>
    <t>latest_release_year</t>
  </si>
  <si>
    <t>average_release_year</t>
  </si>
  <si>
    <t>count_of_release_years</t>
  </si>
  <si>
    <t>minimum_rental_duration</t>
  </si>
  <si>
    <t>maximum_rental_duration</t>
  </si>
  <si>
    <t>average_rental_duration</t>
  </si>
  <si>
    <t>count_of_rental_duration</t>
  </si>
  <si>
    <t>minimum_rental_rate</t>
  </si>
  <si>
    <t>maximum_rental_rate</t>
  </si>
  <si>
    <t>average_rental_rate</t>
  </si>
  <si>
    <t>count_of_rental_rate</t>
  </si>
  <si>
    <t>minimum_film_length</t>
  </si>
  <si>
    <t>maximum_film_length</t>
  </si>
  <si>
    <t>average_film_length</t>
  </si>
  <si>
    <t>count_film_length</t>
  </si>
  <si>
    <t>minimum_replacement_cost</t>
  </si>
  <si>
    <t>maximum_replacement_cost</t>
  </si>
  <si>
    <t>average_replacement_cost</t>
  </si>
  <si>
    <t>count_replacement_cost</t>
  </si>
  <si>
    <t>PG-13</t>
  </si>
  <si>
    <t>NC-17</t>
  </si>
  <si>
    <t>R</t>
  </si>
  <si>
    <t>PG</t>
  </si>
  <si>
    <t>G</t>
  </si>
  <si>
    <t>count</t>
  </si>
  <si>
    <t>rating</t>
  </si>
  <si>
    <t>count_of_customers_per_store</t>
  </si>
  <si>
    <t>store_id</t>
  </si>
  <si>
    <t>active</t>
  </si>
  <si>
    <t>inactive</t>
  </si>
  <si>
    <t>customer_status</t>
  </si>
  <si>
    <t>count_of_active_customers</t>
  </si>
  <si>
    <t>Indonesia</t>
  </si>
  <si>
    <t>Turkey</t>
  </si>
  <si>
    <t>Philippines</t>
  </si>
  <si>
    <t>Russian Federation</t>
  </si>
  <si>
    <t>Brazil</t>
  </si>
  <si>
    <t>Mexico</t>
  </si>
  <si>
    <t>Japan</t>
  </si>
  <si>
    <t>United States</t>
  </si>
  <si>
    <t>China</t>
  </si>
  <si>
    <t>India</t>
  </si>
  <si>
    <t>number_of_customers</t>
  </si>
  <si>
    <t>country</t>
  </si>
  <si>
    <t>So Leopoldo</t>
  </si>
  <si>
    <t>Celaya</t>
  </si>
  <si>
    <t>Sivas</t>
  </si>
  <si>
    <t>Pingxiang</t>
  </si>
  <si>
    <t>Kurashiki</t>
  </si>
  <si>
    <t>Dhule (Dhulia)</t>
  </si>
  <si>
    <t>Adoni</t>
  </si>
  <si>
    <t>Xintai</t>
  </si>
  <si>
    <t>Atlixco</t>
  </si>
  <si>
    <t>Aurora</t>
  </si>
  <si>
    <t>city</t>
  </si>
  <si>
    <t>Yingkou</t>
  </si>
  <si>
    <t>South</t>
  </si>
  <si>
    <t>Roland</t>
  </si>
  <si>
    <t>Buford</t>
  </si>
  <si>
    <t>Clinton</t>
  </si>
  <si>
    <t>Pontianak</t>
  </si>
  <si>
    <t>Seward</t>
  </si>
  <si>
    <t>Leslie</t>
  </si>
  <si>
    <t>Perry</t>
  </si>
  <si>
    <t>Sara</t>
  </si>
  <si>
    <t>Tokat</t>
  </si>
  <si>
    <t>Mena</t>
  </si>
  <si>
    <t>Casey</t>
  </si>
  <si>
    <t>total_paid</t>
  </si>
  <si>
    <t>last_name</t>
  </si>
  <si>
    <t>first_name</t>
  </si>
  <si>
    <t>customer_id</t>
  </si>
  <si>
    <t>This output provides summary statistics of the numerical variables from the film table</t>
  </si>
  <si>
    <t>This output provides a count of each rating from the film table</t>
  </si>
  <si>
    <t>This output provides a count of the customers per store from the customer table</t>
  </si>
  <si>
    <t>This output provides a count of active and inactive customers from the customer table</t>
  </si>
  <si>
    <t>This output provides a count of the top 10 countries with the most customers from the customer table</t>
  </si>
  <si>
    <t>This output provides the top 10 cities with the most customers within the top 10 countries from the customer table</t>
  </si>
  <si>
    <t>This output provides the top 5 customers who've spent the most within the top 10 cities within the top 10 countries from the customer table</t>
  </si>
  <si>
    <t>Animation</t>
  </si>
  <si>
    <t>Dogma Family</t>
  </si>
  <si>
    <t>Drama</t>
  </si>
  <si>
    <t>Torque Bound</t>
  </si>
  <si>
    <t>Harry Idaho</t>
  </si>
  <si>
    <t>Sci-Fi</t>
  </si>
  <si>
    <t>Titans Jerk</t>
  </si>
  <si>
    <t>Sports</t>
  </si>
  <si>
    <t>Saturday Lambs</t>
  </si>
  <si>
    <t>Comedy</t>
  </si>
  <si>
    <t>Hustler Party</t>
  </si>
  <si>
    <t>Foreign</t>
  </si>
  <si>
    <t>Innocent Usual</t>
  </si>
  <si>
    <t>Documentary</t>
  </si>
  <si>
    <t>Wife Turn</t>
  </si>
  <si>
    <t>Zorro Ark</t>
  </si>
  <si>
    <t>Music</t>
  </si>
  <si>
    <t>Telegraph Voyage</t>
  </si>
  <si>
    <t>total_revenue</t>
  </si>
  <si>
    <t>film_category</t>
  </si>
  <si>
    <t>title</t>
  </si>
  <si>
    <t>Stallion Sundance</t>
  </si>
  <si>
    <t>Classics</t>
  </si>
  <si>
    <t>Lights Deer</t>
  </si>
  <si>
    <t>Treatment Jekyll</t>
  </si>
  <si>
    <t>Cruelty Unforgiven</t>
  </si>
  <si>
    <t>Young Language</t>
  </si>
  <si>
    <t>Rebel Airport</t>
  </si>
  <si>
    <t>Freedom Cleopatra</t>
  </si>
  <si>
    <t>Duffel Apocalypse</t>
  </si>
  <si>
    <t>New</t>
  </si>
  <si>
    <t>Oklahoma Jumanji</t>
  </si>
  <si>
    <t>Horror</t>
  </si>
  <si>
    <t>Texas Watch</t>
  </si>
  <si>
    <t>This output provides the top 10 films by revenue and their categories from the film table</t>
  </si>
  <si>
    <t>This output provides the worst 10 films by revenue and their categories from the film table</t>
  </si>
  <si>
    <t>Thriller</t>
  </si>
  <si>
    <t>Travel</t>
  </si>
  <si>
    <t>Children</t>
  </si>
  <si>
    <t>Family</t>
  </si>
  <si>
    <t>Games</t>
  </si>
  <si>
    <t>Action</t>
  </si>
  <si>
    <t>This output provides the total revenue for each film category from the category table</t>
  </si>
  <si>
    <t>American Samoa</t>
  </si>
  <si>
    <t>Lithuania</t>
  </si>
  <si>
    <t>Saint Vincent and the Grenadines</t>
  </si>
  <si>
    <t>Tonga</t>
  </si>
  <si>
    <t>Afghanistan</t>
  </si>
  <si>
    <t>Tunisia</t>
  </si>
  <si>
    <t>Finland</t>
  </si>
  <si>
    <t>Slovakia</t>
  </si>
  <si>
    <t>New Zealand</t>
  </si>
  <si>
    <t>Ethiopia</t>
  </si>
  <si>
    <t>Madagascar</t>
  </si>
  <si>
    <t>Tuvalu</t>
  </si>
  <si>
    <t>Nepal</t>
  </si>
  <si>
    <t>Senegal</t>
  </si>
  <si>
    <t>Faroe Islands</t>
  </si>
  <si>
    <t>French Guiana</t>
  </si>
  <si>
    <t>Anguilla</t>
  </si>
  <si>
    <t>Liechtenstein</t>
  </si>
  <si>
    <t>Sri Lanka</t>
  </si>
  <si>
    <t>Hong Kong</t>
  </si>
  <si>
    <t>Estonia</t>
  </si>
  <si>
    <t>Kuwait</t>
  </si>
  <si>
    <t>Brunei</t>
  </si>
  <si>
    <t>North Korea</t>
  </si>
  <si>
    <t>Bahrain</t>
  </si>
  <si>
    <t>Hungary</t>
  </si>
  <si>
    <t>Iraq</t>
  </si>
  <si>
    <t>Gambia</t>
  </si>
  <si>
    <t>Armenia</t>
  </si>
  <si>
    <t>Greenland</t>
  </si>
  <si>
    <t>Virgin Islands, U.S.</t>
  </si>
  <si>
    <t>Zambia</t>
  </si>
  <si>
    <t>Malawi</t>
  </si>
  <si>
    <t>Chad</t>
  </si>
  <si>
    <t>Turkmenistan</t>
  </si>
  <si>
    <t>Moldova</t>
  </si>
  <si>
    <t>Czech Republic</t>
  </si>
  <si>
    <t>Sweden</t>
  </si>
  <si>
    <t>Nauru</t>
  </si>
  <si>
    <t>Holy See (Vatican City State)</t>
  </si>
  <si>
    <t>Oman</t>
  </si>
  <si>
    <t>Congo, The Democratic Republic of the</t>
  </si>
  <si>
    <t>Bolivia</t>
  </si>
  <si>
    <t>Cambodia</t>
  </si>
  <si>
    <t>Myanmar</t>
  </si>
  <si>
    <t>Cameroon</t>
  </si>
  <si>
    <t>Angola</t>
  </si>
  <si>
    <t>Kazakstan</t>
  </si>
  <si>
    <t>Bulgaria</t>
  </si>
  <si>
    <t>Azerbaijan</t>
  </si>
  <si>
    <t>Sudan</t>
  </si>
  <si>
    <t>Greece</t>
  </si>
  <si>
    <t>French Polynesia</t>
  </si>
  <si>
    <t>Runion</t>
  </si>
  <si>
    <t>Romania</t>
  </si>
  <si>
    <t>Puerto Rico</t>
  </si>
  <si>
    <t>Yugoslavia</t>
  </si>
  <si>
    <t>Kenya</t>
  </si>
  <si>
    <t>Switzerland</t>
  </si>
  <si>
    <t>Latvia</t>
  </si>
  <si>
    <t>Belarus</t>
  </si>
  <si>
    <t>Paraguay</t>
  </si>
  <si>
    <t>Morocco</t>
  </si>
  <si>
    <t>Austria</t>
  </si>
  <si>
    <t>Chile</t>
  </si>
  <si>
    <t>Dominican Republic</t>
  </si>
  <si>
    <t>United Arab Emirates</t>
  </si>
  <si>
    <t>Mozambique</t>
  </si>
  <si>
    <t>Tanzania</t>
  </si>
  <si>
    <t>Malaysia</t>
  </si>
  <si>
    <t>France</t>
  </si>
  <si>
    <t>Algeria</t>
  </si>
  <si>
    <t>Bangladesh</t>
  </si>
  <si>
    <t>Ecuador</t>
  </si>
  <si>
    <t>Israel</t>
  </si>
  <si>
    <t>Thailand</t>
  </si>
  <si>
    <t>Peru</t>
  </si>
  <si>
    <t>Saudi Arabia</t>
  </si>
  <si>
    <t>Pakistan</t>
  </si>
  <si>
    <t>Yemen</t>
  </si>
  <si>
    <t>Spain</t>
  </si>
  <si>
    <t>South Korea</t>
  </si>
  <si>
    <t>Netherlands</t>
  </si>
  <si>
    <t>Canada</t>
  </si>
  <si>
    <t>Venezuela</t>
  </si>
  <si>
    <t>Egypt</t>
  </si>
  <si>
    <t>Colombia</t>
  </si>
  <si>
    <t>Ukraine</t>
  </si>
  <si>
    <t>Vietnam</t>
  </si>
  <si>
    <t>Germany</t>
  </si>
  <si>
    <t>Italy</t>
  </si>
  <si>
    <t>Poland</t>
  </si>
  <si>
    <t>United Kingdom</t>
  </si>
  <si>
    <t>Iran</t>
  </si>
  <si>
    <t>South Africa</t>
  </si>
  <si>
    <t>Taiwan</t>
  </si>
  <si>
    <t>Argentina</t>
  </si>
  <si>
    <t>Nigeria</t>
  </si>
  <si>
    <t>This output provides the total revenue of each country from the payment table</t>
  </si>
  <si>
    <t>Valparai</t>
  </si>
  <si>
    <t>Way</t>
  </si>
  <si>
    <t>Mike</t>
  </si>
  <si>
    <t>Tanza</t>
  </si>
  <si>
    <t>Dean</t>
  </si>
  <si>
    <t>Marcia</t>
  </si>
  <si>
    <t>Richmond Hill</t>
  </si>
  <si>
    <t>Irby</t>
  </si>
  <si>
    <t>Curtis</t>
  </si>
  <si>
    <t>Memphis</t>
  </si>
  <si>
    <t>Bradley</t>
  </si>
  <si>
    <t>Ana</t>
  </si>
  <si>
    <t>Qomsheh</t>
  </si>
  <si>
    <t>Collazo</t>
  </si>
  <si>
    <t>Tommy</t>
  </si>
  <si>
    <t>Molodetno</t>
  </si>
  <si>
    <t>Shaw</t>
  </si>
  <si>
    <t>Clara</t>
  </si>
  <si>
    <t>Apeldoorn</t>
  </si>
  <si>
    <t>Kennedy</t>
  </si>
  <si>
    <t>Rhonda</t>
  </si>
  <si>
    <t>Santa Brbara dOeste</t>
  </si>
  <si>
    <t>Snyder</t>
  </si>
  <si>
    <t>Marion</t>
  </si>
  <si>
    <t>Cape Coral</t>
  </si>
  <si>
    <t>Seal</t>
  </si>
  <si>
    <t>Karl</t>
  </si>
  <si>
    <t>Saint-Denis</t>
  </si>
  <si>
    <t>Hunt</t>
  </si>
  <si>
    <t>Eleanor</t>
  </si>
  <si>
    <t>This output provides the top 10 customers based on amounts from the payment table</t>
  </si>
  <si>
    <t>Query used:</t>
  </si>
  <si>
    <t>A SQL query was not used to query this output</t>
  </si>
  <si>
    <t>This output combines data from the top 10 countries with the most customers and the total revenue of each country</t>
  </si>
  <si>
    <t>total revenue</t>
  </si>
  <si>
    <t>purchasing power</t>
  </si>
  <si>
    <t>Row Labels</t>
  </si>
  <si>
    <t>Grand Total</t>
  </si>
  <si>
    <t>Sum of purchasing power</t>
  </si>
  <si>
    <t>Sum of number_of_customers</t>
  </si>
  <si>
    <t>This output provides the total revenue by genre for the top 5 Asian countries by revenue</t>
  </si>
  <si>
    <t>rental_id</t>
  </si>
  <si>
    <t>This output provides all rentals and film categories for the top 10 customers by revenue</t>
  </si>
  <si>
    <t>Summary Stats:</t>
  </si>
  <si>
    <t>Most Popular Genre</t>
  </si>
  <si>
    <t>Count of film_category</t>
  </si>
  <si>
    <t>rental_date</t>
  </si>
  <si>
    <t>return_date</t>
  </si>
  <si>
    <t>Average Rental Time</t>
  </si>
  <si>
    <t>5.6 Days</t>
  </si>
  <si>
    <t>Average Rentals Per Month</t>
  </si>
  <si>
    <t>Average Number of Total Rentals</t>
  </si>
  <si>
    <t>Average Spent by Each HLV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</si>
</sst>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0" fillId="6" borderId="5" xfId="10"/>
    <xf numFmtId="0" fontId="18" fillId="7" borderId="7" xfId="13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10" fillId="6" borderId="5" xfId="10" applyNumberFormat="1"/>
    <xf numFmtId="0" fontId="19" fillId="7" borderId="7" xfId="13" applyFont="1"/>
    <xf numFmtId="1" fontId="10" fillId="6" borderId="5" xfId="10" applyNumberFormat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6" fillId="35" borderId="0" xfId="0" applyFont="1" applyFill="1"/>
    <xf numFmtId="2" fontId="0" fillId="0" borderId="0" xfId="0" applyNumberFormat="1"/>
    <xf numFmtId="22" fontId="10" fillId="6" borderId="5" xfId="10" applyNumberFormat="1"/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[3.10 Data Output and Queries.xlsx]Purchasing Power!PivotTable3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Purchasing</a:t>
            </a:r>
            <a:r>
              <a:rPr lang="en-US" baseline="0"/>
              <a:t> Power of Top 10 Countries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848697613159366E-2"/>
          <c:y val="0.20521251954829794"/>
          <c:w val="0.80400523039313232"/>
          <c:h val="0.47365866853360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'Purchasing Power'!$B$16</c:f>
              <c:strCache>
                <c:ptCount val="1"/>
                <c:pt idx="0">
                  <c:v>Sum of purchasing power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'Purchasing Power'!$A$17:$A$27</c:f>
              <c:strCache>
                <c:ptCount val="10"/>
                <c:pt idx="0">
                  <c:v>Philippines</c:v>
                </c:pt>
                <c:pt idx="1">
                  <c:v>Brazil</c:v>
                </c:pt>
                <c:pt idx="2">
                  <c:v>United States</c:v>
                </c:pt>
                <c:pt idx="3">
                  <c:v>Japan</c:v>
                </c:pt>
                <c:pt idx="4">
                  <c:v>India</c:v>
                </c:pt>
                <c:pt idx="5">
                  <c:v>Turkey</c:v>
                </c:pt>
                <c:pt idx="6">
                  <c:v>Mexico</c:v>
                </c:pt>
                <c:pt idx="7">
                  <c:v>China</c:v>
                </c:pt>
                <c:pt idx="8">
                  <c:v>Russian Federation</c:v>
                </c:pt>
                <c:pt idx="9">
                  <c:v>Indonesia</c:v>
                </c:pt>
              </c:strCache>
            </c:strRef>
          </c:cat>
          <c:val>
            <c:numRef>
              <c:f>'Purchasing Power'!$B$17:$B$27</c:f>
              <c:numCache>
                <c:formatCode>General</c:formatCode>
                <c:ptCount val="10"/>
                <c:pt idx="0">
                  <c:v>110.98499999999999</c:v>
                </c:pt>
                <c:pt idx="1">
                  <c:v>104.25678571428571</c:v>
                </c:pt>
                <c:pt idx="2">
                  <c:v>102.36972222222222</c:v>
                </c:pt>
                <c:pt idx="3">
                  <c:v>100.72612903225807</c:v>
                </c:pt>
                <c:pt idx="4">
                  <c:v>100.57966666666667</c:v>
                </c:pt>
                <c:pt idx="5">
                  <c:v>99.899333333333331</c:v>
                </c:pt>
                <c:pt idx="6">
                  <c:v>99.494</c:v>
                </c:pt>
                <c:pt idx="7">
                  <c:v>99.076037735849056</c:v>
                </c:pt>
                <c:pt idx="8">
                  <c:v>98.772142857142853</c:v>
                </c:pt>
                <c:pt idx="9">
                  <c:v>96.620714285714286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5-4208-93C9-5860342AEF35}"/>
            </c:ext>
          </c:extLst>
        </c:ser>
        <c:ser>
          <c:idx val="1"/>
          <c:order val="1"/>
          <c:tx>
            <c:strRef>
              <c:f>'Purchasing Power'!$C$16</c:f>
              <c:strCache>
                <c:ptCount val="1"/>
                <c:pt idx="0">
                  <c:v>Sum of number_of_customers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'Purchasing Power'!$A$17:$A$27</c:f>
              <c:strCache>
                <c:ptCount val="10"/>
                <c:pt idx="0">
                  <c:v>Philippines</c:v>
                </c:pt>
                <c:pt idx="1">
                  <c:v>Brazil</c:v>
                </c:pt>
                <c:pt idx="2">
                  <c:v>United States</c:v>
                </c:pt>
                <c:pt idx="3">
                  <c:v>Japan</c:v>
                </c:pt>
                <c:pt idx="4">
                  <c:v>India</c:v>
                </c:pt>
                <c:pt idx="5">
                  <c:v>Turkey</c:v>
                </c:pt>
                <c:pt idx="6">
                  <c:v>Mexico</c:v>
                </c:pt>
                <c:pt idx="7">
                  <c:v>China</c:v>
                </c:pt>
                <c:pt idx="8">
                  <c:v>Russian Federation</c:v>
                </c:pt>
                <c:pt idx="9">
                  <c:v>Indonesia</c:v>
                </c:pt>
              </c:strCache>
            </c:strRef>
          </c:cat>
          <c:val>
            <c:numRef>
              <c:f>'Purchasing Power'!$C$17:$C$27</c:f>
              <c:numCache>
                <c:formatCode>General</c:formatCode>
                <c:ptCount val="10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31</c:v>
                </c:pt>
                <c:pt idx="4">
                  <c:v>60</c:v>
                </c:pt>
                <c:pt idx="5">
                  <c:v>15</c:v>
                </c:pt>
                <c:pt idx="6">
                  <c:v>30</c:v>
                </c:pt>
                <c:pt idx="7">
                  <c:v>53</c:v>
                </c:pt>
                <c:pt idx="8">
                  <c:v>28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5-4208-93C9-5860342A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696847"/>
        <c:axId val="1859703567"/>
      </c:barChart>
      <c:catAx>
        <c:axId val="18596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03567"/>
        <c:crosses val="autoZero"/>
        <c:auto val="1"/>
        <c:lblAlgn val="ctr"/>
        <c:lblOffset val="100"/>
        <c:noMultiLvlLbl val="0"/>
      </c:catAx>
      <c:valAx>
        <c:axId val="18597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19049</xdr:rowOff>
    </xdr:from>
    <xdr:ext cx="4514850" cy="40290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DDD545-88E6-4F85-1468-5D5AFC1D7F89}"/>
            </a:ext>
          </a:extLst>
        </xdr:cNvPr>
        <xdr:cNvSpPr txBox="1"/>
      </xdr:nvSpPr>
      <xdr:spPr>
        <a:xfrm>
          <a:off x="0" y="1200149"/>
          <a:ext cx="4514850" cy="40290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	COUNT (*) AS number_of_records,	MIN(release_year) AS earliest_release_year,	MAX(release_year) AS latest_release_year,	AVG(release_year) AS average_release_year,	COUNT(release_year) AS count_of_release_years,	MIN(rental_duration) AS minimum_rental_duration,	MAX(rental_duration) AS maximum_rental_duration,	AVG(rental_duration) AS average_rental_duration,	COUNT(rental_duration) AS count_of_rental_duration,	MIN(rental_rate) AS minimum_rental_rate,	MAX(rental_rate) AS maximum_rental_rate,	AVG(rental_rate) AS average_rental_rate,	COUNT(rental_rate) AS count_of_rental_rate,	MIN(length) AS minimum_film_length,	MAX(length) AS maximum_film_length,	AVG(length) AS average_film_length,	COUNT(length) AS count_film_length,	MIN(replacement_cost) AS minimum_replacement_cost,	MAX(replacement_cost) AS maximum_replacement_cost,	AVG(replacement_cost) AS average_replacement_cost,	COUNT(replacement_cost) AS count_replacement_cost</a:t>
          </a:r>
        </a:p>
        <a:p>
          <a:r>
            <a:rPr lang="en-US" sz="1100"/>
            <a:t>FROM film;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9524</xdr:rowOff>
    </xdr:from>
    <xdr:ext cx="4724400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E82B65-CE8E-6CE5-BFC1-7A1EF4ABABAC}"/>
            </a:ext>
          </a:extLst>
        </xdr:cNvPr>
        <xdr:cNvSpPr txBox="1"/>
      </xdr:nvSpPr>
      <xdr:spPr>
        <a:xfrm>
          <a:off x="0" y="4238624"/>
          <a:ext cx="4724400" cy="17716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A.name AS film_category,</a:t>
          </a:r>
        </a:p>
        <a:p>
          <a:r>
            <a:rPr lang="en-US" sz="1100"/>
            <a:t>SUM (E.amount) AS total_revenue</a:t>
          </a:r>
        </a:p>
        <a:p>
          <a:r>
            <a:rPr lang="en-US" sz="1100"/>
            <a:t>FROM category A	</a:t>
          </a:r>
        </a:p>
        <a:p>
          <a:r>
            <a:rPr lang="en-US" sz="1100"/>
            <a:t>	JOIN film_category B ON A.category_id = B.category_id	JOIN inventory C ON B.film_id = C.film_id	</a:t>
          </a:r>
        </a:p>
        <a:p>
          <a:r>
            <a:rPr lang="en-US" sz="1100"/>
            <a:t>	JOIN rental D ON C.inventory_id = D.inventory_id	JOIN payment E ON D.rental_id = E.rental_id</a:t>
          </a:r>
        </a:p>
        <a:p>
          <a:r>
            <a:rPr lang="en-US" sz="1100"/>
            <a:t>GROUP BY A.name</a:t>
          </a:r>
        </a:p>
        <a:p>
          <a:r>
            <a:rPr lang="en-US" sz="1100"/>
            <a:t>ORDER BY total_revenue DESC;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180973</xdr:rowOff>
    </xdr:from>
    <xdr:ext cx="4895850" cy="33051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D91D4B-0F3F-1B2A-BC00-790DDAFE6448}"/>
            </a:ext>
          </a:extLst>
        </xdr:cNvPr>
        <xdr:cNvSpPr txBox="1"/>
      </xdr:nvSpPr>
      <xdr:spPr>
        <a:xfrm>
          <a:off x="4457700" y="1171573"/>
          <a:ext cx="4895850" cy="330517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A.name AS film_category,</a:t>
          </a:r>
        </a:p>
        <a:p>
          <a:r>
            <a:rPr lang="en-US" sz="1100"/>
            <a:t>SUM (E.amount) AS total_revenue,</a:t>
          </a:r>
        </a:p>
        <a:p>
          <a:r>
            <a:rPr lang="en-US" sz="1100"/>
            <a:t>I.countryFROM category A		</a:t>
          </a:r>
        </a:p>
        <a:p>
          <a:r>
            <a:rPr lang="en-US" sz="1100"/>
            <a:t>	JOIN film_category B ON A.category_id = B.category_id		JOIN inventory C ON B.film_id = C.film_id		JOIN rental D ON C.inventory_id = D.inventory_id		JOIN payment E ON D.rental_id = E.rental_id	</a:t>
          </a:r>
        </a:p>
        <a:p>
          <a:r>
            <a:rPr lang="en-US" sz="1100"/>
            <a:t>	JOIN customer F ON E.customer_id = F.customer_id	JOIN address G ON F.address_id = G.address_id	</a:t>
          </a:r>
        </a:p>
        <a:p>
          <a:r>
            <a:rPr lang="en-US" sz="1100"/>
            <a:t>	JOIN city H ON G.city_id = H.city_id	</a:t>
          </a:r>
        </a:p>
        <a:p>
          <a:r>
            <a:rPr lang="en-US" sz="1100"/>
            <a:t>	JOIN country I ON H.country_id = I.country_id</a:t>
          </a:r>
        </a:p>
        <a:p>
          <a:r>
            <a:rPr lang="en-US" sz="1100"/>
            <a:t>WHERE I.country = 'Philippines'</a:t>
          </a:r>
        </a:p>
        <a:p>
          <a:r>
            <a:rPr lang="en-US" sz="1100"/>
            <a:t>	OR I.country = 'China'	</a:t>
          </a:r>
        </a:p>
        <a:p>
          <a:r>
            <a:rPr lang="en-US" sz="1100"/>
            <a:t>	OR I.country = 'India'	</a:t>
          </a:r>
        </a:p>
        <a:p>
          <a:r>
            <a:rPr lang="en-US" sz="1100"/>
            <a:t>	OR I.country = 'Japan'	</a:t>
          </a:r>
        </a:p>
        <a:p>
          <a:r>
            <a:rPr lang="en-US" sz="1100"/>
            <a:t>	OR I.country = 'Indonesia'</a:t>
          </a:r>
        </a:p>
        <a:p>
          <a:r>
            <a:rPr lang="en-US" sz="1100"/>
            <a:t>GROUP BY  A.name, I.country</a:t>
          </a:r>
        </a:p>
        <a:p>
          <a:r>
            <a:rPr lang="en-US" sz="1100"/>
            <a:t>ORDER BY I.country, total_revenue DESC;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609599</xdr:colOff>
      <xdr:row>5</xdr:row>
      <xdr:rowOff>9525</xdr:rowOff>
    </xdr:from>
    <xdr:ext cx="4695825" cy="20097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7A5BD4-4323-4492-7EFA-84E333946BD1}"/>
            </a:ext>
          </a:extLst>
        </xdr:cNvPr>
        <xdr:cNvSpPr txBox="1"/>
      </xdr:nvSpPr>
      <xdr:spPr>
        <a:xfrm>
          <a:off x="3152774" y="1000125"/>
          <a:ext cx="4695825" cy="20097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E.country,</a:t>
          </a:r>
        </a:p>
        <a:p>
          <a:r>
            <a:rPr lang="en-US" sz="1100"/>
            <a:t>SUM (A.amount) AS total_revenue</a:t>
          </a:r>
        </a:p>
        <a:p>
          <a:r>
            <a:rPr lang="en-US" sz="1100"/>
            <a:t>FROM payment A		</a:t>
          </a:r>
        </a:p>
        <a:p>
          <a:r>
            <a:rPr lang="en-US" sz="1100"/>
            <a:t>	INNER JOIN customer B ON A.customer_id = B.customer_id	INNER JOIN address C ON B.address_id = C.address_id	INNER JOIN city D ON C.city_id = D.city_id	</a:t>
          </a:r>
        </a:p>
        <a:p>
          <a:r>
            <a:rPr lang="en-US" sz="1100"/>
            <a:t>	INNER JOIN country E ON D.country_id = E.country_id</a:t>
          </a:r>
        </a:p>
        <a:p>
          <a:r>
            <a:rPr lang="en-US" sz="1100"/>
            <a:t>GROUP BY E.country</a:t>
          </a:r>
        </a:p>
        <a:p>
          <a:r>
            <a:rPr lang="en-US" sz="1100"/>
            <a:t>ORDER BY total_revenue DESC;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4981575" cy="3314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BC3DA3-1E58-3284-57B1-CDD733528136}"/>
            </a:ext>
          </a:extLst>
        </xdr:cNvPr>
        <xdr:cNvSpPr txBox="1"/>
      </xdr:nvSpPr>
      <xdr:spPr>
        <a:xfrm>
          <a:off x="0" y="2895600"/>
          <a:ext cx="4981575" cy="3314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</a:t>
          </a:r>
        </a:p>
        <a:p>
          <a:r>
            <a:rPr lang="en-US" sz="1100"/>
            <a:t> B.first_name,</a:t>
          </a:r>
        </a:p>
        <a:p>
          <a:r>
            <a:rPr lang="en-US" sz="1100"/>
            <a:t>B.last_name,</a:t>
          </a:r>
        </a:p>
        <a:p>
          <a:r>
            <a:rPr lang="en-US" sz="1100"/>
            <a:t>D.city</a:t>
          </a:r>
        </a:p>
        <a:p>
          <a:r>
            <a:rPr lang="en-US" sz="1100"/>
            <a:t>,E.country,</a:t>
          </a:r>
        </a:p>
        <a:p>
          <a:r>
            <a:rPr lang="en-US" sz="1100"/>
            <a:t>SUM (A.amount) AS total_revenue</a:t>
          </a:r>
        </a:p>
        <a:p>
          <a:r>
            <a:rPr lang="en-US" sz="1100"/>
            <a:t>FROM payment A		</a:t>
          </a:r>
        </a:p>
        <a:p>
          <a:r>
            <a:rPr lang="en-US" sz="1100"/>
            <a:t>	INNER JOIN customer B ON A.customer_id = B.customer_id		INNER JOIN address C ON B.address_id = C.address_id		INNER JOIN city D ON C.city_id = D.city_id	</a:t>
          </a:r>
        </a:p>
        <a:p>
          <a:r>
            <a:rPr lang="en-US" sz="1100"/>
            <a:t>	INNER JOIN country E ON D.country_id = E.country_id</a:t>
          </a:r>
        </a:p>
        <a:p>
          <a:r>
            <a:rPr lang="en-US" sz="1100"/>
            <a:t>GROUP BY</a:t>
          </a:r>
        </a:p>
        <a:p>
          <a:r>
            <a:rPr lang="en-US" sz="1100"/>
            <a:t>B.first_name,</a:t>
          </a:r>
        </a:p>
        <a:p>
          <a:r>
            <a:rPr lang="en-US" sz="1100"/>
            <a:t>B.last_name,</a:t>
          </a:r>
        </a:p>
        <a:p>
          <a:r>
            <a:rPr lang="en-US" sz="1100"/>
            <a:t>D.city,</a:t>
          </a:r>
        </a:p>
        <a:p>
          <a:r>
            <a:rPr lang="en-US" sz="1100"/>
            <a:t>E.country</a:t>
          </a:r>
        </a:p>
        <a:p>
          <a:r>
            <a:rPr lang="en-US" sz="1100"/>
            <a:t>ORDER BY total_revenue DESC</a:t>
          </a:r>
        </a:p>
        <a:p>
          <a:r>
            <a:rPr lang="en-US" sz="1100"/>
            <a:t>LIMIT 10;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</xdr:row>
      <xdr:rowOff>190498</xdr:rowOff>
    </xdr:from>
    <xdr:ext cx="4438650" cy="57340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268193-DA43-430D-9E9E-E586089D6576}"/>
            </a:ext>
          </a:extLst>
        </xdr:cNvPr>
        <xdr:cNvSpPr txBox="1"/>
      </xdr:nvSpPr>
      <xdr:spPr>
        <a:xfrm>
          <a:off x="8229600" y="1000123"/>
          <a:ext cx="4438650" cy="573405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</a:t>
          </a:r>
        </a:p>
        <a:p>
          <a:r>
            <a:rPr lang="en-US" sz="1100"/>
            <a:t>A.customer_id,</a:t>
          </a:r>
        </a:p>
        <a:p>
          <a:r>
            <a:rPr lang="en-US" sz="1100"/>
            <a:t>B.first_name,</a:t>
          </a:r>
        </a:p>
        <a:p>
          <a:r>
            <a:rPr lang="en-US" sz="1100"/>
            <a:t>B.last_name,</a:t>
          </a:r>
        </a:p>
        <a:p>
          <a:r>
            <a:rPr lang="en-US" sz="1100"/>
            <a:t>A.rental_id,</a:t>
          </a:r>
        </a:p>
        <a:p>
          <a:r>
            <a:rPr lang="en-US" sz="1100"/>
            <a:t>E.name AS film_category</a:t>
          </a:r>
        </a:p>
        <a:p>
          <a:r>
            <a:rPr lang="en-US" sz="1100"/>
            <a:t>A.rental_date,</a:t>
          </a:r>
        </a:p>
        <a:p>
          <a:r>
            <a:rPr lang="en-US" sz="1100"/>
            <a:t>A.return_date</a:t>
          </a:r>
        </a:p>
        <a:p>
          <a:r>
            <a:rPr lang="en-US" sz="1100"/>
            <a:t>FROM rental A	</a:t>
          </a:r>
        </a:p>
        <a:p>
          <a:r>
            <a:rPr lang="en-US" sz="1100"/>
            <a:t>	FULL JOIN customer B ON A.customer_id = B.customer_id	FULL JOIN inventory C ON A.inventory_id = C.inventory_id	FULL JOIN film_category D ON C.film_id = D.film_id	FULL JOIN category E ON D.category_id = E.category_id</a:t>
          </a:r>
        </a:p>
        <a:p>
          <a:r>
            <a:rPr lang="en-US" sz="1100"/>
            <a:t>WHERE A.customer_id = '148'</a:t>
          </a:r>
        </a:p>
        <a:p>
          <a:r>
            <a:rPr lang="en-US" sz="1100"/>
            <a:t>OR A.customer_id = '526'</a:t>
          </a:r>
        </a:p>
        <a:p>
          <a:r>
            <a:rPr lang="en-US" sz="1100"/>
            <a:t>OR A.customer_id = '178'</a:t>
          </a:r>
        </a:p>
        <a:p>
          <a:r>
            <a:rPr lang="en-US" sz="1100"/>
            <a:t>OR A.customer_id = '137'</a:t>
          </a:r>
        </a:p>
        <a:p>
          <a:r>
            <a:rPr lang="en-US" sz="1100"/>
            <a:t>OR A.customer_id = '144'</a:t>
          </a:r>
        </a:p>
        <a:p>
          <a:r>
            <a:rPr lang="en-US" sz="1100"/>
            <a:t>OR A.customer_id = '459'</a:t>
          </a:r>
        </a:p>
        <a:p>
          <a:r>
            <a:rPr lang="en-US" sz="1100"/>
            <a:t>OR A.customer_id = '181'</a:t>
          </a:r>
        </a:p>
        <a:p>
          <a:r>
            <a:rPr lang="en-US" sz="1100"/>
            <a:t>OR A.customer_id = '410</a:t>
          </a:r>
        </a:p>
        <a:p>
          <a:r>
            <a:rPr lang="en-US" sz="1100"/>
            <a:t>'OR A.customer_id = '236'</a:t>
          </a:r>
        </a:p>
        <a:p>
          <a:r>
            <a:rPr lang="en-US" sz="1100"/>
            <a:t>OR A.customer_id = '403'</a:t>
          </a:r>
        </a:p>
        <a:p>
          <a:r>
            <a:rPr lang="en-US" sz="1100"/>
            <a:t>GROUP BY </a:t>
          </a:r>
        </a:p>
        <a:p>
          <a:r>
            <a:rPr lang="en-US" sz="1100"/>
            <a:t>A.customer_id,</a:t>
          </a:r>
        </a:p>
        <a:p>
          <a:r>
            <a:rPr lang="en-US" sz="1100"/>
            <a:t>B.first_name,</a:t>
          </a:r>
        </a:p>
        <a:p>
          <a:r>
            <a:rPr lang="en-US" sz="1100"/>
            <a:t>B.last_name,</a:t>
          </a:r>
        </a:p>
        <a:p>
          <a:r>
            <a:rPr lang="en-US" sz="1100"/>
            <a:t>A.rental_id,</a:t>
          </a:r>
          <a:br>
            <a:rPr lang="en-US" sz="1100"/>
          </a:br>
          <a:r>
            <a:rPr lang="en-US" sz="1100"/>
            <a:t>film_category,</a:t>
          </a:r>
        </a:p>
        <a:p>
          <a:r>
            <a:rPr lang="en-US" sz="1100"/>
            <a:t>A.rental_date,</a:t>
          </a:r>
        </a:p>
        <a:p>
          <a:r>
            <a:rPr lang="en-US" sz="1100"/>
            <a:t>A.return_date</a:t>
          </a:r>
        </a:p>
        <a:p>
          <a:r>
            <a:rPr lang="en-US" sz="1100"/>
            <a:t>ORDER BY A.customer_id DESC;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2</xdr:row>
      <xdr:rowOff>161925</xdr:rowOff>
    </xdr:from>
    <xdr:to>
      <xdr:col>10</xdr:col>
      <xdr:colOff>695325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2F5EE-CD11-918F-B5BB-3D0539F92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9524</xdr:rowOff>
    </xdr:from>
    <xdr:ext cx="1609725" cy="10477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7AA76A-A162-7A49-8C38-82745FEA3782}"/>
            </a:ext>
          </a:extLst>
        </xdr:cNvPr>
        <xdr:cNvSpPr txBox="1"/>
      </xdr:nvSpPr>
      <xdr:spPr>
        <a:xfrm>
          <a:off x="0" y="1762124"/>
          <a:ext cx="1609725" cy="10477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SELECT rating,	</a:t>
          </a:r>
        </a:p>
        <a:p>
          <a:r>
            <a:rPr lang="en-US" sz="1100"/>
            <a:t>COUNT (*)FROM film</a:t>
          </a:r>
        </a:p>
        <a:p>
          <a:r>
            <a:rPr lang="en-US" sz="1100"/>
            <a:t>GROUP BY rating</a:t>
          </a:r>
        </a:p>
        <a:p>
          <a:r>
            <a:rPr lang="en-US" sz="1100"/>
            <a:t>ORDER BY COUNT (*);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9525</xdr:rowOff>
    </xdr:from>
    <xdr:ext cx="3905250" cy="25241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D84137-528E-EE10-F3AD-A0A5EC620045}"/>
            </a:ext>
          </a:extLst>
        </xdr:cNvPr>
        <xdr:cNvSpPr txBox="1"/>
      </xdr:nvSpPr>
      <xdr:spPr>
        <a:xfrm>
          <a:off x="0" y="2714625"/>
          <a:ext cx="3905250" cy="25241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</a:t>
          </a:r>
        </a:p>
        <a:p>
          <a:r>
            <a:rPr lang="en-US" sz="1100"/>
            <a:t>A.title,</a:t>
          </a:r>
        </a:p>
        <a:p>
          <a:r>
            <a:rPr lang="en-US" sz="1100"/>
            <a:t>F.name AS film_category,</a:t>
          </a:r>
        </a:p>
        <a:p>
          <a:r>
            <a:rPr lang="en-US" sz="1100"/>
            <a:t>SUM (D.amount) AS total_revenue</a:t>
          </a:r>
        </a:p>
        <a:p>
          <a:r>
            <a:rPr lang="en-US" sz="1100"/>
            <a:t>FROM film A	</a:t>
          </a:r>
        </a:p>
        <a:p>
          <a:r>
            <a:rPr lang="en-US" sz="1100"/>
            <a:t>	JOIN inventory B ON A.film_id = B.film_id	JOIN rental C ON B.inventory_id = C.inventory_id	JOIN payment D ON C.rental_id = D.rental_id	JOIN film_category E ON A.film_id = E.film_id	JOIN category F ON E.category_id = F.category_id</a:t>
          </a:r>
        </a:p>
        <a:p>
          <a:r>
            <a:rPr lang="en-US" sz="1100"/>
            <a:t>GROUP BY A.title, F.name</a:t>
          </a:r>
        </a:p>
        <a:p>
          <a:r>
            <a:rPr lang="en-US" sz="1100"/>
            <a:t>ORDER BY total_revenue DESC</a:t>
          </a:r>
        </a:p>
        <a:p>
          <a:r>
            <a:rPr lang="en-US" sz="1100"/>
            <a:t>LIMIT 10;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9525</xdr:rowOff>
    </xdr:from>
    <xdr:ext cx="3924300" cy="25050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4EA-EFF7-86BE-36DF-3579E10830E2}"/>
            </a:ext>
          </a:extLst>
        </xdr:cNvPr>
        <xdr:cNvSpPr txBox="1"/>
      </xdr:nvSpPr>
      <xdr:spPr>
        <a:xfrm>
          <a:off x="0" y="2905125"/>
          <a:ext cx="3924300" cy="25050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A.title,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F.name AS film_category,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 (D.amount) AS total_revenue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film A	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JOIN inventory B ON A.film_id = B.film_id	JOIN rental C ON B.inventory_id = C.inventory_id	JOIN payment D ON C.rental_id = D.rental_id	JOIN film_category E ON A.film_id = E.film_id	JOIN category F ON E.category_id = F.category_id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A.title, F.name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total_revenue ASC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LIMIT 10;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9525</xdr:rowOff>
    </xdr:from>
    <xdr:ext cx="2895599" cy="11334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382579-FF31-A79E-89D7-E418FF07C973}"/>
            </a:ext>
          </a:extLst>
        </xdr:cNvPr>
        <xdr:cNvSpPr txBox="1"/>
      </xdr:nvSpPr>
      <xdr:spPr>
        <a:xfrm>
          <a:off x="0" y="1381125"/>
          <a:ext cx="2895599" cy="11334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SELECT store_id,</a:t>
          </a:r>
        </a:p>
        <a:p>
          <a:r>
            <a:rPr lang="en-US" sz="1100"/>
            <a:t>COUNT (*) AS count_of_customers_per_store</a:t>
          </a:r>
        </a:p>
        <a:p>
          <a:r>
            <a:rPr lang="en-US" sz="1100"/>
            <a:t>FROM customer</a:t>
          </a:r>
        </a:p>
        <a:p>
          <a:r>
            <a:rPr lang="en-US" sz="1100"/>
            <a:t>GROUP BY store_id</a:t>
          </a:r>
        </a:p>
        <a:p>
          <a:r>
            <a:rPr lang="en-US" sz="1100"/>
            <a:t>ORDER BY COUNT (*);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19050</xdr:rowOff>
    </xdr:from>
    <xdr:ext cx="4495800" cy="13716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27AB68-4D06-3897-5D70-1F768B74A227}"/>
            </a:ext>
          </a:extLst>
        </xdr:cNvPr>
        <xdr:cNvSpPr txBox="1"/>
      </xdr:nvSpPr>
      <xdr:spPr>
        <a:xfrm>
          <a:off x="0" y="1390650"/>
          <a:ext cx="4495800" cy="1371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active,</a:t>
          </a:r>
        </a:p>
        <a:p>
          <a:r>
            <a:rPr lang="en-US" sz="1100"/>
            <a:t>COUNT (*) AS count_of_active_customers,</a:t>
          </a:r>
        </a:p>
        <a:p>
          <a:r>
            <a:rPr lang="en-US" sz="1100"/>
            <a:t>CASE WHEN active = 1 THEN 'active' ELSE 'inactive' END AS customer_status</a:t>
          </a:r>
        </a:p>
        <a:p>
          <a:r>
            <a:rPr lang="en-US" sz="1100"/>
            <a:t>FROM customer</a:t>
          </a:r>
        </a:p>
        <a:p>
          <a:r>
            <a:rPr lang="en-US" sz="1100"/>
            <a:t>GROUP BY active</a:t>
          </a:r>
        </a:p>
        <a:p>
          <a:r>
            <a:rPr lang="en-US" sz="1100"/>
            <a:t>ORDER BY COUNT (*);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190499</xdr:rowOff>
    </xdr:from>
    <xdr:ext cx="4486275" cy="18669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B06A5A-7AD3-0F36-F2E3-2546C80D1342}"/>
            </a:ext>
          </a:extLst>
        </xdr:cNvPr>
        <xdr:cNvSpPr txBox="1"/>
      </xdr:nvSpPr>
      <xdr:spPr>
        <a:xfrm>
          <a:off x="0" y="2895599"/>
          <a:ext cx="4486275" cy="18669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D.country,</a:t>
          </a:r>
        </a:p>
        <a:p>
          <a:r>
            <a:rPr lang="en-US" sz="1100"/>
            <a:t>COUNT (A.customer_id) AS number_of_customers</a:t>
          </a:r>
        </a:p>
        <a:p>
          <a:r>
            <a:rPr lang="en-US" sz="1100"/>
            <a:t>FROM customer A	</a:t>
          </a:r>
        </a:p>
        <a:p>
          <a:r>
            <a:rPr lang="en-US" sz="1100"/>
            <a:t>	INNER JOIN address B ON A.address_id = B.address_id	INNER JOIN city C ON B.city_id = C.city_id	</a:t>
          </a:r>
        </a:p>
        <a:p>
          <a:r>
            <a:rPr lang="en-US" sz="1100"/>
            <a:t>	INNER JOIN country D ON C.country_id = D.country_id</a:t>
          </a:r>
        </a:p>
        <a:p>
          <a:r>
            <a:rPr lang="en-US" sz="1100"/>
            <a:t>GROUP BY D.country</a:t>
          </a:r>
        </a:p>
        <a:p>
          <a:r>
            <a:rPr lang="en-US" sz="1100"/>
            <a:t>ORDER BY number_of_customers DESC</a:t>
          </a:r>
        </a:p>
        <a:p>
          <a:r>
            <a:rPr lang="en-US" sz="1100"/>
            <a:t>LIMIT 10;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15</xdr:row>
      <xdr:rowOff>9524</xdr:rowOff>
    </xdr:from>
    <xdr:ext cx="5448300" cy="33909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3631DC-2668-6387-9EBE-432950091146}"/>
            </a:ext>
          </a:extLst>
        </xdr:cNvPr>
        <xdr:cNvSpPr txBox="1"/>
      </xdr:nvSpPr>
      <xdr:spPr>
        <a:xfrm>
          <a:off x="9525" y="2905124"/>
          <a:ext cx="5448300" cy="33909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C.city,</a:t>
          </a:r>
          <a:r>
            <a:rPr lang="en-US" sz="1100" baseline="0"/>
            <a:t> </a:t>
          </a:r>
          <a:r>
            <a:rPr lang="en-US" sz="1100"/>
            <a:t>D.country,</a:t>
          </a:r>
        </a:p>
        <a:p>
          <a:r>
            <a:rPr lang="en-US" sz="1100"/>
            <a:t>COUNT (A.customer_id) AS number_of_customers</a:t>
          </a:r>
        </a:p>
        <a:p>
          <a:r>
            <a:rPr lang="en-US" sz="1100"/>
            <a:t>FROM customer A	</a:t>
          </a:r>
        </a:p>
        <a:p>
          <a:r>
            <a:rPr lang="en-US" sz="1100"/>
            <a:t>	INNER JOIN address B ON A.address_id = B.address_id	</a:t>
          </a:r>
        </a:p>
        <a:p>
          <a:r>
            <a:rPr lang="en-US" sz="1100"/>
            <a:t>	INNER JOIN city C ON B.city_id = C.city_id	</a:t>
          </a:r>
        </a:p>
        <a:p>
          <a:r>
            <a:rPr lang="en-US" sz="1100"/>
            <a:t>	INNER JOIN country D ON C.country_id = D.country_id</a:t>
          </a:r>
        </a:p>
        <a:p>
          <a:r>
            <a:rPr lang="en-US" sz="1100"/>
            <a:t>WHERE D.country IN </a:t>
          </a:r>
        </a:p>
        <a:p>
          <a:r>
            <a:rPr lang="en-US" sz="1100"/>
            <a:t>	(SELECT D.country</a:t>
          </a:r>
        </a:p>
        <a:p>
          <a:r>
            <a:rPr lang="en-US" sz="1100"/>
            <a:t>	FROM customer A	</a:t>
          </a:r>
        </a:p>
        <a:p>
          <a:r>
            <a:rPr lang="en-US" sz="1100"/>
            <a:t>		INNER JOIN address B ON A.address_id = B.address_id		INNER JOIN city C ON B.city_id = C.city_id	</a:t>
          </a:r>
        </a:p>
        <a:p>
          <a:r>
            <a:rPr lang="en-US" sz="1100"/>
            <a:t>		INNER JOIN country D ON C.country_id = D.country_id</a:t>
          </a:r>
        </a:p>
        <a:p>
          <a:r>
            <a:rPr lang="en-US" sz="1100"/>
            <a:t>	GROUP BY D.country</a:t>
          </a:r>
        </a:p>
        <a:p>
          <a:r>
            <a:rPr lang="en-US" sz="1100"/>
            <a:t>	ORDER BY COUNT (A.customer_id) </a:t>
          </a:r>
        </a:p>
        <a:p>
          <a:r>
            <a:rPr lang="en-US" sz="1100"/>
            <a:t>	DESCLIMIT 10)</a:t>
          </a:r>
        </a:p>
        <a:p>
          <a:r>
            <a:rPr lang="en-US" sz="1100"/>
            <a:t>GROUP BY C.city, D.country</a:t>
          </a:r>
        </a:p>
        <a:p>
          <a:r>
            <a:rPr lang="en-US" sz="1100"/>
            <a:t>ORDER BY number_of_customers DESC</a:t>
          </a:r>
        </a:p>
        <a:p>
          <a:r>
            <a:rPr lang="en-US" sz="1100"/>
            <a:t>LIMIT 10;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180973</xdr:rowOff>
    </xdr:from>
    <xdr:ext cx="4867275" cy="65532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A79F10-119C-127C-58F9-34DCBD144516}"/>
            </a:ext>
          </a:extLst>
        </xdr:cNvPr>
        <xdr:cNvSpPr txBox="1"/>
      </xdr:nvSpPr>
      <xdr:spPr>
        <a:xfrm>
          <a:off x="0" y="1933573"/>
          <a:ext cx="4867275" cy="6553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SELECT 	</a:t>
          </a:r>
        </a:p>
        <a:p>
          <a:r>
            <a:rPr lang="en-US" sz="1100"/>
            <a:t>A.customer_id, 	</a:t>
          </a:r>
        </a:p>
        <a:p>
          <a:r>
            <a:rPr lang="en-US" sz="1100"/>
            <a:t>B.first_name,	</a:t>
          </a:r>
        </a:p>
        <a:p>
          <a:r>
            <a:rPr lang="en-US" sz="1100"/>
            <a:t>B.last_name,	</a:t>
          </a:r>
        </a:p>
        <a:p>
          <a:r>
            <a:rPr lang="en-US" sz="1100"/>
            <a:t>D.city,	</a:t>
          </a:r>
        </a:p>
        <a:p>
          <a:r>
            <a:rPr lang="en-US" sz="1100"/>
            <a:t>E.country,</a:t>
          </a:r>
        </a:p>
        <a:p>
          <a:r>
            <a:rPr lang="en-US" sz="1100"/>
            <a:t>SUM (A.amount) AS total_paid</a:t>
          </a:r>
        </a:p>
        <a:p>
          <a:r>
            <a:rPr lang="en-US" sz="1100"/>
            <a:t>FROM payment A	</a:t>
          </a:r>
        </a:p>
        <a:p>
          <a:r>
            <a:rPr lang="en-US" sz="1100"/>
            <a:t>	INNER JOIN customer B ON A.customer_id = B.customer_id	</a:t>
          </a:r>
        </a:p>
        <a:p>
          <a:r>
            <a:rPr lang="en-US" sz="1100"/>
            <a:t>	INNER JOIN address C ON B.address_id = C.address_id	</a:t>
          </a:r>
        </a:p>
        <a:p>
          <a:r>
            <a:rPr lang="en-US" sz="1100"/>
            <a:t>	INNER JOIN city D ON C.city_id = D.city_id	</a:t>
          </a:r>
        </a:p>
        <a:p>
          <a:r>
            <a:rPr lang="en-US" sz="1100"/>
            <a:t>	INNER JOIN country E ON D.country_id = E.country_id</a:t>
          </a:r>
        </a:p>
        <a:p>
          <a:r>
            <a:rPr lang="en-US" sz="1100"/>
            <a:t>WHERE E.country IN</a:t>
          </a:r>
        </a:p>
        <a:p>
          <a:r>
            <a:rPr lang="en-US" sz="1100"/>
            <a:t>(SELECT D.country</a:t>
          </a:r>
        </a:p>
        <a:p>
          <a:r>
            <a:rPr lang="en-US" sz="1100"/>
            <a:t>FROM customer A	</a:t>
          </a:r>
        </a:p>
        <a:p>
          <a:r>
            <a:rPr lang="en-US" sz="1100"/>
            <a:t>	INNER JOIN address B ON A.address_id = B.address_id	</a:t>
          </a:r>
        </a:p>
        <a:p>
          <a:r>
            <a:rPr lang="en-US" sz="1100"/>
            <a:t>	INNER JOIN city C ON B.city_id = C.city_id	</a:t>
          </a:r>
        </a:p>
        <a:p>
          <a:r>
            <a:rPr lang="en-US" sz="1100"/>
            <a:t>	INNER JOIN country D ON C.country_id = D.country_id</a:t>
          </a:r>
        </a:p>
        <a:p>
          <a:r>
            <a:rPr lang="en-US" sz="1100"/>
            <a:t>GROUP BY D.country</a:t>
          </a:r>
        </a:p>
        <a:p>
          <a:r>
            <a:rPr lang="en-US" sz="1100"/>
            <a:t>ORDER BY COUNT (A.customer_id) DESC</a:t>
          </a:r>
        </a:p>
        <a:p>
          <a:r>
            <a:rPr lang="en-US" sz="1100"/>
            <a:t>LIMIT 10)</a:t>
          </a:r>
        </a:p>
        <a:p>
          <a:r>
            <a:rPr lang="en-US" sz="1100"/>
            <a:t>AND D.city IN</a:t>
          </a:r>
        </a:p>
        <a:p>
          <a:r>
            <a:rPr lang="en-US" sz="1100"/>
            <a:t>(SELECT C.city</a:t>
          </a:r>
        </a:p>
        <a:p>
          <a:r>
            <a:rPr lang="en-US" sz="1100"/>
            <a:t>FROM customer A	</a:t>
          </a:r>
        </a:p>
        <a:p>
          <a:r>
            <a:rPr lang="en-US" sz="1100"/>
            <a:t>	INNER JOIN address B ON A.address_id = B.address_id	</a:t>
          </a:r>
        </a:p>
        <a:p>
          <a:r>
            <a:rPr lang="en-US" sz="1100"/>
            <a:t>	INNER JOIN city C ON B.city_id = C.city_id	</a:t>
          </a:r>
        </a:p>
        <a:p>
          <a:r>
            <a:rPr lang="en-US" sz="1100"/>
            <a:t>	INNER JOIN country D ON C.country_id = D.country_id</a:t>
          </a:r>
        </a:p>
        <a:p>
          <a:r>
            <a:rPr lang="en-US" sz="1100"/>
            <a:t>GROUP BY C.city</a:t>
          </a:r>
        </a:p>
        <a:p>
          <a:r>
            <a:rPr lang="en-US" sz="1100"/>
            <a:t>ORDER BY COUNT (A.customer_id) DESC</a:t>
          </a:r>
        </a:p>
        <a:p>
          <a:r>
            <a:rPr lang="en-US" sz="1100"/>
            <a:t>LIMIT 10)</a:t>
          </a:r>
        </a:p>
        <a:p>
          <a:r>
            <a:rPr lang="en-US" sz="1100"/>
            <a:t>GROUP BY	</a:t>
          </a:r>
        </a:p>
        <a:p>
          <a:r>
            <a:rPr lang="en-US" sz="1100"/>
            <a:t>A.customer_id,	</a:t>
          </a:r>
        </a:p>
        <a:p>
          <a:r>
            <a:rPr lang="en-US" sz="1100"/>
            <a:t>B.first_name,	</a:t>
          </a:r>
        </a:p>
        <a:p>
          <a:r>
            <a:rPr lang="en-US" sz="1100"/>
            <a:t>B.last_name,	</a:t>
          </a:r>
        </a:p>
        <a:p>
          <a:r>
            <a:rPr lang="en-US" sz="1100"/>
            <a:t>D.city,	</a:t>
          </a:r>
        </a:p>
        <a:p>
          <a:r>
            <a:rPr lang="en-US" sz="1100"/>
            <a:t>E.country</a:t>
          </a:r>
        </a:p>
        <a:p>
          <a:r>
            <a:rPr lang="en-US" sz="1100"/>
            <a:t>ORDER BY SUM (A.amount) DESC</a:t>
          </a:r>
        </a:p>
        <a:p>
          <a:r>
            <a:rPr lang="en-US" sz="1100"/>
            <a:t>LIMIT 5;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" refreshedDate="45516.673198495373" createdVersion="8" refreshedVersion="8" minRefreshableVersion="3" recordCount="10" xr:uid="{0B1BB420-0B81-4C2B-9B67-6E6791A20FA4}">
  <cacheSource type="worksheet">
    <worksheetSource ref="A3:D13" sheet="Purchasing Power"/>
  </cacheSource>
  <cacheFields count="4">
    <cacheField name="country" numFmtId="0">
      <sharedItems count="10">
        <s v="India"/>
        <s v="China"/>
        <s v="United States"/>
        <s v="Japan"/>
        <s v="Mexico"/>
        <s v="Brazil"/>
        <s v="Russian Federation"/>
        <s v="Philippines"/>
        <s v="Turkey"/>
        <s v="Indonesia"/>
      </sharedItems>
    </cacheField>
    <cacheField name="number_of_customers" numFmtId="0">
      <sharedItems containsSemiMixedTypes="0" containsString="0" containsNumber="1" containsInteger="1" minValue="14" maxValue="60"/>
    </cacheField>
    <cacheField name="total revenue" numFmtId="164">
      <sharedItems containsSemiMixedTypes="0" containsString="0" containsNumber="1" minValue="1352.69" maxValue="6034.78"/>
    </cacheField>
    <cacheField name="purchasing power" numFmtId="1">
      <sharedItems containsSemiMixedTypes="0" containsString="0" containsNumber="1" minValue="96.620714285714286" maxValue="110.98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" refreshedDate="45517.504536342596" createdVersion="8" refreshedVersion="8" minRefreshableVersion="3" recordCount="398" xr:uid="{D7A94B4C-6A91-448E-BC1C-D1123E0368F9}">
  <cacheSource type="worksheet">
    <worksheetSource ref="A2:G400" sheet="Rental Table Top 10 Customers"/>
  </cacheSource>
  <cacheFields count="10">
    <cacheField name="customer_id" numFmtId="0">
      <sharedItems containsSemiMixedTypes="0" containsString="0" containsNumber="1" containsInteger="1" minValue="137" maxValue="526"/>
    </cacheField>
    <cacheField name="first_name" numFmtId="0">
      <sharedItems count="10">
        <s v="Karl"/>
        <s v="Tommy"/>
        <s v="Curtis"/>
        <s v="Mike"/>
        <s v="Marcia"/>
        <s v="Ana"/>
        <s v="Marion"/>
        <s v="Eleanor"/>
        <s v="Clara"/>
        <s v="Rhonda"/>
      </sharedItems>
    </cacheField>
    <cacheField name="last_name" numFmtId="0">
      <sharedItems/>
    </cacheField>
    <cacheField name="rental_id" numFmtId="0">
      <sharedItems containsSemiMixedTypes="0" containsString="0" containsNumber="1" containsInteger="1" minValue="2" maxValue="16043"/>
    </cacheField>
    <cacheField name="film_category" numFmtId="0">
      <sharedItems count="17">
        <s v="Animation"/>
        <s v="Comedy"/>
        <s v="Sci-Fi"/>
        <s v="Family"/>
        <s v="Documentary"/>
        <s v="Music"/>
        <s v="Horror"/>
        <s v="Foreign"/>
        <s v="New"/>
        <s v="Action"/>
        <s v="Drama"/>
        <s v="Games"/>
        <s v="Children"/>
        <s v="Sports"/>
        <s v="Classics"/>
        <s v="Travel"/>
        <s v="Thriller"/>
      </sharedItems>
    </cacheField>
    <cacheField name="rental_date" numFmtId="22">
      <sharedItems containsSemiMixedTypes="0" containsNonDate="0" containsDate="1" containsString="0" minDate="2005-05-24T22:54:33" maxDate="2006-02-14T15:16:03" count="395">
        <d v="2005-07-12T10:57:10"/>
        <d v="2005-08-21T13:53:33"/>
        <d v="2005-07-31T02:53:33"/>
        <d v="2005-07-27T16:16:02"/>
        <d v="2005-07-06T05:59:44"/>
        <d v="2005-07-12T11:48:48"/>
        <d v="2005-07-09T04:13:45"/>
        <d v="2005-08-20T06:35:30"/>
        <d v="2005-08-17T03:48:51"/>
        <d v="2005-06-15T06:13:45"/>
        <d v="2005-06-17T01:49:36"/>
        <d v="2005-06-17T10:03:34"/>
        <d v="2005-07-29T07:33:05"/>
        <d v="2005-07-27T11:29:02"/>
        <d v="2005-08-17T07:18:56"/>
        <d v="2005-07-28T16:59:41"/>
        <d v="2005-05-28T23:24:57"/>
        <d v="2005-05-28T00:40:48"/>
        <d v="2005-07-29T00:14:37"/>
        <d v="2005-07-28T10:37:20"/>
        <d v="2005-08-23T22:21:03"/>
        <d v="2005-08-18T17:03:49"/>
        <d v="2005-07-11T18:44:52"/>
        <d v="2005-05-31T02:44:57"/>
        <d v="2005-06-20T04:51:19"/>
        <d v="2005-06-18T15:56:53"/>
        <d v="2005-07-27T21:44:28"/>
        <d v="2005-08-22T15:14:20"/>
        <d v="2005-08-01T00:38:55"/>
        <d v="2005-06-19T20:51:33"/>
        <d v="2005-07-07T22:11:28"/>
        <d v="2005-07-31T18:21:08"/>
        <d v="2005-06-21T10:37:11"/>
        <d v="2005-08-02T06:08:34"/>
        <d v="2005-06-17T09:25:49"/>
        <d v="2005-07-09T07:18:31"/>
        <d v="2005-08-19T15:52:13"/>
        <d v="2005-08-21T17:29:10"/>
        <d v="2005-07-06T19:33:34"/>
        <d v="2005-06-17T00:07:07"/>
        <d v="2005-08-16T23:10:34"/>
        <d v="2005-08-22T23:06:25"/>
        <d v="2005-08-20T05:23:34"/>
        <d v="2005-07-11T22:49:50"/>
        <d v="2005-07-27T14:27:13"/>
        <d v="2005-07-29T11:19:59"/>
        <d v="2005-07-08T02:51:23"/>
        <d v="2005-07-31T21:14:31"/>
        <d v="2005-07-30T10:09:24"/>
        <d v="2005-07-11T12:32:14"/>
        <d v="2005-08-23T14:52:50"/>
        <d v="2005-08-01T12:06:30"/>
        <d v="2005-07-28T04:33:54"/>
        <d v="2005-07-30T01:00:17"/>
        <d v="2005-07-28T11:47:23"/>
        <d v="2005-08-18T13:48:46"/>
        <d v="2005-07-09T15:42:10"/>
        <d v="2005-06-20T12:35:44"/>
        <d v="2005-05-24T22:54:33"/>
        <d v="2005-07-31T05:32:10"/>
        <d v="2005-07-12T14:49:39"/>
        <d v="2005-08-22T20:56:41"/>
        <d v="2005-07-28T00:37:41"/>
        <d v="2005-06-20T02:39:21"/>
        <d v="2005-08-21T07:56:39"/>
        <d v="2005-08-22T12:53:58"/>
        <d v="2005-08-01T02:46:13"/>
        <d v="2005-06-17T09:38:22"/>
        <d v="2005-07-29T02:23:24"/>
        <d v="2005-08-20T18:16:26"/>
        <d v="2005-06-21T02:39:44"/>
        <d v="2005-07-10T09:43:40"/>
        <d v="2005-07-06T00:22:29"/>
        <d v="2005-08-18T17:40:33"/>
        <d v="2005-08-01T01:54:23"/>
        <d v="2005-06-20T12:42:00"/>
        <d v="2005-06-17T02:50:51"/>
        <d v="2005-08-01T11:00:20"/>
        <d v="2005-07-28T01:14:36"/>
        <d v="2005-07-28T08:28:51"/>
        <d v="2005-07-31T09:15:38"/>
        <d v="2005-06-17T16:40:33"/>
        <d v="2005-08-20T18:28:46"/>
        <d v="2005-06-21T03:13:19"/>
        <d v="2005-08-01T07:27:19"/>
        <d v="2005-08-21T08:00:55"/>
        <d v="2005-08-21T05:15:00"/>
        <d v="2005-08-01T23:30:22"/>
        <d v="2005-06-18T16:10:46"/>
        <d v="2005-08-02T11:16:19"/>
        <d v="2005-07-27T14:34:14"/>
        <d v="2005-07-29T13:59:13"/>
        <d v="2005-08-02T21:49:06"/>
        <d v="2005-07-30T00:24:05"/>
        <d v="2005-08-20T17:50:48"/>
        <d v="2005-08-20T10:59:54"/>
        <d v="2005-08-20T00:48:24"/>
        <d v="2005-07-07T14:35:30"/>
        <d v="2005-07-09T16:53:57"/>
        <d v="2006-02-14T15:16:03"/>
        <d v="2005-07-09T17:01:08"/>
        <d v="2005-08-02T08:19:38"/>
        <d v="2005-08-22T01:17:19"/>
        <d v="2005-07-11T09:14:22"/>
        <d v="2005-08-19T06:05:58"/>
        <d v="2005-06-15T22:57:34"/>
        <d v="2005-07-09T08:28:40"/>
        <d v="2005-07-30T14:48:24"/>
        <d v="2005-06-18T05:21:12"/>
        <d v="2005-08-17T06:57:30"/>
        <d v="2005-08-22T16:40:21"/>
        <d v="2005-07-27T21:11:23"/>
        <d v="2005-07-07T04:22:27"/>
        <d v="2005-06-17T16:33:59"/>
        <d v="2005-08-22T23:02:15"/>
        <d v="2005-07-09T10:27:09"/>
        <d v="2005-08-21T07:17:10"/>
        <d v="2005-07-27T16:29:04"/>
        <d v="2005-07-11T13:14:58"/>
        <d v="2005-08-23T03:19:34"/>
        <d v="2005-06-20T07:56:00"/>
        <d v="2005-06-15T05:38:09"/>
        <d v="2005-06-21T11:38:45"/>
        <d v="2005-08-01T12:44:17"/>
        <d v="2005-08-17T18:56:55"/>
        <d v="2005-08-02T05:59:42"/>
        <d v="2005-07-06T11:45:53"/>
        <d v="2005-08-22T23:27:43"/>
        <d v="2005-07-11T18:58:20"/>
        <d v="2005-08-02T20:02:39"/>
        <d v="2005-07-07T06:09:11"/>
        <d v="2005-07-11T19:48:24"/>
        <d v="2005-08-21T14:59:29"/>
        <d v="2005-08-21T22:02:08"/>
        <d v="2005-07-28T15:30:26"/>
        <d v="2005-07-30T07:15:45"/>
        <d v="2005-07-27T05:08:59"/>
        <d v="2005-07-11T00:24:44"/>
        <d v="2005-07-06T07:20:11"/>
        <d v="2005-08-01T09:01:04"/>
        <d v="2005-06-20T04:41:41"/>
        <d v="2005-06-18T21:38:26"/>
        <d v="2005-06-20T12:51:01"/>
        <d v="2005-08-21T19:45:27"/>
        <d v="2005-08-17T23:37:03"/>
        <d v="2005-05-28T03:17:57"/>
        <d v="2005-06-15T03:35:16"/>
        <d v="2005-05-27T18:12:13"/>
        <d v="2005-08-19T00:20:36"/>
        <d v="2005-08-01T21:37:55"/>
        <d v="2005-08-02T18:40:12"/>
        <d v="2005-07-31T21:04:49"/>
        <d v="2005-07-30T23:35:42"/>
        <d v="2005-07-31T10:47:01"/>
        <d v="2005-08-17T01:19:52"/>
        <d v="2005-08-02T21:28:03"/>
        <d v="2005-06-17T21:29:34"/>
        <d v="2005-07-29T15:09:25"/>
        <d v="2005-07-28T07:11:55"/>
        <d v="2005-08-02T09:27:36"/>
        <d v="2005-07-09T20:10:43"/>
        <d v="2005-07-11T16:38:16"/>
        <d v="2005-08-21T08:05:12"/>
        <d v="2005-07-28T07:24:02"/>
        <d v="2005-08-21T09:25:11"/>
        <d v="2005-07-27T01:13:45"/>
        <d v="2005-05-26T15:46:56"/>
        <d v="2005-07-11T03:32:32"/>
        <d v="2005-06-19T22:17:44"/>
        <d v="2005-07-08T14:05:58"/>
        <d v="2005-07-28T07:41:59"/>
        <d v="2005-05-27T04:30:22"/>
        <d v="2005-07-31T15:25:26"/>
        <d v="2005-06-15T06:54:53"/>
        <d v="2005-07-06T17:07:54"/>
        <d v="2005-07-10T22:17:42"/>
        <d v="2005-05-31T04:28:43"/>
        <d v="2005-06-15T10:07:48"/>
        <d v="2005-08-16T23:26:43"/>
        <d v="2005-07-08T23:22:23"/>
        <d v="2005-08-21T21:50:53"/>
        <d v="2005-07-27T10:46:37"/>
        <d v="2005-08-02T22:34:06"/>
        <d v="2005-06-21T11:29:23"/>
        <d v="2005-06-18T08:51:29"/>
        <d v="2005-08-19T06:51:19"/>
        <d v="2005-07-11T17:55:43"/>
        <d v="2005-08-19T21:09:30"/>
        <d v="2005-08-17T15:15:07"/>
        <d v="2005-07-06T07:22:09"/>
        <d v="2005-07-27T03:31:11"/>
        <d v="2005-06-21T21:46:56"/>
        <d v="2005-07-30T05:16:29"/>
        <d v="2005-07-31T22:01:41"/>
        <d v="2005-07-10T02:50:29"/>
        <d v="2005-08-19T23:53:42"/>
        <d v="2005-06-19T08:47:21"/>
        <d v="2005-07-07T22:29:40"/>
        <d v="2005-06-21T22:48:59"/>
        <d v="2005-08-01T20:01:24"/>
        <d v="2005-08-18T09:47:57"/>
        <d v="2005-06-16T08:32:36"/>
        <d v="2005-06-21T21:01:27"/>
        <d v="2005-06-19T09:50:35"/>
        <d v="2005-08-21T10:46:35"/>
        <d v="2005-07-30T13:47:17"/>
        <d v="2005-08-01T03:01:26"/>
        <d v="2005-08-19T22:20:49"/>
        <d v="2005-08-19T05:38:25"/>
        <d v="2005-05-28T11:19:23"/>
        <d v="2005-08-18T19:41:27"/>
        <d v="2005-07-29T12:38:14"/>
        <d v="2005-08-19T11:39:58"/>
        <d v="2005-07-28T01:02:40"/>
        <d v="2005-07-31T12:26:31"/>
        <d v="2005-08-23T02:01:20"/>
        <d v="2005-08-18T07:52:49"/>
        <d v="2005-08-19T22:48:09"/>
        <d v="2005-08-01T18:37:39"/>
        <d v="2005-08-01T20:53:45"/>
        <d v="2005-07-12T01:38:42"/>
        <d v="2005-07-29T13:03:31"/>
        <d v="2005-08-02T12:40:38"/>
        <d v="2005-07-30T18:37:00"/>
        <d v="2005-07-30T13:10:14"/>
        <d v="2005-08-01T05:55:13"/>
        <d v="2005-07-27T16:02:52"/>
        <d v="2005-08-22T16:11:32"/>
        <d v="2005-07-26T23:40:07"/>
        <d v="2005-07-06T17:35:22"/>
        <d v="2005-08-02T16:10:09"/>
        <d v="2005-07-12T05:07:26"/>
        <d v="2005-07-31T21:33:03"/>
        <d v="2005-08-19T12:04:03"/>
        <d v="2005-08-22T20:22:40"/>
        <d v="2005-07-12T05:42:53"/>
        <d v="2005-07-28T17:23:46"/>
        <d v="2005-08-21T00:37:44"/>
        <d v="2005-06-17T20:49:14"/>
        <d v="2005-07-28T13:43:20"/>
        <d v="2005-07-29T02:03:58"/>
        <d v="2005-07-30T16:58:31"/>
        <d v="2005-08-21T07:50:14"/>
        <d v="2005-07-08T21:31:22"/>
        <d v="2005-06-19T22:40:12"/>
        <d v="2005-07-29T05:48:15"/>
        <d v="2005-06-20T02:38:06"/>
        <d v="2005-08-17T14:43:23"/>
        <d v="2005-07-09T01:54:24"/>
        <d v="2005-07-09T04:20:29"/>
        <d v="2005-08-18T21:45:15"/>
        <d v="2005-08-01T13:05:52"/>
        <d v="2005-06-16T16:41:16"/>
        <d v="2005-07-29T16:45:18"/>
        <d v="2005-06-15T20:24:05"/>
        <d v="2005-06-18T07:45:03"/>
        <d v="2005-07-11T00:44:36"/>
        <d v="2005-06-16T03:14:01"/>
        <d v="2005-08-17T16:25:03"/>
        <d v="2005-07-09T05:59:47"/>
        <d v="2005-07-11T20:18:53"/>
        <d v="2005-07-12T08:03:40"/>
        <d v="2005-08-17T20:53:27"/>
        <d v="2005-08-01T22:18:32"/>
        <d v="2005-06-15T09:03:52"/>
        <d v="2005-07-30T05:04:27"/>
        <d v="2005-08-21T05:52:57"/>
        <d v="2005-07-31T13:45:32"/>
        <d v="2005-07-07T05:09:54"/>
        <d v="2005-08-02T17:42:49"/>
        <d v="2005-07-29T11:58:14"/>
        <d v="2005-08-17T20:07:01"/>
        <d v="2005-07-12T10:27:19"/>
        <d v="2005-07-08T13:47:55"/>
        <d v="2005-07-11T10:25:56"/>
        <d v="2005-08-18T13:28:27"/>
        <d v="2005-07-12T16:37:55"/>
        <d v="2005-08-21T02:31:35"/>
        <d v="2005-07-29T06:02:14"/>
        <d v="2005-08-23T05:57:04"/>
        <d v="2005-08-20T22:18:00"/>
        <d v="2005-06-19T22:54:01"/>
        <d v="2005-06-15T22:02:35"/>
        <d v="2005-06-19T22:36:39"/>
        <d v="2005-05-28T23:53:18"/>
        <d v="2005-07-30T05:36:40"/>
        <d v="2005-08-21T03:24:50"/>
        <d v="2005-08-19T07:06:51"/>
        <d v="2005-07-28T19:10:03"/>
        <d v="2005-08-22T22:26:13"/>
        <d v="2005-07-08T22:58:07"/>
        <d v="2005-07-29T14:03:20"/>
        <d v="2005-08-21T21:27:24"/>
        <d v="2005-07-09T18:48:39"/>
        <d v="2005-08-23T04:13:53"/>
        <d v="2005-07-31T03:23:52"/>
        <d v="2005-07-31T19:37:58"/>
        <d v="2005-07-28T02:07:19"/>
        <d v="2005-08-01T23:18:06"/>
        <d v="2005-07-28T03:31:22"/>
        <d v="2005-07-09T02:48:15"/>
        <d v="2005-07-29T04:13:29"/>
        <d v="2005-08-19T05:48:12"/>
        <d v="2005-08-17T20:28:26"/>
        <d v="2005-06-15T23:20:26"/>
        <d v="2005-07-31T01:09:06"/>
        <d v="2005-06-19T16:39:23"/>
        <d v="2005-07-30T08:52:34"/>
        <d v="2005-07-28T10:07:04"/>
        <d v="2005-08-22T17:44:30"/>
        <d v="2005-08-22T06:45:53"/>
        <d v="2005-08-21T18:39:52"/>
        <d v="2005-08-22T03:42:12"/>
        <d v="2005-07-06T07:45:13"/>
        <d v="2005-06-19T16:57:42"/>
        <d v="2005-07-08T12:50:54"/>
        <d v="2005-08-17T22:20:12"/>
        <d v="2005-06-16T21:15:22"/>
        <d v="2005-07-09T20:16:51"/>
        <d v="2005-08-01T19:50:32"/>
        <d v="2005-07-12T16:35:07"/>
        <d v="2005-08-02T12:55:23"/>
        <d v="2005-07-30T11:42:10"/>
        <d v="2005-08-17T00:35:27"/>
        <d v="2005-05-27T04:32:25"/>
        <d v="2005-08-19T07:03:14"/>
        <d v="2005-07-09T18:52:08"/>
        <d v="2005-06-20T20:21:17"/>
        <d v="2005-07-31T08:15:32"/>
        <d v="2005-07-12T08:33:49"/>
        <d v="2005-07-27T15:31:33"/>
        <d v="2005-07-30T08:44:21"/>
        <d v="2005-08-22T08:47:44"/>
        <d v="2005-07-09T03:54:12"/>
        <d v="2005-06-21T08:33:26"/>
        <d v="2005-06-17T07:49:17"/>
        <d v="2005-08-02T03:26:35"/>
        <d v="2005-07-10T02:04:03"/>
        <d v="2005-08-02T22:03:47"/>
        <d v="2005-07-08T17:18:22"/>
        <d v="2005-06-20T11:11:52"/>
        <d v="2005-08-17T13:51:20"/>
        <d v="2005-08-21T02:45:58"/>
        <d v="2005-07-30T06:10:58"/>
        <d v="2005-07-28T08:43:49"/>
        <d v="2005-07-30T04:31:08"/>
        <d v="2005-08-01T14:13:19"/>
        <d v="2005-07-29T08:05:40"/>
        <d v="2005-07-27T22:34:45"/>
        <d v="2005-08-18T21:59:00"/>
        <d v="2005-08-19T02:22:16"/>
        <d v="2005-07-28T09:50:18"/>
        <d v="2005-08-23T12:43:30"/>
        <d v="2005-05-27T00:49:27"/>
        <d v="2005-08-01T04:12:08"/>
        <d v="2005-08-20T15:18:55"/>
        <d v="2005-08-02T06:38:19"/>
        <d v="2005-07-31T23:40:11"/>
        <d v="2005-07-10T15:06:31"/>
        <d v="2005-06-20T13:28:35"/>
        <d v="2005-07-07T18:25:26"/>
        <d v="2005-07-28T19:02:46"/>
        <d v="2005-06-21T19:16:09"/>
        <d v="2005-08-20T01:03:31"/>
        <d v="2005-08-01T14:16:28"/>
        <d v="2005-08-22T13:17:43"/>
        <d v="2005-08-17T08:29:46"/>
        <d v="2005-07-28T16:11:15"/>
        <d v="2005-08-23T04:00:30"/>
        <d v="2005-07-30T03:25:51"/>
        <d v="2005-07-06T04:30:18"/>
        <d v="2005-07-31T10:30:25"/>
        <d v="2005-08-19T12:55:30"/>
        <d v="2005-07-09T21:56:09"/>
        <d v="2005-08-23T21:56:04"/>
        <d v="2005-08-02T14:35:01"/>
        <d v="2005-08-01T23:41:24"/>
        <d v="2005-07-11T12:16:42"/>
        <d v="2005-08-20T11:57:06"/>
        <d v="2005-08-17T22:00:22"/>
        <d v="2005-07-06T09:10:37"/>
        <d v="2005-08-22T11:17:06"/>
        <d v="2005-07-31T08:04:55"/>
        <d v="2005-08-21T23:17:26"/>
        <d v="2005-07-30T22:44:36"/>
        <d v="2005-07-11T03:12:19"/>
        <d v="2005-07-30T12:39:52"/>
        <d v="2005-05-30T12:13:52"/>
        <d v="2005-06-18T20:24:23"/>
        <d v="2005-07-06T18:06:12"/>
        <d v="2005-07-09T06:40:24"/>
        <d v="2005-07-30T05:02:21"/>
        <d v="2005-07-08T00:26:56"/>
        <d v="2005-06-19T18:43:57"/>
        <d v="2005-08-23T16:57:43"/>
      </sharedItems>
      <fieldGroup par="9"/>
    </cacheField>
    <cacheField name="return_date" numFmtId="22">
      <sharedItems containsNonDate="0" containsDate="1" containsString="0" containsBlank="1" minDate="2005-05-28T15:49:56" maxDate="2005-09-01T09:07:30"/>
    </cacheField>
    <cacheField name="Months (rental_date)" numFmtId="0" databaseField="0">
      <fieldGroup base="5">
        <rangePr groupBy="months" startDate="2005-05-24T22:54:33" endDate="2006-02-14T15:16:03"/>
        <groupItems count="14">
          <s v="&lt;5/24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4/2006"/>
        </groupItems>
      </fieldGroup>
    </cacheField>
    <cacheField name="Quarters (rental_date)" numFmtId="0" databaseField="0">
      <fieldGroup base="5">
        <rangePr groupBy="quarters" startDate="2005-05-24T22:54:33" endDate="2006-02-14T15:16:03"/>
        <groupItems count="6">
          <s v="&lt;5/24/2005"/>
          <s v="Qtr1"/>
          <s v="Qtr2"/>
          <s v="Qtr3"/>
          <s v="Qtr4"/>
          <s v="&gt;2/14/2006"/>
        </groupItems>
      </fieldGroup>
    </cacheField>
    <cacheField name="Years (rental_date)" numFmtId="0" databaseField="0">
      <fieldGroup base="5">
        <rangePr groupBy="years" startDate="2005-05-24T22:54:33" endDate="2006-02-14T15:16:03"/>
        <groupItems count="4">
          <s v="&lt;5/24/2005"/>
          <s v="2005"/>
          <s v="2006"/>
          <s v="&gt;2/14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0"/>
    <n v="6034.78"/>
    <n v="100.57966666666667"/>
  </r>
  <r>
    <x v="1"/>
    <n v="53"/>
    <n v="5251.03"/>
    <n v="99.076037735849056"/>
  </r>
  <r>
    <x v="2"/>
    <n v="36"/>
    <n v="3685.31"/>
    <n v="102.36972222222222"/>
  </r>
  <r>
    <x v="3"/>
    <n v="31"/>
    <n v="3122.51"/>
    <n v="100.72612903225807"/>
  </r>
  <r>
    <x v="4"/>
    <n v="30"/>
    <n v="2984.82"/>
    <n v="99.494"/>
  </r>
  <r>
    <x v="5"/>
    <n v="28"/>
    <n v="2919.19"/>
    <n v="104.25678571428571"/>
  </r>
  <r>
    <x v="6"/>
    <n v="28"/>
    <n v="2765.62"/>
    <n v="98.772142857142853"/>
  </r>
  <r>
    <x v="7"/>
    <n v="20"/>
    <n v="2219.6999999999998"/>
    <n v="110.98499999999999"/>
  </r>
  <r>
    <x v="8"/>
    <n v="15"/>
    <n v="1498.49"/>
    <n v="99.899333333333331"/>
  </r>
  <r>
    <x v="9"/>
    <n v="14"/>
    <n v="1352.69"/>
    <n v="96.6207142857142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526"/>
    <x v="0"/>
    <s v="Seal"/>
    <n v="6650"/>
    <x v="0"/>
    <x v="0"/>
    <d v="2005-07-14T07:24:10"/>
  </r>
  <r>
    <n v="526"/>
    <x v="0"/>
    <s v="Seal"/>
    <n v="14487"/>
    <x v="0"/>
    <x v="1"/>
    <d v="2005-08-29T19:32:33"/>
  </r>
  <r>
    <n v="526"/>
    <x v="0"/>
    <s v="Seal"/>
    <n v="9577"/>
    <x v="1"/>
    <x v="2"/>
    <d v="2005-08-07T05:56:33"/>
  </r>
  <r>
    <n v="526"/>
    <x v="0"/>
    <s v="Seal"/>
    <n v="7399"/>
    <x v="2"/>
    <x v="3"/>
    <d v="2005-08-03T18:02:02"/>
  </r>
  <r>
    <n v="526"/>
    <x v="0"/>
    <s v="Seal"/>
    <n v="3619"/>
    <x v="3"/>
    <x v="4"/>
    <d v="2005-07-11T08:58:44"/>
  </r>
  <r>
    <n v="526"/>
    <x v="0"/>
    <s v="Seal"/>
    <n v="6671"/>
    <x v="3"/>
    <x v="5"/>
    <d v="2005-07-19T16:55:48"/>
  </r>
  <r>
    <n v="526"/>
    <x v="0"/>
    <s v="Seal"/>
    <n v="5056"/>
    <x v="4"/>
    <x v="6"/>
    <d v="2005-07-10T06:17:45"/>
  </r>
  <r>
    <n v="526"/>
    <x v="0"/>
    <s v="Seal"/>
    <n v="13617"/>
    <x v="5"/>
    <x v="7"/>
    <d v="2005-08-29T09:03:30"/>
  </r>
  <r>
    <n v="526"/>
    <x v="0"/>
    <s v="Seal"/>
    <n v="11612"/>
    <x v="3"/>
    <x v="8"/>
    <d v="2005-08-20T03:03:51"/>
  </r>
  <r>
    <n v="526"/>
    <x v="0"/>
    <s v="Seal"/>
    <n v="1255"/>
    <x v="6"/>
    <x v="9"/>
    <d v="2005-06-16T03:59:45"/>
  </r>
  <r>
    <n v="526"/>
    <x v="0"/>
    <s v="Seal"/>
    <n v="1865"/>
    <x v="0"/>
    <x v="10"/>
    <d v="2005-06-23T21:13:36"/>
  </r>
  <r>
    <n v="526"/>
    <x v="0"/>
    <s v="Seal"/>
    <n v="1981"/>
    <x v="4"/>
    <x v="11"/>
    <d v="2005-06-20T13:14:34"/>
  </r>
  <r>
    <n v="526"/>
    <x v="0"/>
    <s v="Seal"/>
    <n v="8441"/>
    <x v="0"/>
    <x v="12"/>
    <d v="2005-08-04T04:00:05"/>
  </r>
  <r>
    <n v="526"/>
    <x v="0"/>
    <s v="Seal"/>
    <n v="7270"/>
    <x v="4"/>
    <x v="13"/>
    <d v="2005-08-05T08:04:02"/>
  </r>
  <r>
    <n v="526"/>
    <x v="0"/>
    <s v="Seal"/>
    <n v="11702"/>
    <x v="3"/>
    <x v="14"/>
    <d v="2005-08-24T06:33:56"/>
  </r>
  <r>
    <n v="526"/>
    <x v="0"/>
    <s v="Seal"/>
    <n v="8053"/>
    <x v="0"/>
    <x v="15"/>
    <d v="2005-08-03T22:28:41"/>
  </r>
  <r>
    <n v="526"/>
    <x v="0"/>
    <s v="Seal"/>
    <n v="679"/>
    <x v="7"/>
    <x v="16"/>
    <d v="2005-06-06T21:59:57"/>
  </r>
  <r>
    <n v="526"/>
    <x v="0"/>
    <s v="Seal"/>
    <n v="495"/>
    <x v="8"/>
    <x v="17"/>
    <d v="2005-05-29T06:07:48"/>
  </r>
  <r>
    <n v="526"/>
    <x v="0"/>
    <s v="Seal"/>
    <n v="8232"/>
    <x v="6"/>
    <x v="18"/>
    <d v="2005-08-06T00:57:37"/>
  </r>
  <r>
    <n v="526"/>
    <x v="0"/>
    <s v="Seal"/>
    <n v="7883"/>
    <x v="1"/>
    <x v="19"/>
    <d v="2005-08-02T05:08:20"/>
  </r>
  <r>
    <n v="526"/>
    <x v="0"/>
    <s v="Seal"/>
    <n v="16043"/>
    <x v="8"/>
    <x v="20"/>
    <d v="2005-08-31T03:09:03"/>
  </r>
  <r>
    <n v="526"/>
    <x v="0"/>
    <s v="Seal"/>
    <n v="12607"/>
    <x v="0"/>
    <x v="21"/>
    <d v="2005-08-19T18:29:49"/>
  </r>
  <r>
    <n v="526"/>
    <x v="0"/>
    <s v="Seal"/>
    <n v="6316"/>
    <x v="6"/>
    <x v="22"/>
    <d v="2005-07-19T23:35:52"/>
  </r>
  <r>
    <n v="526"/>
    <x v="0"/>
    <s v="Seal"/>
    <n v="1015"/>
    <x v="3"/>
    <x v="23"/>
    <d v="2005-06-07T23:01:57"/>
  </r>
  <r>
    <n v="526"/>
    <x v="0"/>
    <s v="Seal"/>
    <n v="2932"/>
    <x v="4"/>
    <x v="24"/>
    <d v="2005-06-29T08:31:19"/>
  </r>
  <r>
    <n v="526"/>
    <x v="0"/>
    <s v="Seal"/>
    <n v="2398"/>
    <x v="6"/>
    <x v="25"/>
    <d v="2005-06-27T14:25:53"/>
  </r>
  <r>
    <n v="526"/>
    <x v="0"/>
    <s v="Seal"/>
    <n v="7543"/>
    <x v="2"/>
    <x v="26"/>
    <d v="2005-08-04T21:42:28"/>
  </r>
  <r>
    <n v="526"/>
    <x v="0"/>
    <s v="Seal"/>
    <n v="15168"/>
    <x v="9"/>
    <x v="27"/>
    <d v="2005-08-25T20:12:20"/>
  </r>
  <r>
    <n v="526"/>
    <x v="0"/>
    <s v="Seal"/>
    <n v="10199"/>
    <x v="6"/>
    <x v="28"/>
    <d v="2005-08-05T03:41:55"/>
  </r>
  <r>
    <n v="526"/>
    <x v="0"/>
    <s v="Seal"/>
    <n v="2828"/>
    <x v="10"/>
    <x v="29"/>
    <d v="2005-06-25T17:38:33"/>
  </r>
  <r>
    <n v="526"/>
    <x v="0"/>
    <s v="Seal"/>
    <n v="4423"/>
    <x v="11"/>
    <x v="30"/>
    <d v="2005-07-14T18:49:28"/>
  </r>
  <r>
    <n v="526"/>
    <x v="0"/>
    <s v="Seal"/>
    <n v="10020"/>
    <x v="12"/>
    <x v="31"/>
    <d v="2005-08-02T14:03:08"/>
  </r>
  <r>
    <n v="526"/>
    <x v="0"/>
    <s v="Seal"/>
    <n v="3339"/>
    <x v="0"/>
    <x v="32"/>
    <d v="2005-06-30T05:04:11"/>
  </r>
  <r>
    <n v="526"/>
    <x v="0"/>
    <s v="Seal"/>
    <n v="11046"/>
    <x v="0"/>
    <x v="33"/>
    <d v="2005-08-06T08:45:34"/>
  </r>
  <r>
    <n v="526"/>
    <x v="0"/>
    <s v="Seal"/>
    <n v="1972"/>
    <x v="7"/>
    <x v="34"/>
    <d v="2005-06-24T09:59:49"/>
  </r>
  <r>
    <n v="526"/>
    <x v="0"/>
    <s v="Seal"/>
    <n v="5121"/>
    <x v="8"/>
    <x v="35"/>
    <d v="2005-07-15T01:48:31"/>
  </r>
  <r>
    <n v="526"/>
    <x v="0"/>
    <s v="Seal"/>
    <n v="13224"/>
    <x v="13"/>
    <x v="36"/>
    <d v="2005-08-28T20:53:13"/>
  </r>
  <r>
    <n v="526"/>
    <x v="0"/>
    <s v="Seal"/>
    <n v="14590"/>
    <x v="14"/>
    <x v="37"/>
    <d v="2005-08-28T20:15:10"/>
  </r>
  <r>
    <n v="526"/>
    <x v="0"/>
    <s v="Seal"/>
    <n v="3905"/>
    <x v="11"/>
    <x v="38"/>
    <d v="2005-07-15T17:55:34"/>
  </r>
  <r>
    <n v="526"/>
    <x v="0"/>
    <s v="Seal"/>
    <n v="1848"/>
    <x v="3"/>
    <x v="39"/>
    <d v="2005-06-21T21:41:07"/>
  </r>
  <r>
    <n v="526"/>
    <x v="0"/>
    <s v="Seal"/>
    <n v="11503"/>
    <x v="9"/>
    <x v="40"/>
    <d v="2005-08-25T03:55:34"/>
  </r>
  <r>
    <n v="526"/>
    <x v="0"/>
    <s v="Seal"/>
    <n v="15395"/>
    <x v="13"/>
    <x v="41"/>
    <d v="2005-08-30T19:18:25"/>
  </r>
  <r>
    <n v="526"/>
    <x v="0"/>
    <s v="Seal"/>
    <n v="13580"/>
    <x v="4"/>
    <x v="42"/>
    <d v="2005-08-23T02:45:34"/>
  </r>
  <r>
    <n v="526"/>
    <x v="0"/>
    <s v="Seal"/>
    <n v="6404"/>
    <x v="13"/>
    <x v="43"/>
    <d v="2005-07-14T18:29:50"/>
  </r>
  <r>
    <n v="526"/>
    <x v="0"/>
    <s v="Seal"/>
    <n v="7343"/>
    <x v="3"/>
    <x v="44"/>
    <d v="2005-07-30T09:27:13"/>
  </r>
  <r>
    <n v="459"/>
    <x v="1"/>
    <s v="Collazo"/>
    <n v="8557"/>
    <x v="1"/>
    <x v="45"/>
    <d v="2005-08-07T12:50:59"/>
  </r>
  <r>
    <n v="459"/>
    <x v="1"/>
    <s v="Collazo"/>
    <n v="4519"/>
    <x v="2"/>
    <x v="46"/>
    <d v="2005-07-12T06:52:23"/>
  </r>
  <r>
    <n v="459"/>
    <x v="1"/>
    <s v="Collazo"/>
    <n v="10117"/>
    <x v="4"/>
    <x v="47"/>
    <d v="2005-08-01T15:59:31"/>
  </r>
  <r>
    <n v="459"/>
    <x v="1"/>
    <s v="Collazo"/>
    <n v="9137"/>
    <x v="14"/>
    <x v="48"/>
    <d v="2005-08-06T04:30:24"/>
  </r>
  <r>
    <n v="459"/>
    <x v="1"/>
    <s v="Collazo"/>
    <n v="6206"/>
    <x v="6"/>
    <x v="49"/>
    <d v="2005-07-15T15:01:14"/>
  </r>
  <r>
    <n v="459"/>
    <x v="1"/>
    <s v="Collazo"/>
    <n v="15814"/>
    <x v="14"/>
    <x v="50"/>
    <d v="2005-08-27T16:12:50"/>
  </r>
  <r>
    <n v="459"/>
    <x v="1"/>
    <s v="Collazo"/>
    <n v="10531"/>
    <x v="11"/>
    <x v="51"/>
    <d v="2005-08-04T10:23:30"/>
  </r>
  <r>
    <n v="459"/>
    <x v="1"/>
    <s v="Collazo"/>
    <n v="7717"/>
    <x v="1"/>
    <x v="52"/>
    <d v="2005-07-30T02:46:54"/>
  </r>
  <r>
    <n v="459"/>
    <x v="1"/>
    <s v="Collazo"/>
    <n v="8897"/>
    <x v="3"/>
    <x v="53"/>
    <d v="2005-08-01T03:41:17"/>
  </r>
  <r>
    <n v="459"/>
    <x v="1"/>
    <s v="Collazo"/>
    <n v="7913"/>
    <x v="1"/>
    <x v="54"/>
    <d v="2005-08-05T06:36:23"/>
  </r>
  <r>
    <n v="459"/>
    <x v="1"/>
    <s v="Collazo"/>
    <n v="12527"/>
    <x v="11"/>
    <x v="55"/>
    <d v="2005-08-26T13:31:46"/>
  </r>
  <r>
    <n v="459"/>
    <x v="1"/>
    <s v="Collazo"/>
    <n v="5301"/>
    <x v="2"/>
    <x v="56"/>
    <d v="2005-07-16T21:27:10"/>
  </r>
  <r>
    <n v="459"/>
    <x v="1"/>
    <s v="Collazo"/>
    <n v="3041"/>
    <x v="4"/>
    <x v="57"/>
    <d v="2005-06-23T18:28:44"/>
  </r>
  <r>
    <n v="459"/>
    <x v="1"/>
    <s v="Collazo"/>
    <n v="2"/>
    <x v="5"/>
    <x v="58"/>
    <d v="2005-05-28T19:40:33"/>
  </r>
  <r>
    <n v="459"/>
    <x v="1"/>
    <s v="Collazo"/>
    <n v="9639"/>
    <x v="11"/>
    <x v="59"/>
    <d v="2005-08-03T07:04:10"/>
  </r>
  <r>
    <n v="459"/>
    <x v="1"/>
    <s v="Collazo"/>
    <n v="6750"/>
    <x v="13"/>
    <x v="60"/>
    <d v="2005-07-18T18:43:39"/>
  </r>
  <r>
    <n v="459"/>
    <x v="1"/>
    <s v="Collazo"/>
    <n v="15342"/>
    <x v="3"/>
    <x v="61"/>
    <d v="2005-08-26T22:51:41"/>
  </r>
  <r>
    <n v="459"/>
    <x v="1"/>
    <s v="Collazo"/>
    <n v="7623"/>
    <x v="9"/>
    <x v="62"/>
    <d v="2005-08-04T19:38:41"/>
  </r>
  <r>
    <n v="459"/>
    <x v="1"/>
    <s v="Collazo"/>
    <n v="2899"/>
    <x v="9"/>
    <x v="63"/>
    <d v="2005-06-23T06:47:21"/>
  </r>
  <r>
    <n v="459"/>
    <x v="1"/>
    <s v="Collazo"/>
    <n v="14315"/>
    <x v="15"/>
    <x v="64"/>
    <d v="2005-08-27T04:52:39"/>
  </r>
  <r>
    <n v="459"/>
    <x v="1"/>
    <s v="Collazo"/>
    <n v="15126"/>
    <x v="7"/>
    <x v="65"/>
    <d v="2005-08-28T07:39:58"/>
  </r>
  <r>
    <n v="459"/>
    <x v="1"/>
    <s v="Collazo"/>
    <n v="10255"/>
    <x v="6"/>
    <x v="66"/>
    <d v="2005-08-03T05:54:13"/>
  </r>
  <r>
    <n v="459"/>
    <x v="1"/>
    <s v="Collazo"/>
    <n v="1977"/>
    <x v="5"/>
    <x v="67"/>
    <d v="2005-06-23T14:19:22"/>
  </r>
  <r>
    <n v="459"/>
    <x v="1"/>
    <s v="Collazo"/>
    <n v="8289"/>
    <x v="1"/>
    <x v="68"/>
    <d v="2005-08-06T03:23:24"/>
  </r>
  <r>
    <n v="459"/>
    <x v="1"/>
    <s v="Collazo"/>
    <n v="13960"/>
    <x v="7"/>
    <x v="69"/>
    <d v="2005-08-29T14:06:26"/>
  </r>
  <r>
    <n v="459"/>
    <x v="1"/>
    <s v="Collazo"/>
    <n v="3234"/>
    <x v="3"/>
    <x v="70"/>
    <d v="2005-06-29T07:27:44"/>
  </r>
  <r>
    <n v="459"/>
    <x v="1"/>
    <s v="Collazo"/>
    <n v="5695"/>
    <x v="9"/>
    <x v="71"/>
    <d v="2005-07-13T15:04:40"/>
  </r>
  <r>
    <n v="459"/>
    <x v="1"/>
    <s v="Collazo"/>
    <n v="3506"/>
    <x v="6"/>
    <x v="72"/>
    <d v="2005-07-07T22:15:29"/>
  </r>
  <r>
    <n v="459"/>
    <x v="1"/>
    <s v="Collazo"/>
    <n v="12629"/>
    <x v="9"/>
    <x v="73"/>
    <d v="2005-08-26T21:09:33"/>
  </r>
  <r>
    <n v="459"/>
    <x v="1"/>
    <s v="Collazo"/>
    <n v="10233"/>
    <x v="12"/>
    <x v="74"/>
    <d v="2005-08-10T00:23:23"/>
  </r>
  <r>
    <n v="459"/>
    <x v="1"/>
    <s v="Collazo"/>
    <n v="3045"/>
    <x v="5"/>
    <x v="75"/>
    <d v="2005-06-23T10:49:00"/>
  </r>
  <r>
    <n v="459"/>
    <x v="1"/>
    <s v="Collazo"/>
    <n v="1876"/>
    <x v="4"/>
    <x v="76"/>
    <d v="2005-06-18T07:21:51"/>
  </r>
  <r>
    <n v="459"/>
    <x v="1"/>
    <s v="Collazo"/>
    <n v="10499"/>
    <x v="14"/>
    <x v="77"/>
    <d v="2005-08-10T11:52:20"/>
  </r>
  <r>
    <n v="459"/>
    <x v="1"/>
    <s v="Collazo"/>
    <n v="7639"/>
    <x v="15"/>
    <x v="78"/>
    <d v="2005-07-29T00:19:36"/>
  </r>
  <r>
    <n v="459"/>
    <x v="1"/>
    <s v="Collazo"/>
    <n v="7820"/>
    <x v="1"/>
    <x v="79"/>
    <d v="2005-08-05T10:00:51"/>
  </r>
  <r>
    <n v="459"/>
    <x v="1"/>
    <s v="Collazo"/>
    <n v="9744"/>
    <x v="3"/>
    <x v="80"/>
    <d v="2005-08-03T10:31:38"/>
  </r>
  <r>
    <n v="459"/>
    <x v="1"/>
    <s v="Collazo"/>
    <n v="2075"/>
    <x v="6"/>
    <x v="81"/>
    <d v="2005-06-19T13:55:33"/>
  </r>
  <r>
    <n v="459"/>
    <x v="1"/>
    <s v="Collazo"/>
    <n v="13967"/>
    <x v="3"/>
    <x v="82"/>
    <d v="2005-08-26T17:37:46"/>
  </r>
  <r>
    <n v="410"/>
    <x v="2"/>
    <s v="Irby"/>
    <n v="3249"/>
    <x v="0"/>
    <x v="83"/>
    <d v="2005-06-29T04:04:19"/>
  </r>
  <r>
    <n v="410"/>
    <x v="2"/>
    <s v="Irby"/>
    <n v="10402"/>
    <x v="10"/>
    <x v="84"/>
    <d v="2005-08-04T12:30:19"/>
  </r>
  <r>
    <n v="410"/>
    <x v="2"/>
    <s v="Irby"/>
    <n v="14319"/>
    <x v="10"/>
    <x v="85"/>
    <d v="2005-08-26T05:04:55"/>
  </r>
  <r>
    <n v="410"/>
    <x v="2"/>
    <s v="Irby"/>
    <n v="14237"/>
    <x v="2"/>
    <x v="86"/>
    <d v="2005-08-25T10:06:00"/>
  </r>
  <r>
    <n v="410"/>
    <x v="2"/>
    <s v="Irby"/>
    <n v="10837"/>
    <x v="9"/>
    <x v="87"/>
    <d v="2005-08-07T23:02:22"/>
  </r>
  <r>
    <n v="410"/>
    <x v="2"/>
    <s v="Irby"/>
    <n v="2400"/>
    <x v="6"/>
    <x v="88"/>
    <d v="2005-06-25T20:34:46"/>
  </r>
  <r>
    <n v="410"/>
    <x v="2"/>
    <s v="Irby"/>
    <n v="11187"/>
    <x v="4"/>
    <x v="89"/>
    <d v="2005-08-11T06:11:19"/>
  </r>
  <r>
    <n v="410"/>
    <x v="2"/>
    <s v="Irby"/>
    <n v="7350"/>
    <x v="5"/>
    <x v="90"/>
    <d v="2005-08-02T19:19:14"/>
  </r>
  <r>
    <n v="410"/>
    <x v="2"/>
    <s v="Irby"/>
    <n v="8625"/>
    <x v="9"/>
    <x v="91"/>
    <d v="2005-08-07T17:56:13"/>
  </r>
  <r>
    <n v="410"/>
    <x v="2"/>
    <s v="Irby"/>
    <n v="11472"/>
    <x v="2"/>
    <x v="92"/>
    <d v="2005-08-11T20:17:06"/>
  </r>
  <r>
    <n v="410"/>
    <x v="2"/>
    <s v="Irby"/>
    <n v="8882"/>
    <x v="9"/>
    <x v="93"/>
    <d v="2005-08-03T19:48:05"/>
  </r>
  <r>
    <n v="410"/>
    <x v="2"/>
    <s v="Irby"/>
    <n v="13948"/>
    <x v="5"/>
    <x v="94"/>
    <d v="2005-08-25T20:56:48"/>
  </r>
  <r>
    <n v="410"/>
    <x v="2"/>
    <s v="Irby"/>
    <n v="13748"/>
    <x v="3"/>
    <x v="95"/>
    <d v="2005-08-23T12:33:54"/>
  </r>
  <r>
    <n v="410"/>
    <x v="2"/>
    <s v="Irby"/>
    <n v="13460"/>
    <x v="2"/>
    <x v="96"/>
    <d v="2005-08-28T04:13:24"/>
  </r>
  <r>
    <n v="410"/>
    <x v="2"/>
    <s v="Irby"/>
    <n v="4267"/>
    <x v="13"/>
    <x v="97"/>
    <d v="2005-07-11T10:41:30"/>
  </r>
  <r>
    <n v="410"/>
    <x v="2"/>
    <s v="Irby"/>
    <n v="5330"/>
    <x v="11"/>
    <x v="98"/>
    <d v="2005-07-18T19:54:57"/>
  </r>
  <r>
    <n v="410"/>
    <x v="2"/>
    <s v="Irby"/>
    <n v="12665"/>
    <x v="12"/>
    <x v="99"/>
    <m/>
  </r>
  <r>
    <n v="410"/>
    <x v="2"/>
    <s v="Irby"/>
    <n v="5336"/>
    <x v="7"/>
    <x v="100"/>
    <d v="2005-07-11T19:22:08"/>
  </r>
  <r>
    <n v="410"/>
    <x v="2"/>
    <s v="Irby"/>
    <n v="11107"/>
    <x v="3"/>
    <x v="101"/>
    <d v="2005-08-07T08:46:38"/>
  </r>
  <r>
    <n v="410"/>
    <x v="2"/>
    <s v="Irby"/>
    <n v="14819"/>
    <x v="3"/>
    <x v="102"/>
    <d v="2005-08-30T05:54:19"/>
  </r>
  <r>
    <n v="410"/>
    <x v="2"/>
    <s v="Irby"/>
    <n v="6148"/>
    <x v="11"/>
    <x v="103"/>
    <d v="2005-07-12T08:01:22"/>
  </r>
  <r>
    <n v="410"/>
    <x v="2"/>
    <s v="Irby"/>
    <n v="12955"/>
    <x v="1"/>
    <x v="104"/>
    <d v="2005-08-26T04:24:58"/>
  </r>
  <r>
    <n v="410"/>
    <x v="2"/>
    <s v="Irby"/>
    <n v="1514"/>
    <x v="15"/>
    <x v="105"/>
    <d v="2005-06-19T20:27:34"/>
  </r>
  <r>
    <n v="410"/>
    <x v="2"/>
    <s v="Irby"/>
    <n v="5150"/>
    <x v="3"/>
    <x v="106"/>
    <d v="2005-07-16T04:47:40"/>
  </r>
  <r>
    <n v="410"/>
    <x v="2"/>
    <s v="Irby"/>
    <n v="9263"/>
    <x v="7"/>
    <x v="107"/>
    <d v="2005-08-04T19:06:24"/>
  </r>
  <r>
    <n v="410"/>
    <x v="2"/>
    <s v="Irby"/>
    <n v="2255"/>
    <x v="16"/>
    <x v="108"/>
    <d v="2005-06-26T09:19:12"/>
  </r>
  <r>
    <n v="410"/>
    <x v="2"/>
    <s v="Irby"/>
    <n v="11694"/>
    <x v="1"/>
    <x v="109"/>
    <d v="2005-08-24T07:52:30"/>
  </r>
  <r>
    <n v="410"/>
    <x v="2"/>
    <s v="Irby"/>
    <n v="15211"/>
    <x v="9"/>
    <x v="110"/>
    <d v="2005-08-28T13:33:21"/>
  </r>
  <r>
    <n v="410"/>
    <x v="2"/>
    <s v="Irby"/>
    <n v="7523"/>
    <x v="13"/>
    <x v="111"/>
    <d v="2005-07-28T16:37:23"/>
  </r>
  <r>
    <n v="410"/>
    <x v="2"/>
    <s v="Irby"/>
    <n v="4062"/>
    <x v="9"/>
    <x v="112"/>
    <d v="2005-07-09T03:27:27"/>
  </r>
  <r>
    <n v="410"/>
    <x v="2"/>
    <s v="Irby"/>
    <n v="2073"/>
    <x v="10"/>
    <x v="113"/>
    <d v="2005-06-19T11:57:59"/>
  </r>
  <r>
    <n v="410"/>
    <x v="2"/>
    <s v="Irby"/>
    <n v="15392"/>
    <x v="0"/>
    <x v="114"/>
    <d v="2005-09-01T01:14:15"/>
  </r>
  <r>
    <n v="410"/>
    <x v="2"/>
    <s v="Irby"/>
    <n v="5192"/>
    <x v="9"/>
    <x v="115"/>
    <d v="2005-07-10T12:04:09"/>
  </r>
  <r>
    <n v="410"/>
    <x v="2"/>
    <s v="Irby"/>
    <n v="14298"/>
    <x v="11"/>
    <x v="116"/>
    <d v="2005-08-25T10:10:10"/>
  </r>
  <r>
    <n v="410"/>
    <x v="2"/>
    <s v="Irby"/>
    <n v="7407"/>
    <x v="1"/>
    <x v="117"/>
    <d v="2005-08-01T17:47:04"/>
  </r>
  <r>
    <n v="410"/>
    <x v="2"/>
    <s v="Irby"/>
    <n v="6218"/>
    <x v="2"/>
    <x v="118"/>
    <d v="2005-07-16T08:13:58"/>
  </r>
  <r>
    <n v="410"/>
    <x v="2"/>
    <s v="Irby"/>
    <n v="15518"/>
    <x v="10"/>
    <x v="119"/>
    <d v="2005-08-24T02:55:34"/>
  </r>
  <r>
    <n v="410"/>
    <x v="2"/>
    <s v="Irby"/>
    <n v="2971"/>
    <x v="3"/>
    <x v="120"/>
    <d v="2005-06-27T11:38:00"/>
  </r>
  <r>
    <n v="403"/>
    <x v="3"/>
    <s v="Way"/>
    <n v="1249"/>
    <x v="7"/>
    <x v="121"/>
    <d v="2005-06-22T10:29:09"/>
  </r>
  <r>
    <n v="403"/>
    <x v="3"/>
    <s v="Way"/>
    <n v="3356"/>
    <x v="15"/>
    <x v="122"/>
    <d v="2005-06-26T17:18:45"/>
  </r>
  <r>
    <n v="403"/>
    <x v="3"/>
    <s v="Way"/>
    <n v="10547"/>
    <x v="13"/>
    <x v="123"/>
    <d v="2005-08-08T06:53:17"/>
  </r>
  <r>
    <n v="403"/>
    <x v="3"/>
    <s v="Way"/>
    <n v="12005"/>
    <x v="11"/>
    <x v="124"/>
    <d v="2005-08-25T20:23:55"/>
  </r>
  <r>
    <n v="403"/>
    <x v="3"/>
    <s v="Way"/>
    <n v="11038"/>
    <x v="4"/>
    <x v="125"/>
    <d v="2005-08-08T04:37:42"/>
  </r>
  <r>
    <n v="403"/>
    <x v="3"/>
    <s v="Way"/>
    <n v="3737"/>
    <x v="6"/>
    <x v="126"/>
    <d v="2005-07-13T15:27:53"/>
  </r>
  <r>
    <n v="403"/>
    <x v="3"/>
    <s v="Way"/>
    <n v="15410"/>
    <x v="14"/>
    <x v="127"/>
    <d v="2005-08-29T05:12:43"/>
  </r>
  <r>
    <n v="403"/>
    <x v="3"/>
    <s v="Way"/>
    <n v="6322"/>
    <x v="14"/>
    <x v="128"/>
    <d v="2005-07-14T16:41:20"/>
  </r>
  <r>
    <n v="403"/>
    <x v="3"/>
    <s v="Way"/>
    <n v="11427"/>
    <x v="3"/>
    <x v="129"/>
    <d v="2005-08-04T22:26:39"/>
  </r>
  <r>
    <n v="403"/>
    <x v="3"/>
    <s v="Way"/>
    <n v="4096"/>
    <x v="12"/>
    <x v="130"/>
    <d v="2005-07-08T09:17:11"/>
  </r>
  <r>
    <n v="403"/>
    <x v="3"/>
    <s v="Way"/>
    <n v="6342"/>
    <x v="10"/>
    <x v="131"/>
    <d v="2005-07-13T14:09:24"/>
  </r>
  <r>
    <n v="403"/>
    <x v="3"/>
    <s v="Way"/>
    <n v="14519"/>
    <x v="7"/>
    <x v="132"/>
    <d v="2005-08-22T11:48:29"/>
  </r>
  <r>
    <n v="403"/>
    <x v="3"/>
    <s v="Way"/>
    <n v="14725"/>
    <x v="9"/>
    <x v="133"/>
    <d v="2005-08-23T03:59:08"/>
  </r>
  <r>
    <n v="403"/>
    <x v="3"/>
    <s v="Way"/>
    <n v="8013"/>
    <x v="12"/>
    <x v="134"/>
    <d v="2005-08-05T16:29:26"/>
  </r>
  <r>
    <n v="403"/>
    <x v="3"/>
    <s v="Way"/>
    <n v="9058"/>
    <x v="0"/>
    <x v="135"/>
    <d v="2005-07-31T02:57:45"/>
  </r>
  <r>
    <n v="403"/>
    <x v="3"/>
    <s v="Way"/>
    <n v="7103"/>
    <x v="2"/>
    <x v="136"/>
    <d v="2005-07-29T03:42:59"/>
  </r>
  <r>
    <n v="403"/>
    <x v="3"/>
    <s v="Way"/>
    <n v="5982"/>
    <x v="6"/>
    <x v="137"/>
    <d v="2005-07-14T04:42:44"/>
  </r>
  <r>
    <n v="403"/>
    <x v="3"/>
    <s v="Way"/>
    <n v="3644"/>
    <x v="1"/>
    <x v="138"/>
    <d v="2005-07-11T10:26:11"/>
  </r>
  <r>
    <n v="403"/>
    <x v="3"/>
    <s v="Way"/>
    <n v="10443"/>
    <x v="3"/>
    <x v="139"/>
    <d v="2005-08-04T09:07:04"/>
  </r>
  <r>
    <n v="403"/>
    <x v="3"/>
    <s v="Way"/>
    <n v="2927"/>
    <x v="5"/>
    <x v="140"/>
    <d v="2005-06-23T01:59:41"/>
  </r>
  <r>
    <n v="403"/>
    <x v="3"/>
    <s v="Way"/>
    <n v="2488"/>
    <x v="4"/>
    <x v="141"/>
    <d v="2005-06-24T02:08:26"/>
  </r>
  <r>
    <n v="403"/>
    <x v="3"/>
    <s v="Way"/>
    <n v="3049"/>
    <x v="2"/>
    <x v="142"/>
    <d v="2005-06-29T10:53:01"/>
  </r>
  <r>
    <n v="403"/>
    <x v="3"/>
    <s v="Way"/>
    <n v="14662"/>
    <x v="4"/>
    <x v="143"/>
    <d v="2005-08-23T14:44:27"/>
  </r>
  <r>
    <n v="403"/>
    <x v="3"/>
    <s v="Way"/>
    <n v="12132"/>
    <x v="4"/>
    <x v="144"/>
    <d v="2005-08-22T04:53:03"/>
  </r>
  <r>
    <n v="403"/>
    <x v="3"/>
    <s v="Way"/>
    <n v="517"/>
    <x v="7"/>
    <x v="145"/>
    <d v="2005-05-29T06:33:57"/>
  </r>
  <r>
    <n v="403"/>
    <x v="3"/>
    <s v="Way"/>
    <n v="1221"/>
    <x v="7"/>
    <x v="146"/>
    <d v="2005-06-18T03:11:16"/>
  </r>
  <r>
    <n v="403"/>
    <x v="3"/>
    <s v="Way"/>
    <n v="442"/>
    <x v="2"/>
    <x v="147"/>
    <d v="2005-05-30T12:30:13"/>
  </r>
  <r>
    <n v="403"/>
    <x v="3"/>
    <s v="Way"/>
    <n v="12793"/>
    <x v="14"/>
    <x v="148"/>
    <d v="2005-08-28T02:43:36"/>
  </r>
  <r>
    <n v="403"/>
    <x v="3"/>
    <s v="Way"/>
    <n v="10789"/>
    <x v="7"/>
    <x v="149"/>
    <d v="2005-08-07T17:01:55"/>
  </r>
  <r>
    <n v="403"/>
    <x v="3"/>
    <s v="Way"/>
    <n v="11391"/>
    <x v="1"/>
    <x v="150"/>
    <d v="2005-08-10T15:55:12"/>
  </r>
  <r>
    <n v="403"/>
    <x v="3"/>
    <s v="Way"/>
    <n v="10109"/>
    <x v="2"/>
    <x v="151"/>
    <d v="2005-08-08T19:25:49"/>
  </r>
  <r>
    <n v="403"/>
    <x v="3"/>
    <s v="Way"/>
    <n v="9486"/>
    <x v="14"/>
    <x v="152"/>
    <d v="2005-08-09T02:08:42"/>
  </r>
  <r>
    <n v="403"/>
    <x v="3"/>
    <s v="Way"/>
    <n v="9794"/>
    <x v="5"/>
    <x v="153"/>
    <d v="2005-08-02T06:52:01"/>
  </r>
  <r>
    <n v="403"/>
    <x v="3"/>
    <s v="Way"/>
    <n v="11558"/>
    <x v="2"/>
    <x v="154"/>
    <d v="2005-08-19T00:47:52"/>
  </r>
  <r>
    <n v="403"/>
    <x v="3"/>
    <s v="Way"/>
    <n v="11460"/>
    <x v="15"/>
    <x v="155"/>
    <d v="2005-08-08T18:24:03"/>
  </r>
  <r>
    <n v="236"/>
    <x v="4"/>
    <s v="Dean"/>
    <n v="2139"/>
    <x v="3"/>
    <x v="156"/>
    <d v="2005-06-26T21:05:34"/>
  </r>
  <r>
    <n v="236"/>
    <x v="4"/>
    <s v="Dean"/>
    <n v="8657"/>
    <x v="6"/>
    <x v="157"/>
    <d v="2005-07-31T19:10:25"/>
  </r>
  <r>
    <n v="236"/>
    <x v="4"/>
    <s v="Dean"/>
    <n v="7780"/>
    <x v="8"/>
    <x v="158"/>
    <d v="2005-08-06T05:41:55"/>
  </r>
  <r>
    <n v="236"/>
    <x v="4"/>
    <s v="Dean"/>
    <n v="11139"/>
    <x v="11"/>
    <x v="159"/>
    <d v="2005-08-08T14:07:36"/>
  </r>
  <r>
    <n v="236"/>
    <x v="4"/>
    <s v="Dean"/>
    <n v="5404"/>
    <x v="8"/>
    <x v="160"/>
    <d v="2005-07-13T15:16:43"/>
  </r>
  <r>
    <n v="236"/>
    <x v="4"/>
    <s v="Dean"/>
    <n v="6281"/>
    <x v="3"/>
    <x v="161"/>
    <d v="2005-07-13T10:57:16"/>
  </r>
  <r>
    <n v="236"/>
    <x v="4"/>
    <s v="Dean"/>
    <n v="14321"/>
    <x v="11"/>
    <x v="162"/>
    <d v="2005-08-23T02:17:12"/>
  </r>
  <r>
    <n v="236"/>
    <x v="4"/>
    <s v="Dean"/>
    <n v="7792"/>
    <x v="0"/>
    <x v="163"/>
    <d v="2005-08-04T11:13:02"/>
  </r>
  <r>
    <n v="236"/>
    <x v="4"/>
    <s v="Dean"/>
    <n v="14364"/>
    <x v="7"/>
    <x v="164"/>
    <d v="2005-08-29T09:04:11"/>
  </r>
  <r>
    <n v="236"/>
    <x v="4"/>
    <s v="Dean"/>
    <n v="6996"/>
    <x v="3"/>
    <x v="165"/>
    <d v="2005-07-28T20:43:45"/>
  </r>
  <r>
    <n v="236"/>
    <x v="4"/>
    <s v="Dean"/>
    <n v="262"/>
    <x v="9"/>
    <x v="166"/>
    <d v="2005-05-28T15:49:56"/>
  </r>
  <r>
    <n v="236"/>
    <x v="4"/>
    <s v="Dean"/>
    <n v="6049"/>
    <x v="7"/>
    <x v="167"/>
    <d v="2005-07-15T06:57:32"/>
  </r>
  <r>
    <n v="236"/>
    <x v="4"/>
    <s v="Dean"/>
    <n v="12988"/>
    <x v="5"/>
    <x v="99"/>
    <m/>
  </r>
  <r>
    <n v="236"/>
    <x v="4"/>
    <s v="Dean"/>
    <n v="2840"/>
    <x v="0"/>
    <x v="168"/>
    <d v="2005-06-26T00:36:44"/>
  </r>
  <r>
    <n v="236"/>
    <x v="4"/>
    <s v="Dean"/>
    <n v="4749"/>
    <x v="1"/>
    <x v="169"/>
    <d v="2005-07-10T18:35:58"/>
  </r>
  <r>
    <n v="236"/>
    <x v="4"/>
    <s v="Dean"/>
    <n v="7798"/>
    <x v="2"/>
    <x v="170"/>
    <d v="2005-07-31T12:36:59"/>
  </r>
  <r>
    <n v="236"/>
    <x v="4"/>
    <s v="Dean"/>
    <n v="344"/>
    <x v="12"/>
    <x v="171"/>
    <d v="2005-05-29T10:13:22"/>
  </r>
  <r>
    <n v="236"/>
    <x v="4"/>
    <s v="Dean"/>
    <n v="9934"/>
    <x v="11"/>
    <x v="172"/>
    <d v="2005-08-05T17:13:26"/>
  </r>
  <r>
    <n v="236"/>
    <x v="4"/>
    <s v="Dean"/>
    <n v="1262"/>
    <x v="15"/>
    <x v="173"/>
    <d v="2005-06-22T08:09:53"/>
  </r>
  <r>
    <n v="236"/>
    <x v="4"/>
    <s v="Dean"/>
    <n v="3857"/>
    <x v="8"/>
    <x v="174"/>
    <d v="2005-07-07T13:28:54"/>
  </r>
  <r>
    <n v="236"/>
    <x v="4"/>
    <s v="Dean"/>
    <n v="5938"/>
    <x v="3"/>
    <x v="175"/>
    <d v="2005-07-16T22:38:42"/>
  </r>
  <r>
    <n v="236"/>
    <x v="4"/>
    <s v="Dean"/>
    <n v="1032"/>
    <x v="15"/>
    <x v="176"/>
    <d v="2005-06-02T02:00:43"/>
  </r>
  <r>
    <n v="236"/>
    <x v="4"/>
    <s v="Dean"/>
    <n v="1308"/>
    <x v="2"/>
    <x v="177"/>
    <d v="2005-06-24T15:24:48"/>
  </r>
  <r>
    <n v="236"/>
    <x v="4"/>
    <s v="Dean"/>
    <n v="11507"/>
    <x v="8"/>
    <x v="178"/>
    <d v="2005-08-24T22:48:43"/>
  </r>
  <r>
    <n v="236"/>
    <x v="4"/>
    <s v="Dean"/>
    <n v="4959"/>
    <x v="13"/>
    <x v="179"/>
    <d v="2005-07-10T03:17:23"/>
  </r>
  <r>
    <n v="236"/>
    <x v="4"/>
    <s v="Dean"/>
    <n v="14722"/>
    <x v="0"/>
    <x v="180"/>
    <d v="2005-08-30T03:13:53"/>
  </r>
  <r>
    <n v="236"/>
    <x v="4"/>
    <s v="Dean"/>
    <n v="7253"/>
    <x v="12"/>
    <x v="181"/>
    <d v="2005-07-28T11:18:37"/>
  </r>
  <r>
    <n v="236"/>
    <x v="4"/>
    <s v="Dean"/>
    <n v="11486"/>
    <x v="11"/>
    <x v="182"/>
    <d v="2005-08-09T00:46:06"/>
  </r>
  <r>
    <n v="236"/>
    <x v="4"/>
    <s v="Dean"/>
    <n v="3353"/>
    <x v="9"/>
    <x v="183"/>
    <d v="2005-06-27T15:06:23"/>
  </r>
  <r>
    <n v="236"/>
    <x v="4"/>
    <s v="Dean"/>
    <n v="2311"/>
    <x v="7"/>
    <x v="184"/>
    <d v="2005-06-25T07:51:29"/>
  </r>
  <r>
    <n v="236"/>
    <x v="4"/>
    <s v="Dean"/>
    <n v="12975"/>
    <x v="7"/>
    <x v="185"/>
    <d v="2005-08-25T04:22:19"/>
  </r>
  <r>
    <n v="236"/>
    <x v="4"/>
    <s v="Dean"/>
    <n v="6303"/>
    <x v="7"/>
    <x v="186"/>
    <d v="2005-07-13T12:50:43"/>
  </r>
  <r>
    <n v="236"/>
    <x v="4"/>
    <s v="Dean"/>
    <n v="13364"/>
    <x v="15"/>
    <x v="187"/>
    <d v="2005-08-25T18:37:30"/>
  </r>
  <r>
    <n v="236"/>
    <x v="4"/>
    <s v="Dean"/>
    <n v="11895"/>
    <x v="4"/>
    <x v="188"/>
    <d v="2005-08-18T11:00:07"/>
  </r>
  <r>
    <n v="236"/>
    <x v="4"/>
    <s v="Dean"/>
    <n v="3645"/>
    <x v="14"/>
    <x v="189"/>
    <d v="2005-07-10T11:45:09"/>
  </r>
  <r>
    <n v="236"/>
    <x v="4"/>
    <s v="Dean"/>
    <n v="7047"/>
    <x v="13"/>
    <x v="190"/>
    <d v="2005-08-03T23:40:11"/>
  </r>
  <r>
    <n v="236"/>
    <x v="4"/>
    <s v="Dean"/>
    <n v="3460"/>
    <x v="13"/>
    <x v="191"/>
    <d v="2005-06-29T20:08:56"/>
  </r>
  <r>
    <n v="236"/>
    <x v="4"/>
    <s v="Dean"/>
    <n v="9011"/>
    <x v="11"/>
    <x v="192"/>
    <d v="2005-08-05T06:57:29"/>
  </r>
  <r>
    <n v="236"/>
    <x v="4"/>
    <s v="Dean"/>
    <n v="10137"/>
    <x v="5"/>
    <x v="193"/>
    <d v="2005-08-07T22:24:41"/>
  </r>
  <r>
    <n v="236"/>
    <x v="4"/>
    <s v="Dean"/>
    <n v="5545"/>
    <x v="0"/>
    <x v="194"/>
    <d v="2005-07-16T02:11:29"/>
  </r>
  <r>
    <n v="236"/>
    <x v="4"/>
    <s v="Dean"/>
    <n v="13443"/>
    <x v="14"/>
    <x v="195"/>
    <d v="2005-08-28T05:37:42"/>
  </r>
  <r>
    <n v="236"/>
    <x v="4"/>
    <s v="Dean"/>
    <n v="2630"/>
    <x v="12"/>
    <x v="196"/>
    <d v="2005-06-25T09:31:21"/>
  </r>
  <r>
    <n v="181"/>
    <x v="5"/>
    <s v="Bradley"/>
    <n v="4428"/>
    <x v="11"/>
    <x v="197"/>
    <d v="2005-07-11T02:46:40"/>
  </r>
  <r>
    <n v="181"/>
    <x v="5"/>
    <s v="Bradley"/>
    <n v="3469"/>
    <x v="14"/>
    <x v="198"/>
    <d v="2005-06-28T19:32:59"/>
  </r>
  <r>
    <n v="181"/>
    <x v="5"/>
    <s v="Bradley"/>
    <n v="10748"/>
    <x v="3"/>
    <x v="199"/>
    <d v="2005-08-05T19:55:24"/>
  </r>
  <r>
    <n v="181"/>
    <x v="5"/>
    <s v="Bradley"/>
    <n v="12411"/>
    <x v="3"/>
    <x v="200"/>
    <d v="2005-08-21T05:54:57"/>
  </r>
  <r>
    <n v="181"/>
    <x v="5"/>
    <s v="Bradley"/>
    <n v="1638"/>
    <x v="6"/>
    <x v="201"/>
    <d v="2005-06-18T07:11:36"/>
  </r>
  <r>
    <n v="181"/>
    <x v="5"/>
    <s v="Bradley"/>
    <n v="3449"/>
    <x v="7"/>
    <x v="202"/>
    <d v="2005-06-27T21:20:27"/>
  </r>
  <r>
    <n v="181"/>
    <x v="5"/>
    <s v="Bradley"/>
    <n v="2645"/>
    <x v="6"/>
    <x v="203"/>
    <d v="2005-06-28T06:47:35"/>
  </r>
  <r>
    <n v="181"/>
    <x v="5"/>
    <s v="Bradley"/>
    <n v="13008"/>
    <x v="7"/>
    <x v="99"/>
    <m/>
  </r>
  <r>
    <n v="181"/>
    <x v="5"/>
    <s v="Bradley"/>
    <n v="14406"/>
    <x v="15"/>
    <x v="204"/>
    <d v="2005-08-28T15:55:35"/>
  </r>
  <r>
    <n v="181"/>
    <x v="5"/>
    <s v="Bradley"/>
    <n v="9235"/>
    <x v="4"/>
    <x v="205"/>
    <d v="2005-08-06T17:15:17"/>
  </r>
  <r>
    <n v="181"/>
    <x v="5"/>
    <s v="Bradley"/>
    <n v="10262"/>
    <x v="13"/>
    <x v="206"/>
    <d v="2005-08-08T08:03:26"/>
  </r>
  <r>
    <n v="181"/>
    <x v="5"/>
    <s v="Bradley"/>
    <n v="13405"/>
    <x v="14"/>
    <x v="207"/>
    <d v="2005-08-28T21:21:49"/>
  </r>
  <r>
    <n v="181"/>
    <x v="5"/>
    <s v="Bradley"/>
    <n v="12939"/>
    <x v="6"/>
    <x v="208"/>
    <d v="2005-08-23T23:52:25"/>
  </r>
  <r>
    <n v="181"/>
    <x v="5"/>
    <s v="Bradley"/>
    <n v="579"/>
    <x v="13"/>
    <x v="209"/>
    <d v="2005-06-02T13:51:23"/>
  </r>
  <r>
    <n v="181"/>
    <x v="5"/>
    <s v="Bradley"/>
    <n v="12678"/>
    <x v="3"/>
    <x v="210"/>
    <d v="2005-08-23T15:14:27"/>
  </r>
  <r>
    <n v="181"/>
    <x v="5"/>
    <s v="Bradley"/>
    <n v="8593"/>
    <x v="4"/>
    <x v="211"/>
    <d v="2005-08-07T07:04:14"/>
  </r>
  <r>
    <n v="181"/>
    <x v="5"/>
    <s v="Bradley"/>
    <n v="13118"/>
    <x v="15"/>
    <x v="212"/>
    <d v="2005-08-25T14:44:58"/>
  </r>
  <r>
    <n v="181"/>
    <x v="5"/>
    <s v="Bradley"/>
    <n v="7632"/>
    <x v="3"/>
    <x v="213"/>
    <d v="2005-07-30T05:31:40"/>
  </r>
  <r>
    <n v="181"/>
    <x v="5"/>
    <s v="Bradley"/>
    <n v="9844"/>
    <x v="1"/>
    <x v="214"/>
    <d v="2005-08-05T13:58:31"/>
  </r>
  <r>
    <n v="181"/>
    <x v="5"/>
    <s v="Bradley"/>
    <n v="15482"/>
    <x v="6"/>
    <x v="215"/>
    <d v="2005-08-24T03:25:20"/>
  </r>
  <r>
    <n v="181"/>
    <x v="5"/>
    <s v="Bradley"/>
    <n v="12363"/>
    <x v="12"/>
    <x v="216"/>
    <d v="2005-08-26T03:20:49"/>
  </r>
  <r>
    <n v="181"/>
    <x v="5"/>
    <s v="Bradley"/>
    <n v="13415"/>
    <x v="0"/>
    <x v="217"/>
    <d v="2005-08-25T02:09:09"/>
  </r>
  <r>
    <n v="181"/>
    <x v="5"/>
    <s v="Bradley"/>
    <n v="10703"/>
    <x v="9"/>
    <x v="218"/>
    <d v="2005-08-07T23:50:39"/>
  </r>
  <r>
    <n v="181"/>
    <x v="5"/>
    <s v="Bradley"/>
    <n v="10773"/>
    <x v="14"/>
    <x v="219"/>
    <d v="2005-08-07T00:16:45"/>
  </r>
  <r>
    <n v="181"/>
    <x v="5"/>
    <s v="Bradley"/>
    <n v="6477"/>
    <x v="3"/>
    <x v="220"/>
    <d v="2005-07-17T05:19:42"/>
  </r>
  <r>
    <n v="181"/>
    <x v="5"/>
    <s v="Bradley"/>
    <n v="8601"/>
    <x v="3"/>
    <x v="221"/>
    <d v="2005-08-06T16:32:31"/>
  </r>
  <r>
    <n v="181"/>
    <x v="5"/>
    <s v="Bradley"/>
    <n v="11224"/>
    <x v="1"/>
    <x v="222"/>
    <d v="2005-08-04T10:02:38"/>
  </r>
  <r>
    <n v="181"/>
    <x v="5"/>
    <s v="Bradley"/>
    <n v="9357"/>
    <x v="6"/>
    <x v="223"/>
    <d v="2005-08-08T19:57:00"/>
  </r>
  <r>
    <n v="181"/>
    <x v="5"/>
    <s v="Bradley"/>
    <n v="9214"/>
    <x v="2"/>
    <x v="224"/>
    <d v="2005-08-06T14:22:14"/>
  </r>
  <r>
    <n v="181"/>
    <x v="5"/>
    <s v="Bradley"/>
    <n v="10362"/>
    <x v="7"/>
    <x v="225"/>
    <d v="2005-08-10T10:23:13"/>
  </r>
  <r>
    <n v="181"/>
    <x v="5"/>
    <s v="Bradley"/>
    <n v="7393"/>
    <x v="5"/>
    <x v="226"/>
    <d v="2005-08-02T13:24:52"/>
  </r>
  <r>
    <n v="181"/>
    <x v="5"/>
    <s v="Bradley"/>
    <n v="15196"/>
    <x v="3"/>
    <x v="227"/>
    <d v="2005-08-30T22:06:32"/>
  </r>
  <r>
    <n v="181"/>
    <x v="5"/>
    <s v="Bradley"/>
    <n v="6946"/>
    <x v="10"/>
    <x v="228"/>
    <d v="2005-08-04T01:18:07"/>
  </r>
  <r>
    <n v="181"/>
    <x v="5"/>
    <s v="Bradley"/>
    <n v="3862"/>
    <x v="15"/>
    <x v="229"/>
    <d v="2005-07-15T17:13:22"/>
  </r>
  <r>
    <n v="178"/>
    <x v="6"/>
    <s v="Snyder"/>
    <n v="11319"/>
    <x v="0"/>
    <x v="230"/>
    <d v="2005-08-09T11:21:09"/>
  </r>
  <r>
    <n v="178"/>
    <x v="6"/>
    <s v="Snyder"/>
    <n v="6554"/>
    <x v="15"/>
    <x v="231"/>
    <d v="2005-07-21T06:06:26"/>
  </r>
  <r>
    <n v="178"/>
    <x v="6"/>
    <s v="Snyder"/>
    <n v="10125"/>
    <x v="12"/>
    <x v="232"/>
    <d v="2005-08-01T19:10:03"/>
  </r>
  <r>
    <n v="178"/>
    <x v="6"/>
    <s v="Snyder"/>
    <n v="13127"/>
    <x v="7"/>
    <x v="233"/>
    <d v="2005-08-27T13:56:03"/>
  </r>
  <r>
    <n v="178"/>
    <x v="6"/>
    <s v="Snyder"/>
    <n v="15323"/>
    <x v="5"/>
    <x v="234"/>
    <d v="2005-08-26T00:35:40"/>
  </r>
  <r>
    <n v="178"/>
    <x v="6"/>
    <s v="Snyder"/>
    <n v="6566"/>
    <x v="10"/>
    <x v="235"/>
    <d v="2005-07-19T01:23:53"/>
  </r>
  <r>
    <n v="178"/>
    <x v="6"/>
    <s v="Snyder"/>
    <n v="8069"/>
    <x v="13"/>
    <x v="236"/>
    <d v="2005-07-30T16:19:46"/>
  </r>
  <r>
    <n v="178"/>
    <x v="6"/>
    <s v="Snyder"/>
    <n v="14104"/>
    <x v="2"/>
    <x v="237"/>
    <d v="2005-08-21T22:55:44"/>
  </r>
  <r>
    <n v="178"/>
    <x v="6"/>
    <s v="Snyder"/>
    <n v="2124"/>
    <x v="10"/>
    <x v="238"/>
    <d v="2005-06-23T17:44:14"/>
  </r>
  <r>
    <n v="178"/>
    <x v="6"/>
    <s v="Snyder"/>
    <n v="7959"/>
    <x v="8"/>
    <x v="239"/>
    <d v="2005-08-02T12:13:20"/>
  </r>
  <r>
    <n v="178"/>
    <x v="6"/>
    <s v="Snyder"/>
    <n v="8287"/>
    <x v="13"/>
    <x v="240"/>
    <d v="2005-08-07T02:11:58"/>
  </r>
  <r>
    <n v="178"/>
    <x v="6"/>
    <s v="Snyder"/>
    <n v="9311"/>
    <x v="6"/>
    <x v="241"/>
    <d v="2005-08-07T15:23:31"/>
  </r>
  <r>
    <n v="178"/>
    <x v="6"/>
    <s v="Snyder"/>
    <n v="14314"/>
    <x v="14"/>
    <x v="242"/>
    <d v="2005-08-24T10:47:14"/>
  </r>
  <r>
    <n v="178"/>
    <x v="6"/>
    <s v="Snyder"/>
    <n v="4915"/>
    <x v="15"/>
    <x v="243"/>
    <d v="2005-07-13T16:45:22"/>
  </r>
  <r>
    <n v="178"/>
    <x v="6"/>
    <s v="Snyder"/>
    <n v="2844"/>
    <x v="4"/>
    <x v="244"/>
    <d v="2005-06-24T03:58:12"/>
  </r>
  <r>
    <n v="178"/>
    <x v="6"/>
    <s v="Snyder"/>
    <n v="8388"/>
    <x v="15"/>
    <x v="245"/>
    <d v="2005-08-05T06:24:15"/>
  </r>
  <r>
    <n v="178"/>
    <x v="6"/>
    <s v="Snyder"/>
    <n v="2898"/>
    <x v="3"/>
    <x v="246"/>
    <d v="2005-06-29T08:18:06"/>
  </r>
  <r>
    <n v="178"/>
    <x v="6"/>
    <s v="Snyder"/>
    <n v="11884"/>
    <x v="5"/>
    <x v="247"/>
    <d v="2005-08-25T15:38:23"/>
  </r>
  <r>
    <n v="178"/>
    <x v="6"/>
    <s v="Snyder"/>
    <n v="5015"/>
    <x v="12"/>
    <x v="248"/>
    <d v="2005-07-12T20:07:24"/>
  </r>
  <r>
    <n v="178"/>
    <x v="6"/>
    <s v="Snyder"/>
    <n v="5057"/>
    <x v="0"/>
    <x v="249"/>
    <d v="2005-07-14T23:59:29"/>
  </r>
  <r>
    <n v="178"/>
    <x v="6"/>
    <s v="Snyder"/>
    <n v="12727"/>
    <x v="4"/>
    <x v="250"/>
    <d v="2005-08-24T15:52:15"/>
  </r>
  <r>
    <n v="178"/>
    <x v="6"/>
    <s v="Snyder"/>
    <n v="10562"/>
    <x v="12"/>
    <x v="251"/>
    <d v="2005-08-02T17:05:52"/>
  </r>
  <r>
    <n v="178"/>
    <x v="6"/>
    <s v="Snyder"/>
    <n v="1745"/>
    <x v="3"/>
    <x v="252"/>
    <d v="2005-06-23T21:02:16"/>
  </r>
  <r>
    <n v="178"/>
    <x v="6"/>
    <s v="Snyder"/>
    <n v="8696"/>
    <x v="2"/>
    <x v="253"/>
    <d v="2005-08-07T18:51:18"/>
  </r>
  <r>
    <n v="178"/>
    <x v="6"/>
    <s v="Snyder"/>
    <n v="1458"/>
    <x v="10"/>
    <x v="254"/>
    <d v="2005-06-21T01:22:05"/>
  </r>
  <r>
    <n v="178"/>
    <x v="6"/>
    <s v="Snyder"/>
    <n v="2293"/>
    <x v="7"/>
    <x v="255"/>
    <d v="2005-06-24T08:12:03"/>
  </r>
  <r>
    <n v="178"/>
    <x v="6"/>
    <s v="Snyder"/>
    <n v="5984"/>
    <x v="0"/>
    <x v="256"/>
    <d v="2005-07-15T00:04:36"/>
  </r>
  <r>
    <n v="178"/>
    <x v="6"/>
    <s v="Snyder"/>
    <n v="12897"/>
    <x v="0"/>
    <x v="99"/>
    <m/>
  </r>
  <r>
    <n v="178"/>
    <x v="6"/>
    <s v="Snyder"/>
    <n v="1568"/>
    <x v="2"/>
    <x v="257"/>
    <d v="2005-06-19T21:17:01"/>
  </r>
  <r>
    <n v="178"/>
    <x v="6"/>
    <s v="Snyder"/>
    <n v="11927"/>
    <x v="7"/>
    <x v="258"/>
    <d v="2005-08-23T16:41:03"/>
  </r>
  <r>
    <n v="178"/>
    <x v="6"/>
    <s v="Snyder"/>
    <n v="5094"/>
    <x v="4"/>
    <x v="259"/>
    <d v="2005-07-18T05:34:47"/>
  </r>
  <r>
    <n v="178"/>
    <x v="6"/>
    <s v="Snyder"/>
    <n v="6347"/>
    <x v="14"/>
    <x v="260"/>
    <d v="2005-07-16T20:45:53"/>
  </r>
  <r>
    <n v="178"/>
    <x v="6"/>
    <s v="Snyder"/>
    <n v="6606"/>
    <x v="4"/>
    <x v="261"/>
    <d v="2005-07-13T09:05:40"/>
  </r>
  <r>
    <n v="178"/>
    <x v="6"/>
    <s v="Snyder"/>
    <n v="12049"/>
    <x v="7"/>
    <x v="262"/>
    <d v="2005-08-26T19:45:27"/>
  </r>
  <r>
    <n v="178"/>
    <x v="6"/>
    <s v="Snyder"/>
    <n v="10802"/>
    <x v="6"/>
    <x v="263"/>
    <d v="2005-08-10T18:41:32"/>
  </r>
  <r>
    <n v="178"/>
    <x v="6"/>
    <s v="Snyder"/>
    <n v="1292"/>
    <x v="15"/>
    <x v="264"/>
    <d v="2005-06-21T07:53:52"/>
  </r>
  <r>
    <n v="178"/>
    <x v="6"/>
    <s v="Snyder"/>
    <n v="9004"/>
    <x v="10"/>
    <x v="265"/>
    <d v="2005-07-31T00:49:27"/>
  </r>
  <r>
    <n v="178"/>
    <x v="6"/>
    <s v="Snyder"/>
    <n v="14257"/>
    <x v="9"/>
    <x v="266"/>
    <d v="2005-08-29T03:18:57"/>
  </r>
  <r>
    <n v="178"/>
    <x v="6"/>
    <s v="Snyder"/>
    <n v="9879"/>
    <x v="13"/>
    <x v="267"/>
    <d v="2005-08-07T17:12:32"/>
  </r>
  <r>
    <n v="148"/>
    <x v="7"/>
    <s v="Hunt"/>
    <n v="4080"/>
    <x v="6"/>
    <x v="268"/>
    <d v="2005-07-11T23:58:54"/>
  </r>
  <r>
    <n v="148"/>
    <x v="7"/>
    <s v="Hunt"/>
    <n v="11357"/>
    <x v="9"/>
    <x v="269"/>
    <d v="2005-08-11T18:14:49"/>
  </r>
  <r>
    <n v="148"/>
    <x v="7"/>
    <s v="Hunt"/>
    <n v="8578"/>
    <x v="2"/>
    <x v="270"/>
    <d v="2005-08-03T06:25:14"/>
  </r>
  <r>
    <n v="148"/>
    <x v="7"/>
    <s v="Hunt"/>
    <n v="12029"/>
    <x v="7"/>
    <x v="271"/>
    <d v="2005-08-19T19:36:01"/>
  </r>
  <r>
    <n v="148"/>
    <x v="7"/>
    <s v="Hunt"/>
    <n v="6640"/>
    <x v="11"/>
    <x v="272"/>
    <d v="2005-07-21T06:28:19"/>
  </r>
  <r>
    <n v="148"/>
    <x v="7"/>
    <s v="Hunt"/>
    <n v="4746"/>
    <x v="14"/>
    <x v="273"/>
    <d v="2005-07-11T09:06:55"/>
  </r>
  <r>
    <n v="148"/>
    <x v="7"/>
    <s v="Hunt"/>
    <n v="6169"/>
    <x v="3"/>
    <x v="274"/>
    <d v="2005-07-19T07:18:56"/>
  </r>
  <r>
    <n v="148"/>
    <x v="7"/>
    <s v="Hunt"/>
    <n v="12512"/>
    <x v="2"/>
    <x v="275"/>
    <d v="2005-08-26T19:08:27"/>
  </r>
  <r>
    <n v="148"/>
    <x v="7"/>
    <s v="Hunt"/>
    <n v="6793"/>
    <x v="9"/>
    <x v="276"/>
    <d v="2005-07-21T16:04:55"/>
  </r>
  <r>
    <n v="148"/>
    <x v="7"/>
    <s v="Hunt"/>
    <n v="14155"/>
    <x v="15"/>
    <x v="277"/>
    <d v="2005-08-27T06:00:35"/>
  </r>
  <r>
    <n v="148"/>
    <x v="7"/>
    <s v="Hunt"/>
    <n v="8394"/>
    <x v="1"/>
    <x v="278"/>
    <d v="2005-08-03T08:15:14"/>
  </r>
  <r>
    <n v="148"/>
    <x v="7"/>
    <s v="Hunt"/>
    <n v="15586"/>
    <x v="10"/>
    <x v="279"/>
    <d v="2005-08-31T01:59:04"/>
  </r>
  <r>
    <n v="148"/>
    <x v="7"/>
    <s v="Hunt"/>
    <n v="14055"/>
    <x v="3"/>
    <x v="280"/>
    <d v="2005-08-22T02:09:00"/>
  </r>
  <r>
    <n v="148"/>
    <x v="7"/>
    <s v="Hunt"/>
    <n v="2847"/>
    <x v="6"/>
    <x v="281"/>
    <d v="2005-06-27T23:05:01"/>
  </r>
  <r>
    <n v="148"/>
    <x v="7"/>
    <s v="Hunt"/>
    <n v="1501"/>
    <x v="11"/>
    <x v="282"/>
    <d v="2005-06-23T18:59:35"/>
  </r>
  <r>
    <n v="148"/>
    <x v="7"/>
    <s v="Hunt"/>
    <n v="2843"/>
    <x v="11"/>
    <x v="283"/>
    <d v="2005-06-26T22:33:39"/>
  </r>
  <r>
    <n v="148"/>
    <x v="7"/>
    <s v="Hunt"/>
    <n v="682"/>
    <x v="14"/>
    <x v="284"/>
    <d v="2005-05-29T19:14:18"/>
  </r>
  <r>
    <n v="148"/>
    <x v="7"/>
    <s v="Hunt"/>
    <n v="9023"/>
    <x v="3"/>
    <x v="285"/>
    <d v="2005-08-07T06:20:40"/>
  </r>
  <r>
    <n v="148"/>
    <x v="7"/>
    <s v="Hunt"/>
    <n v="14184"/>
    <x v="9"/>
    <x v="286"/>
    <d v="2005-08-29T01:46:50"/>
  </r>
  <r>
    <n v="148"/>
    <x v="7"/>
    <s v="Hunt"/>
    <n v="12983"/>
    <x v="8"/>
    <x v="287"/>
    <d v="2005-08-28T10:35:51"/>
  </r>
  <r>
    <n v="148"/>
    <x v="7"/>
    <s v="Hunt"/>
    <n v="8111"/>
    <x v="4"/>
    <x v="288"/>
    <d v="2005-07-29T22:25:03"/>
  </r>
  <r>
    <n v="148"/>
    <x v="7"/>
    <s v="Hunt"/>
    <n v="15379"/>
    <x v="7"/>
    <x v="289"/>
    <d v="2005-08-31T18:19:13"/>
  </r>
  <r>
    <n v="148"/>
    <x v="7"/>
    <s v="Hunt"/>
    <n v="4950"/>
    <x v="3"/>
    <x v="290"/>
    <d v="2005-07-09T20:41:07"/>
  </r>
  <r>
    <n v="148"/>
    <x v="7"/>
    <s v="Hunt"/>
    <n v="8626"/>
    <x v="1"/>
    <x v="291"/>
    <d v="2005-08-02T09:05:20"/>
  </r>
  <r>
    <n v="148"/>
    <x v="7"/>
    <s v="Hunt"/>
    <n v="14713"/>
    <x v="3"/>
    <x v="292"/>
    <d v="2005-08-23T20:26:24"/>
  </r>
  <r>
    <n v="148"/>
    <x v="7"/>
    <s v="Hunt"/>
    <n v="5372"/>
    <x v="4"/>
    <x v="293"/>
    <d v="2005-07-11T17:40:39"/>
  </r>
  <r>
    <n v="148"/>
    <x v="7"/>
    <s v="Hunt"/>
    <n v="15541"/>
    <x v="13"/>
    <x v="294"/>
    <d v="2005-08-29T05:51:53"/>
  </r>
  <r>
    <n v="148"/>
    <x v="7"/>
    <s v="Hunt"/>
    <n v="9594"/>
    <x v="7"/>
    <x v="295"/>
    <d v="2005-08-04T23:06:52"/>
  </r>
  <r>
    <n v="148"/>
    <x v="7"/>
    <s v="Hunt"/>
    <n v="10067"/>
    <x v="2"/>
    <x v="296"/>
    <d v="2005-08-04T17:32:58"/>
  </r>
  <r>
    <n v="148"/>
    <x v="7"/>
    <s v="Hunt"/>
    <n v="7656"/>
    <x v="2"/>
    <x v="297"/>
    <d v="2005-07-31T04:05:19"/>
  </r>
  <r>
    <n v="148"/>
    <x v="7"/>
    <s v="Hunt"/>
    <n v="10830"/>
    <x v="7"/>
    <x v="298"/>
    <d v="2005-08-06T23:15:06"/>
  </r>
  <r>
    <n v="148"/>
    <x v="7"/>
    <s v="Hunt"/>
    <n v="7693"/>
    <x v="15"/>
    <x v="299"/>
    <d v="2005-07-31T06:42:22"/>
  </r>
  <r>
    <n v="148"/>
    <x v="7"/>
    <s v="Hunt"/>
    <n v="5034"/>
    <x v="15"/>
    <x v="300"/>
    <d v="2005-07-11T23:13:15"/>
  </r>
  <r>
    <n v="148"/>
    <x v="7"/>
    <s v="Hunt"/>
    <n v="8331"/>
    <x v="6"/>
    <x v="301"/>
    <d v="2005-08-04T07:09:29"/>
  </r>
  <r>
    <n v="148"/>
    <x v="7"/>
    <s v="Hunt"/>
    <n v="12944"/>
    <x v="15"/>
    <x v="302"/>
    <d v="2005-08-28T10:10:12"/>
  </r>
  <r>
    <n v="148"/>
    <x v="7"/>
    <s v="Hunt"/>
    <n v="12038"/>
    <x v="2"/>
    <x v="303"/>
    <d v="2005-08-20T23:09:26"/>
  </r>
  <r>
    <n v="148"/>
    <x v="7"/>
    <s v="Hunt"/>
    <n v="1517"/>
    <x v="14"/>
    <x v="304"/>
    <d v="2005-06-23T23:23:26"/>
  </r>
  <r>
    <n v="148"/>
    <x v="7"/>
    <s v="Hunt"/>
    <n v="9530"/>
    <x v="2"/>
    <x v="305"/>
    <d v="2005-08-04T23:47:06"/>
  </r>
  <r>
    <n v="148"/>
    <x v="7"/>
    <s v="Hunt"/>
    <n v="2751"/>
    <x v="2"/>
    <x v="306"/>
    <d v="2005-06-25T13:57:23"/>
  </r>
  <r>
    <n v="148"/>
    <x v="7"/>
    <s v="Hunt"/>
    <n v="9106"/>
    <x v="15"/>
    <x v="307"/>
    <d v="2005-08-02T07:38:34"/>
  </r>
  <r>
    <n v="148"/>
    <x v="7"/>
    <s v="Hunt"/>
    <n v="7865"/>
    <x v="6"/>
    <x v="308"/>
    <d v="2005-08-06T08:16:04"/>
  </r>
  <r>
    <n v="148"/>
    <x v="7"/>
    <s v="Hunt"/>
    <n v="15237"/>
    <x v="5"/>
    <x v="309"/>
    <d v="2005-08-24T12:51:30"/>
  </r>
  <r>
    <n v="148"/>
    <x v="7"/>
    <s v="Hunt"/>
    <n v="14965"/>
    <x v="3"/>
    <x v="310"/>
    <d v="2005-08-27T10:05:53"/>
  </r>
  <r>
    <n v="148"/>
    <x v="7"/>
    <s v="Hunt"/>
    <n v="14629"/>
    <x v="14"/>
    <x v="311"/>
    <d v="2005-08-25T19:14:52"/>
  </r>
  <r>
    <n v="148"/>
    <x v="7"/>
    <s v="Hunt"/>
    <n v="14879"/>
    <x v="8"/>
    <x v="312"/>
    <d v="2005-08-27T06:14:12"/>
  </r>
  <r>
    <n v="148"/>
    <x v="7"/>
    <s v="Hunt"/>
    <n v="3653"/>
    <x v="4"/>
    <x v="313"/>
    <d v="2005-07-10T11:51:13"/>
  </r>
  <r>
    <n v="144"/>
    <x v="8"/>
    <s v="Shaw"/>
    <n v="2756"/>
    <x v="13"/>
    <x v="314"/>
    <d v="2005-06-26T15:30:42"/>
  </r>
  <r>
    <n v="144"/>
    <x v="8"/>
    <s v="Shaw"/>
    <n v="4726"/>
    <x v="0"/>
    <x v="315"/>
    <d v="2005-07-17T07:09:54"/>
  </r>
  <r>
    <n v="144"/>
    <x v="8"/>
    <s v="Shaw"/>
    <n v="12087"/>
    <x v="4"/>
    <x v="316"/>
    <d v="2005-08-20T02:11:12"/>
  </r>
  <r>
    <n v="144"/>
    <x v="8"/>
    <s v="Shaw"/>
    <n v="1814"/>
    <x v="6"/>
    <x v="317"/>
    <d v="2005-06-23T17:00:22"/>
  </r>
  <r>
    <n v="144"/>
    <x v="8"/>
    <s v="Shaw"/>
    <n v="5408"/>
    <x v="14"/>
    <x v="318"/>
    <d v="2005-07-18T22:19:51"/>
  </r>
  <r>
    <n v="144"/>
    <x v="8"/>
    <s v="Shaw"/>
    <n v="10740"/>
    <x v="10"/>
    <x v="319"/>
    <d v="2005-08-07T23:25:32"/>
  </r>
  <r>
    <n v="144"/>
    <x v="8"/>
    <s v="Shaw"/>
    <n v="6791"/>
    <x v="9"/>
    <x v="320"/>
    <d v="2005-07-20T15:32:07"/>
  </r>
  <r>
    <n v="144"/>
    <x v="8"/>
    <s v="Shaw"/>
    <n v="11228"/>
    <x v="8"/>
    <x v="321"/>
    <d v="2005-08-08T12:31:23"/>
  </r>
  <r>
    <n v="144"/>
    <x v="8"/>
    <s v="Shaw"/>
    <n v="9174"/>
    <x v="14"/>
    <x v="322"/>
    <d v="2005-07-31T09:52:10"/>
  </r>
  <r>
    <n v="144"/>
    <x v="8"/>
    <s v="Shaw"/>
    <n v="11534"/>
    <x v="6"/>
    <x v="323"/>
    <d v="2005-08-24T01:36:27"/>
  </r>
  <r>
    <n v="144"/>
    <x v="8"/>
    <s v="Shaw"/>
    <n v="345"/>
    <x v="8"/>
    <x v="324"/>
    <d v="2005-05-31T09:50:25"/>
  </r>
  <r>
    <n v="144"/>
    <x v="8"/>
    <s v="Shaw"/>
    <n v="12980"/>
    <x v="10"/>
    <x v="325"/>
    <d v="2005-08-26T05:07:14"/>
  </r>
  <r>
    <n v="144"/>
    <x v="8"/>
    <s v="Shaw"/>
    <n v="5374"/>
    <x v="9"/>
    <x v="326"/>
    <d v="2005-07-16T16:34:08"/>
  </r>
  <r>
    <n v="144"/>
    <x v="8"/>
    <s v="Shaw"/>
    <n v="3145"/>
    <x v="1"/>
    <x v="327"/>
    <d v="2005-06-22T14:44:17"/>
  </r>
  <r>
    <n v="144"/>
    <x v="8"/>
    <s v="Shaw"/>
    <n v="9714"/>
    <x v="1"/>
    <x v="328"/>
    <d v="2005-08-03T08:33:32"/>
  </r>
  <r>
    <n v="144"/>
    <x v="8"/>
    <s v="Shaw"/>
    <n v="6614"/>
    <x v="9"/>
    <x v="329"/>
    <d v="2005-07-18T07:28:49"/>
  </r>
  <r>
    <n v="144"/>
    <x v="8"/>
    <s v="Shaw"/>
    <n v="7378"/>
    <x v="14"/>
    <x v="330"/>
    <d v="2005-08-03T17:15:33"/>
  </r>
  <r>
    <n v="144"/>
    <x v="8"/>
    <s v="Shaw"/>
    <n v="9098"/>
    <x v="11"/>
    <x v="331"/>
    <d v="2005-08-08T12:31:21"/>
  </r>
  <r>
    <n v="144"/>
    <x v="8"/>
    <s v="Shaw"/>
    <n v="15017"/>
    <x v="3"/>
    <x v="332"/>
    <d v="2005-08-29T08:16:44"/>
  </r>
  <r>
    <n v="144"/>
    <x v="8"/>
    <s v="Shaw"/>
    <n v="5049"/>
    <x v="13"/>
    <x v="333"/>
    <d v="2005-07-11T22:39:12"/>
  </r>
  <r>
    <n v="144"/>
    <x v="8"/>
    <s v="Shaw"/>
    <n v="3321"/>
    <x v="7"/>
    <x v="334"/>
    <d v="2005-06-24T10:09:26"/>
  </r>
  <r>
    <n v="144"/>
    <x v="8"/>
    <s v="Shaw"/>
    <n v="1943"/>
    <x v="10"/>
    <x v="335"/>
    <d v="2005-06-20T03:47:17"/>
  </r>
  <r>
    <n v="144"/>
    <x v="8"/>
    <s v="Shaw"/>
    <n v="10951"/>
    <x v="14"/>
    <x v="336"/>
    <d v="2005-08-07T22:03:35"/>
  </r>
  <r>
    <n v="144"/>
    <x v="8"/>
    <s v="Shaw"/>
    <n v="5526"/>
    <x v="12"/>
    <x v="337"/>
    <d v="2005-07-16T22:15:03"/>
  </r>
  <r>
    <n v="144"/>
    <x v="8"/>
    <s v="Shaw"/>
    <n v="11476"/>
    <x v="1"/>
    <x v="338"/>
    <d v="2005-08-09T02:19:47"/>
  </r>
  <r>
    <n v="144"/>
    <x v="8"/>
    <s v="Shaw"/>
    <n v="4818"/>
    <x v="0"/>
    <x v="339"/>
    <d v="2005-07-14T14:40:22"/>
  </r>
  <r>
    <n v="144"/>
    <x v="8"/>
    <s v="Shaw"/>
    <n v="3019"/>
    <x v="8"/>
    <x v="340"/>
    <d v="2005-06-27T08:30:52"/>
  </r>
  <r>
    <n v="144"/>
    <x v="8"/>
    <s v="Shaw"/>
    <n v="11859"/>
    <x v="8"/>
    <x v="341"/>
    <d v="2005-08-21T13:47:20"/>
  </r>
  <r>
    <n v="144"/>
    <x v="8"/>
    <s v="Shaw"/>
    <n v="14159"/>
    <x v="10"/>
    <x v="342"/>
    <d v="2005-08-27T04:53:58"/>
  </r>
  <r>
    <n v="144"/>
    <x v="8"/>
    <s v="Shaw"/>
    <n v="9034"/>
    <x v="11"/>
    <x v="343"/>
    <d v="2005-08-08T05:00:58"/>
  </r>
  <r>
    <n v="144"/>
    <x v="8"/>
    <s v="Shaw"/>
    <n v="7830"/>
    <x v="15"/>
    <x v="344"/>
    <d v="2005-08-04T09:30:49"/>
  </r>
  <r>
    <n v="144"/>
    <x v="8"/>
    <s v="Shaw"/>
    <n v="8983"/>
    <x v="11"/>
    <x v="345"/>
    <d v="2005-07-31T09:28:08"/>
  </r>
  <r>
    <n v="144"/>
    <x v="8"/>
    <s v="Shaw"/>
    <n v="10593"/>
    <x v="5"/>
    <x v="346"/>
    <d v="2005-08-06T08:48:19"/>
  </r>
  <r>
    <n v="144"/>
    <x v="8"/>
    <s v="Shaw"/>
    <n v="8459"/>
    <x v="12"/>
    <x v="347"/>
    <d v="2005-08-04T03:24:40"/>
  </r>
  <r>
    <n v="144"/>
    <x v="8"/>
    <s v="Shaw"/>
    <n v="7566"/>
    <x v="3"/>
    <x v="348"/>
    <d v="2005-08-01T22:20:45"/>
  </r>
  <r>
    <n v="144"/>
    <x v="8"/>
    <s v="Shaw"/>
    <n v="12733"/>
    <x v="2"/>
    <x v="349"/>
    <d v="2005-08-24T02:25:00"/>
  </r>
  <r>
    <n v="144"/>
    <x v="8"/>
    <s v="Shaw"/>
    <n v="12858"/>
    <x v="9"/>
    <x v="350"/>
    <d v="2005-08-26T07:25:16"/>
  </r>
  <r>
    <n v="144"/>
    <x v="8"/>
    <s v="Shaw"/>
    <n v="7858"/>
    <x v="5"/>
    <x v="351"/>
    <d v="2005-08-05T14:33:18"/>
  </r>
  <r>
    <n v="144"/>
    <x v="8"/>
    <s v="Shaw"/>
    <n v="15753"/>
    <x v="4"/>
    <x v="352"/>
    <d v="2005-09-01T09:07:30"/>
  </r>
  <r>
    <n v="144"/>
    <x v="8"/>
    <s v="Shaw"/>
    <n v="323"/>
    <x v="10"/>
    <x v="353"/>
    <d v="2005-05-30T03:12:27"/>
  </r>
  <r>
    <n v="144"/>
    <x v="8"/>
    <s v="Shaw"/>
    <n v="10302"/>
    <x v="15"/>
    <x v="354"/>
    <d v="2005-08-01T22:12:08"/>
  </r>
  <r>
    <n v="144"/>
    <x v="8"/>
    <s v="Shaw"/>
    <n v="13881"/>
    <x v="3"/>
    <x v="355"/>
    <d v="2005-08-25T11:25:55"/>
  </r>
  <r>
    <n v="137"/>
    <x v="9"/>
    <s v="Kennedy"/>
    <n v="11057"/>
    <x v="0"/>
    <x v="356"/>
    <d v="2005-08-11T03:43:19"/>
  </r>
  <r>
    <n v="137"/>
    <x v="9"/>
    <s v="Kennedy"/>
    <n v="10175"/>
    <x v="6"/>
    <x v="357"/>
    <d v="2005-08-09T02:22:11"/>
  </r>
  <r>
    <n v="137"/>
    <x v="9"/>
    <s v="Kennedy"/>
    <n v="5804"/>
    <x v="12"/>
    <x v="358"/>
    <d v="2005-07-14T11:00:31"/>
  </r>
  <r>
    <n v="137"/>
    <x v="9"/>
    <s v="Kennedy"/>
    <n v="3058"/>
    <x v="0"/>
    <x v="359"/>
    <d v="2005-06-28T13:57:35"/>
  </r>
  <r>
    <n v="137"/>
    <x v="9"/>
    <s v="Kennedy"/>
    <n v="4332"/>
    <x v="2"/>
    <x v="360"/>
    <d v="2005-07-16T15:05:26"/>
  </r>
  <r>
    <n v="137"/>
    <x v="9"/>
    <s v="Kennedy"/>
    <n v="8106"/>
    <x v="11"/>
    <x v="361"/>
    <d v="2005-07-30T20:48:46"/>
  </r>
  <r>
    <n v="137"/>
    <x v="9"/>
    <s v="Kennedy"/>
    <n v="3436"/>
    <x v="15"/>
    <x v="362"/>
    <d v="2005-06-30T13:58:09"/>
  </r>
  <r>
    <n v="137"/>
    <x v="9"/>
    <s v="Kennedy"/>
    <n v="13472"/>
    <x v="13"/>
    <x v="363"/>
    <d v="2005-08-28T02:54:31"/>
  </r>
  <r>
    <n v="137"/>
    <x v="9"/>
    <s v="Kennedy"/>
    <n v="10595"/>
    <x v="11"/>
    <x v="364"/>
    <d v="2005-08-03T10:37:28"/>
  </r>
  <r>
    <n v="137"/>
    <x v="9"/>
    <s v="Kennedy"/>
    <n v="15133"/>
    <x v="11"/>
    <x v="365"/>
    <d v="2005-08-26T08:40:43"/>
  </r>
  <r>
    <n v="137"/>
    <x v="9"/>
    <s v="Kennedy"/>
    <n v="11732"/>
    <x v="4"/>
    <x v="366"/>
    <d v="2005-08-23T14:21:46"/>
  </r>
  <r>
    <n v="137"/>
    <x v="9"/>
    <s v="Kennedy"/>
    <n v="8028"/>
    <x v="11"/>
    <x v="367"/>
    <d v="2005-08-05T15:11:15"/>
  </r>
  <r>
    <n v="137"/>
    <x v="9"/>
    <s v="Kennedy"/>
    <n v="15537"/>
    <x v="0"/>
    <x v="368"/>
    <d v="2005-08-24T01:45:30"/>
  </r>
  <r>
    <n v="137"/>
    <x v="9"/>
    <s v="Kennedy"/>
    <n v="8954"/>
    <x v="5"/>
    <x v="369"/>
    <d v="2005-08-06T05:10:51"/>
  </r>
  <r>
    <n v="137"/>
    <x v="9"/>
    <s v="Kennedy"/>
    <n v="3589"/>
    <x v="10"/>
    <x v="370"/>
    <d v="2005-07-10T09:18:18"/>
  </r>
  <r>
    <n v="137"/>
    <x v="9"/>
    <s v="Kennedy"/>
    <n v="9789"/>
    <x v="13"/>
    <x v="371"/>
    <d v="2005-08-03T14:58:25"/>
  </r>
  <r>
    <n v="137"/>
    <x v="9"/>
    <s v="Kennedy"/>
    <n v="13148"/>
    <x v="11"/>
    <x v="372"/>
    <d v="2005-08-21T11:01:30"/>
  </r>
  <r>
    <n v="137"/>
    <x v="9"/>
    <s v="Kennedy"/>
    <n v="5443"/>
    <x v="5"/>
    <x v="373"/>
    <d v="2005-07-16T00:33:09"/>
  </r>
  <r>
    <n v="137"/>
    <x v="9"/>
    <s v="Kennedy"/>
    <n v="16030"/>
    <x v="6"/>
    <x v="374"/>
    <d v="2005-08-31T01:24:04"/>
  </r>
  <r>
    <n v="137"/>
    <x v="9"/>
    <s v="Kennedy"/>
    <n v="11281"/>
    <x v="1"/>
    <x v="375"/>
    <d v="2005-08-07T17:28:01"/>
  </r>
  <r>
    <n v="137"/>
    <x v="9"/>
    <s v="Kennedy"/>
    <n v="10842"/>
    <x v="9"/>
    <x v="376"/>
    <d v="2005-08-11T03:48:24"/>
  </r>
  <r>
    <n v="137"/>
    <x v="9"/>
    <s v="Kennedy"/>
    <n v="6200"/>
    <x v="9"/>
    <x v="377"/>
    <d v="2005-07-17T09:27:42"/>
  </r>
  <r>
    <n v="137"/>
    <x v="9"/>
    <s v="Kennedy"/>
    <n v="13776"/>
    <x v="13"/>
    <x v="378"/>
    <d v="2005-08-26T10:55:06"/>
  </r>
  <r>
    <n v="137"/>
    <x v="9"/>
    <s v="Kennedy"/>
    <n v="12078"/>
    <x v="4"/>
    <x v="379"/>
    <d v="2005-08-24T02:54:22"/>
  </r>
  <r>
    <n v="137"/>
    <x v="9"/>
    <s v="Kennedy"/>
    <n v="3676"/>
    <x v="13"/>
    <x v="380"/>
    <d v="2005-07-14T08:24:37"/>
  </r>
  <r>
    <n v="137"/>
    <x v="9"/>
    <s v="Kennedy"/>
    <n v="15082"/>
    <x v="1"/>
    <x v="381"/>
    <d v="2005-08-28T06:40:06"/>
  </r>
  <r>
    <n v="137"/>
    <x v="9"/>
    <s v="Kennedy"/>
    <n v="9709"/>
    <x v="7"/>
    <x v="382"/>
    <d v="2005-08-07T08:58:55"/>
  </r>
  <r>
    <n v="137"/>
    <x v="9"/>
    <s v="Kennedy"/>
    <n v="14754"/>
    <x v="14"/>
    <x v="383"/>
    <d v="2005-08-29T18:55:26"/>
  </r>
  <r>
    <n v="137"/>
    <x v="9"/>
    <s v="Kennedy"/>
    <n v="9466"/>
    <x v="13"/>
    <x v="384"/>
    <d v="2005-08-07T02:35:36"/>
  </r>
  <r>
    <n v="137"/>
    <x v="9"/>
    <s v="Kennedy"/>
    <n v="6039"/>
    <x v="1"/>
    <x v="385"/>
    <d v="2005-07-19T05:46:19"/>
  </r>
  <r>
    <n v="137"/>
    <x v="9"/>
    <s v="Kennedy"/>
    <n v="9200"/>
    <x v="6"/>
    <x v="386"/>
    <d v="2005-08-08T09:43:52"/>
  </r>
  <r>
    <n v="137"/>
    <x v="9"/>
    <s v="Kennedy"/>
    <n v="925"/>
    <x v="1"/>
    <x v="387"/>
    <d v="2005-06-02T14:41:52"/>
  </r>
  <r>
    <n v="137"/>
    <x v="9"/>
    <s v="Kennedy"/>
    <n v="2469"/>
    <x v="15"/>
    <x v="388"/>
    <d v="2005-06-27T15:39:23"/>
  </r>
  <r>
    <n v="137"/>
    <x v="9"/>
    <s v="Kennedy"/>
    <n v="3874"/>
    <x v="11"/>
    <x v="389"/>
    <d v="2005-07-12T16:55:12"/>
  </r>
  <r>
    <n v="137"/>
    <x v="9"/>
    <s v="Kennedy"/>
    <n v="5106"/>
    <x v="8"/>
    <x v="390"/>
    <d v="2005-07-13T10:28:24"/>
  </r>
  <r>
    <n v="137"/>
    <x v="9"/>
    <s v="Kennedy"/>
    <n v="9002"/>
    <x v="7"/>
    <x v="391"/>
    <d v="2005-07-31T04:58:21"/>
  </r>
  <r>
    <n v="137"/>
    <x v="9"/>
    <s v="Kennedy"/>
    <n v="4474"/>
    <x v="15"/>
    <x v="392"/>
    <d v="2005-07-12T23:07:56"/>
  </r>
  <r>
    <n v="137"/>
    <x v="9"/>
    <s v="Kennedy"/>
    <n v="2785"/>
    <x v="15"/>
    <x v="393"/>
    <d v="2005-06-24T15:36:57"/>
  </r>
  <r>
    <n v="137"/>
    <x v="9"/>
    <s v="Kennedy"/>
    <n v="15889"/>
    <x v="10"/>
    <x v="394"/>
    <d v="2005-08-27T22:14: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0BA75-41B2-4CD7-93E0-FE8EDCEAB8B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9:K57" firstHeaderRow="1" firstDataRow="1" firstDataCol="1"/>
  <pivotFields count="10">
    <pivotField showAll="0"/>
    <pivotField multipleItemSelectionAllowed="1" showAll="0">
      <items count="11">
        <item x="5"/>
        <item h="1" x="8"/>
        <item h="1" x="2"/>
        <item h="1" x="7"/>
        <item h="1" x="0"/>
        <item h="1" x="4"/>
        <item h="1" x="6"/>
        <item h="1" x="3"/>
        <item h="1" x="9"/>
        <item h="1" x="1"/>
        <item t="default"/>
      </items>
    </pivotField>
    <pivotField showAll="0"/>
    <pivotField showAll="0"/>
    <pivotField axis="axisRow" dataField="1" showAll="0">
      <items count="18">
        <item x="9"/>
        <item x="0"/>
        <item x="12"/>
        <item x="14"/>
        <item x="1"/>
        <item x="4"/>
        <item x="10"/>
        <item x="3"/>
        <item x="7"/>
        <item x="11"/>
        <item x="6"/>
        <item x="5"/>
        <item x="8"/>
        <item x="2"/>
        <item x="13"/>
        <item x="16"/>
        <item x="15"/>
        <item t="default"/>
      </items>
    </pivotField>
    <pivotField numFmtId="22" showAll="0">
      <items count="396">
        <item x="58"/>
        <item x="166"/>
        <item x="353"/>
        <item x="171"/>
        <item x="324"/>
        <item x="147"/>
        <item x="17"/>
        <item x="145"/>
        <item x="209"/>
        <item x="16"/>
        <item x="284"/>
        <item x="387"/>
        <item x="23"/>
        <item x="176"/>
        <item x="146"/>
        <item x="121"/>
        <item x="9"/>
        <item x="173"/>
        <item x="264"/>
        <item x="177"/>
        <item x="254"/>
        <item x="282"/>
        <item x="105"/>
        <item x="304"/>
        <item x="257"/>
        <item x="201"/>
        <item x="252"/>
        <item x="317"/>
        <item x="39"/>
        <item x="10"/>
        <item x="76"/>
        <item x="335"/>
        <item x="34"/>
        <item x="67"/>
        <item x="11"/>
        <item x="113"/>
        <item x="81"/>
        <item x="238"/>
        <item x="156"/>
        <item x="108"/>
        <item x="255"/>
        <item x="184"/>
        <item x="25"/>
        <item x="88"/>
        <item x="388"/>
        <item x="141"/>
        <item x="196"/>
        <item x="203"/>
        <item x="306"/>
        <item x="314"/>
        <item x="393"/>
        <item x="29"/>
        <item x="168"/>
        <item x="283"/>
        <item x="244"/>
        <item x="281"/>
        <item x="246"/>
        <item x="63"/>
        <item x="140"/>
        <item x="24"/>
        <item x="120"/>
        <item x="340"/>
        <item x="57"/>
        <item x="75"/>
        <item x="142"/>
        <item x="359"/>
        <item x="327"/>
        <item x="70"/>
        <item x="83"/>
        <item x="334"/>
        <item x="32"/>
        <item x="183"/>
        <item x="122"/>
        <item x="362"/>
        <item x="202"/>
        <item x="191"/>
        <item x="198"/>
        <item x="72"/>
        <item x="370"/>
        <item x="4"/>
        <item x="138"/>
        <item x="189"/>
        <item x="313"/>
        <item x="380"/>
        <item x="126"/>
        <item x="174"/>
        <item x="229"/>
        <item x="389"/>
        <item x="38"/>
        <item x="112"/>
        <item x="268"/>
        <item x="130"/>
        <item x="97"/>
        <item x="360"/>
        <item x="30"/>
        <item x="197"/>
        <item x="392"/>
        <item x="46"/>
        <item x="315"/>
        <item x="273"/>
        <item x="169"/>
        <item x="339"/>
        <item x="243"/>
        <item x="290"/>
        <item x="179"/>
        <item x="248"/>
        <item x="300"/>
        <item x="333"/>
        <item x="6"/>
        <item x="249"/>
        <item x="259"/>
        <item x="390"/>
        <item x="35"/>
        <item x="106"/>
        <item x="115"/>
        <item x="56"/>
        <item x="98"/>
        <item x="100"/>
        <item x="293"/>
        <item x="326"/>
        <item x="160"/>
        <item x="318"/>
        <item x="373"/>
        <item x="337"/>
        <item x="194"/>
        <item x="71"/>
        <item x="358"/>
        <item x="175"/>
        <item x="137"/>
        <item x="256"/>
        <item x="385"/>
        <item x="167"/>
        <item x="103"/>
        <item x="274"/>
        <item x="377"/>
        <item x="49"/>
        <item x="118"/>
        <item x="161"/>
        <item x="186"/>
        <item x="22"/>
        <item x="128"/>
        <item x="131"/>
        <item x="260"/>
        <item x="43"/>
        <item x="220"/>
        <item x="231"/>
        <item x="235"/>
        <item x="261"/>
        <item x="329"/>
        <item x="272"/>
        <item x="0"/>
        <item x="5"/>
        <item x="60"/>
        <item x="320"/>
        <item x="276"/>
        <item x="228"/>
        <item x="165"/>
        <item x="190"/>
        <item x="136"/>
        <item x="181"/>
        <item x="13"/>
        <item x="44"/>
        <item x="90"/>
        <item x="330"/>
        <item x="226"/>
        <item x="3"/>
        <item x="117"/>
        <item x="111"/>
        <item x="26"/>
        <item x="348"/>
        <item x="62"/>
        <item x="213"/>
        <item x="78"/>
        <item x="297"/>
        <item x="299"/>
        <item x="52"/>
        <item x="158"/>
        <item x="163"/>
        <item x="170"/>
        <item x="79"/>
        <item x="344"/>
        <item x="351"/>
        <item x="308"/>
        <item x="19"/>
        <item x="54"/>
        <item x="239"/>
        <item x="134"/>
        <item x="367"/>
        <item x="15"/>
        <item x="236"/>
        <item x="361"/>
        <item x="288"/>
        <item x="18"/>
        <item x="240"/>
        <item x="68"/>
        <item x="301"/>
        <item x="245"/>
        <item x="278"/>
        <item x="12"/>
        <item x="347"/>
        <item x="45"/>
        <item x="270"/>
        <item x="211"/>
        <item x="221"/>
        <item x="91"/>
        <item x="291"/>
        <item x="157"/>
        <item x="253"/>
        <item x="93"/>
        <item x="53"/>
        <item x="369"/>
        <item x="345"/>
        <item x="391"/>
        <item x="265"/>
        <item x="192"/>
        <item x="285"/>
        <item x="343"/>
        <item x="135"/>
        <item x="331"/>
        <item x="307"/>
        <item x="48"/>
        <item x="322"/>
        <item x="386"/>
        <item x="224"/>
        <item x="205"/>
        <item x="107"/>
        <item x="241"/>
        <item x="223"/>
        <item x="384"/>
        <item x="152"/>
        <item x="305"/>
        <item x="2"/>
        <item x="295"/>
        <item x="59"/>
        <item x="382"/>
        <item x="328"/>
        <item x="80"/>
        <item x="371"/>
        <item x="153"/>
        <item x="214"/>
        <item x="267"/>
        <item x="172"/>
        <item x="31"/>
        <item x="296"/>
        <item x="151"/>
        <item x="47"/>
        <item x="232"/>
        <item x="193"/>
        <item x="357"/>
        <item x="28"/>
        <item x="74"/>
        <item x="66"/>
        <item x="206"/>
        <item x="354"/>
        <item x="225"/>
        <item x="84"/>
        <item x="139"/>
        <item x="77"/>
        <item x="51"/>
        <item x="123"/>
        <item x="251"/>
        <item x="346"/>
        <item x="364"/>
        <item x="218"/>
        <item x="319"/>
        <item x="199"/>
        <item x="219"/>
        <item x="149"/>
        <item x="263"/>
        <item x="298"/>
        <item x="87"/>
        <item x="376"/>
        <item x="336"/>
        <item x="125"/>
        <item x="33"/>
        <item x="356"/>
        <item x="101"/>
        <item x="159"/>
        <item x="89"/>
        <item x="222"/>
        <item x="321"/>
        <item x="375"/>
        <item x="230"/>
        <item x="269"/>
        <item x="150"/>
        <item x="129"/>
        <item x="155"/>
        <item x="92"/>
        <item x="338"/>
        <item x="182"/>
        <item x="40"/>
        <item x="178"/>
        <item x="323"/>
        <item x="154"/>
        <item x="8"/>
        <item x="109"/>
        <item x="14"/>
        <item x="366"/>
        <item x="341"/>
        <item x="247"/>
        <item x="188"/>
        <item x="258"/>
        <item x="124"/>
        <item x="271"/>
        <item x="303"/>
        <item x="262"/>
        <item x="379"/>
        <item x="316"/>
        <item x="144"/>
        <item x="216"/>
        <item x="200"/>
        <item x="275"/>
        <item x="55"/>
        <item x="21"/>
        <item x="73"/>
        <item x="210"/>
        <item x="250"/>
        <item x="349"/>
        <item x="148"/>
        <item x="350"/>
        <item x="208"/>
        <item x="302"/>
        <item x="104"/>
        <item x="185"/>
        <item x="325"/>
        <item x="287"/>
        <item x="212"/>
        <item x="233"/>
        <item x="372"/>
        <item x="36"/>
        <item x="187"/>
        <item x="207"/>
        <item x="217"/>
        <item x="195"/>
        <item x="96"/>
        <item x="363"/>
        <item x="42"/>
        <item x="7"/>
        <item x="95"/>
        <item x="378"/>
        <item x="355"/>
        <item x="94"/>
        <item x="69"/>
        <item x="82"/>
        <item x="280"/>
        <item x="237"/>
        <item x="277"/>
        <item x="342"/>
        <item x="286"/>
        <item x="86"/>
        <item x="266"/>
        <item x="116"/>
        <item x="242"/>
        <item x="64"/>
        <item x="85"/>
        <item x="162"/>
        <item x="164"/>
        <item x="204"/>
        <item x="1"/>
        <item x="132"/>
        <item x="37"/>
        <item x="311"/>
        <item x="143"/>
        <item x="292"/>
        <item x="180"/>
        <item x="133"/>
        <item x="383"/>
        <item x="102"/>
        <item x="312"/>
        <item x="310"/>
        <item x="332"/>
        <item x="381"/>
        <item x="65"/>
        <item x="365"/>
        <item x="27"/>
        <item x="227"/>
        <item x="110"/>
        <item x="309"/>
        <item x="234"/>
        <item x="61"/>
        <item x="289"/>
        <item x="114"/>
        <item x="41"/>
        <item x="127"/>
        <item x="215"/>
        <item x="119"/>
        <item x="368"/>
        <item x="294"/>
        <item x="279"/>
        <item x="352"/>
        <item x="50"/>
        <item x="394"/>
        <item x="374"/>
        <item x="20"/>
        <item x="9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film_catego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AABDC-16CD-4DCB-A5D5-9C6FCCB1C29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6:C27" firstHeaderRow="0" firstDataRow="1" firstDataCol="1"/>
  <pivotFields count="4">
    <pivotField axis="axisRow" showAll="0" sortType="descending">
      <items count="11">
        <item x="2"/>
        <item x="8"/>
        <item x="6"/>
        <item x="7"/>
        <item x="4"/>
        <item x="3"/>
        <item x="9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/>
    <pivotField dataField="1" numFmtId="1" showAll="0"/>
  </pivotFields>
  <rowFields count="1">
    <field x="0"/>
  </rowFields>
  <rowItems count="11">
    <i>
      <x v="3"/>
    </i>
    <i>
      <x v="9"/>
    </i>
    <i>
      <x/>
    </i>
    <i>
      <x v="5"/>
    </i>
    <i>
      <x v="7"/>
    </i>
    <i>
      <x v="1"/>
    </i>
    <i>
      <x v="4"/>
    </i>
    <i>
      <x v="8"/>
    </i>
    <i>
      <x v="2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ing power" fld="3" baseField="0" baseItem="0"/>
    <dataField name="Sum of number_of_customer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BCCC-3BEF-499A-8675-EAB4F2B3AD98}">
  <dimension ref="A1:U6"/>
  <sheetViews>
    <sheetView workbookViewId="0">
      <selection activeCell="A6" sqref="A6"/>
    </sheetView>
  </sheetViews>
  <sheetFormatPr defaultRowHeight="15" x14ac:dyDescent="0.25"/>
  <cols>
    <col min="1" max="1" width="18.7109375" bestFit="1" customWidth="1"/>
    <col min="2" max="2" width="20.42578125" bestFit="1" customWidth="1"/>
    <col min="3" max="3" width="18.7109375" bestFit="1" customWidth="1"/>
    <col min="4" max="4" width="20.7109375" bestFit="1" customWidth="1"/>
    <col min="5" max="5" width="22.5703125" bestFit="1" customWidth="1"/>
    <col min="6" max="6" width="24.85546875" bestFit="1" customWidth="1"/>
    <col min="7" max="7" width="25.140625" bestFit="1" customWidth="1"/>
    <col min="8" max="8" width="23.28515625" bestFit="1" customWidth="1"/>
    <col min="9" max="9" width="24.140625" bestFit="1" customWidth="1"/>
    <col min="10" max="10" width="20.7109375" bestFit="1" customWidth="1"/>
    <col min="11" max="11" width="21" bestFit="1" customWidth="1"/>
    <col min="12" max="12" width="19.140625" bestFit="1" customWidth="1"/>
    <col min="13" max="13" width="20" bestFit="1" customWidth="1"/>
    <col min="14" max="14" width="21.140625" bestFit="1" customWidth="1"/>
    <col min="15" max="15" width="21.5703125" bestFit="1" customWidth="1"/>
    <col min="16" max="16" width="19.5703125" bestFit="1" customWidth="1"/>
    <col min="17" max="17" width="17.5703125" bestFit="1" customWidth="1"/>
    <col min="18" max="18" width="27" bestFit="1" customWidth="1"/>
    <col min="19" max="19" width="27.28515625" bestFit="1" customWidth="1"/>
    <col min="20" max="20" width="25.28515625" bestFit="1" customWidth="1"/>
    <col min="21" max="21" width="23.28515625" bestFit="1" customWidth="1"/>
  </cols>
  <sheetData>
    <row r="1" spans="1:21" ht="15.75" thickBot="1" x14ac:dyDescent="0.3">
      <c r="A1" s="4" t="s">
        <v>74</v>
      </c>
      <c r="B1" s="5"/>
      <c r="C1" s="5"/>
      <c r="D1" s="5"/>
    </row>
    <row r="2" spans="1:21" ht="16.5" thickTop="1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1" ht="15.75" thickTop="1" x14ac:dyDescent="0.25">
      <c r="A3" s="2">
        <v>1000</v>
      </c>
      <c r="B3" s="2">
        <v>2006</v>
      </c>
      <c r="C3" s="2">
        <v>2006</v>
      </c>
      <c r="D3" s="2">
        <v>2006</v>
      </c>
      <c r="E3" s="2">
        <v>1000</v>
      </c>
      <c r="F3" s="2">
        <v>3</v>
      </c>
      <c r="G3" s="2">
        <v>7</v>
      </c>
      <c r="H3" s="2">
        <v>4.9850000000000003</v>
      </c>
      <c r="I3" s="2">
        <v>1000</v>
      </c>
      <c r="J3" s="2">
        <v>0.99</v>
      </c>
      <c r="K3" s="2">
        <v>4.99</v>
      </c>
      <c r="L3" s="2">
        <v>2.98</v>
      </c>
      <c r="M3" s="2">
        <v>1000</v>
      </c>
      <c r="N3" s="2">
        <v>46</v>
      </c>
      <c r="O3" s="2">
        <v>185</v>
      </c>
      <c r="P3" s="2">
        <v>115.27200000000001</v>
      </c>
      <c r="Q3" s="2">
        <v>1000</v>
      </c>
      <c r="R3" s="2">
        <v>9.99</v>
      </c>
      <c r="S3" s="2">
        <v>29.99</v>
      </c>
      <c r="T3" s="2">
        <v>19.984000000000002</v>
      </c>
      <c r="U3" s="2">
        <v>1000</v>
      </c>
    </row>
    <row r="6" spans="1:21" x14ac:dyDescent="0.25">
      <c r="A6" s="6" t="s">
        <v>254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5388-58C9-4BF2-840C-08DC666DF930}">
  <dimension ref="A1:H22"/>
  <sheetViews>
    <sheetView workbookViewId="0">
      <selection activeCell="A22" sqref="A22"/>
    </sheetView>
  </sheetViews>
  <sheetFormatPr defaultRowHeight="15" x14ac:dyDescent="0.25"/>
  <cols>
    <col min="1" max="1" width="16.42578125" customWidth="1"/>
    <col min="2" max="2" width="16" bestFit="1" customWidth="1"/>
  </cols>
  <sheetData>
    <row r="1" spans="1:8" s="1" customFormat="1" ht="15.75" thickBot="1" x14ac:dyDescent="0.3">
      <c r="A1" s="4" t="s">
        <v>123</v>
      </c>
      <c r="B1" s="4"/>
      <c r="C1" s="4"/>
      <c r="D1" s="4"/>
      <c r="E1" s="4"/>
      <c r="F1" s="4"/>
      <c r="G1" s="4"/>
      <c r="H1" s="4"/>
    </row>
    <row r="2" spans="1:8" ht="16.5" thickTop="1" thickBot="1" x14ac:dyDescent="0.3">
      <c r="A2" s="3" t="s">
        <v>100</v>
      </c>
      <c r="B2" s="3" t="s">
        <v>99</v>
      </c>
    </row>
    <row r="3" spans="1:8" ht="15.75" thickTop="1" x14ac:dyDescent="0.25">
      <c r="A3" s="2" t="s">
        <v>88</v>
      </c>
      <c r="B3" s="7">
        <v>4892.1899999999996</v>
      </c>
    </row>
    <row r="4" spans="1:8" x14ac:dyDescent="0.25">
      <c r="A4" s="2" t="s">
        <v>86</v>
      </c>
      <c r="B4" s="7">
        <v>4336.01</v>
      </c>
    </row>
    <row r="5" spans="1:8" x14ac:dyDescent="0.25">
      <c r="A5" s="2" t="s">
        <v>81</v>
      </c>
      <c r="B5" s="7">
        <v>4245.3100000000004</v>
      </c>
    </row>
    <row r="6" spans="1:8" x14ac:dyDescent="0.25">
      <c r="A6" s="2" t="s">
        <v>83</v>
      </c>
      <c r="B6" s="7">
        <v>4118.46</v>
      </c>
    </row>
    <row r="7" spans="1:8" x14ac:dyDescent="0.25">
      <c r="A7" s="2" t="s">
        <v>90</v>
      </c>
      <c r="B7" s="7">
        <v>4002.48</v>
      </c>
    </row>
    <row r="8" spans="1:8" x14ac:dyDescent="0.25">
      <c r="A8" s="2" t="s">
        <v>111</v>
      </c>
      <c r="B8" s="7">
        <v>3966.38</v>
      </c>
    </row>
    <row r="9" spans="1:8" x14ac:dyDescent="0.25">
      <c r="A9" s="2" t="s">
        <v>122</v>
      </c>
      <c r="B9" s="7">
        <v>3951.84</v>
      </c>
    </row>
    <row r="10" spans="1:8" x14ac:dyDescent="0.25">
      <c r="A10" s="2" t="s">
        <v>92</v>
      </c>
      <c r="B10" s="7">
        <v>3934.47</v>
      </c>
    </row>
    <row r="11" spans="1:8" x14ac:dyDescent="0.25">
      <c r="A11" s="2" t="s">
        <v>121</v>
      </c>
      <c r="B11" s="7">
        <v>3922.18</v>
      </c>
    </row>
    <row r="12" spans="1:8" x14ac:dyDescent="0.25">
      <c r="A12" s="2" t="s">
        <v>120</v>
      </c>
      <c r="B12" s="7">
        <v>3782.26</v>
      </c>
    </row>
    <row r="13" spans="1:8" x14ac:dyDescent="0.25">
      <c r="A13" s="2" t="s">
        <v>94</v>
      </c>
      <c r="B13" s="7">
        <v>3749.65</v>
      </c>
    </row>
    <row r="14" spans="1:8" x14ac:dyDescent="0.25">
      <c r="A14" s="2" t="s">
        <v>113</v>
      </c>
      <c r="B14" s="7">
        <v>3401.27</v>
      </c>
    </row>
    <row r="15" spans="1:8" x14ac:dyDescent="0.25">
      <c r="A15" s="2" t="s">
        <v>103</v>
      </c>
      <c r="B15" s="7">
        <v>3353.38</v>
      </c>
    </row>
    <row r="16" spans="1:8" x14ac:dyDescent="0.25">
      <c r="A16" s="2" t="s">
        <v>119</v>
      </c>
      <c r="B16" s="7">
        <v>3309.39</v>
      </c>
    </row>
    <row r="17" spans="1:2" x14ac:dyDescent="0.25">
      <c r="A17" s="2" t="s">
        <v>118</v>
      </c>
      <c r="B17" s="7">
        <v>3227.36</v>
      </c>
    </row>
    <row r="18" spans="1:2" x14ac:dyDescent="0.25">
      <c r="A18" s="2" t="s">
        <v>97</v>
      </c>
      <c r="B18" s="7">
        <v>3071.52</v>
      </c>
    </row>
    <row r="19" spans="1:2" x14ac:dyDescent="0.25">
      <c r="A19" s="2" t="s">
        <v>117</v>
      </c>
      <c r="B19" s="7">
        <v>47.89</v>
      </c>
    </row>
    <row r="22" spans="1:2" x14ac:dyDescent="0.25">
      <c r="A22" s="6" t="s">
        <v>254</v>
      </c>
    </row>
  </sheetData>
  <autoFilter ref="A2:B2" xr:uid="{90995388-58C9-4BF2-840C-08DC666DF930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9FEC-4C21-474A-84B5-88D2B424F99B}">
  <dimension ref="A1:E84"/>
  <sheetViews>
    <sheetView workbookViewId="0">
      <selection activeCell="D21" sqref="D21"/>
    </sheetView>
  </sheetViews>
  <sheetFormatPr defaultColWidth="16.7109375" defaultRowHeight="15" x14ac:dyDescent="0.25"/>
  <sheetData>
    <row r="1" spans="1:5" ht="15.75" thickBot="1" x14ac:dyDescent="0.3">
      <c r="A1" s="10" t="s">
        <v>263</v>
      </c>
      <c r="B1" s="10"/>
      <c r="C1" s="10"/>
      <c r="D1" s="10"/>
      <c r="E1" s="10"/>
    </row>
    <row r="2" spans="1:5" ht="16.5" thickTop="1" thickBot="1" x14ac:dyDescent="0.3">
      <c r="A2" s="8" t="s">
        <v>100</v>
      </c>
      <c r="B2" s="8" t="s">
        <v>99</v>
      </c>
      <c r="C2" s="8" t="s">
        <v>45</v>
      </c>
    </row>
    <row r="3" spans="1:5" ht="15.75" thickTop="1" x14ac:dyDescent="0.25">
      <c r="A3" s="2" t="s">
        <v>81</v>
      </c>
      <c r="B3" s="2">
        <v>414.96</v>
      </c>
      <c r="C3" s="2" t="s">
        <v>42</v>
      </c>
    </row>
    <row r="4" spans="1:5" x14ac:dyDescent="0.25">
      <c r="A4" s="2" t="s">
        <v>88</v>
      </c>
      <c r="B4" s="2">
        <v>410.15</v>
      </c>
      <c r="C4" s="2" t="s">
        <v>42</v>
      </c>
    </row>
    <row r="5" spans="1:5" x14ac:dyDescent="0.25">
      <c r="A5" s="2" t="s">
        <v>120</v>
      </c>
      <c r="B5" s="2">
        <v>379.05</v>
      </c>
      <c r="C5" s="2" t="s">
        <v>42</v>
      </c>
    </row>
    <row r="6" spans="1:5" x14ac:dyDescent="0.25">
      <c r="A6" s="2" t="s">
        <v>111</v>
      </c>
      <c r="B6" s="2">
        <v>371.16</v>
      </c>
      <c r="C6" s="2" t="s">
        <v>42</v>
      </c>
      <c r="E6" s="6" t="s">
        <v>254</v>
      </c>
    </row>
    <row r="7" spans="1:5" x14ac:dyDescent="0.25">
      <c r="A7" s="2" t="s">
        <v>83</v>
      </c>
      <c r="B7" s="2">
        <v>363.08</v>
      </c>
      <c r="C7" s="2" t="s">
        <v>42</v>
      </c>
    </row>
    <row r="8" spans="1:5" x14ac:dyDescent="0.25">
      <c r="A8" s="2" t="s">
        <v>121</v>
      </c>
      <c r="B8" s="2">
        <v>357.16</v>
      </c>
      <c r="C8" s="2" t="s">
        <v>42</v>
      </c>
    </row>
    <row r="9" spans="1:5" x14ac:dyDescent="0.25">
      <c r="A9" s="2" t="s">
        <v>90</v>
      </c>
      <c r="B9" s="2">
        <v>333.2</v>
      </c>
      <c r="C9" s="2" t="s">
        <v>42</v>
      </c>
    </row>
    <row r="10" spans="1:5" x14ac:dyDescent="0.25">
      <c r="A10" s="2" t="s">
        <v>119</v>
      </c>
      <c r="B10" s="2">
        <v>312.2</v>
      </c>
      <c r="C10" s="2" t="s">
        <v>42</v>
      </c>
    </row>
    <row r="11" spans="1:5" x14ac:dyDescent="0.25">
      <c r="A11" s="2" t="s">
        <v>86</v>
      </c>
      <c r="B11" s="2">
        <v>311.27</v>
      </c>
      <c r="C11" s="2" t="s">
        <v>42</v>
      </c>
    </row>
    <row r="12" spans="1:5" x14ac:dyDescent="0.25">
      <c r="A12" s="2" t="s">
        <v>122</v>
      </c>
      <c r="B12" s="2">
        <v>310.16000000000003</v>
      </c>
      <c r="C12" s="2" t="s">
        <v>42</v>
      </c>
    </row>
    <row r="13" spans="1:5" x14ac:dyDescent="0.25">
      <c r="A13" s="2" t="s">
        <v>94</v>
      </c>
      <c r="B13" s="2">
        <v>307.19</v>
      </c>
      <c r="C13" s="2" t="s">
        <v>42</v>
      </c>
    </row>
    <row r="14" spans="1:5" x14ac:dyDescent="0.25">
      <c r="A14" s="2" t="s">
        <v>97</v>
      </c>
      <c r="B14" s="2">
        <v>300.26</v>
      </c>
      <c r="C14" s="2" t="s">
        <v>42</v>
      </c>
    </row>
    <row r="15" spans="1:5" x14ac:dyDescent="0.25">
      <c r="A15" s="2" t="s">
        <v>103</v>
      </c>
      <c r="B15" s="2">
        <v>297.2</v>
      </c>
      <c r="C15" s="2" t="s">
        <v>42</v>
      </c>
    </row>
    <row r="16" spans="1:5" x14ac:dyDescent="0.25">
      <c r="A16" s="2" t="s">
        <v>113</v>
      </c>
      <c r="B16" s="2">
        <v>281.33</v>
      </c>
      <c r="C16" s="2" t="s">
        <v>42</v>
      </c>
    </row>
    <row r="17" spans="1:3" x14ac:dyDescent="0.25">
      <c r="A17" s="2" t="s">
        <v>92</v>
      </c>
      <c r="B17" s="2">
        <v>256.25</v>
      </c>
      <c r="C17" s="2" t="s">
        <v>42</v>
      </c>
    </row>
    <row r="18" spans="1:3" x14ac:dyDescent="0.25">
      <c r="A18" s="2" t="s">
        <v>118</v>
      </c>
      <c r="B18" s="2">
        <v>246.41</v>
      </c>
      <c r="C18" s="2" t="s">
        <v>42</v>
      </c>
    </row>
    <row r="19" spans="1:3" x14ac:dyDescent="0.25">
      <c r="A19" s="2" t="s">
        <v>88</v>
      </c>
      <c r="B19" s="2">
        <v>459.98</v>
      </c>
      <c r="C19" s="2" t="s">
        <v>43</v>
      </c>
    </row>
    <row r="20" spans="1:3" x14ac:dyDescent="0.25">
      <c r="A20" s="2" t="s">
        <v>92</v>
      </c>
      <c r="B20" s="2">
        <v>446.01</v>
      </c>
      <c r="C20" s="2" t="s">
        <v>43</v>
      </c>
    </row>
    <row r="21" spans="1:3" x14ac:dyDescent="0.25">
      <c r="A21" s="2" t="s">
        <v>94</v>
      </c>
      <c r="B21" s="2">
        <v>439.98</v>
      </c>
      <c r="C21" s="2" t="s">
        <v>43</v>
      </c>
    </row>
    <row r="22" spans="1:3" x14ac:dyDescent="0.25">
      <c r="A22" s="2" t="s">
        <v>119</v>
      </c>
      <c r="B22" s="2">
        <v>432.02</v>
      </c>
      <c r="C22" s="2" t="s">
        <v>43</v>
      </c>
    </row>
    <row r="23" spans="1:3" x14ac:dyDescent="0.25">
      <c r="A23" s="2" t="s">
        <v>83</v>
      </c>
      <c r="B23" s="2">
        <v>405.12</v>
      </c>
      <c r="C23" s="2" t="s">
        <v>43</v>
      </c>
    </row>
    <row r="24" spans="1:3" x14ac:dyDescent="0.25">
      <c r="A24" s="2" t="s">
        <v>103</v>
      </c>
      <c r="B24" s="2">
        <v>404.03</v>
      </c>
      <c r="C24" s="2" t="s">
        <v>43</v>
      </c>
    </row>
    <row r="25" spans="1:3" x14ac:dyDescent="0.25">
      <c r="A25" s="2" t="s">
        <v>86</v>
      </c>
      <c r="B25" s="2">
        <v>395.07</v>
      </c>
      <c r="C25" s="2" t="s">
        <v>43</v>
      </c>
    </row>
    <row r="26" spans="1:3" x14ac:dyDescent="0.25">
      <c r="A26" s="2" t="s">
        <v>81</v>
      </c>
      <c r="B26" s="2">
        <v>383.01</v>
      </c>
      <c r="C26" s="2" t="s">
        <v>43</v>
      </c>
    </row>
    <row r="27" spans="1:3" x14ac:dyDescent="0.25">
      <c r="A27" s="2" t="s">
        <v>111</v>
      </c>
      <c r="B27" s="2">
        <v>381.2</v>
      </c>
      <c r="C27" s="2" t="s">
        <v>43</v>
      </c>
    </row>
    <row r="28" spans="1:3" x14ac:dyDescent="0.25">
      <c r="A28" s="2" t="s">
        <v>122</v>
      </c>
      <c r="B28" s="2">
        <v>379.98</v>
      </c>
      <c r="C28" s="2" t="s">
        <v>43</v>
      </c>
    </row>
    <row r="29" spans="1:3" x14ac:dyDescent="0.25">
      <c r="A29" s="2" t="s">
        <v>90</v>
      </c>
      <c r="B29" s="2">
        <v>344.25</v>
      </c>
      <c r="C29" s="2" t="s">
        <v>43</v>
      </c>
    </row>
    <row r="30" spans="1:3" x14ac:dyDescent="0.25">
      <c r="A30" s="2" t="s">
        <v>113</v>
      </c>
      <c r="B30" s="2">
        <v>344.16</v>
      </c>
      <c r="C30" s="2" t="s">
        <v>43</v>
      </c>
    </row>
    <row r="31" spans="1:3" x14ac:dyDescent="0.25">
      <c r="A31" s="2" t="s">
        <v>120</v>
      </c>
      <c r="B31" s="2">
        <v>332.06</v>
      </c>
      <c r="C31" s="2" t="s">
        <v>43</v>
      </c>
    </row>
    <row r="32" spans="1:3" x14ac:dyDescent="0.25">
      <c r="A32" s="2" t="s">
        <v>121</v>
      </c>
      <c r="B32" s="2">
        <v>321.27999999999997</v>
      </c>
      <c r="C32" s="2" t="s">
        <v>43</v>
      </c>
    </row>
    <row r="33" spans="1:3" x14ac:dyDescent="0.25">
      <c r="A33" s="2" t="s">
        <v>97</v>
      </c>
      <c r="B33" s="2">
        <v>294.32</v>
      </c>
      <c r="C33" s="2" t="s">
        <v>43</v>
      </c>
    </row>
    <row r="34" spans="1:3" x14ac:dyDescent="0.25">
      <c r="A34" s="2" t="s">
        <v>118</v>
      </c>
      <c r="B34" s="2">
        <v>265.33</v>
      </c>
      <c r="C34" s="2" t="s">
        <v>43</v>
      </c>
    </row>
    <row r="35" spans="1:3" x14ac:dyDescent="0.25">
      <c r="A35" s="2" t="s">
        <v>117</v>
      </c>
      <c r="B35" s="2">
        <v>6.98</v>
      </c>
      <c r="C35" s="2" t="s">
        <v>43</v>
      </c>
    </row>
    <row r="36" spans="1:3" x14ac:dyDescent="0.25">
      <c r="A36" s="2" t="s">
        <v>122</v>
      </c>
      <c r="B36" s="2">
        <v>136.69999999999999</v>
      </c>
      <c r="C36" s="2" t="s">
        <v>34</v>
      </c>
    </row>
    <row r="37" spans="1:3" x14ac:dyDescent="0.25">
      <c r="A37" s="2" t="s">
        <v>83</v>
      </c>
      <c r="B37" s="2">
        <v>103.75</v>
      </c>
      <c r="C37" s="2" t="s">
        <v>34</v>
      </c>
    </row>
    <row r="38" spans="1:3" x14ac:dyDescent="0.25">
      <c r="A38" s="2" t="s">
        <v>111</v>
      </c>
      <c r="B38" s="2">
        <v>102.78</v>
      </c>
      <c r="C38" s="2" t="s">
        <v>34</v>
      </c>
    </row>
    <row r="39" spans="1:3" x14ac:dyDescent="0.25">
      <c r="A39" s="2" t="s">
        <v>97</v>
      </c>
      <c r="B39" s="2">
        <v>91.81</v>
      </c>
      <c r="C39" s="2" t="s">
        <v>34</v>
      </c>
    </row>
    <row r="40" spans="1:3" x14ac:dyDescent="0.25">
      <c r="A40" s="2" t="s">
        <v>92</v>
      </c>
      <c r="B40" s="2">
        <v>89.79</v>
      </c>
      <c r="C40" s="2" t="s">
        <v>34</v>
      </c>
    </row>
    <row r="41" spans="1:3" x14ac:dyDescent="0.25">
      <c r="A41" s="2" t="s">
        <v>120</v>
      </c>
      <c r="B41" s="2">
        <v>87.77</v>
      </c>
      <c r="C41" s="2" t="s">
        <v>34</v>
      </c>
    </row>
    <row r="42" spans="1:3" x14ac:dyDescent="0.25">
      <c r="A42" s="2" t="s">
        <v>119</v>
      </c>
      <c r="B42" s="2">
        <v>85.78</v>
      </c>
      <c r="C42" s="2" t="s">
        <v>34</v>
      </c>
    </row>
    <row r="43" spans="1:3" x14ac:dyDescent="0.25">
      <c r="A43" s="2" t="s">
        <v>121</v>
      </c>
      <c r="B43" s="2">
        <v>85.78</v>
      </c>
      <c r="C43" s="2" t="s">
        <v>34</v>
      </c>
    </row>
    <row r="44" spans="1:3" x14ac:dyDescent="0.25">
      <c r="A44" s="2" t="s">
        <v>103</v>
      </c>
      <c r="B44" s="2">
        <v>85.75</v>
      </c>
      <c r="C44" s="2" t="s">
        <v>34</v>
      </c>
    </row>
    <row r="45" spans="1:3" x14ac:dyDescent="0.25">
      <c r="A45" s="2" t="s">
        <v>81</v>
      </c>
      <c r="B45" s="2">
        <v>76.77</v>
      </c>
      <c r="C45" s="2" t="s">
        <v>34</v>
      </c>
    </row>
    <row r="46" spans="1:3" x14ac:dyDescent="0.25">
      <c r="A46" s="2" t="s">
        <v>90</v>
      </c>
      <c r="B46" s="2">
        <v>75.849999999999994</v>
      </c>
      <c r="C46" s="2" t="s">
        <v>34</v>
      </c>
    </row>
    <row r="47" spans="1:3" x14ac:dyDescent="0.25">
      <c r="A47" s="2" t="s">
        <v>86</v>
      </c>
      <c r="B47" s="2">
        <v>74.81</v>
      </c>
      <c r="C47" s="2" t="s">
        <v>34</v>
      </c>
    </row>
    <row r="48" spans="1:3" x14ac:dyDescent="0.25">
      <c r="A48" s="2" t="s">
        <v>94</v>
      </c>
      <c r="B48" s="2">
        <v>71.81</v>
      </c>
      <c r="C48" s="2" t="s">
        <v>34</v>
      </c>
    </row>
    <row r="49" spans="1:3" x14ac:dyDescent="0.25">
      <c r="A49" s="2" t="s">
        <v>88</v>
      </c>
      <c r="B49" s="2">
        <v>67.83</v>
      </c>
      <c r="C49" s="2" t="s">
        <v>34</v>
      </c>
    </row>
    <row r="50" spans="1:3" x14ac:dyDescent="0.25">
      <c r="A50" s="2" t="s">
        <v>113</v>
      </c>
      <c r="B50" s="2">
        <v>58.87</v>
      </c>
      <c r="C50" s="2" t="s">
        <v>34</v>
      </c>
    </row>
    <row r="51" spans="1:3" x14ac:dyDescent="0.25">
      <c r="A51" s="2" t="s">
        <v>118</v>
      </c>
      <c r="B51" s="2">
        <v>56.84</v>
      </c>
      <c r="C51" s="2" t="s">
        <v>34</v>
      </c>
    </row>
    <row r="52" spans="1:3" x14ac:dyDescent="0.25">
      <c r="A52" s="2" t="s">
        <v>111</v>
      </c>
      <c r="B52" s="2">
        <v>290.41000000000003</v>
      </c>
      <c r="C52" s="2" t="s">
        <v>40</v>
      </c>
    </row>
    <row r="53" spans="1:3" x14ac:dyDescent="0.25">
      <c r="A53" s="2" t="s">
        <v>83</v>
      </c>
      <c r="B53" s="2">
        <v>259.43</v>
      </c>
      <c r="C53" s="2" t="s">
        <v>40</v>
      </c>
    </row>
    <row r="54" spans="1:3" x14ac:dyDescent="0.25">
      <c r="A54" s="2" t="s">
        <v>81</v>
      </c>
      <c r="B54" s="2">
        <v>252.37</v>
      </c>
      <c r="C54" s="2" t="s">
        <v>40</v>
      </c>
    </row>
    <row r="55" spans="1:3" x14ac:dyDescent="0.25">
      <c r="A55" s="2" t="s">
        <v>86</v>
      </c>
      <c r="B55" s="2">
        <v>233.42</v>
      </c>
      <c r="C55" s="2" t="s">
        <v>40</v>
      </c>
    </row>
    <row r="56" spans="1:3" x14ac:dyDescent="0.25">
      <c r="A56" s="2" t="s">
        <v>88</v>
      </c>
      <c r="B56" s="2">
        <v>227.49</v>
      </c>
      <c r="C56" s="2" t="s">
        <v>40</v>
      </c>
    </row>
    <row r="57" spans="1:3" x14ac:dyDescent="0.25">
      <c r="A57" s="2" t="s">
        <v>90</v>
      </c>
      <c r="B57" s="2">
        <v>223.55</v>
      </c>
      <c r="C57" s="2" t="s">
        <v>40</v>
      </c>
    </row>
    <row r="58" spans="1:3" x14ac:dyDescent="0.25">
      <c r="A58" s="2" t="s">
        <v>94</v>
      </c>
      <c r="B58" s="2">
        <v>210.5</v>
      </c>
      <c r="C58" s="2" t="s">
        <v>40</v>
      </c>
    </row>
    <row r="59" spans="1:3" x14ac:dyDescent="0.25">
      <c r="A59" s="2" t="s">
        <v>121</v>
      </c>
      <c r="B59" s="2">
        <v>208.52</v>
      </c>
      <c r="C59" s="2" t="s">
        <v>40</v>
      </c>
    </row>
    <row r="60" spans="1:3" x14ac:dyDescent="0.25">
      <c r="A60" s="2" t="s">
        <v>118</v>
      </c>
      <c r="B60" s="2">
        <v>204.54</v>
      </c>
      <c r="C60" s="2" t="s">
        <v>40</v>
      </c>
    </row>
    <row r="61" spans="1:3" x14ac:dyDescent="0.25">
      <c r="A61" s="2" t="s">
        <v>119</v>
      </c>
      <c r="B61" s="2">
        <v>174.52</v>
      </c>
      <c r="C61" s="2" t="s">
        <v>40</v>
      </c>
    </row>
    <row r="62" spans="1:3" x14ac:dyDescent="0.25">
      <c r="A62" s="2" t="s">
        <v>92</v>
      </c>
      <c r="B62" s="2">
        <v>159.61000000000001</v>
      </c>
      <c r="C62" s="2" t="s">
        <v>40</v>
      </c>
    </row>
    <row r="63" spans="1:3" x14ac:dyDescent="0.25">
      <c r="A63" s="2" t="s">
        <v>103</v>
      </c>
      <c r="B63" s="2">
        <v>155.55000000000001</v>
      </c>
      <c r="C63" s="2" t="s">
        <v>40</v>
      </c>
    </row>
    <row r="64" spans="1:3" x14ac:dyDescent="0.25">
      <c r="A64" s="2" t="s">
        <v>120</v>
      </c>
      <c r="B64" s="2">
        <v>140.63999999999999</v>
      </c>
      <c r="C64" s="2" t="s">
        <v>40</v>
      </c>
    </row>
    <row r="65" spans="1:3" x14ac:dyDescent="0.25">
      <c r="A65" s="2" t="s">
        <v>113</v>
      </c>
      <c r="B65" s="2">
        <v>139.66999999999999</v>
      </c>
      <c r="C65" s="2" t="s">
        <v>40</v>
      </c>
    </row>
    <row r="66" spans="1:3" x14ac:dyDescent="0.25">
      <c r="A66" s="2" t="s">
        <v>122</v>
      </c>
      <c r="B66" s="2">
        <v>129.59</v>
      </c>
      <c r="C66" s="2" t="s">
        <v>40</v>
      </c>
    </row>
    <row r="67" spans="1:3" x14ac:dyDescent="0.25">
      <c r="A67" s="2" t="s">
        <v>97</v>
      </c>
      <c r="B67" s="2">
        <v>108.71</v>
      </c>
      <c r="C67" s="2" t="s">
        <v>40</v>
      </c>
    </row>
    <row r="68" spans="1:3" x14ac:dyDescent="0.25">
      <c r="A68" s="2" t="s">
        <v>117</v>
      </c>
      <c r="B68" s="2">
        <v>3.99</v>
      </c>
      <c r="C68" s="2" t="s">
        <v>40</v>
      </c>
    </row>
    <row r="69" spans="1:3" x14ac:dyDescent="0.25">
      <c r="A69" s="2" t="s">
        <v>81</v>
      </c>
      <c r="B69" s="2">
        <v>215.46</v>
      </c>
      <c r="C69" s="2" t="s">
        <v>36</v>
      </c>
    </row>
    <row r="70" spans="1:3" x14ac:dyDescent="0.25">
      <c r="A70" s="2" t="s">
        <v>92</v>
      </c>
      <c r="B70" s="2">
        <v>188.54</v>
      </c>
      <c r="C70" s="2" t="s">
        <v>36</v>
      </c>
    </row>
    <row r="71" spans="1:3" x14ac:dyDescent="0.25">
      <c r="A71" s="2" t="s">
        <v>88</v>
      </c>
      <c r="B71" s="2">
        <v>167.61</v>
      </c>
      <c r="C71" s="2" t="s">
        <v>36</v>
      </c>
    </row>
    <row r="72" spans="1:3" x14ac:dyDescent="0.25">
      <c r="A72" s="2" t="s">
        <v>121</v>
      </c>
      <c r="B72" s="2">
        <v>161.66</v>
      </c>
      <c r="C72" s="2" t="s">
        <v>36</v>
      </c>
    </row>
    <row r="73" spans="1:3" x14ac:dyDescent="0.25">
      <c r="A73" s="2" t="s">
        <v>90</v>
      </c>
      <c r="B73" s="2">
        <v>155.65</v>
      </c>
      <c r="C73" s="2" t="s">
        <v>36</v>
      </c>
    </row>
    <row r="74" spans="1:3" x14ac:dyDescent="0.25">
      <c r="A74" s="2" t="s">
        <v>120</v>
      </c>
      <c r="B74" s="2">
        <v>144.63</v>
      </c>
      <c r="C74" s="2" t="s">
        <v>36</v>
      </c>
    </row>
    <row r="75" spans="1:3" x14ac:dyDescent="0.25">
      <c r="A75" s="2" t="s">
        <v>111</v>
      </c>
      <c r="B75" s="2">
        <v>143.72999999999999</v>
      </c>
      <c r="C75" s="2" t="s">
        <v>36</v>
      </c>
    </row>
    <row r="76" spans="1:3" x14ac:dyDescent="0.25">
      <c r="A76" s="2" t="s">
        <v>122</v>
      </c>
      <c r="B76" s="2">
        <v>131.69999999999999</v>
      </c>
      <c r="C76" s="2" t="s">
        <v>36</v>
      </c>
    </row>
    <row r="77" spans="1:3" x14ac:dyDescent="0.25">
      <c r="A77" s="2" t="s">
        <v>118</v>
      </c>
      <c r="B77" s="2">
        <v>128.72</v>
      </c>
      <c r="C77" s="2" t="s">
        <v>36</v>
      </c>
    </row>
    <row r="78" spans="1:3" x14ac:dyDescent="0.25">
      <c r="A78" s="2" t="s">
        <v>83</v>
      </c>
      <c r="B78" s="2">
        <v>126.69</v>
      </c>
      <c r="C78" s="2" t="s">
        <v>36</v>
      </c>
    </row>
    <row r="79" spans="1:3" x14ac:dyDescent="0.25">
      <c r="A79" s="2" t="s">
        <v>86</v>
      </c>
      <c r="B79" s="2">
        <v>124.71</v>
      </c>
      <c r="C79" s="2" t="s">
        <v>36</v>
      </c>
    </row>
    <row r="80" spans="1:3" x14ac:dyDescent="0.25">
      <c r="A80" s="2" t="s">
        <v>94</v>
      </c>
      <c r="B80" s="2">
        <v>110.74</v>
      </c>
      <c r="C80" s="2" t="s">
        <v>36</v>
      </c>
    </row>
    <row r="81" spans="1:3" x14ac:dyDescent="0.25">
      <c r="A81" s="2" t="s">
        <v>97</v>
      </c>
      <c r="B81" s="2">
        <v>110.71</v>
      </c>
      <c r="C81" s="2" t="s">
        <v>36</v>
      </c>
    </row>
    <row r="82" spans="1:3" x14ac:dyDescent="0.25">
      <c r="A82" s="2" t="s">
        <v>113</v>
      </c>
      <c r="B82" s="2">
        <v>107.74</v>
      </c>
      <c r="C82" s="2" t="s">
        <v>36</v>
      </c>
    </row>
    <row r="83" spans="1:3" x14ac:dyDescent="0.25">
      <c r="A83" s="2" t="s">
        <v>103</v>
      </c>
      <c r="B83" s="2">
        <v>104.71</v>
      </c>
      <c r="C83" s="2" t="s">
        <v>36</v>
      </c>
    </row>
    <row r="84" spans="1:3" x14ac:dyDescent="0.25">
      <c r="A84" s="2" t="s">
        <v>119</v>
      </c>
      <c r="B84" s="2">
        <v>96.7</v>
      </c>
      <c r="C84" s="2" t="s">
        <v>36</v>
      </c>
    </row>
  </sheetData>
  <autoFilter ref="A2:C2" xr:uid="{24B49FEC-4C21-474A-84B5-88D2B424F99B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1BC1-0420-4789-A933-D5FAB3DEA8B4}">
  <dimension ref="A1:F110"/>
  <sheetViews>
    <sheetView workbookViewId="0">
      <selection activeCell="D5" sqref="D5"/>
    </sheetView>
  </sheetViews>
  <sheetFormatPr defaultRowHeight="15" x14ac:dyDescent="0.25"/>
  <cols>
    <col min="1" max="1" width="22.140625" customWidth="1"/>
    <col min="2" max="2" width="16" bestFit="1" customWidth="1"/>
  </cols>
  <sheetData>
    <row r="1" spans="1:6" ht="15.75" thickBot="1" x14ac:dyDescent="0.3">
      <c r="A1" s="4" t="s">
        <v>222</v>
      </c>
      <c r="B1" s="4"/>
      <c r="C1" s="4"/>
      <c r="D1" s="4"/>
      <c r="E1" s="4"/>
      <c r="F1" s="4"/>
    </row>
    <row r="2" spans="1:6" ht="16.5" thickTop="1" thickBot="1" x14ac:dyDescent="0.3">
      <c r="A2" s="3" t="s">
        <v>45</v>
      </c>
      <c r="B2" s="3" t="s">
        <v>99</v>
      </c>
    </row>
    <row r="3" spans="1:6" ht="15.75" thickTop="1" x14ac:dyDescent="0.25">
      <c r="A3" s="2" t="s">
        <v>43</v>
      </c>
      <c r="B3" s="7">
        <v>6034.78</v>
      </c>
    </row>
    <row r="4" spans="1:6" x14ac:dyDescent="0.25">
      <c r="A4" s="2" t="s">
        <v>42</v>
      </c>
      <c r="B4" s="7">
        <v>5251.03</v>
      </c>
    </row>
    <row r="5" spans="1:6" x14ac:dyDescent="0.25">
      <c r="A5" s="2" t="s">
        <v>41</v>
      </c>
      <c r="B5" s="7">
        <v>3685.31</v>
      </c>
      <c r="D5" s="6" t="s">
        <v>254</v>
      </c>
      <c r="E5" s="6"/>
    </row>
    <row r="6" spans="1:6" x14ac:dyDescent="0.25">
      <c r="A6" s="2" t="s">
        <v>40</v>
      </c>
      <c r="B6" s="7">
        <v>3122.51</v>
      </c>
    </row>
    <row r="7" spans="1:6" x14ac:dyDescent="0.25">
      <c r="A7" s="2" t="s">
        <v>39</v>
      </c>
      <c r="B7" s="7">
        <v>2984.82</v>
      </c>
    </row>
    <row r="8" spans="1:6" x14ac:dyDescent="0.25">
      <c r="A8" s="2" t="s">
        <v>38</v>
      </c>
      <c r="B8" s="7">
        <v>2919.19</v>
      </c>
    </row>
    <row r="9" spans="1:6" x14ac:dyDescent="0.25">
      <c r="A9" s="2" t="s">
        <v>37</v>
      </c>
      <c r="B9" s="7">
        <v>2765.62</v>
      </c>
    </row>
    <row r="10" spans="1:6" x14ac:dyDescent="0.25">
      <c r="A10" s="2" t="s">
        <v>36</v>
      </c>
      <c r="B10" s="7">
        <v>2219.6999999999998</v>
      </c>
    </row>
    <row r="11" spans="1:6" x14ac:dyDescent="0.25">
      <c r="A11" s="2" t="s">
        <v>35</v>
      </c>
      <c r="B11" s="7">
        <v>1498.49</v>
      </c>
    </row>
    <row r="12" spans="1:6" x14ac:dyDescent="0.25">
      <c r="A12" s="2" t="s">
        <v>34</v>
      </c>
      <c r="B12" s="7">
        <v>1352.69</v>
      </c>
    </row>
    <row r="13" spans="1:6" x14ac:dyDescent="0.25">
      <c r="A13" s="2" t="s">
        <v>221</v>
      </c>
      <c r="B13" s="7">
        <v>1314.92</v>
      </c>
    </row>
    <row r="14" spans="1:6" x14ac:dyDescent="0.25">
      <c r="A14" s="2" t="s">
        <v>220</v>
      </c>
      <c r="B14" s="7">
        <v>1298.8</v>
      </c>
    </row>
    <row r="15" spans="1:6" x14ac:dyDescent="0.25">
      <c r="A15" s="2" t="s">
        <v>219</v>
      </c>
      <c r="B15" s="7">
        <v>1155.0999999999999</v>
      </c>
    </row>
    <row r="16" spans="1:6" x14ac:dyDescent="0.25">
      <c r="A16" s="2" t="s">
        <v>218</v>
      </c>
      <c r="B16" s="7">
        <v>1069.46</v>
      </c>
    </row>
    <row r="17" spans="1:2" x14ac:dyDescent="0.25">
      <c r="A17" s="2" t="s">
        <v>217</v>
      </c>
      <c r="B17" s="7">
        <v>877.96</v>
      </c>
    </row>
    <row r="18" spans="1:2" x14ac:dyDescent="0.25">
      <c r="A18" s="2" t="s">
        <v>216</v>
      </c>
      <c r="B18" s="7">
        <v>850.96</v>
      </c>
    </row>
    <row r="19" spans="1:2" x14ac:dyDescent="0.25">
      <c r="A19" s="2" t="s">
        <v>215</v>
      </c>
      <c r="B19" s="7">
        <v>786.16</v>
      </c>
    </row>
    <row r="20" spans="1:2" x14ac:dyDescent="0.25">
      <c r="A20" s="2" t="s">
        <v>214</v>
      </c>
      <c r="B20" s="7">
        <v>753.26</v>
      </c>
    </row>
    <row r="21" spans="1:2" x14ac:dyDescent="0.25">
      <c r="A21" s="2" t="s">
        <v>213</v>
      </c>
      <c r="B21" s="7">
        <v>741.24</v>
      </c>
    </row>
    <row r="22" spans="1:2" x14ac:dyDescent="0.25">
      <c r="A22" s="2" t="s">
        <v>212</v>
      </c>
      <c r="B22" s="7">
        <v>676.45</v>
      </c>
    </row>
    <row r="23" spans="1:2" x14ac:dyDescent="0.25">
      <c r="A23" s="2" t="s">
        <v>211</v>
      </c>
      <c r="B23" s="7">
        <v>675.53</v>
      </c>
    </row>
    <row r="24" spans="1:2" x14ac:dyDescent="0.25">
      <c r="A24" s="2" t="s">
        <v>210</v>
      </c>
      <c r="B24" s="7">
        <v>661.54</v>
      </c>
    </row>
    <row r="25" spans="1:2" x14ac:dyDescent="0.25">
      <c r="A25" s="2" t="s">
        <v>209</v>
      </c>
      <c r="B25" s="7">
        <v>659.48</v>
      </c>
    </row>
    <row r="26" spans="1:2" x14ac:dyDescent="0.25">
      <c r="A26" s="2" t="s">
        <v>208</v>
      </c>
      <c r="B26" s="7">
        <v>632.42999999999995</v>
      </c>
    </row>
    <row r="27" spans="1:2" x14ac:dyDescent="0.25">
      <c r="A27" s="2" t="s">
        <v>207</v>
      </c>
      <c r="B27" s="7">
        <v>559.70000000000005</v>
      </c>
    </row>
    <row r="28" spans="1:2" x14ac:dyDescent="0.25">
      <c r="A28" s="2" t="s">
        <v>206</v>
      </c>
      <c r="B28" s="7">
        <v>557.73</v>
      </c>
    </row>
    <row r="29" spans="1:2" x14ac:dyDescent="0.25">
      <c r="A29" s="2" t="s">
        <v>205</v>
      </c>
      <c r="B29" s="7">
        <v>527.77</v>
      </c>
    </row>
    <row r="30" spans="1:2" x14ac:dyDescent="0.25">
      <c r="A30" s="2" t="s">
        <v>204</v>
      </c>
      <c r="B30" s="7">
        <v>513.79999999999995</v>
      </c>
    </row>
    <row r="31" spans="1:2" x14ac:dyDescent="0.25">
      <c r="A31" s="2" t="s">
        <v>203</v>
      </c>
      <c r="B31" s="7">
        <v>473.93</v>
      </c>
    </row>
    <row r="32" spans="1:2" x14ac:dyDescent="0.25">
      <c r="A32" s="2" t="s">
        <v>202</v>
      </c>
      <c r="B32" s="7">
        <v>473.84</v>
      </c>
    </row>
    <row r="33" spans="1:2" x14ac:dyDescent="0.25">
      <c r="A33" s="2" t="s">
        <v>201</v>
      </c>
      <c r="B33" s="7">
        <v>452.94</v>
      </c>
    </row>
    <row r="34" spans="1:2" x14ac:dyDescent="0.25">
      <c r="A34" s="2" t="s">
        <v>200</v>
      </c>
      <c r="B34" s="7">
        <v>407.01</v>
      </c>
    </row>
    <row r="35" spans="1:2" x14ac:dyDescent="0.25">
      <c r="A35" s="2" t="s">
        <v>199</v>
      </c>
      <c r="B35" s="7">
        <v>401.08</v>
      </c>
    </row>
    <row r="36" spans="1:2" x14ac:dyDescent="0.25">
      <c r="A36" s="2" t="s">
        <v>198</v>
      </c>
      <c r="B36" s="7">
        <v>379.13</v>
      </c>
    </row>
    <row r="37" spans="1:2" x14ac:dyDescent="0.25">
      <c r="A37" s="2" t="s">
        <v>197</v>
      </c>
      <c r="B37" s="7">
        <v>369.18</v>
      </c>
    </row>
    <row r="38" spans="1:2" x14ac:dyDescent="0.25">
      <c r="A38" s="2" t="s">
        <v>196</v>
      </c>
      <c r="B38" s="7">
        <v>353.19</v>
      </c>
    </row>
    <row r="39" spans="1:2" x14ac:dyDescent="0.25">
      <c r="A39" s="2" t="s">
        <v>195</v>
      </c>
      <c r="B39" s="7">
        <v>349.18</v>
      </c>
    </row>
    <row r="40" spans="1:2" x14ac:dyDescent="0.25">
      <c r="A40" s="2" t="s">
        <v>194</v>
      </c>
      <c r="B40" s="7">
        <v>334.12</v>
      </c>
    </row>
    <row r="41" spans="1:2" x14ac:dyDescent="0.25">
      <c r="A41" s="2" t="s">
        <v>193</v>
      </c>
      <c r="B41" s="7">
        <v>330.23</v>
      </c>
    </row>
    <row r="42" spans="1:2" x14ac:dyDescent="0.25">
      <c r="A42" s="2" t="s">
        <v>192</v>
      </c>
      <c r="B42" s="7">
        <v>322.22000000000003</v>
      </c>
    </row>
    <row r="43" spans="1:2" x14ac:dyDescent="0.25">
      <c r="A43" s="2" t="s">
        <v>191</v>
      </c>
      <c r="B43" s="7">
        <v>315.25</v>
      </c>
    </row>
    <row r="44" spans="1:2" x14ac:dyDescent="0.25">
      <c r="A44" s="2" t="s">
        <v>190</v>
      </c>
      <c r="B44" s="7">
        <v>305.25</v>
      </c>
    </row>
    <row r="45" spans="1:2" x14ac:dyDescent="0.25">
      <c r="A45" s="2" t="s">
        <v>189</v>
      </c>
      <c r="B45" s="7">
        <v>304.26</v>
      </c>
    </row>
    <row r="46" spans="1:2" x14ac:dyDescent="0.25">
      <c r="A46" s="2" t="s">
        <v>188</v>
      </c>
      <c r="B46" s="7">
        <v>303.33999999999997</v>
      </c>
    </row>
    <row r="47" spans="1:2" x14ac:dyDescent="0.25">
      <c r="A47" s="2" t="s">
        <v>187</v>
      </c>
      <c r="B47" s="7">
        <v>284.3</v>
      </c>
    </row>
    <row r="48" spans="1:2" x14ac:dyDescent="0.25">
      <c r="A48" s="2" t="s">
        <v>186</v>
      </c>
      <c r="B48" s="7">
        <v>274.35000000000002</v>
      </c>
    </row>
    <row r="49" spans="1:2" x14ac:dyDescent="0.25">
      <c r="A49" s="2" t="s">
        <v>185</v>
      </c>
      <c r="B49" s="7">
        <v>273.39999999999998</v>
      </c>
    </row>
    <row r="50" spans="1:2" x14ac:dyDescent="0.25">
      <c r="A50" s="2" t="s">
        <v>184</v>
      </c>
      <c r="B50" s="7">
        <v>271.36</v>
      </c>
    </row>
    <row r="51" spans="1:2" x14ac:dyDescent="0.25">
      <c r="A51" s="2" t="s">
        <v>183</v>
      </c>
      <c r="B51" s="7">
        <v>249.43</v>
      </c>
    </row>
    <row r="52" spans="1:2" x14ac:dyDescent="0.25">
      <c r="A52" s="2" t="s">
        <v>182</v>
      </c>
      <c r="B52" s="7">
        <v>248.41</v>
      </c>
    </row>
    <row r="53" spans="1:2" x14ac:dyDescent="0.25">
      <c r="A53" s="2" t="s">
        <v>181</v>
      </c>
      <c r="B53" s="7">
        <v>245.49</v>
      </c>
    </row>
    <row r="54" spans="1:2" x14ac:dyDescent="0.25">
      <c r="A54" s="2" t="s">
        <v>180</v>
      </c>
      <c r="B54" s="7">
        <v>233.49</v>
      </c>
    </row>
    <row r="55" spans="1:2" x14ac:dyDescent="0.25">
      <c r="A55" s="2" t="s">
        <v>179</v>
      </c>
      <c r="B55" s="7">
        <v>224.48</v>
      </c>
    </row>
    <row r="56" spans="1:2" x14ac:dyDescent="0.25">
      <c r="A56" s="2" t="s">
        <v>178</v>
      </c>
      <c r="B56" s="7">
        <v>218.42</v>
      </c>
    </row>
    <row r="57" spans="1:2" x14ac:dyDescent="0.25">
      <c r="A57" s="2" t="s">
        <v>177</v>
      </c>
      <c r="B57" s="7">
        <v>211.55</v>
      </c>
    </row>
    <row r="58" spans="1:2" x14ac:dyDescent="0.25">
      <c r="A58" s="2" t="s">
        <v>176</v>
      </c>
      <c r="B58" s="7">
        <v>205.52</v>
      </c>
    </row>
    <row r="59" spans="1:2" x14ac:dyDescent="0.25">
      <c r="A59" s="2" t="s">
        <v>175</v>
      </c>
      <c r="B59" s="7">
        <v>204.54</v>
      </c>
    </row>
    <row r="60" spans="1:2" x14ac:dyDescent="0.25">
      <c r="A60" s="2" t="s">
        <v>174</v>
      </c>
      <c r="B60" s="7">
        <v>202.51</v>
      </c>
    </row>
    <row r="61" spans="1:2" x14ac:dyDescent="0.25">
      <c r="A61" s="2" t="s">
        <v>173</v>
      </c>
      <c r="B61" s="7">
        <v>198.53</v>
      </c>
    </row>
    <row r="62" spans="1:2" x14ac:dyDescent="0.25">
      <c r="A62" s="2" t="s">
        <v>172</v>
      </c>
      <c r="B62" s="7">
        <v>194.52</v>
      </c>
    </row>
    <row r="63" spans="1:2" x14ac:dyDescent="0.25">
      <c r="A63" s="2" t="s">
        <v>171</v>
      </c>
      <c r="B63" s="7">
        <v>192.51</v>
      </c>
    </row>
    <row r="64" spans="1:2" x14ac:dyDescent="0.25">
      <c r="A64" s="2" t="s">
        <v>170</v>
      </c>
      <c r="B64" s="7">
        <v>187.55</v>
      </c>
    </row>
    <row r="65" spans="1:2" x14ac:dyDescent="0.25">
      <c r="A65" s="2" t="s">
        <v>169</v>
      </c>
      <c r="B65" s="7">
        <v>186.49</v>
      </c>
    </row>
    <row r="66" spans="1:2" x14ac:dyDescent="0.25">
      <c r="A66" s="2" t="s">
        <v>168</v>
      </c>
      <c r="B66" s="7">
        <v>179.53</v>
      </c>
    </row>
    <row r="67" spans="1:2" x14ac:dyDescent="0.25">
      <c r="A67" s="2" t="s">
        <v>167</v>
      </c>
      <c r="B67" s="7">
        <v>179.51</v>
      </c>
    </row>
    <row r="68" spans="1:2" x14ac:dyDescent="0.25">
      <c r="A68" s="2" t="s">
        <v>166</v>
      </c>
      <c r="B68" s="7">
        <v>178.56</v>
      </c>
    </row>
    <row r="69" spans="1:2" x14ac:dyDescent="0.25">
      <c r="A69" s="2" t="s">
        <v>165</v>
      </c>
      <c r="B69" s="7">
        <v>168.58</v>
      </c>
    </row>
    <row r="70" spans="1:2" x14ac:dyDescent="0.25">
      <c r="A70" s="2" t="s">
        <v>164</v>
      </c>
      <c r="B70" s="7">
        <v>161.56</v>
      </c>
    </row>
    <row r="71" spans="1:2" x14ac:dyDescent="0.25">
      <c r="A71" s="2" t="s">
        <v>163</v>
      </c>
      <c r="B71" s="7">
        <v>146.68</v>
      </c>
    </row>
    <row r="72" spans="1:2" x14ac:dyDescent="0.25">
      <c r="A72" s="2" t="s">
        <v>162</v>
      </c>
      <c r="B72" s="7">
        <v>143.69999999999999</v>
      </c>
    </row>
    <row r="73" spans="1:2" x14ac:dyDescent="0.25">
      <c r="A73" s="2" t="s">
        <v>161</v>
      </c>
      <c r="B73" s="7">
        <v>139.66999999999999</v>
      </c>
    </row>
    <row r="74" spans="1:2" x14ac:dyDescent="0.25">
      <c r="A74" s="2" t="s">
        <v>160</v>
      </c>
      <c r="B74" s="7">
        <v>132.72</v>
      </c>
    </row>
    <row r="75" spans="1:2" x14ac:dyDescent="0.25">
      <c r="A75" s="2" t="s">
        <v>159</v>
      </c>
      <c r="B75" s="7">
        <v>127.66</v>
      </c>
    </row>
    <row r="76" spans="1:2" x14ac:dyDescent="0.25">
      <c r="A76" s="2" t="s">
        <v>158</v>
      </c>
      <c r="B76" s="7">
        <v>126.74</v>
      </c>
    </row>
    <row r="77" spans="1:2" x14ac:dyDescent="0.25">
      <c r="A77" s="2" t="s">
        <v>157</v>
      </c>
      <c r="B77" s="7">
        <v>122.72</v>
      </c>
    </row>
    <row r="78" spans="1:2" x14ac:dyDescent="0.25">
      <c r="A78" s="2" t="s">
        <v>156</v>
      </c>
      <c r="B78" s="7">
        <v>121.73</v>
      </c>
    </row>
    <row r="79" spans="1:2" x14ac:dyDescent="0.25">
      <c r="A79" s="2" t="s">
        <v>155</v>
      </c>
      <c r="B79" s="7">
        <v>121.7</v>
      </c>
    </row>
    <row r="80" spans="1:2" x14ac:dyDescent="0.25">
      <c r="A80" s="2" t="s">
        <v>154</v>
      </c>
      <c r="B80" s="7">
        <v>121.69</v>
      </c>
    </row>
    <row r="81" spans="1:2" x14ac:dyDescent="0.25">
      <c r="A81" s="2" t="s">
        <v>153</v>
      </c>
      <c r="B81" s="7">
        <v>119.72</v>
      </c>
    </row>
    <row r="82" spans="1:2" x14ac:dyDescent="0.25">
      <c r="A82" s="2" t="s">
        <v>152</v>
      </c>
      <c r="B82" s="7">
        <v>118.75</v>
      </c>
    </row>
    <row r="83" spans="1:2" x14ac:dyDescent="0.25">
      <c r="A83" s="2" t="s">
        <v>151</v>
      </c>
      <c r="B83" s="7">
        <v>114.73</v>
      </c>
    </row>
    <row r="84" spans="1:2" x14ac:dyDescent="0.25">
      <c r="A84" s="2" t="s">
        <v>150</v>
      </c>
      <c r="B84" s="7">
        <v>111.73</v>
      </c>
    </row>
    <row r="85" spans="1:2" x14ac:dyDescent="0.25">
      <c r="A85" s="2" t="s">
        <v>149</v>
      </c>
      <c r="B85" s="7">
        <v>111.71</v>
      </c>
    </row>
    <row r="86" spans="1:2" x14ac:dyDescent="0.25">
      <c r="A86" s="2" t="s">
        <v>148</v>
      </c>
      <c r="B86" s="7">
        <v>108.76</v>
      </c>
    </row>
    <row r="87" spans="1:2" x14ac:dyDescent="0.25">
      <c r="A87" s="2" t="s">
        <v>147</v>
      </c>
      <c r="B87" s="7">
        <v>107.71</v>
      </c>
    </row>
    <row r="88" spans="1:2" x14ac:dyDescent="0.25">
      <c r="A88" s="2" t="s">
        <v>146</v>
      </c>
      <c r="B88" s="7">
        <v>107.66</v>
      </c>
    </row>
    <row r="89" spans="1:2" x14ac:dyDescent="0.25">
      <c r="A89" s="2" t="s">
        <v>145</v>
      </c>
      <c r="B89" s="7">
        <v>106.75</v>
      </c>
    </row>
    <row r="90" spans="1:2" x14ac:dyDescent="0.25">
      <c r="A90" s="2" t="s">
        <v>144</v>
      </c>
      <c r="B90" s="7">
        <v>105.72</v>
      </c>
    </row>
    <row r="91" spans="1:2" x14ac:dyDescent="0.25">
      <c r="A91" s="2" t="s">
        <v>143</v>
      </c>
      <c r="B91" s="7">
        <v>104.76</v>
      </c>
    </row>
    <row r="92" spans="1:2" x14ac:dyDescent="0.25">
      <c r="A92" s="2" t="s">
        <v>142</v>
      </c>
      <c r="B92" s="7">
        <v>103.73</v>
      </c>
    </row>
    <row r="93" spans="1:2" x14ac:dyDescent="0.25">
      <c r="A93" s="2" t="s">
        <v>141</v>
      </c>
      <c r="B93" s="7">
        <v>99.74</v>
      </c>
    </row>
    <row r="94" spans="1:2" x14ac:dyDescent="0.25">
      <c r="A94" s="2" t="s">
        <v>140</v>
      </c>
      <c r="B94" s="7">
        <v>99.68</v>
      </c>
    </row>
    <row r="95" spans="1:2" x14ac:dyDescent="0.25">
      <c r="A95" s="2" t="s">
        <v>139</v>
      </c>
      <c r="B95" s="7">
        <v>97.8</v>
      </c>
    </row>
    <row r="96" spans="1:2" x14ac:dyDescent="0.25">
      <c r="A96" s="2" t="s">
        <v>138</v>
      </c>
      <c r="B96" s="7">
        <v>96.76</v>
      </c>
    </row>
    <row r="97" spans="1:2" x14ac:dyDescent="0.25">
      <c r="A97" s="2" t="s">
        <v>137</v>
      </c>
      <c r="B97" s="7">
        <v>95.76</v>
      </c>
    </row>
    <row r="98" spans="1:2" x14ac:dyDescent="0.25">
      <c r="A98" s="2" t="s">
        <v>136</v>
      </c>
      <c r="B98" s="7">
        <v>93.83</v>
      </c>
    </row>
    <row r="99" spans="1:2" x14ac:dyDescent="0.25">
      <c r="A99" s="2" t="s">
        <v>135</v>
      </c>
      <c r="B99" s="7">
        <v>93.78</v>
      </c>
    </row>
    <row r="100" spans="1:2" x14ac:dyDescent="0.25">
      <c r="A100" s="2" t="s">
        <v>134</v>
      </c>
      <c r="B100" s="7">
        <v>92.79</v>
      </c>
    </row>
    <row r="101" spans="1:2" x14ac:dyDescent="0.25">
      <c r="A101" s="2" t="s">
        <v>133</v>
      </c>
      <c r="B101" s="7">
        <v>91.77</v>
      </c>
    </row>
    <row r="102" spans="1:2" x14ac:dyDescent="0.25">
      <c r="A102" s="2" t="s">
        <v>132</v>
      </c>
      <c r="B102" s="7">
        <v>85.77</v>
      </c>
    </row>
    <row r="103" spans="1:2" x14ac:dyDescent="0.25">
      <c r="A103" s="2" t="s">
        <v>131</v>
      </c>
      <c r="B103" s="7">
        <v>80.77</v>
      </c>
    </row>
    <row r="104" spans="1:2" x14ac:dyDescent="0.25">
      <c r="A104" s="2" t="s">
        <v>130</v>
      </c>
      <c r="B104" s="7">
        <v>78.790000000000006</v>
      </c>
    </row>
    <row r="105" spans="1:2" x14ac:dyDescent="0.25">
      <c r="A105" s="2" t="s">
        <v>129</v>
      </c>
      <c r="B105" s="7">
        <v>73.78</v>
      </c>
    </row>
    <row r="106" spans="1:2" x14ac:dyDescent="0.25">
      <c r="A106" s="2" t="s">
        <v>128</v>
      </c>
      <c r="B106" s="7">
        <v>67.819999999999993</v>
      </c>
    </row>
    <row r="107" spans="1:2" x14ac:dyDescent="0.25">
      <c r="A107" s="2" t="s">
        <v>127</v>
      </c>
      <c r="B107" s="7">
        <v>64.84</v>
      </c>
    </row>
    <row r="108" spans="1:2" x14ac:dyDescent="0.25">
      <c r="A108" s="2" t="s">
        <v>126</v>
      </c>
      <c r="B108" s="7">
        <v>64.819999999999993</v>
      </c>
    </row>
    <row r="109" spans="1:2" x14ac:dyDescent="0.25">
      <c r="A109" s="2" t="s">
        <v>125</v>
      </c>
      <c r="B109" s="7">
        <v>63.78</v>
      </c>
    </row>
    <row r="110" spans="1:2" x14ac:dyDescent="0.25">
      <c r="A110" s="2" t="s">
        <v>124</v>
      </c>
      <c r="B110" s="7">
        <v>47.85</v>
      </c>
    </row>
  </sheetData>
  <autoFilter ref="A2:B2" xr:uid="{5F5E1BC1-0420-4789-A933-D5FAB3DEA8B4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E403-B049-4860-B8A2-1C50088A0938}">
  <dimension ref="A1:F15"/>
  <sheetViews>
    <sheetView workbookViewId="0">
      <selection activeCell="E3" sqref="E3:E12"/>
    </sheetView>
  </sheetViews>
  <sheetFormatPr defaultColWidth="14.28515625" defaultRowHeight="15" x14ac:dyDescent="0.25"/>
  <sheetData>
    <row r="1" spans="1:6" s="1" customFormat="1" ht="15.75" thickBot="1" x14ac:dyDescent="0.3">
      <c r="A1" s="4" t="s">
        <v>253</v>
      </c>
      <c r="B1" s="4"/>
      <c r="C1" s="4"/>
      <c r="D1" s="4"/>
      <c r="E1" s="4"/>
      <c r="F1" s="4"/>
    </row>
    <row r="2" spans="1:6" ht="16.5" thickTop="1" thickBot="1" x14ac:dyDescent="0.3">
      <c r="A2" s="3" t="s">
        <v>72</v>
      </c>
      <c r="B2" s="3" t="s">
        <v>71</v>
      </c>
      <c r="C2" s="3" t="s">
        <v>56</v>
      </c>
      <c r="D2" s="3" t="s">
        <v>45</v>
      </c>
      <c r="E2" s="3" t="s">
        <v>99</v>
      </c>
    </row>
    <row r="3" spans="1:6" ht="15.75" thickTop="1" x14ac:dyDescent="0.25">
      <c r="A3" s="2" t="s">
        <v>252</v>
      </c>
      <c r="B3" s="2" t="s">
        <v>251</v>
      </c>
      <c r="C3" s="2" t="s">
        <v>250</v>
      </c>
      <c r="D3" s="2" t="s">
        <v>177</v>
      </c>
      <c r="E3" s="7">
        <v>211.55</v>
      </c>
    </row>
    <row r="4" spans="1:6" x14ac:dyDescent="0.25">
      <c r="A4" s="2" t="s">
        <v>249</v>
      </c>
      <c r="B4" s="2" t="s">
        <v>248</v>
      </c>
      <c r="C4" s="2" t="s">
        <v>247</v>
      </c>
      <c r="D4" s="2" t="s">
        <v>41</v>
      </c>
      <c r="E4" s="7">
        <v>208.58</v>
      </c>
    </row>
    <row r="5" spans="1:6" x14ac:dyDescent="0.25">
      <c r="A5" s="2" t="s">
        <v>246</v>
      </c>
      <c r="B5" s="2" t="s">
        <v>245</v>
      </c>
      <c r="C5" s="2" t="s">
        <v>244</v>
      </c>
      <c r="D5" s="2" t="s">
        <v>38</v>
      </c>
      <c r="E5" s="7">
        <v>194.61</v>
      </c>
    </row>
    <row r="6" spans="1:6" x14ac:dyDescent="0.25">
      <c r="A6" s="2" t="s">
        <v>243</v>
      </c>
      <c r="B6" s="2" t="s">
        <v>242</v>
      </c>
      <c r="C6" s="2" t="s">
        <v>241</v>
      </c>
      <c r="D6" s="2" t="s">
        <v>206</v>
      </c>
      <c r="E6" s="7">
        <v>191.62</v>
      </c>
    </row>
    <row r="7" spans="1:6" x14ac:dyDescent="0.25">
      <c r="A7" s="2" t="s">
        <v>240</v>
      </c>
      <c r="B7" s="2" t="s">
        <v>239</v>
      </c>
      <c r="C7" s="2" t="s">
        <v>238</v>
      </c>
      <c r="D7" s="2" t="s">
        <v>184</v>
      </c>
      <c r="E7" s="7">
        <v>189.6</v>
      </c>
    </row>
    <row r="8" spans="1:6" x14ac:dyDescent="0.25">
      <c r="A8" s="2" t="s">
        <v>237</v>
      </c>
      <c r="B8" s="2" t="s">
        <v>236</v>
      </c>
      <c r="C8" s="2" t="s">
        <v>235</v>
      </c>
      <c r="D8" s="2" t="s">
        <v>217</v>
      </c>
      <c r="E8" s="7">
        <v>183.63</v>
      </c>
    </row>
    <row r="9" spans="1:6" x14ac:dyDescent="0.25">
      <c r="A9" s="2" t="s">
        <v>234</v>
      </c>
      <c r="B9" s="2" t="s">
        <v>233</v>
      </c>
      <c r="C9" s="2" t="s">
        <v>232</v>
      </c>
      <c r="D9" s="2" t="s">
        <v>41</v>
      </c>
      <c r="E9" s="7">
        <v>167.67</v>
      </c>
    </row>
    <row r="10" spans="1:6" x14ac:dyDescent="0.25">
      <c r="A10" s="2" t="s">
        <v>231</v>
      </c>
      <c r="B10" s="2" t="s">
        <v>230</v>
      </c>
      <c r="C10" s="2" t="s">
        <v>229</v>
      </c>
      <c r="D10" s="2" t="s">
        <v>207</v>
      </c>
      <c r="E10" s="7">
        <v>167.62</v>
      </c>
    </row>
    <row r="11" spans="1:6" x14ac:dyDescent="0.25">
      <c r="A11" s="2" t="s">
        <v>228</v>
      </c>
      <c r="B11" s="2" t="s">
        <v>227</v>
      </c>
      <c r="C11" s="2" t="s">
        <v>226</v>
      </c>
      <c r="D11" s="2" t="s">
        <v>36</v>
      </c>
      <c r="E11" s="7">
        <v>166.61</v>
      </c>
    </row>
    <row r="12" spans="1:6" x14ac:dyDescent="0.25">
      <c r="A12" s="2" t="s">
        <v>225</v>
      </c>
      <c r="B12" s="2" t="s">
        <v>224</v>
      </c>
      <c r="C12" s="2" t="s">
        <v>223</v>
      </c>
      <c r="D12" s="2" t="s">
        <v>43</v>
      </c>
      <c r="E12" s="7">
        <v>162.66999999999999</v>
      </c>
    </row>
    <row r="15" spans="1:6" x14ac:dyDescent="0.25">
      <c r="A15" s="6" t="s">
        <v>254</v>
      </c>
    </row>
  </sheetData>
  <autoFilter ref="A2:E2" xr:uid="{F58CE403-B049-4860-B8A2-1C50088A0938}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943E-1027-430D-9BB0-DB26D841AC3C}">
  <dimension ref="A1:Q401"/>
  <sheetViews>
    <sheetView topLeftCell="C1" workbookViewId="0">
      <selection activeCell="P11" sqref="P11"/>
    </sheetView>
  </sheetViews>
  <sheetFormatPr defaultColWidth="15.85546875" defaultRowHeight="15" x14ac:dyDescent="0.25"/>
  <cols>
    <col min="8" max="8" width="12.42578125" hidden="1" customWidth="1"/>
    <col min="9" max="9" width="12.42578125" customWidth="1"/>
    <col min="10" max="10" width="13.140625" bestFit="1" customWidth="1"/>
    <col min="11" max="11" width="21.5703125" bestFit="1" customWidth="1"/>
    <col min="12" max="12" width="11.28515625" bestFit="1" customWidth="1"/>
    <col min="13" max="13" width="6.140625" bestFit="1" customWidth="1"/>
    <col min="14" max="14" width="17.85546875" customWidth="1"/>
    <col min="15" max="15" width="36.5703125" bestFit="1" customWidth="1"/>
    <col min="16" max="16" width="10.7109375" customWidth="1"/>
    <col min="17" max="17" width="7.42578125" bestFit="1" customWidth="1"/>
    <col min="18" max="18" width="5.5703125" bestFit="1" customWidth="1"/>
    <col min="19" max="19" width="7.7109375" bestFit="1" customWidth="1"/>
    <col min="20" max="20" width="7.5703125" bestFit="1" customWidth="1"/>
    <col min="21" max="21" width="11.28515625" bestFit="1" customWidth="1"/>
  </cols>
  <sheetData>
    <row r="1" spans="1:17" ht="15.75" thickBot="1" x14ac:dyDescent="0.3">
      <c r="A1" s="13" t="s">
        <v>265</v>
      </c>
      <c r="B1" s="13"/>
      <c r="C1" s="13"/>
      <c r="D1" s="13"/>
      <c r="E1" s="13"/>
      <c r="F1" s="13"/>
      <c r="G1" s="13"/>
      <c r="H1" s="1"/>
      <c r="I1" s="1"/>
      <c r="J1" s="1"/>
      <c r="K1" s="1"/>
      <c r="L1" s="1"/>
    </row>
    <row r="2" spans="1:17" ht="16.5" thickTop="1" thickBot="1" x14ac:dyDescent="0.3">
      <c r="A2" s="8" t="s">
        <v>73</v>
      </c>
      <c r="B2" s="8" t="s">
        <v>72</v>
      </c>
      <c r="C2" s="8" t="s">
        <v>71</v>
      </c>
      <c r="D2" s="8" t="s">
        <v>264</v>
      </c>
      <c r="E2" s="8" t="s">
        <v>100</v>
      </c>
      <c r="F2" s="8" t="s">
        <v>269</v>
      </c>
      <c r="G2" s="8" t="s">
        <v>270</v>
      </c>
    </row>
    <row r="3" spans="1:17" ht="15.75" thickTop="1" x14ac:dyDescent="0.25">
      <c r="A3" s="2">
        <v>526</v>
      </c>
      <c r="B3" s="2" t="s">
        <v>249</v>
      </c>
      <c r="C3" s="2" t="s">
        <v>248</v>
      </c>
      <c r="D3" s="2">
        <v>495</v>
      </c>
      <c r="E3" s="2" t="s">
        <v>111</v>
      </c>
      <c r="F3" s="15">
        <v>38500.028333333335</v>
      </c>
      <c r="G3" s="15">
        <v>38501.255416666667</v>
      </c>
      <c r="H3" s="14">
        <f t="shared" ref="H3:H34" si="0">G3-F3</f>
        <v>1.2270833333313931</v>
      </c>
      <c r="I3" s="14"/>
    </row>
    <row r="4" spans="1:17" ht="15.75" thickTop="1" x14ac:dyDescent="0.25">
      <c r="A4" s="2">
        <v>526</v>
      </c>
      <c r="B4" s="2" t="s">
        <v>249</v>
      </c>
      <c r="C4" s="2" t="s">
        <v>248</v>
      </c>
      <c r="D4" s="2">
        <v>679</v>
      </c>
      <c r="E4" s="2" t="s">
        <v>92</v>
      </c>
      <c r="F4" s="15">
        <v>38500.975659722222</v>
      </c>
      <c r="G4" s="15">
        <v>38509.916631944441</v>
      </c>
      <c r="H4" s="14">
        <f t="shared" si="0"/>
        <v>8.9409722222189885</v>
      </c>
      <c r="I4" s="14"/>
      <c r="Q4" s="14"/>
    </row>
    <row r="5" spans="1:17" ht="15.75" thickTop="1" x14ac:dyDescent="0.25">
      <c r="A5" s="2">
        <v>526</v>
      </c>
      <c r="B5" s="2" t="s">
        <v>249</v>
      </c>
      <c r="C5" s="2" t="s">
        <v>248</v>
      </c>
      <c r="D5" s="2">
        <v>1015</v>
      </c>
      <c r="E5" s="2" t="s">
        <v>120</v>
      </c>
      <c r="F5" s="15">
        <v>38503.114548611113</v>
      </c>
      <c r="G5" s="15">
        <v>38510.959687499999</v>
      </c>
      <c r="H5" s="14">
        <f t="shared" si="0"/>
        <v>7.8451388888861402</v>
      </c>
      <c r="I5" s="14"/>
      <c r="J5" s="6" t="s">
        <v>254</v>
      </c>
      <c r="Q5" s="14"/>
    </row>
    <row r="6" spans="1:17" x14ac:dyDescent="0.25">
      <c r="A6" s="2">
        <v>526</v>
      </c>
      <c r="B6" s="2" t="s">
        <v>249</v>
      </c>
      <c r="C6" s="2" t="s">
        <v>248</v>
      </c>
      <c r="D6" s="2">
        <v>1255</v>
      </c>
      <c r="E6" s="2" t="s">
        <v>113</v>
      </c>
      <c r="F6" s="15">
        <v>38518.259548611109</v>
      </c>
      <c r="G6" s="15">
        <v>38519.166493055556</v>
      </c>
      <c r="H6" s="14">
        <f t="shared" si="0"/>
        <v>0.90694444444670808</v>
      </c>
      <c r="I6" s="14"/>
      <c r="O6" s="16" t="s">
        <v>266</v>
      </c>
      <c r="P6" s="17"/>
      <c r="Q6" s="14"/>
    </row>
    <row r="7" spans="1:17" x14ac:dyDescent="0.25">
      <c r="A7" s="2">
        <v>526</v>
      </c>
      <c r="B7" s="2" t="s">
        <v>249</v>
      </c>
      <c r="C7" s="2" t="s">
        <v>248</v>
      </c>
      <c r="D7" s="2">
        <v>1848</v>
      </c>
      <c r="E7" s="2" t="s">
        <v>120</v>
      </c>
      <c r="F7" s="15">
        <v>38520.004942129628</v>
      </c>
      <c r="G7" s="15">
        <v>38524.903553240743</v>
      </c>
      <c r="H7" s="14">
        <f t="shared" si="0"/>
        <v>4.898611111115315</v>
      </c>
      <c r="I7" s="14"/>
      <c r="O7" s="17" t="s">
        <v>267</v>
      </c>
      <c r="P7" s="18" t="s">
        <v>120</v>
      </c>
      <c r="Q7" s="14"/>
    </row>
    <row r="8" spans="1:17" x14ac:dyDescent="0.25">
      <c r="A8" s="2">
        <v>526</v>
      </c>
      <c r="B8" s="2" t="s">
        <v>249</v>
      </c>
      <c r="C8" s="2" t="s">
        <v>248</v>
      </c>
      <c r="D8" s="2">
        <v>1865</v>
      </c>
      <c r="E8" s="2" t="s">
        <v>81</v>
      </c>
      <c r="F8" s="15">
        <v>38520.076111111113</v>
      </c>
      <c r="G8" s="15">
        <v>38526.884444444448</v>
      </c>
      <c r="H8" s="14">
        <f t="shared" si="0"/>
        <v>6.8083333333343035</v>
      </c>
      <c r="I8" s="14"/>
      <c r="O8" s="17" t="s">
        <v>274</v>
      </c>
      <c r="P8" s="19">
        <f>398/10</f>
        <v>39.799999999999997</v>
      </c>
      <c r="Q8" s="14"/>
    </row>
    <row r="9" spans="1:17" x14ac:dyDescent="0.25">
      <c r="A9" s="2">
        <v>526</v>
      </c>
      <c r="B9" s="2" t="s">
        <v>249</v>
      </c>
      <c r="C9" s="2" t="s">
        <v>248</v>
      </c>
      <c r="D9" s="2">
        <v>1972</v>
      </c>
      <c r="E9" s="2" t="s">
        <v>92</v>
      </c>
      <c r="F9" s="15">
        <v>38520.392928240741</v>
      </c>
      <c r="G9" s="15">
        <v>38527.416539351849</v>
      </c>
      <c r="H9" s="14">
        <f t="shared" si="0"/>
        <v>7.023611111108039</v>
      </c>
      <c r="I9" s="14"/>
      <c r="O9" s="17" t="s">
        <v>271</v>
      </c>
      <c r="P9" s="18" t="s">
        <v>272</v>
      </c>
      <c r="Q9" s="14"/>
    </row>
    <row r="10" spans="1:17" x14ac:dyDescent="0.25">
      <c r="A10" s="2">
        <v>526</v>
      </c>
      <c r="B10" s="2" t="s">
        <v>249</v>
      </c>
      <c r="C10" s="2" t="s">
        <v>248</v>
      </c>
      <c r="D10" s="2">
        <v>1981</v>
      </c>
      <c r="E10" s="2" t="s">
        <v>94</v>
      </c>
      <c r="F10" s="15">
        <v>38520.41914351852</v>
      </c>
      <c r="G10" s="15">
        <v>38523.551782407405</v>
      </c>
      <c r="H10" s="14">
        <f t="shared" si="0"/>
        <v>3.132638888884685</v>
      </c>
      <c r="I10" s="14"/>
      <c r="O10" s="17" t="s">
        <v>273</v>
      </c>
      <c r="P10" s="18">
        <v>9</v>
      </c>
      <c r="Q10" s="14"/>
    </row>
    <row r="11" spans="1:17" x14ac:dyDescent="0.25">
      <c r="A11" s="2">
        <v>526</v>
      </c>
      <c r="B11" s="2" t="s">
        <v>249</v>
      </c>
      <c r="C11" s="2" t="s">
        <v>248</v>
      </c>
      <c r="D11" s="2">
        <v>2398</v>
      </c>
      <c r="E11" s="2" t="s">
        <v>113</v>
      </c>
      <c r="F11" s="15">
        <v>38521.664502314816</v>
      </c>
      <c r="G11" s="15">
        <v>38530.601307870369</v>
      </c>
      <c r="H11" s="14">
        <f t="shared" si="0"/>
        <v>8.9368055555532919</v>
      </c>
      <c r="I11" s="14"/>
      <c r="O11" s="17" t="s">
        <v>275</v>
      </c>
      <c r="P11" s="20">
        <f>184.42/5</f>
        <v>36.884</v>
      </c>
      <c r="Q11" s="14"/>
    </row>
    <row r="12" spans="1:17" x14ac:dyDescent="0.25">
      <c r="A12" s="2">
        <v>526</v>
      </c>
      <c r="B12" s="2" t="s">
        <v>249</v>
      </c>
      <c r="C12" s="2" t="s">
        <v>248</v>
      </c>
      <c r="D12" s="2">
        <v>2828</v>
      </c>
      <c r="E12" s="2" t="s">
        <v>83</v>
      </c>
      <c r="F12" s="15">
        <v>38522.869131944448</v>
      </c>
      <c r="G12" s="15">
        <v>38528.73510416667</v>
      </c>
      <c r="H12" s="14">
        <f t="shared" si="0"/>
        <v>5.8659722222218988</v>
      </c>
      <c r="I12" s="14"/>
      <c r="Q12" s="14"/>
    </row>
    <row r="13" spans="1:17" x14ac:dyDescent="0.25">
      <c r="A13" s="2">
        <v>526</v>
      </c>
      <c r="B13" s="2" t="s">
        <v>249</v>
      </c>
      <c r="C13" s="2" t="s">
        <v>248</v>
      </c>
      <c r="D13" s="2">
        <v>2932</v>
      </c>
      <c r="E13" s="2" t="s">
        <v>94</v>
      </c>
      <c r="F13" s="15">
        <v>38523.202303240738</v>
      </c>
      <c r="G13" s="15">
        <v>38532.355081018519</v>
      </c>
      <c r="H13" s="14">
        <f t="shared" si="0"/>
        <v>9.1527777777810115</v>
      </c>
      <c r="I13" s="14"/>
      <c r="Q13" s="14"/>
    </row>
    <row r="14" spans="1:17" x14ac:dyDescent="0.25">
      <c r="A14" s="2">
        <v>526</v>
      </c>
      <c r="B14" s="2" t="s">
        <v>249</v>
      </c>
      <c r="C14" s="2" t="s">
        <v>248</v>
      </c>
      <c r="D14" s="2">
        <v>3339</v>
      </c>
      <c r="E14" s="2" t="s">
        <v>81</v>
      </c>
      <c r="F14" s="15">
        <v>38524.442488425928</v>
      </c>
      <c r="G14" s="15">
        <v>38533.211238425924</v>
      </c>
      <c r="H14" s="14">
        <f t="shared" si="0"/>
        <v>8.7687499999956344</v>
      </c>
      <c r="I14" s="14"/>
      <c r="Q14" s="14"/>
    </row>
    <row r="15" spans="1:17" x14ac:dyDescent="0.25">
      <c r="A15" s="2">
        <v>526</v>
      </c>
      <c r="B15" s="2" t="s">
        <v>249</v>
      </c>
      <c r="C15" s="2" t="s">
        <v>248</v>
      </c>
      <c r="D15" s="2">
        <v>3619</v>
      </c>
      <c r="E15" s="2" t="s">
        <v>120</v>
      </c>
      <c r="F15" s="15">
        <v>38539.249814814815</v>
      </c>
      <c r="G15" s="15">
        <v>38544.374120370368</v>
      </c>
      <c r="H15" s="14">
        <f t="shared" si="0"/>
        <v>5.1243055555532919</v>
      </c>
      <c r="I15" s="14"/>
      <c r="Q15" s="14"/>
    </row>
    <row r="16" spans="1:17" x14ac:dyDescent="0.25">
      <c r="A16" s="2">
        <v>526</v>
      </c>
      <c r="B16" s="2" t="s">
        <v>249</v>
      </c>
      <c r="C16" s="2" t="s">
        <v>248</v>
      </c>
      <c r="D16" s="2">
        <v>3905</v>
      </c>
      <c r="E16" s="2" t="s">
        <v>121</v>
      </c>
      <c r="F16" s="15">
        <v>38539.814976851849</v>
      </c>
      <c r="G16" s="15">
        <v>38548.746921296297</v>
      </c>
      <c r="H16" s="14">
        <f t="shared" si="0"/>
        <v>8.9319444444481633</v>
      </c>
      <c r="I16" s="14"/>
      <c r="Q16" s="14"/>
    </row>
    <row r="17" spans="1:17" x14ac:dyDescent="0.25">
      <c r="A17" s="2">
        <v>526</v>
      </c>
      <c r="B17" s="2" t="s">
        <v>249</v>
      </c>
      <c r="C17" s="2" t="s">
        <v>248</v>
      </c>
      <c r="D17" s="2">
        <v>4423</v>
      </c>
      <c r="E17" s="2" t="s">
        <v>121</v>
      </c>
      <c r="F17" s="15">
        <v>38540.924629629626</v>
      </c>
      <c r="G17" s="15">
        <v>38547.784351851849</v>
      </c>
      <c r="H17" s="14">
        <f t="shared" si="0"/>
        <v>6.859722222223354</v>
      </c>
      <c r="I17" s="14"/>
      <c r="Q17" s="14"/>
    </row>
    <row r="18" spans="1:17" x14ac:dyDescent="0.25">
      <c r="A18" s="2">
        <v>526</v>
      </c>
      <c r="B18" s="2" t="s">
        <v>249</v>
      </c>
      <c r="C18" s="2" t="s">
        <v>248</v>
      </c>
      <c r="D18" s="2">
        <v>5056</v>
      </c>
      <c r="E18" s="2" t="s">
        <v>94</v>
      </c>
      <c r="F18" s="15">
        <v>38542.176215277781</v>
      </c>
      <c r="G18" s="15">
        <v>38543.262326388889</v>
      </c>
      <c r="H18" s="14">
        <f t="shared" si="0"/>
        <v>1.086111111108039</v>
      </c>
      <c r="I18" s="14"/>
      <c r="Q18" s="14"/>
    </row>
    <row r="19" spans="1:17" x14ac:dyDescent="0.25">
      <c r="A19" s="2">
        <v>526</v>
      </c>
      <c r="B19" s="2" t="s">
        <v>249</v>
      </c>
      <c r="C19" s="2" t="s">
        <v>248</v>
      </c>
      <c r="D19" s="2">
        <v>5121</v>
      </c>
      <c r="E19" s="2" t="s">
        <v>111</v>
      </c>
      <c r="F19" s="15">
        <v>38542.304525462961</v>
      </c>
      <c r="G19" s="15">
        <v>38548.075358796297</v>
      </c>
      <c r="H19" s="14">
        <f t="shared" si="0"/>
        <v>5.7708333333357587</v>
      </c>
      <c r="I19" s="14"/>
      <c r="Q19" s="14"/>
    </row>
    <row r="20" spans="1:17" x14ac:dyDescent="0.25">
      <c r="A20" s="2">
        <v>526</v>
      </c>
      <c r="B20" s="2" t="s">
        <v>249</v>
      </c>
      <c r="C20" s="2" t="s">
        <v>248</v>
      </c>
      <c r="D20" s="2">
        <v>6316</v>
      </c>
      <c r="E20" s="2" t="s">
        <v>113</v>
      </c>
      <c r="F20" s="15">
        <v>38544.781157407408</v>
      </c>
      <c r="G20" s="15">
        <v>38552.983240740738</v>
      </c>
      <c r="H20" s="14">
        <f t="shared" si="0"/>
        <v>8.2020833333299379</v>
      </c>
      <c r="I20" s="14"/>
      <c r="Q20" s="14"/>
    </row>
    <row r="21" spans="1:17" x14ac:dyDescent="0.25">
      <c r="A21" s="2">
        <v>526</v>
      </c>
      <c r="B21" s="2" t="s">
        <v>249</v>
      </c>
      <c r="C21" s="2" t="s">
        <v>248</v>
      </c>
      <c r="D21" s="2">
        <v>6404</v>
      </c>
      <c r="E21" s="2" t="s">
        <v>88</v>
      </c>
      <c r="F21" s="15">
        <v>38544.951273148145</v>
      </c>
      <c r="G21" s="15">
        <v>38547.77071759259</v>
      </c>
      <c r="H21" s="14">
        <f t="shared" si="0"/>
        <v>2.8194444444452529</v>
      </c>
      <c r="I21" s="14"/>
      <c r="Q21" s="14"/>
    </row>
    <row r="22" spans="1:17" x14ac:dyDescent="0.25">
      <c r="A22" s="2">
        <v>526</v>
      </c>
      <c r="B22" s="2" t="s">
        <v>249</v>
      </c>
      <c r="C22" s="2" t="s">
        <v>248</v>
      </c>
      <c r="D22" s="2">
        <v>6650</v>
      </c>
      <c r="E22" s="2" t="s">
        <v>81</v>
      </c>
      <c r="F22" s="15">
        <v>38545.456365740742</v>
      </c>
      <c r="G22" s="15">
        <v>38547.308449074073</v>
      </c>
      <c r="H22" s="14">
        <f t="shared" si="0"/>
        <v>1.8520833333313931</v>
      </c>
      <c r="I22" s="14"/>
      <c r="Q22" s="14"/>
    </row>
    <row r="23" spans="1:17" x14ac:dyDescent="0.25">
      <c r="A23" s="2">
        <v>526</v>
      </c>
      <c r="B23" s="2" t="s">
        <v>249</v>
      </c>
      <c r="C23" s="2" t="s">
        <v>248</v>
      </c>
      <c r="D23" s="2">
        <v>6671</v>
      </c>
      <c r="E23" s="2" t="s">
        <v>120</v>
      </c>
      <c r="F23" s="15">
        <v>38545.492222222223</v>
      </c>
      <c r="G23" s="15">
        <v>38552.705416666664</v>
      </c>
      <c r="H23" s="14">
        <f t="shared" si="0"/>
        <v>7.2131944444408873</v>
      </c>
      <c r="I23" s="14"/>
      <c r="Q23" s="14"/>
    </row>
    <row r="24" spans="1:17" x14ac:dyDescent="0.25">
      <c r="A24" s="2">
        <v>526</v>
      </c>
      <c r="B24" s="2" t="s">
        <v>249</v>
      </c>
      <c r="C24" s="2" t="s">
        <v>248</v>
      </c>
      <c r="D24" s="2">
        <v>7270</v>
      </c>
      <c r="E24" s="2" t="s">
        <v>94</v>
      </c>
      <c r="F24" s="15">
        <v>38560.478495370371</v>
      </c>
      <c r="G24" s="15">
        <v>38569.336134259262</v>
      </c>
      <c r="H24" s="14">
        <f t="shared" si="0"/>
        <v>8.8576388888905058</v>
      </c>
      <c r="I24" s="14"/>
      <c r="Q24" s="14"/>
    </row>
    <row r="25" spans="1:17" x14ac:dyDescent="0.25">
      <c r="A25" s="2">
        <v>526</v>
      </c>
      <c r="B25" s="2" t="s">
        <v>249</v>
      </c>
      <c r="C25" s="2" t="s">
        <v>248</v>
      </c>
      <c r="D25" s="2">
        <v>7343</v>
      </c>
      <c r="E25" s="2" t="s">
        <v>120</v>
      </c>
      <c r="F25" s="15">
        <v>38560.602233796293</v>
      </c>
      <c r="G25" s="15">
        <v>38563.393900462965</v>
      </c>
      <c r="H25" s="14">
        <f t="shared" si="0"/>
        <v>2.7916666666715173</v>
      </c>
      <c r="I25" s="14"/>
      <c r="Q25" s="14"/>
    </row>
    <row r="26" spans="1:17" x14ac:dyDescent="0.25">
      <c r="A26" s="2">
        <v>526</v>
      </c>
      <c r="B26" s="2" t="s">
        <v>249</v>
      </c>
      <c r="C26" s="2" t="s">
        <v>248</v>
      </c>
      <c r="D26" s="2">
        <v>7399</v>
      </c>
      <c r="E26" s="2" t="s">
        <v>86</v>
      </c>
      <c r="F26" s="15">
        <v>38560.677800925929</v>
      </c>
      <c r="G26" s="15">
        <v>38567.75141203704</v>
      </c>
      <c r="H26" s="14">
        <f t="shared" si="0"/>
        <v>7.0736111111109494</v>
      </c>
      <c r="I26" s="14"/>
      <c r="Q26" s="14"/>
    </row>
    <row r="27" spans="1:17" x14ac:dyDescent="0.25">
      <c r="A27" s="2">
        <v>526</v>
      </c>
      <c r="B27" s="2" t="s">
        <v>249</v>
      </c>
      <c r="C27" s="2" t="s">
        <v>248</v>
      </c>
      <c r="D27" s="2">
        <v>7543</v>
      </c>
      <c r="E27" s="2" t="s">
        <v>86</v>
      </c>
      <c r="F27" s="15">
        <v>38560.90587962963</v>
      </c>
      <c r="G27" s="15">
        <v>38568.904490740744</v>
      </c>
      <c r="H27" s="14">
        <f t="shared" si="0"/>
        <v>7.9986111111138598</v>
      </c>
      <c r="I27" s="14"/>
      <c r="Q27" s="14"/>
    </row>
    <row r="28" spans="1:17" x14ac:dyDescent="0.25">
      <c r="A28" s="2">
        <v>526</v>
      </c>
      <c r="B28" s="2" t="s">
        <v>249</v>
      </c>
      <c r="C28" s="2" t="s">
        <v>248</v>
      </c>
      <c r="D28" s="2">
        <v>7883</v>
      </c>
      <c r="E28" s="2" t="s">
        <v>90</v>
      </c>
      <c r="F28" s="15">
        <v>38561.44259259259</v>
      </c>
      <c r="G28" s="15">
        <v>38566.214120370372</v>
      </c>
      <c r="H28" s="14">
        <f t="shared" si="0"/>
        <v>4.7715277777824667</v>
      </c>
      <c r="I28" s="14"/>
      <c r="Q28" s="14"/>
    </row>
    <row r="29" spans="1:17" x14ac:dyDescent="0.25">
      <c r="A29" s="2">
        <v>526</v>
      </c>
      <c r="B29" s="2" t="s">
        <v>249</v>
      </c>
      <c r="C29" s="2" t="s">
        <v>248</v>
      </c>
      <c r="D29" s="2">
        <v>8053</v>
      </c>
      <c r="E29" s="2" t="s">
        <v>81</v>
      </c>
      <c r="F29" s="15">
        <v>38561.708113425928</v>
      </c>
      <c r="G29" s="15">
        <v>38567.936585648145</v>
      </c>
      <c r="H29" s="14">
        <f t="shared" si="0"/>
        <v>6.2284722222175333</v>
      </c>
      <c r="I29" s="14"/>
      <c r="Q29" s="14"/>
    </row>
    <row r="30" spans="1:17" x14ac:dyDescent="0.25">
      <c r="A30" s="2">
        <v>526</v>
      </c>
      <c r="B30" s="2" t="s">
        <v>249</v>
      </c>
      <c r="C30" s="2" t="s">
        <v>248</v>
      </c>
      <c r="D30" s="2">
        <v>8232</v>
      </c>
      <c r="E30" s="2" t="s">
        <v>113</v>
      </c>
      <c r="F30" s="15">
        <v>38562.010150462964</v>
      </c>
      <c r="G30" s="15">
        <v>38570.040011574078</v>
      </c>
      <c r="H30" s="14">
        <f t="shared" si="0"/>
        <v>8.0298611111138598</v>
      </c>
      <c r="I30" s="14"/>
      <c r="Q30" s="14"/>
    </row>
    <row r="31" spans="1:17" x14ac:dyDescent="0.25">
      <c r="A31" s="2">
        <v>526</v>
      </c>
      <c r="B31" s="2" t="s">
        <v>249</v>
      </c>
      <c r="C31" s="2" t="s">
        <v>248</v>
      </c>
      <c r="D31" s="2">
        <v>8441</v>
      </c>
      <c r="E31" s="2" t="s">
        <v>81</v>
      </c>
      <c r="F31" s="15">
        <v>38562.314641203702</v>
      </c>
      <c r="G31" s="15">
        <v>38568.166724537034</v>
      </c>
      <c r="H31" s="14">
        <f t="shared" si="0"/>
        <v>5.8520833333313931</v>
      </c>
      <c r="I31" s="14"/>
      <c r="Q31" s="14"/>
    </row>
    <row r="32" spans="1:17" x14ac:dyDescent="0.25">
      <c r="A32" s="2">
        <v>526</v>
      </c>
      <c r="B32" s="2" t="s">
        <v>249</v>
      </c>
      <c r="C32" s="2" t="s">
        <v>248</v>
      </c>
      <c r="D32" s="2">
        <v>9577</v>
      </c>
      <c r="E32" s="2" t="s">
        <v>90</v>
      </c>
      <c r="F32" s="15">
        <v>38564.120520833334</v>
      </c>
      <c r="G32" s="15">
        <v>38571.247604166667</v>
      </c>
      <c r="H32" s="14">
        <f t="shared" si="0"/>
        <v>7.1270833333328483</v>
      </c>
      <c r="I32" s="14"/>
      <c r="Q32" s="14"/>
    </row>
    <row r="33" spans="1:17" x14ac:dyDescent="0.25">
      <c r="A33" s="2">
        <v>526</v>
      </c>
      <c r="B33" s="2" t="s">
        <v>249</v>
      </c>
      <c r="C33" s="2" t="s">
        <v>248</v>
      </c>
      <c r="D33" s="2">
        <v>10020</v>
      </c>
      <c r="E33" s="2" t="s">
        <v>119</v>
      </c>
      <c r="F33" s="15">
        <v>38564.764675925922</v>
      </c>
      <c r="G33" s="15">
        <v>38566.585509259261</v>
      </c>
      <c r="H33" s="14">
        <f t="shared" si="0"/>
        <v>1.820833333338669</v>
      </c>
      <c r="I33" s="14"/>
      <c r="Q33" s="14"/>
    </row>
    <row r="34" spans="1:17" x14ac:dyDescent="0.25">
      <c r="A34" s="2">
        <v>526</v>
      </c>
      <c r="B34" s="2" t="s">
        <v>249</v>
      </c>
      <c r="C34" s="2" t="s">
        <v>248</v>
      </c>
      <c r="D34" s="2">
        <v>10199</v>
      </c>
      <c r="E34" s="2" t="s">
        <v>113</v>
      </c>
      <c r="F34" s="15">
        <v>38565.027025462965</v>
      </c>
      <c r="G34" s="15">
        <v>38569.154108796298</v>
      </c>
      <c r="H34" s="14">
        <f t="shared" si="0"/>
        <v>4.1270833333328483</v>
      </c>
      <c r="I34" s="14"/>
      <c r="Q34" s="14"/>
    </row>
    <row r="35" spans="1:17" x14ac:dyDescent="0.25">
      <c r="A35" s="2">
        <v>526</v>
      </c>
      <c r="B35" s="2" t="s">
        <v>249</v>
      </c>
      <c r="C35" s="2" t="s">
        <v>248</v>
      </c>
      <c r="D35" s="2">
        <v>11046</v>
      </c>
      <c r="E35" s="2" t="s">
        <v>81</v>
      </c>
      <c r="F35" s="15">
        <v>38566.255949074075</v>
      </c>
      <c r="G35" s="15">
        <v>38570.364976851852</v>
      </c>
      <c r="H35" s="14">
        <f t="shared" ref="H35:H66" si="1">G35-F35</f>
        <v>4.109027777776646</v>
      </c>
      <c r="I35" s="14"/>
      <c r="Q35" s="14"/>
    </row>
    <row r="36" spans="1:17" x14ac:dyDescent="0.25">
      <c r="A36" s="2">
        <v>526</v>
      </c>
      <c r="B36" s="2" t="s">
        <v>249</v>
      </c>
      <c r="C36" s="2" t="s">
        <v>248</v>
      </c>
      <c r="D36" s="2">
        <v>11503</v>
      </c>
      <c r="E36" s="2" t="s">
        <v>122</v>
      </c>
      <c r="F36" s="15">
        <v>38580.965671296297</v>
      </c>
      <c r="G36" s="15">
        <v>38589.163587962961</v>
      </c>
      <c r="H36" s="14">
        <f t="shared" si="1"/>
        <v>8.1979166666642413</v>
      </c>
      <c r="I36" s="14"/>
      <c r="Q36" s="14"/>
    </row>
    <row r="37" spans="1:17" x14ac:dyDescent="0.25">
      <c r="A37" s="2">
        <v>526</v>
      </c>
      <c r="B37" s="2" t="s">
        <v>249</v>
      </c>
      <c r="C37" s="2" t="s">
        <v>248</v>
      </c>
      <c r="D37" s="2">
        <v>11612</v>
      </c>
      <c r="E37" s="2" t="s">
        <v>120</v>
      </c>
      <c r="F37" s="15">
        <v>38581.15892361111</v>
      </c>
      <c r="G37" s="15">
        <v>38584.12767361111</v>
      </c>
      <c r="H37" s="14">
        <f t="shared" si="1"/>
        <v>2.96875</v>
      </c>
      <c r="I37" s="14"/>
      <c r="Q37" s="14"/>
    </row>
    <row r="38" spans="1:17" x14ac:dyDescent="0.25">
      <c r="A38" s="2">
        <v>526</v>
      </c>
      <c r="B38" s="2" t="s">
        <v>249</v>
      </c>
      <c r="C38" s="2" t="s">
        <v>248</v>
      </c>
      <c r="D38" s="2">
        <v>11702</v>
      </c>
      <c r="E38" s="2" t="s">
        <v>120</v>
      </c>
      <c r="F38" s="15">
        <v>38581.304814814815</v>
      </c>
      <c r="G38" s="15">
        <v>38588.273564814815</v>
      </c>
      <c r="H38" s="14">
        <f t="shared" si="1"/>
        <v>6.96875</v>
      </c>
      <c r="I38" s="14"/>
      <c r="Q38" s="14"/>
    </row>
    <row r="39" spans="1:17" x14ac:dyDescent="0.25">
      <c r="A39" s="2">
        <v>526</v>
      </c>
      <c r="B39" s="2" t="s">
        <v>249</v>
      </c>
      <c r="C39" s="2" t="s">
        <v>248</v>
      </c>
      <c r="D39" s="2">
        <v>12607</v>
      </c>
      <c r="E39" s="2" t="s">
        <v>81</v>
      </c>
      <c r="F39" s="15">
        <v>38582.7109837963</v>
      </c>
      <c r="G39" s="15">
        <v>38583.77070601852</v>
      </c>
      <c r="H39" s="14">
        <f t="shared" si="1"/>
        <v>1.0597222222204437</v>
      </c>
      <c r="I39" s="14"/>
      <c r="J39" s="11" t="s">
        <v>259</v>
      </c>
      <c r="K39" t="s">
        <v>268</v>
      </c>
    </row>
    <row r="40" spans="1:17" x14ac:dyDescent="0.25">
      <c r="A40" s="2">
        <v>526</v>
      </c>
      <c r="B40" s="2" t="s">
        <v>249</v>
      </c>
      <c r="C40" s="2" t="s">
        <v>248</v>
      </c>
      <c r="D40" s="2">
        <v>13224</v>
      </c>
      <c r="E40" s="2" t="s">
        <v>88</v>
      </c>
      <c r="F40" s="15">
        <v>38583.661261574074</v>
      </c>
      <c r="G40" s="15">
        <v>38592.870289351849</v>
      </c>
      <c r="H40" s="14">
        <f t="shared" si="1"/>
        <v>9.2090277777751908</v>
      </c>
      <c r="I40" s="14"/>
      <c r="J40" s="12" t="s">
        <v>122</v>
      </c>
      <c r="K40">
        <v>26</v>
      </c>
    </row>
    <row r="41" spans="1:17" x14ac:dyDescent="0.25">
      <c r="A41" s="2">
        <v>526</v>
      </c>
      <c r="B41" s="2" t="s">
        <v>249</v>
      </c>
      <c r="C41" s="2" t="s">
        <v>248</v>
      </c>
      <c r="D41" s="2">
        <v>13580</v>
      </c>
      <c r="E41" s="2" t="s">
        <v>94</v>
      </c>
      <c r="F41" s="15">
        <v>38584.224699074075</v>
      </c>
      <c r="G41" s="15">
        <v>38587.114976851852</v>
      </c>
      <c r="H41" s="14">
        <f t="shared" si="1"/>
        <v>2.890277777776646</v>
      </c>
      <c r="I41" s="14"/>
      <c r="J41" s="12" t="s">
        <v>81</v>
      </c>
      <c r="K41">
        <v>25</v>
      </c>
    </row>
    <row r="42" spans="1:17" x14ac:dyDescent="0.25">
      <c r="A42" s="2">
        <v>526</v>
      </c>
      <c r="B42" s="2" t="s">
        <v>249</v>
      </c>
      <c r="C42" s="2" t="s">
        <v>248</v>
      </c>
      <c r="D42" s="2">
        <v>13617</v>
      </c>
      <c r="E42" s="2" t="s">
        <v>97</v>
      </c>
      <c r="F42" s="15">
        <v>38584.274652777778</v>
      </c>
      <c r="G42" s="15">
        <v>38593.377430555556</v>
      </c>
      <c r="H42" s="14">
        <f t="shared" si="1"/>
        <v>9.1027777777781012</v>
      </c>
      <c r="I42" s="14"/>
      <c r="J42" s="12" t="s">
        <v>119</v>
      </c>
      <c r="K42">
        <v>15</v>
      </c>
    </row>
    <row r="43" spans="1:17" x14ac:dyDescent="0.25">
      <c r="A43" s="2">
        <v>526</v>
      </c>
      <c r="B43" s="2" t="s">
        <v>249</v>
      </c>
      <c r="C43" s="2" t="s">
        <v>248</v>
      </c>
      <c r="D43" s="2">
        <v>14487</v>
      </c>
      <c r="E43" s="2" t="s">
        <v>81</v>
      </c>
      <c r="F43" s="15">
        <v>38585.57885416667</v>
      </c>
      <c r="G43" s="15">
        <v>38593.814270833333</v>
      </c>
      <c r="H43" s="14">
        <f t="shared" si="1"/>
        <v>8.2354166666627862</v>
      </c>
      <c r="I43" s="14"/>
      <c r="J43" s="12" t="s">
        <v>103</v>
      </c>
      <c r="K43">
        <v>24</v>
      </c>
    </row>
    <row r="44" spans="1:17" x14ac:dyDescent="0.25">
      <c r="A44" s="2">
        <v>526</v>
      </c>
      <c r="B44" s="2" t="s">
        <v>249</v>
      </c>
      <c r="C44" s="2" t="s">
        <v>248</v>
      </c>
      <c r="D44" s="2">
        <v>14590</v>
      </c>
      <c r="E44" s="2" t="s">
        <v>103</v>
      </c>
      <c r="F44" s="15">
        <v>38585.728587962964</v>
      </c>
      <c r="G44" s="15">
        <v>38592.843865740739</v>
      </c>
      <c r="H44" s="14">
        <f t="shared" si="1"/>
        <v>7.1152777777751908</v>
      </c>
      <c r="I44" s="14"/>
      <c r="J44" s="12" t="s">
        <v>90</v>
      </c>
      <c r="K44">
        <v>24</v>
      </c>
    </row>
    <row r="45" spans="1:17" x14ac:dyDescent="0.25">
      <c r="A45" s="2">
        <v>526</v>
      </c>
      <c r="B45" s="2" t="s">
        <v>249</v>
      </c>
      <c r="C45" s="2" t="s">
        <v>248</v>
      </c>
      <c r="D45" s="2">
        <v>15168</v>
      </c>
      <c r="E45" s="2" t="s">
        <v>122</v>
      </c>
      <c r="F45" s="15">
        <v>38586.634953703702</v>
      </c>
      <c r="G45" s="15">
        <v>38589.841898148145</v>
      </c>
      <c r="H45" s="14">
        <f t="shared" si="1"/>
        <v>3.2069444444423425</v>
      </c>
      <c r="I45" s="14"/>
      <c r="J45" s="12" t="s">
        <v>94</v>
      </c>
      <c r="K45">
        <v>27</v>
      </c>
    </row>
    <row r="46" spans="1:17" x14ac:dyDescent="0.25">
      <c r="A46" s="2">
        <v>526</v>
      </c>
      <c r="B46" s="2" t="s">
        <v>249</v>
      </c>
      <c r="C46" s="2" t="s">
        <v>248</v>
      </c>
      <c r="D46" s="2">
        <v>15395</v>
      </c>
      <c r="E46" s="2" t="s">
        <v>88</v>
      </c>
      <c r="F46" s="15">
        <v>38586.962789351855</v>
      </c>
      <c r="G46" s="15">
        <v>38594.804456018515</v>
      </c>
      <c r="H46" s="14">
        <f t="shared" si="1"/>
        <v>7.8416666666598758</v>
      </c>
      <c r="I46" s="14"/>
      <c r="J46" s="12" t="s">
        <v>83</v>
      </c>
      <c r="K46">
        <v>19</v>
      </c>
    </row>
    <row r="47" spans="1:17" x14ac:dyDescent="0.25">
      <c r="A47" s="2">
        <v>526</v>
      </c>
      <c r="B47" s="2" t="s">
        <v>249</v>
      </c>
      <c r="C47" s="2" t="s">
        <v>248</v>
      </c>
      <c r="D47" s="2">
        <v>16043</v>
      </c>
      <c r="E47" s="2" t="s">
        <v>111</v>
      </c>
      <c r="F47" s="15">
        <v>38587.931284722225</v>
      </c>
      <c r="G47" s="15">
        <v>38595.131284722222</v>
      </c>
      <c r="H47" s="14">
        <f t="shared" si="1"/>
        <v>7.1999999999970896</v>
      </c>
      <c r="I47" s="14"/>
      <c r="J47" s="12" t="s">
        <v>120</v>
      </c>
      <c r="K47">
        <v>41</v>
      </c>
      <c r="Q47" s="14"/>
    </row>
    <row r="48" spans="1:17" x14ac:dyDescent="0.25">
      <c r="A48" s="2">
        <v>459</v>
      </c>
      <c r="B48" s="2" t="s">
        <v>237</v>
      </c>
      <c r="C48" s="2" t="s">
        <v>236</v>
      </c>
      <c r="D48" s="2">
        <v>2</v>
      </c>
      <c r="E48" s="2" t="s">
        <v>97</v>
      </c>
      <c r="F48" s="15">
        <v>38496.954548611109</v>
      </c>
      <c r="G48" s="15">
        <v>38500.819826388892</v>
      </c>
      <c r="H48" s="14">
        <f t="shared" si="1"/>
        <v>3.8652777777824667</v>
      </c>
      <c r="I48" s="14"/>
      <c r="J48" s="12" t="s">
        <v>92</v>
      </c>
      <c r="K48">
        <v>30</v>
      </c>
      <c r="Q48" s="14"/>
    </row>
    <row r="49" spans="1:17" x14ac:dyDescent="0.25">
      <c r="A49" s="2">
        <v>459</v>
      </c>
      <c r="B49" s="2" t="s">
        <v>237</v>
      </c>
      <c r="C49" s="2" t="s">
        <v>236</v>
      </c>
      <c r="D49" s="2">
        <v>1876</v>
      </c>
      <c r="E49" s="2" t="s">
        <v>94</v>
      </c>
      <c r="F49" s="15">
        <v>38520.118645833332</v>
      </c>
      <c r="G49" s="15">
        <v>38521.306840277779</v>
      </c>
      <c r="H49" s="14">
        <f t="shared" si="1"/>
        <v>1.1881944444467081</v>
      </c>
      <c r="I49" s="14"/>
      <c r="J49" s="12" t="s">
        <v>121</v>
      </c>
      <c r="K49">
        <v>27</v>
      </c>
      <c r="Q49" s="14"/>
    </row>
    <row r="50" spans="1:17" x14ac:dyDescent="0.25">
      <c r="A50" s="2">
        <v>459</v>
      </c>
      <c r="B50" s="2" t="s">
        <v>237</v>
      </c>
      <c r="C50" s="2" t="s">
        <v>236</v>
      </c>
      <c r="D50" s="2">
        <v>1977</v>
      </c>
      <c r="E50" s="2" t="s">
        <v>97</v>
      </c>
      <c r="F50" s="15">
        <v>38520.401643518519</v>
      </c>
      <c r="G50" s="15">
        <v>38526.596782407411</v>
      </c>
      <c r="H50" s="14">
        <f t="shared" si="1"/>
        <v>6.195138888891961</v>
      </c>
      <c r="I50" s="14"/>
      <c r="J50" s="12" t="s">
        <v>113</v>
      </c>
      <c r="K50">
        <v>29</v>
      </c>
      <c r="Q50" s="14"/>
    </row>
    <row r="51" spans="1:17" x14ac:dyDescent="0.25">
      <c r="A51" s="2">
        <v>459</v>
      </c>
      <c r="B51" s="2" t="s">
        <v>237</v>
      </c>
      <c r="C51" s="2" t="s">
        <v>236</v>
      </c>
      <c r="D51" s="2">
        <v>2075</v>
      </c>
      <c r="E51" s="2" t="s">
        <v>113</v>
      </c>
      <c r="F51" s="15">
        <v>38520.694826388892</v>
      </c>
      <c r="G51" s="15">
        <v>38522.580243055556</v>
      </c>
      <c r="H51" s="14">
        <f t="shared" si="1"/>
        <v>1.8854166666642413</v>
      </c>
      <c r="I51" s="14"/>
      <c r="J51" s="12" t="s">
        <v>97</v>
      </c>
      <c r="K51">
        <v>18</v>
      </c>
      <c r="Q51" s="14"/>
    </row>
    <row r="52" spans="1:17" x14ac:dyDescent="0.25">
      <c r="A52" s="2">
        <v>459</v>
      </c>
      <c r="B52" s="2" t="s">
        <v>237</v>
      </c>
      <c r="C52" s="2" t="s">
        <v>236</v>
      </c>
      <c r="D52" s="2">
        <v>2899</v>
      </c>
      <c r="E52" s="2" t="s">
        <v>122</v>
      </c>
      <c r="F52" s="15">
        <v>38523.110659722224</v>
      </c>
      <c r="G52" s="15">
        <v>38526.282881944448</v>
      </c>
      <c r="H52" s="14">
        <f t="shared" si="1"/>
        <v>3.172222222223354</v>
      </c>
      <c r="I52" s="14"/>
      <c r="J52" s="12" t="s">
        <v>111</v>
      </c>
      <c r="K52">
        <v>15</v>
      </c>
      <c r="Q52" s="14"/>
    </row>
    <row r="53" spans="1:17" x14ac:dyDescent="0.25">
      <c r="A53" s="2">
        <v>459</v>
      </c>
      <c r="B53" s="2" t="s">
        <v>237</v>
      </c>
      <c r="C53" s="2" t="s">
        <v>236</v>
      </c>
      <c r="D53" s="2">
        <v>3041</v>
      </c>
      <c r="E53" s="2" t="s">
        <v>94</v>
      </c>
      <c r="F53" s="15">
        <v>38523.524814814817</v>
      </c>
      <c r="G53" s="15">
        <v>38526.769953703704</v>
      </c>
      <c r="H53" s="14">
        <f t="shared" si="1"/>
        <v>3.2451388888875954</v>
      </c>
      <c r="I53" s="14"/>
      <c r="J53" s="12" t="s">
        <v>86</v>
      </c>
      <c r="K53">
        <v>28</v>
      </c>
      <c r="Q53" s="14"/>
    </row>
    <row r="54" spans="1:17" x14ac:dyDescent="0.25">
      <c r="A54" s="2">
        <v>459</v>
      </c>
      <c r="B54" s="2" t="s">
        <v>237</v>
      </c>
      <c r="C54" s="2" t="s">
        <v>236</v>
      </c>
      <c r="D54" s="2">
        <v>3045</v>
      </c>
      <c r="E54" s="2" t="s">
        <v>97</v>
      </c>
      <c r="F54" s="15">
        <v>38523.529166666667</v>
      </c>
      <c r="G54" s="15">
        <v>38526.450694444444</v>
      </c>
      <c r="H54" s="14">
        <f t="shared" si="1"/>
        <v>2.921527777776646</v>
      </c>
      <c r="I54" s="14"/>
      <c r="J54" s="12" t="s">
        <v>88</v>
      </c>
      <c r="K54">
        <v>23</v>
      </c>
      <c r="Q54" s="14"/>
    </row>
    <row r="55" spans="1:17" x14ac:dyDescent="0.25">
      <c r="A55" s="2">
        <v>459</v>
      </c>
      <c r="B55" s="2" t="s">
        <v>237</v>
      </c>
      <c r="C55" s="2" t="s">
        <v>236</v>
      </c>
      <c r="D55" s="2">
        <v>3234</v>
      </c>
      <c r="E55" s="2" t="s">
        <v>120</v>
      </c>
      <c r="F55" s="15">
        <v>38524.110925925925</v>
      </c>
      <c r="G55" s="15">
        <v>38532.310925925929</v>
      </c>
      <c r="H55" s="14">
        <f t="shared" si="1"/>
        <v>8.2000000000043656</v>
      </c>
      <c r="I55" s="14"/>
      <c r="J55" s="12" t="s">
        <v>117</v>
      </c>
      <c r="K55">
        <v>1</v>
      </c>
      <c r="Q55" s="14"/>
    </row>
    <row r="56" spans="1:17" x14ac:dyDescent="0.25">
      <c r="A56" s="2">
        <v>459</v>
      </c>
      <c r="B56" s="2" t="s">
        <v>237</v>
      </c>
      <c r="C56" s="2" t="s">
        <v>236</v>
      </c>
      <c r="D56" s="2">
        <v>3506</v>
      </c>
      <c r="E56" s="2" t="s">
        <v>113</v>
      </c>
      <c r="F56" s="15">
        <v>38539.015613425923</v>
      </c>
      <c r="G56" s="15">
        <v>38540.927418981482</v>
      </c>
      <c r="H56" s="14">
        <f t="shared" si="1"/>
        <v>1.9118055555591127</v>
      </c>
      <c r="I56" s="14"/>
      <c r="J56" s="12" t="s">
        <v>118</v>
      </c>
      <c r="K56">
        <v>26</v>
      </c>
      <c r="Q56" s="14"/>
    </row>
    <row r="57" spans="1:17" x14ac:dyDescent="0.25">
      <c r="A57" s="2">
        <v>459</v>
      </c>
      <c r="B57" s="2" t="s">
        <v>237</v>
      </c>
      <c r="C57" s="2" t="s">
        <v>236</v>
      </c>
      <c r="D57" s="2">
        <v>4519</v>
      </c>
      <c r="E57" s="2" t="s">
        <v>86</v>
      </c>
      <c r="F57" s="15">
        <v>38541.119016203702</v>
      </c>
      <c r="G57" s="15">
        <v>38545.286377314813</v>
      </c>
      <c r="H57" s="14">
        <f t="shared" si="1"/>
        <v>4.1673611111109494</v>
      </c>
      <c r="I57" s="14"/>
      <c r="J57" s="12" t="s">
        <v>260</v>
      </c>
      <c r="K57">
        <v>398</v>
      </c>
      <c r="Q57" s="14"/>
    </row>
    <row r="58" spans="1:17" x14ac:dyDescent="0.25">
      <c r="A58" s="2">
        <v>459</v>
      </c>
      <c r="B58" s="2" t="s">
        <v>237</v>
      </c>
      <c r="C58" s="2" t="s">
        <v>236</v>
      </c>
      <c r="D58" s="2">
        <v>5301</v>
      </c>
      <c r="E58" s="2" t="s">
        <v>86</v>
      </c>
      <c r="F58" s="15">
        <v>38542.654282407406</v>
      </c>
      <c r="G58" s="15">
        <v>38549.893865740742</v>
      </c>
      <c r="H58" s="14">
        <f t="shared" si="1"/>
        <v>7.2395833333357587</v>
      </c>
      <c r="I58" s="14"/>
      <c r="Q58" s="14"/>
    </row>
    <row r="59" spans="1:17" x14ac:dyDescent="0.25">
      <c r="A59" s="2">
        <v>459</v>
      </c>
      <c r="B59" s="2" t="s">
        <v>237</v>
      </c>
      <c r="C59" s="2" t="s">
        <v>236</v>
      </c>
      <c r="D59" s="2">
        <v>5695</v>
      </c>
      <c r="E59" s="2" t="s">
        <v>122</v>
      </c>
      <c r="F59" s="15">
        <v>38543.405324074076</v>
      </c>
      <c r="G59" s="15">
        <v>38546.628240740742</v>
      </c>
      <c r="H59" s="14">
        <f t="shared" si="1"/>
        <v>3.2229166666656965</v>
      </c>
      <c r="I59" s="14"/>
      <c r="Q59" s="14"/>
    </row>
    <row r="60" spans="1:17" x14ac:dyDescent="0.25">
      <c r="A60" s="2">
        <v>459</v>
      </c>
      <c r="B60" s="2" t="s">
        <v>237</v>
      </c>
      <c r="C60" s="2" t="s">
        <v>236</v>
      </c>
      <c r="D60" s="2">
        <v>6206</v>
      </c>
      <c r="E60" s="2" t="s">
        <v>113</v>
      </c>
      <c r="F60" s="15">
        <v>38544.52238425926</v>
      </c>
      <c r="G60" s="15">
        <v>38548.625856481478</v>
      </c>
      <c r="H60" s="14">
        <f t="shared" si="1"/>
        <v>4.1034722222175333</v>
      </c>
      <c r="I60" s="14"/>
      <c r="Q60" s="14"/>
    </row>
    <row r="61" spans="1:17" x14ac:dyDescent="0.25">
      <c r="A61" s="2">
        <v>459</v>
      </c>
      <c r="B61" s="2" t="s">
        <v>237</v>
      </c>
      <c r="C61" s="2" t="s">
        <v>236</v>
      </c>
      <c r="D61" s="2">
        <v>6750</v>
      </c>
      <c r="E61" s="2" t="s">
        <v>88</v>
      </c>
      <c r="F61" s="15">
        <v>38545.617812500001</v>
      </c>
      <c r="G61" s="15">
        <v>38551.780312499999</v>
      </c>
      <c r="H61" s="14">
        <f t="shared" si="1"/>
        <v>6.1624999999985448</v>
      </c>
      <c r="I61" s="14"/>
      <c r="Q61" s="14"/>
    </row>
    <row r="62" spans="1:17" x14ac:dyDescent="0.25">
      <c r="A62" s="2">
        <v>459</v>
      </c>
      <c r="B62" s="2" t="s">
        <v>237</v>
      </c>
      <c r="C62" s="2" t="s">
        <v>236</v>
      </c>
      <c r="D62" s="2">
        <v>7623</v>
      </c>
      <c r="E62" s="2" t="s">
        <v>122</v>
      </c>
      <c r="F62" s="15">
        <v>38561.02616898148</v>
      </c>
      <c r="G62" s="15">
        <v>38568.818530092591</v>
      </c>
      <c r="H62" s="14">
        <f t="shared" si="1"/>
        <v>7.7923611111109494</v>
      </c>
      <c r="I62" s="14"/>
      <c r="Q62" s="14"/>
    </row>
    <row r="63" spans="1:17" x14ac:dyDescent="0.25">
      <c r="A63" s="2">
        <v>459</v>
      </c>
      <c r="B63" s="2" t="s">
        <v>237</v>
      </c>
      <c r="C63" s="2" t="s">
        <v>236</v>
      </c>
      <c r="D63" s="2">
        <v>7639</v>
      </c>
      <c r="E63" s="2" t="s">
        <v>118</v>
      </c>
      <c r="F63" s="15">
        <v>38561.051805555559</v>
      </c>
      <c r="G63" s="15">
        <v>38562.013611111113</v>
      </c>
      <c r="H63" s="14">
        <f t="shared" si="1"/>
        <v>0.96180555555474712</v>
      </c>
      <c r="I63" s="14"/>
      <c r="Q63" s="14"/>
    </row>
    <row r="64" spans="1:17" x14ac:dyDescent="0.25">
      <c r="A64" s="2">
        <v>459</v>
      </c>
      <c r="B64" s="2" t="s">
        <v>237</v>
      </c>
      <c r="C64" s="2" t="s">
        <v>236</v>
      </c>
      <c r="D64" s="2">
        <v>7717</v>
      </c>
      <c r="E64" s="2" t="s">
        <v>90</v>
      </c>
      <c r="F64" s="15">
        <v>38561.190208333333</v>
      </c>
      <c r="G64" s="15">
        <v>38563.115902777776</v>
      </c>
      <c r="H64" s="14">
        <f t="shared" si="1"/>
        <v>1.9256944444423425</v>
      </c>
      <c r="I64" s="14"/>
      <c r="Q64" s="14"/>
    </row>
    <row r="65" spans="1:17" x14ac:dyDescent="0.25">
      <c r="A65" s="2">
        <v>459</v>
      </c>
      <c r="B65" s="2" t="s">
        <v>237</v>
      </c>
      <c r="C65" s="2" t="s">
        <v>236</v>
      </c>
      <c r="D65" s="2">
        <v>7820</v>
      </c>
      <c r="E65" s="2" t="s">
        <v>90</v>
      </c>
      <c r="F65" s="15">
        <v>38561.353368055556</v>
      </c>
      <c r="G65" s="15">
        <v>38569.417256944442</v>
      </c>
      <c r="H65" s="14">
        <f t="shared" si="1"/>
        <v>8.0638888888861402</v>
      </c>
      <c r="I65" s="14"/>
      <c r="Q65" s="14"/>
    </row>
    <row r="66" spans="1:17" x14ac:dyDescent="0.25">
      <c r="A66" s="2">
        <v>459</v>
      </c>
      <c r="B66" s="2" t="s">
        <v>237</v>
      </c>
      <c r="C66" s="2" t="s">
        <v>236</v>
      </c>
      <c r="D66" s="2">
        <v>7913</v>
      </c>
      <c r="E66" s="2" t="s">
        <v>90</v>
      </c>
      <c r="F66" s="15">
        <v>38561.491238425922</v>
      </c>
      <c r="G66" s="15">
        <v>38569.275266203702</v>
      </c>
      <c r="H66" s="14">
        <f t="shared" si="1"/>
        <v>7.7840277777795563</v>
      </c>
      <c r="I66" s="14"/>
      <c r="Q66" s="14"/>
    </row>
    <row r="67" spans="1:17" x14ac:dyDescent="0.25">
      <c r="A67" s="2">
        <v>459</v>
      </c>
      <c r="B67" s="2" t="s">
        <v>237</v>
      </c>
      <c r="C67" s="2" t="s">
        <v>236</v>
      </c>
      <c r="D67" s="2">
        <v>8289</v>
      </c>
      <c r="E67" s="2" t="s">
        <v>90</v>
      </c>
      <c r="F67" s="15">
        <v>38562.099583333336</v>
      </c>
      <c r="G67" s="15">
        <v>38570.141250000001</v>
      </c>
      <c r="H67" s="14">
        <f t="shared" ref="H67:H98" si="2">G67-F67</f>
        <v>8.0416666666642413</v>
      </c>
      <c r="I67" s="14"/>
      <c r="Q67" s="14"/>
    </row>
    <row r="68" spans="1:17" x14ac:dyDescent="0.25">
      <c r="A68" s="2">
        <v>459</v>
      </c>
      <c r="B68" s="2" t="s">
        <v>237</v>
      </c>
      <c r="C68" s="2" t="s">
        <v>236</v>
      </c>
      <c r="D68" s="2">
        <v>8557</v>
      </c>
      <c r="E68" s="2" t="s">
        <v>90</v>
      </c>
      <c r="F68" s="15">
        <v>38562.472210648149</v>
      </c>
      <c r="G68" s="15">
        <v>38571.535405092596</v>
      </c>
      <c r="H68" s="14">
        <f t="shared" si="2"/>
        <v>9.0631944444467081</v>
      </c>
      <c r="I68" s="14"/>
      <c r="Q68" s="14"/>
    </row>
    <row r="69" spans="1:17" x14ac:dyDescent="0.25">
      <c r="A69" s="2">
        <v>459</v>
      </c>
      <c r="B69" s="2" t="s">
        <v>237</v>
      </c>
      <c r="C69" s="2" t="s">
        <v>236</v>
      </c>
      <c r="D69" s="2">
        <v>8897</v>
      </c>
      <c r="E69" s="2" t="s">
        <v>120</v>
      </c>
      <c r="F69" s="15">
        <v>38563.041863425926</v>
      </c>
      <c r="G69" s="15">
        <v>38565.153668981482</v>
      </c>
      <c r="H69" s="14">
        <f t="shared" si="2"/>
        <v>2.1118055555562023</v>
      </c>
      <c r="I69" s="14"/>
      <c r="Q69" s="14"/>
    </row>
    <row r="70" spans="1:17" x14ac:dyDescent="0.25">
      <c r="A70" s="2">
        <v>459</v>
      </c>
      <c r="B70" s="2" t="s">
        <v>237</v>
      </c>
      <c r="C70" s="2" t="s">
        <v>236</v>
      </c>
      <c r="D70" s="2">
        <v>9137</v>
      </c>
      <c r="E70" s="2" t="s">
        <v>103</v>
      </c>
      <c r="F70" s="15">
        <v>38563.423194444447</v>
      </c>
      <c r="G70" s="15">
        <v>38570.187777777777</v>
      </c>
      <c r="H70" s="14">
        <f t="shared" si="2"/>
        <v>6.7645833333299379</v>
      </c>
      <c r="I70" s="14"/>
      <c r="Q70" s="14"/>
    </row>
    <row r="71" spans="1:17" x14ac:dyDescent="0.25">
      <c r="A71" s="2">
        <v>459</v>
      </c>
      <c r="B71" s="2" t="s">
        <v>237</v>
      </c>
      <c r="C71" s="2" t="s">
        <v>236</v>
      </c>
      <c r="D71" s="2">
        <v>9639</v>
      </c>
      <c r="E71" s="2" t="s">
        <v>121</v>
      </c>
      <c r="F71" s="15">
        <v>38564.230671296296</v>
      </c>
      <c r="G71" s="15">
        <v>38567.294560185182</v>
      </c>
      <c r="H71" s="14">
        <f t="shared" si="2"/>
        <v>3.0638888888861402</v>
      </c>
      <c r="I71" s="14"/>
      <c r="Q71" s="14"/>
    </row>
    <row r="72" spans="1:17" x14ac:dyDescent="0.25">
      <c r="A72" s="2">
        <v>459</v>
      </c>
      <c r="B72" s="2" t="s">
        <v>237</v>
      </c>
      <c r="C72" s="2" t="s">
        <v>236</v>
      </c>
      <c r="D72" s="2">
        <v>9744</v>
      </c>
      <c r="E72" s="2" t="s">
        <v>120</v>
      </c>
      <c r="F72" s="15">
        <v>38564.38585648148</v>
      </c>
      <c r="G72" s="15">
        <v>38567.438634259262</v>
      </c>
      <c r="H72" s="14">
        <f t="shared" si="2"/>
        <v>3.0527777777824667</v>
      </c>
      <c r="I72" s="14"/>
      <c r="Q72" s="14"/>
    </row>
    <row r="73" spans="1:17" x14ac:dyDescent="0.25">
      <c r="A73" s="2">
        <v>459</v>
      </c>
      <c r="B73" s="2" t="s">
        <v>237</v>
      </c>
      <c r="C73" s="2" t="s">
        <v>236</v>
      </c>
      <c r="D73" s="2">
        <v>10117</v>
      </c>
      <c r="E73" s="2" t="s">
        <v>94</v>
      </c>
      <c r="F73" s="15">
        <v>38564.885081018518</v>
      </c>
      <c r="G73" s="15">
        <v>38565.666331018518</v>
      </c>
      <c r="H73" s="14">
        <f t="shared" si="2"/>
        <v>0.78125</v>
      </c>
      <c r="I73" s="14"/>
      <c r="Q73" s="14"/>
    </row>
    <row r="74" spans="1:17" x14ac:dyDescent="0.25">
      <c r="A74" s="2">
        <v>459</v>
      </c>
      <c r="B74" s="2" t="s">
        <v>237</v>
      </c>
      <c r="C74" s="2" t="s">
        <v>236</v>
      </c>
      <c r="D74" s="2">
        <v>10233</v>
      </c>
      <c r="E74" s="2" t="s">
        <v>119</v>
      </c>
      <c r="F74" s="15">
        <v>38565.079432870371</v>
      </c>
      <c r="G74" s="15">
        <v>38574.016238425924</v>
      </c>
      <c r="H74" s="14">
        <f t="shared" si="2"/>
        <v>8.9368055555532919</v>
      </c>
      <c r="I74" s="14"/>
      <c r="Q74" s="14"/>
    </row>
    <row r="75" spans="1:17" x14ac:dyDescent="0.25">
      <c r="A75" s="2">
        <v>459</v>
      </c>
      <c r="B75" s="2" t="s">
        <v>237</v>
      </c>
      <c r="C75" s="2" t="s">
        <v>236</v>
      </c>
      <c r="D75" s="2">
        <v>10255</v>
      </c>
      <c r="E75" s="2" t="s">
        <v>113</v>
      </c>
      <c r="F75" s="15">
        <v>38565.115428240744</v>
      </c>
      <c r="G75" s="15">
        <v>38567.245983796296</v>
      </c>
      <c r="H75" s="14">
        <f t="shared" si="2"/>
        <v>2.1305555555518367</v>
      </c>
      <c r="I75" s="14"/>
      <c r="Q75" s="14"/>
    </row>
    <row r="76" spans="1:17" x14ac:dyDescent="0.25">
      <c r="A76" s="2">
        <v>459</v>
      </c>
      <c r="B76" s="2" t="s">
        <v>237</v>
      </c>
      <c r="C76" s="2" t="s">
        <v>236</v>
      </c>
      <c r="D76" s="2">
        <v>10499</v>
      </c>
      <c r="E76" s="2" t="s">
        <v>103</v>
      </c>
      <c r="F76" s="15">
        <v>38565.458564814813</v>
      </c>
      <c r="G76" s="15">
        <v>38574.494675925926</v>
      </c>
      <c r="H76" s="14">
        <f t="shared" si="2"/>
        <v>9.0361111111124046</v>
      </c>
      <c r="I76" s="14"/>
      <c r="Q76" s="14"/>
    </row>
    <row r="77" spans="1:17" x14ac:dyDescent="0.25">
      <c r="A77" s="2">
        <v>459</v>
      </c>
      <c r="B77" s="2" t="s">
        <v>237</v>
      </c>
      <c r="C77" s="2" t="s">
        <v>236</v>
      </c>
      <c r="D77" s="2">
        <v>10531</v>
      </c>
      <c r="E77" s="2" t="s">
        <v>121</v>
      </c>
      <c r="F77" s="15">
        <v>38565.504513888889</v>
      </c>
      <c r="G77" s="15">
        <v>38568.432986111111</v>
      </c>
      <c r="H77" s="14">
        <f t="shared" si="2"/>
        <v>2.9284722222218988</v>
      </c>
      <c r="I77" s="14"/>
      <c r="Q77" s="14"/>
    </row>
    <row r="78" spans="1:17" x14ac:dyDescent="0.25">
      <c r="A78" s="2">
        <v>459</v>
      </c>
      <c r="B78" s="2" t="s">
        <v>237</v>
      </c>
      <c r="C78" s="2" t="s">
        <v>236</v>
      </c>
      <c r="D78" s="2">
        <v>12527</v>
      </c>
      <c r="E78" s="2" t="s">
        <v>121</v>
      </c>
      <c r="F78" s="15">
        <v>38582.575532407405</v>
      </c>
      <c r="G78" s="15">
        <v>38590.563726851855</v>
      </c>
      <c r="H78" s="14">
        <f t="shared" si="2"/>
        <v>7.9881944444496185</v>
      </c>
      <c r="I78" s="14"/>
      <c r="Q78" s="14"/>
    </row>
    <row r="79" spans="1:17" x14ac:dyDescent="0.25">
      <c r="A79" s="2">
        <v>459</v>
      </c>
      <c r="B79" s="2" t="s">
        <v>237</v>
      </c>
      <c r="C79" s="2" t="s">
        <v>236</v>
      </c>
      <c r="D79" s="2">
        <v>12629</v>
      </c>
      <c r="E79" s="2" t="s">
        <v>122</v>
      </c>
      <c r="F79" s="15">
        <v>38582.736493055556</v>
      </c>
      <c r="G79" s="15">
        <v>38590.881631944445</v>
      </c>
      <c r="H79" s="14">
        <f t="shared" si="2"/>
        <v>8.1451388888890506</v>
      </c>
      <c r="I79" s="14"/>
      <c r="Q79" s="14"/>
    </row>
    <row r="80" spans="1:17" x14ac:dyDescent="0.25">
      <c r="A80" s="2">
        <v>459</v>
      </c>
      <c r="B80" s="2" t="s">
        <v>237</v>
      </c>
      <c r="C80" s="2" t="s">
        <v>236</v>
      </c>
      <c r="D80" s="2">
        <v>13960</v>
      </c>
      <c r="E80" s="2" t="s">
        <v>92</v>
      </c>
      <c r="F80" s="15">
        <v>38584.761412037034</v>
      </c>
      <c r="G80" s="15">
        <v>38593.587800925925</v>
      </c>
      <c r="H80" s="14">
        <f t="shared" si="2"/>
        <v>8.8263888888905058</v>
      </c>
      <c r="I80" s="14"/>
      <c r="Q80" s="14"/>
    </row>
    <row r="81" spans="1:17" x14ac:dyDescent="0.25">
      <c r="A81" s="2">
        <v>459</v>
      </c>
      <c r="B81" s="2" t="s">
        <v>237</v>
      </c>
      <c r="C81" s="2" t="s">
        <v>236</v>
      </c>
      <c r="D81" s="2">
        <v>13967</v>
      </c>
      <c r="E81" s="2" t="s">
        <v>120</v>
      </c>
      <c r="F81" s="15">
        <v>38584.769976851851</v>
      </c>
      <c r="G81" s="15">
        <v>38590.734560185185</v>
      </c>
      <c r="H81" s="14">
        <f t="shared" si="2"/>
        <v>5.9645833333343035</v>
      </c>
      <c r="I81" s="14"/>
      <c r="Q81" s="14"/>
    </row>
    <row r="82" spans="1:17" x14ac:dyDescent="0.25">
      <c r="A82" s="2">
        <v>459</v>
      </c>
      <c r="B82" s="2" t="s">
        <v>237</v>
      </c>
      <c r="C82" s="2" t="s">
        <v>236</v>
      </c>
      <c r="D82" s="2">
        <v>14315</v>
      </c>
      <c r="E82" s="2" t="s">
        <v>118</v>
      </c>
      <c r="F82" s="15">
        <v>38585.331006944441</v>
      </c>
      <c r="G82" s="15">
        <v>38591.203229166669</v>
      </c>
      <c r="H82" s="14">
        <f t="shared" si="2"/>
        <v>5.8722222222277196</v>
      </c>
      <c r="I82" s="14"/>
      <c r="Q82" s="14"/>
    </row>
    <row r="83" spans="1:17" x14ac:dyDescent="0.25">
      <c r="A83" s="2">
        <v>459</v>
      </c>
      <c r="B83" s="2" t="s">
        <v>237</v>
      </c>
      <c r="C83" s="2" t="s">
        <v>236</v>
      </c>
      <c r="D83" s="2">
        <v>15126</v>
      </c>
      <c r="E83" s="2" t="s">
        <v>92</v>
      </c>
      <c r="F83" s="15">
        <v>38586.537476851852</v>
      </c>
      <c r="G83" s="15">
        <v>38592.319421296299</v>
      </c>
      <c r="H83" s="14">
        <f t="shared" si="2"/>
        <v>5.7819444444467081</v>
      </c>
      <c r="I83" s="14"/>
      <c r="Q83" s="14"/>
    </row>
    <row r="84" spans="1:17" x14ac:dyDescent="0.25">
      <c r="A84" s="2">
        <v>459</v>
      </c>
      <c r="B84" s="2" t="s">
        <v>237</v>
      </c>
      <c r="C84" s="2" t="s">
        <v>236</v>
      </c>
      <c r="D84" s="2">
        <v>15342</v>
      </c>
      <c r="E84" s="2" t="s">
        <v>120</v>
      </c>
      <c r="F84" s="15">
        <v>38586.872696759259</v>
      </c>
      <c r="G84" s="15">
        <v>38590.952557870369</v>
      </c>
      <c r="H84" s="14">
        <f t="shared" si="2"/>
        <v>4.0798611111094942</v>
      </c>
      <c r="I84" s="14"/>
      <c r="Q84" s="14"/>
    </row>
    <row r="85" spans="1:17" x14ac:dyDescent="0.25">
      <c r="A85" s="2">
        <v>459</v>
      </c>
      <c r="B85" s="2" t="s">
        <v>237</v>
      </c>
      <c r="C85" s="2" t="s">
        <v>236</v>
      </c>
      <c r="D85" s="2">
        <v>15814</v>
      </c>
      <c r="E85" s="2" t="s">
        <v>103</v>
      </c>
      <c r="F85" s="15">
        <v>38587.620023148149</v>
      </c>
      <c r="G85" s="15">
        <v>38591.675578703704</v>
      </c>
      <c r="H85" s="14">
        <f t="shared" si="2"/>
        <v>4.0555555555547471</v>
      </c>
      <c r="I85" s="14"/>
      <c r="Q85" s="14"/>
    </row>
    <row r="86" spans="1:17" x14ac:dyDescent="0.25">
      <c r="A86" s="2">
        <v>410</v>
      </c>
      <c r="B86" s="2" t="s">
        <v>231</v>
      </c>
      <c r="C86" s="2" t="s">
        <v>230</v>
      </c>
      <c r="D86" s="2">
        <v>1514</v>
      </c>
      <c r="E86" s="2" t="s">
        <v>118</v>
      </c>
      <c r="F86" s="15">
        <v>38518.956643518519</v>
      </c>
      <c r="G86" s="15">
        <v>38522.852476851855</v>
      </c>
      <c r="H86" s="14">
        <f t="shared" si="2"/>
        <v>3.8958333333357587</v>
      </c>
      <c r="I86" s="14"/>
      <c r="Q86" s="14"/>
    </row>
    <row r="87" spans="1:17" x14ac:dyDescent="0.25">
      <c r="A87" s="2">
        <v>410</v>
      </c>
      <c r="B87" s="2" t="s">
        <v>231</v>
      </c>
      <c r="C87" s="2" t="s">
        <v>230</v>
      </c>
      <c r="D87" s="2">
        <v>2073</v>
      </c>
      <c r="E87" s="2" t="s">
        <v>83</v>
      </c>
      <c r="F87" s="15">
        <v>38520.690266203703</v>
      </c>
      <c r="G87" s="15">
        <v>38522.498599537037</v>
      </c>
      <c r="H87" s="14">
        <f t="shared" si="2"/>
        <v>1.8083333333343035</v>
      </c>
      <c r="I87" s="14"/>
      <c r="Q87" s="14"/>
    </row>
    <row r="88" spans="1:17" x14ac:dyDescent="0.25">
      <c r="A88" s="2">
        <v>410</v>
      </c>
      <c r="B88" s="2" t="s">
        <v>231</v>
      </c>
      <c r="C88" s="2" t="s">
        <v>230</v>
      </c>
      <c r="D88" s="2">
        <v>2255</v>
      </c>
      <c r="E88" s="2" t="s">
        <v>117</v>
      </c>
      <c r="F88" s="15">
        <v>38521.223055555558</v>
      </c>
      <c r="G88" s="15">
        <v>38529.388333333336</v>
      </c>
      <c r="H88" s="14">
        <f t="shared" si="2"/>
        <v>8.1652777777781012</v>
      </c>
      <c r="I88" s="14"/>
      <c r="Q88" s="14"/>
    </row>
    <row r="89" spans="1:17" x14ac:dyDescent="0.25">
      <c r="A89" s="2">
        <v>410</v>
      </c>
      <c r="B89" s="2" t="s">
        <v>231</v>
      </c>
      <c r="C89" s="2" t="s">
        <v>230</v>
      </c>
      <c r="D89" s="2">
        <v>2400</v>
      </c>
      <c r="E89" s="2" t="s">
        <v>113</v>
      </c>
      <c r="F89" s="15">
        <v>38521.674143518518</v>
      </c>
      <c r="G89" s="15">
        <v>38528.857476851852</v>
      </c>
      <c r="H89" s="14">
        <f t="shared" si="2"/>
        <v>7.1833333333343035</v>
      </c>
      <c r="I89" s="14"/>
      <c r="Q89" s="14"/>
    </row>
    <row r="90" spans="1:17" x14ac:dyDescent="0.25">
      <c r="A90" s="2">
        <v>410</v>
      </c>
      <c r="B90" s="2" t="s">
        <v>231</v>
      </c>
      <c r="C90" s="2" t="s">
        <v>230</v>
      </c>
      <c r="D90" s="2">
        <v>2971</v>
      </c>
      <c r="E90" s="2" t="s">
        <v>120</v>
      </c>
      <c r="F90" s="15">
        <v>38523.330555555556</v>
      </c>
      <c r="G90" s="15">
        <v>38530.484722222223</v>
      </c>
      <c r="H90" s="14">
        <f t="shared" si="2"/>
        <v>7.1541666666671517</v>
      </c>
      <c r="I90" s="14"/>
      <c r="Q90" s="14"/>
    </row>
    <row r="91" spans="1:17" x14ac:dyDescent="0.25">
      <c r="A91" s="2">
        <v>410</v>
      </c>
      <c r="B91" s="2" t="s">
        <v>231</v>
      </c>
      <c r="C91" s="2" t="s">
        <v>230</v>
      </c>
      <c r="D91" s="2">
        <v>3249</v>
      </c>
      <c r="E91" s="2" t="s">
        <v>81</v>
      </c>
      <c r="F91" s="15">
        <v>38524.134247685186</v>
      </c>
      <c r="G91" s="15">
        <v>38532.169664351852</v>
      </c>
      <c r="H91" s="14">
        <f t="shared" si="2"/>
        <v>8.0354166666656965</v>
      </c>
      <c r="I91" s="14"/>
      <c r="Q91" s="14"/>
    </row>
    <row r="92" spans="1:17" x14ac:dyDescent="0.25">
      <c r="A92" s="2">
        <v>410</v>
      </c>
      <c r="B92" s="2" t="s">
        <v>231</v>
      </c>
      <c r="C92" s="2" t="s">
        <v>230</v>
      </c>
      <c r="D92" s="2">
        <v>4062</v>
      </c>
      <c r="E92" s="2" t="s">
        <v>122</v>
      </c>
      <c r="F92" s="15">
        <v>38540.182256944441</v>
      </c>
      <c r="G92" s="15">
        <v>38542.144062500003</v>
      </c>
      <c r="H92" s="14">
        <f t="shared" si="2"/>
        <v>1.9618055555620231</v>
      </c>
      <c r="I92" s="14"/>
      <c r="Q92" s="14"/>
    </row>
    <row r="93" spans="1:17" x14ac:dyDescent="0.25">
      <c r="A93" s="2">
        <v>410</v>
      </c>
      <c r="B93" s="2" t="s">
        <v>231</v>
      </c>
      <c r="C93" s="2" t="s">
        <v>230</v>
      </c>
      <c r="D93" s="2">
        <v>4267</v>
      </c>
      <c r="E93" s="2" t="s">
        <v>88</v>
      </c>
      <c r="F93" s="15">
        <v>38540.607986111114</v>
      </c>
      <c r="G93" s="15">
        <v>38544.445486111108</v>
      </c>
      <c r="H93" s="14">
        <f t="shared" si="2"/>
        <v>3.8374999999941792</v>
      </c>
      <c r="I93" s="14"/>
      <c r="Q93" s="14"/>
    </row>
    <row r="94" spans="1:17" x14ac:dyDescent="0.25">
      <c r="A94" s="2">
        <v>410</v>
      </c>
      <c r="B94" s="2" t="s">
        <v>231</v>
      </c>
      <c r="C94" s="2" t="s">
        <v>230</v>
      </c>
      <c r="D94" s="2">
        <v>5150</v>
      </c>
      <c r="E94" s="2" t="s">
        <v>120</v>
      </c>
      <c r="F94" s="15">
        <v>38542.35324074074</v>
      </c>
      <c r="G94" s="15">
        <v>38549.19976851852</v>
      </c>
      <c r="H94" s="14">
        <f t="shared" si="2"/>
        <v>6.8465277777795563</v>
      </c>
      <c r="I94" s="14"/>
      <c r="Q94" s="14"/>
    </row>
    <row r="95" spans="1:17" x14ac:dyDescent="0.25">
      <c r="A95" s="2">
        <v>410</v>
      </c>
      <c r="B95" s="2" t="s">
        <v>231</v>
      </c>
      <c r="C95" s="2" t="s">
        <v>230</v>
      </c>
      <c r="D95" s="2">
        <v>5192</v>
      </c>
      <c r="E95" s="2" t="s">
        <v>122</v>
      </c>
      <c r="F95" s="15">
        <v>38542.435520833336</v>
      </c>
      <c r="G95" s="15">
        <v>38543.502881944441</v>
      </c>
      <c r="H95" s="14">
        <f t="shared" si="2"/>
        <v>1.0673611111051287</v>
      </c>
      <c r="I95" s="14"/>
      <c r="Q95" s="14"/>
    </row>
    <row r="96" spans="1:17" x14ac:dyDescent="0.25">
      <c r="A96" s="2">
        <v>410</v>
      </c>
      <c r="B96" s="2" t="s">
        <v>231</v>
      </c>
      <c r="C96" s="2" t="s">
        <v>230</v>
      </c>
      <c r="D96" s="2">
        <v>5330</v>
      </c>
      <c r="E96" s="2" t="s">
        <v>121</v>
      </c>
      <c r="F96" s="15">
        <v>38542.704131944447</v>
      </c>
      <c r="G96" s="15">
        <v>38551.829826388886</v>
      </c>
      <c r="H96" s="14">
        <f t="shared" si="2"/>
        <v>9.1256944444394321</v>
      </c>
      <c r="I96" s="14"/>
      <c r="Q96" s="14"/>
    </row>
    <row r="97" spans="1:17" x14ac:dyDescent="0.25">
      <c r="A97" s="2">
        <v>410</v>
      </c>
      <c r="B97" s="2" t="s">
        <v>231</v>
      </c>
      <c r="C97" s="2" t="s">
        <v>230</v>
      </c>
      <c r="D97" s="2">
        <v>5336</v>
      </c>
      <c r="E97" s="2" t="s">
        <v>92</v>
      </c>
      <c r="F97" s="15">
        <v>38542.709120370368</v>
      </c>
      <c r="G97" s="15">
        <v>38544.807037037041</v>
      </c>
      <c r="H97" s="14">
        <f t="shared" si="2"/>
        <v>2.0979166666729725</v>
      </c>
      <c r="I97" s="14"/>
      <c r="Q97" s="14"/>
    </row>
    <row r="98" spans="1:17" x14ac:dyDescent="0.25">
      <c r="A98" s="2">
        <v>410</v>
      </c>
      <c r="B98" s="2" t="s">
        <v>231</v>
      </c>
      <c r="C98" s="2" t="s">
        <v>230</v>
      </c>
      <c r="D98" s="2">
        <v>6148</v>
      </c>
      <c r="E98" s="2" t="s">
        <v>121</v>
      </c>
      <c r="F98" s="15">
        <v>38544.384976851848</v>
      </c>
      <c r="G98" s="15">
        <v>38545.334282407406</v>
      </c>
      <c r="H98" s="14">
        <f t="shared" si="2"/>
        <v>0.9493055555576575</v>
      </c>
      <c r="I98" s="14"/>
      <c r="Q98" s="14"/>
    </row>
    <row r="99" spans="1:17" x14ac:dyDescent="0.25">
      <c r="A99" s="2">
        <v>410</v>
      </c>
      <c r="B99" s="2" t="s">
        <v>231</v>
      </c>
      <c r="C99" s="2" t="s">
        <v>230</v>
      </c>
      <c r="D99" s="2">
        <v>6218</v>
      </c>
      <c r="E99" s="2" t="s">
        <v>86</v>
      </c>
      <c r="F99" s="15">
        <v>38544.552060185182</v>
      </c>
      <c r="G99" s="15">
        <v>38549.343032407407</v>
      </c>
      <c r="H99" s="14">
        <f t="shared" ref="H99:H130" si="3">G99-F99</f>
        <v>4.7909722222248092</v>
      </c>
      <c r="I99" s="14"/>
      <c r="Q99" s="14"/>
    </row>
    <row r="100" spans="1:17" x14ac:dyDescent="0.25">
      <c r="A100" s="2">
        <v>410</v>
      </c>
      <c r="B100" s="2" t="s">
        <v>231</v>
      </c>
      <c r="C100" s="2" t="s">
        <v>230</v>
      </c>
      <c r="D100" s="2">
        <v>7350</v>
      </c>
      <c r="E100" s="2" t="s">
        <v>97</v>
      </c>
      <c r="F100" s="15">
        <v>38560.607106481482</v>
      </c>
      <c r="G100" s="15">
        <v>38566.805023148147</v>
      </c>
      <c r="H100" s="14">
        <f t="shared" si="3"/>
        <v>6.1979166666642413</v>
      </c>
      <c r="I100" s="14"/>
      <c r="Q100" s="14"/>
    </row>
    <row r="101" spans="1:17" x14ac:dyDescent="0.25">
      <c r="A101" s="2">
        <v>410</v>
      </c>
      <c r="B101" s="2" t="s">
        <v>231</v>
      </c>
      <c r="C101" s="2" t="s">
        <v>230</v>
      </c>
      <c r="D101" s="2">
        <v>7407</v>
      </c>
      <c r="E101" s="2" t="s">
        <v>90</v>
      </c>
      <c r="F101" s="15">
        <v>38560.686851851853</v>
      </c>
      <c r="G101" s="15">
        <v>38565.741018518522</v>
      </c>
      <c r="H101" s="14">
        <f t="shared" si="3"/>
        <v>5.0541666666686069</v>
      </c>
      <c r="I101" s="14"/>
      <c r="Q101" s="14"/>
    </row>
    <row r="102" spans="1:17" x14ac:dyDescent="0.25">
      <c r="A102" s="2">
        <v>410</v>
      </c>
      <c r="B102" s="2" t="s">
        <v>231</v>
      </c>
      <c r="C102" s="2" t="s">
        <v>230</v>
      </c>
      <c r="D102" s="2">
        <v>7523</v>
      </c>
      <c r="E102" s="2" t="s">
        <v>88</v>
      </c>
      <c r="F102" s="15">
        <v>38560.882905092592</v>
      </c>
      <c r="G102" s="15">
        <v>38561.692627314813</v>
      </c>
      <c r="H102" s="14">
        <f t="shared" si="3"/>
        <v>0.80972222222044365</v>
      </c>
      <c r="I102" s="14"/>
      <c r="Q102" s="14"/>
    </row>
    <row r="103" spans="1:17" x14ac:dyDescent="0.25">
      <c r="A103" s="2">
        <v>410</v>
      </c>
      <c r="B103" s="2" t="s">
        <v>231</v>
      </c>
      <c r="C103" s="2" t="s">
        <v>230</v>
      </c>
      <c r="D103" s="2">
        <v>8625</v>
      </c>
      <c r="E103" s="2" t="s">
        <v>122</v>
      </c>
      <c r="F103" s="15">
        <v>38562.582789351851</v>
      </c>
      <c r="G103" s="15">
        <v>38571.747372685182</v>
      </c>
      <c r="H103" s="14">
        <f t="shared" si="3"/>
        <v>9.1645833333313931</v>
      </c>
      <c r="I103" s="14"/>
      <c r="Q103" s="14"/>
    </row>
    <row r="104" spans="1:17" x14ac:dyDescent="0.25">
      <c r="A104" s="2">
        <v>410</v>
      </c>
      <c r="B104" s="2" t="s">
        <v>231</v>
      </c>
      <c r="C104" s="2" t="s">
        <v>230</v>
      </c>
      <c r="D104" s="2">
        <v>8882</v>
      </c>
      <c r="E104" s="2" t="s">
        <v>122</v>
      </c>
      <c r="F104" s="15">
        <v>38563.016724537039</v>
      </c>
      <c r="G104" s="15">
        <v>38567.825057870374</v>
      </c>
      <c r="H104" s="14">
        <f t="shared" si="3"/>
        <v>4.8083333333343035</v>
      </c>
      <c r="I104" s="14"/>
      <c r="Q104" s="14"/>
    </row>
    <row r="105" spans="1:17" x14ac:dyDescent="0.25">
      <c r="A105" s="2">
        <v>410</v>
      </c>
      <c r="B105" s="2" t="s">
        <v>231</v>
      </c>
      <c r="C105" s="2" t="s">
        <v>230</v>
      </c>
      <c r="D105" s="2">
        <v>9263</v>
      </c>
      <c r="E105" s="2" t="s">
        <v>92</v>
      </c>
      <c r="F105" s="15">
        <v>38563.616944444446</v>
      </c>
      <c r="G105" s="15">
        <v>38568.796111111114</v>
      </c>
      <c r="H105" s="14">
        <f t="shared" si="3"/>
        <v>5.1791666666686069</v>
      </c>
      <c r="I105" s="14"/>
      <c r="Q105" s="14"/>
    </row>
    <row r="106" spans="1:17" x14ac:dyDescent="0.25">
      <c r="A106" s="2">
        <v>410</v>
      </c>
      <c r="B106" s="2" t="s">
        <v>231</v>
      </c>
      <c r="C106" s="2" t="s">
        <v>230</v>
      </c>
      <c r="D106" s="2">
        <v>10402</v>
      </c>
      <c r="E106" s="2" t="s">
        <v>83</v>
      </c>
      <c r="F106" s="15">
        <v>38565.310636574075</v>
      </c>
      <c r="G106" s="15">
        <v>38568.521053240744</v>
      </c>
      <c r="H106" s="14">
        <f t="shared" si="3"/>
        <v>3.2104166666686069</v>
      </c>
      <c r="I106" s="14"/>
      <c r="Q106" s="14"/>
    </row>
    <row r="107" spans="1:17" x14ac:dyDescent="0.25">
      <c r="A107" s="2">
        <v>410</v>
      </c>
      <c r="B107" s="2" t="s">
        <v>231</v>
      </c>
      <c r="C107" s="2" t="s">
        <v>230</v>
      </c>
      <c r="D107" s="2">
        <v>10837</v>
      </c>
      <c r="E107" s="2" t="s">
        <v>122</v>
      </c>
      <c r="F107" s="15">
        <v>38565.979421296295</v>
      </c>
      <c r="G107" s="15">
        <v>38571.959976851853</v>
      </c>
      <c r="H107" s="14">
        <f t="shared" si="3"/>
        <v>5.9805555555576575</v>
      </c>
      <c r="I107" s="14"/>
      <c r="Q107" s="14"/>
    </row>
    <row r="108" spans="1:17" x14ac:dyDescent="0.25">
      <c r="A108" s="2">
        <v>410</v>
      </c>
      <c r="B108" s="2" t="s">
        <v>231</v>
      </c>
      <c r="C108" s="2" t="s">
        <v>230</v>
      </c>
      <c r="D108" s="2">
        <v>11107</v>
      </c>
      <c r="E108" s="2" t="s">
        <v>120</v>
      </c>
      <c r="F108" s="15">
        <v>38566.346967592595</v>
      </c>
      <c r="G108" s="15">
        <v>38571.365717592591</v>
      </c>
      <c r="H108" s="14">
        <f t="shared" si="3"/>
        <v>5.0187499999956344</v>
      </c>
      <c r="I108" s="14"/>
      <c r="Q108" s="14"/>
    </row>
    <row r="109" spans="1:17" x14ac:dyDescent="0.25">
      <c r="A109" s="2">
        <v>410</v>
      </c>
      <c r="B109" s="2" t="s">
        <v>231</v>
      </c>
      <c r="C109" s="2" t="s">
        <v>230</v>
      </c>
      <c r="D109" s="2">
        <v>11187</v>
      </c>
      <c r="E109" s="2" t="s">
        <v>94</v>
      </c>
      <c r="F109" s="15">
        <v>38566.469664351855</v>
      </c>
      <c r="G109" s="15">
        <v>38575.2578587963</v>
      </c>
      <c r="H109" s="14">
        <f t="shared" si="3"/>
        <v>8.7881944444452529</v>
      </c>
      <c r="I109" s="14"/>
      <c r="Q109" s="14"/>
    </row>
    <row r="110" spans="1:17" x14ac:dyDescent="0.25">
      <c r="A110" s="2">
        <v>410</v>
      </c>
      <c r="B110" s="2" t="s">
        <v>231</v>
      </c>
      <c r="C110" s="2" t="s">
        <v>230</v>
      </c>
      <c r="D110" s="2">
        <v>11472</v>
      </c>
      <c r="E110" s="2" t="s">
        <v>86</v>
      </c>
      <c r="F110" s="15">
        <v>38566.909097222226</v>
      </c>
      <c r="G110" s="15">
        <v>38575.845208333332</v>
      </c>
      <c r="H110" s="14">
        <f t="shared" si="3"/>
        <v>8.9361111111065838</v>
      </c>
      <c r="I110" s="14"/>
      <c r="Q110" s="14"/>
    </row>
    <row r="111" spans="1:17" x14ac:dyDescent="0.25">
      <c r="A111" s="2">
        <v>410</v>
      </c>
      <c r="B111" s="2" t="s">
        <v>231</v>
      </c>
      <c r="C111" s="2" t="s">
        <v>230</v>
      </c>
      <c r="D111" s="2">
        <v>11694</v>
      </c>
      <c r="E111" s="2" t="s">
        <v>90</v>
      </c>
      <c r="F111" s="15">
        <v>38581.289930555555</v>
      </c>
      <c r="G111" s="15">
        <v>38588.328125</v>
      </c>
      <c r="H111" s="14">
        <f t="shared" si="3"/>
        <v>7.0381944444452529</v>
      </c>
      <c r="I111" s="14"/>
      <c r="Q111" s="14"/>
    </row>
    <row r="112" spans="1:17" x14ac:dyDescent="0.25">
      <c r="A112" s="2">
        <v>410</v>
      </c>
      <c r="B112" s="2" t="s">
        <v>231</v>
      </c>
      <c r="C112" s="2" t="s">
        <v>230</v>
      </c>
      <c r="D112" s="2">
        <v>12955</v>
      </c>
      <c r="E112" s="2" t="s">
        <v>90</v>
      </c>
      <c r="F112" s="15">
        <v>38583.254143518519</v>
      </c>
      <c r="G112" s="15">
        <v>38590.184004629627</v>
      </c>
      <c r="H112" s="14">
        <f t="shared" si="3"/>
        <v>6.929861111108039</v>
      </c>
      <c r="I112" s="14"/>
      <c r="Q112" s="14"/>
    </row>
    <row r="113" spans="1:17" x14ac:dyDescent="0.25">
      <c r="A113" s="2">
        <v>410</v>
      </c>
      <c r="B113" s="2" t="s">
        <v>231</v>
      </c>
      <c r="C113" s="2" t="s">
        <v>230</v>
      </c>
      <c r="D113" s="2">
        <v>13460</v>
      </c>
      <c r="E113" s="2" t="s">
        <v>86</v>
      </c>
      <c r="F113" s="15">
        <v>38584.03361111111</v>
      </c>
      <c r="G113" s="15">
        <v>38592.17597222222</v>
      </c>
      <c r="H113" s="14">
        <f t="shared" si="3"/>
        <v>8.1423611111094942</v>
      </c>
      <c r="I113" s="14"/>
      <c r="Q113" s="14"/>
    </row>
    <row r="114" spans="1:17" x14ac:dyDescent="0.25">
      <c r="A114" s="2">
        <v>410</v>
      </c>
      <c r="B114" s="2" t="s">
        <v>231</v>
      </c>
      <c r="C114" s="2" t="s">
        <v>230</v>
      </c>
      <c r="D114" s="2">
        <v>13748</v>
      </c>
      <c r="E114" s="2" t="s">
        <v>120</v>
      </c>
      <c r="F114" s="15">
        <v>38584.45826388889</v>
      </c>
      <c r="G114" s="15">
        <v>38587.523541666669</v>
      </c>
      <c r="H114" s="14">
        <f t="shared" si="3"/>
        <v>3.0652777777795563</v>
      </c>
      <c r="I114" s="14"/>
      <c r="Q114" s="14"/>
    </row>
    <row r="115" spans="1:17" x14ac:dyDescent="0.25">
      <c r="A115" s="2">
        <v>410</v>
      </c>
      <c r="B115" s="2" t="s">
        <v>231</v>
      </c>
      <c r="C115" s="2" t="s">
        <v>230</v>
      </c>
      <c r="D115" s="2">
        <v>13948</v>
      </c>
      <c r="E115" s="2" t="s">
        <v>97</v>
      </c>
      <c r="F115" s="15">
        <v>38584.743611111109</v>
      </c>
      <c r="G115" s="15">
        <v>38589.872777777775</v>
      </c>
      <c r="H115" s="14">
        <f t="shared" si="3"/>
        <v>5.1291666666656965</v>
      </c>
      <c r="I115" s="14"/>
      <c r="Q115" s="14"/>
    </row>
    <row r="116" spans="1:17" x14ac:dyDescent="0.25">
      <c r="A116" s="2">
        <v>410</v>
      </c>
      <c r="B116" s="2" t="s">
        <v>231</v>
      </c>
      <c r="C116" s="2" t="s">
        <v>230</v>
      </c>
      <c r="D116" s="2">
        <v>14237</v>
      </c>
      <c r="E116" s="2" t="s">
        <v>86</v>
      </c>
      <c r="F116" s="15">
        <v>38585.21875</v>
      </c>
      <c r="G116" s="15">
        <v>38589.42083333333</v>
      </c>
      <c r="H116" s="14">
        <f t="shared" si="3"/>
        <v>4.2020833333299379</v>
      </c>
      <c r="I116" s="14"/>
      <c r="Q116" s="14"/>
    </row>
    <row r="117" spans="1:17" x14ac:dyDescent="0.25">
      <c r="A117" s="2">
        <v>410</v>
      </c>
      <c r="B117" s="2" t="s">
        <v>231</v>
      </c>
      <c r="C117" s="2" t="s">
        <v>230</v>
      </c>
      <c r="D117" s="2">
        <v>14298</v>
      </c>
      <c r="E117" s="2" t="s">
        <v>121</v>
      </c>
      <c r="F117" s="15">
        <v>38585.303587962961</v>
      </c>
      <c r="G117" s="15">
        <v>38589.423726851855</v>
      </c>
      <c r="H117" s="14">
        <f t="shared" si="3"/>
        <v>4.1201388888948713</v>
      </c>
      <c r="I117" s="14"/>
      <c r="Q117" s="14"/>
    </row>
    <row r="118" spans="1:17" x14ac:dyDescent="0.25">
      <c r="A118" s="2">
        <v>410</v>
      </c>
      <c r="B118" s="2" t="s">
        <v>231</v>
      </c>
      <c r="C118" s="2" t="s">
        <v>230</v>
      </c>
      <c r="D118" s="2">
        <v>14319</v>
      </c>
      <c r="E118" s="2" t="s">
        <v>83</v>
      </c>
      <c r="F118" s="15">
        <v>38585.333969907406</v>
      </c>
      <c r="G118" s="15">
        <v>38590.211747685185</v>
      </c>
      <c r="H118" s="14">
        <f t="shared" si="3"/>
        <v>4.8777777777795563</v>
      </c>
      <c r="I118" s="14"/>
      <c r="Q118" s="14"/>
    </row>
    <row r="119" spans="1:17" x14ac:dyDescent="0.25">
      <c r="A119" s="2">
        <v>410</v>
      </c>
      <c r="B119" s="2" t="s">
        <v>231</v>
      </c>
      <c r="C119" s="2" t="s">
        <v>230</v>
      </c>
      <c r="D119" s="2">
        <v>14819</v>
      </c>
      <c r="E119" s="2" t="s">
        <v>120</v>
      </c>
      <c r="F119" s="15">
        <v>38586.05369212963</v>
      </c>
      <c r="G119" s="15">
        <v>38594.246053240742</v>
      </c>
      <c r="H119" s="14">
        <f t="shared" si="3"/>
        <v>8.1923611111124046</v>
      </c>
      <c r="I119" s="14"/>
      <c r="Q119" s="14"/>
    </row>
    <row r="120" spans="1:17" x14ac:dyDescent="0.25">
      <c r="A120" s="2">
        <v>410</v>
      </c>
      <c r="B120" s="2" t="s">
        <v>231</v>
      </c>
      <c r="C120" s="2" t="s">
        <v>230</v>
      </c>
      <c r="D120" s="2">
        <v>15211</v>
      </c>
      <c r="E120" s="2" t="s">
        <v>122</v>
      </c>
      <c r="F120" s="15">
        <v>38586.694687499999</v>
      </c>
      <c r="G120" s="15">
        <v>38592.564826388887</v>
      </c>
      <c r="H120" s="14">
        <f t="shared" si="3"/>
        <v>5.8701388888875954</v>
      </c>
      <c r="I120" s="14"/>
      <c r="Q120" s="14"/>
    </row>
    <row r="121" spans="1:17" x14ac:dyDescent="0.25">
      <c r="A121" s="2">
        <v>410</v>
      </c>
      <c r="B121" s="2" t="s">
        <v>231</v>
      </c>
      <c r="C121" s="2" t="s">
        <v>230</v>
      </c>
      <c r="D121" s="2">
        <v>15392</v>
      </c>
      <c r="E121" s="2" t="s">
        <v>81</v>
      </c>
      <c r="F121" s="15">
        <v>38586.95989583333</v>
      </c>
      <c r="G121" s="15">
        <v>38596.051562499997</v>
      </c>
      <c r="H121" s="14">
        <f t="shared" si="3"/>
        <v>9.0916666666671517</v>
      </c>
      <c r="I121" s="14"/>
      <c r="Q121" s="14"/>
    </row>
    <row r="122" spans="1:17" x14ac:dyDescent="0.25">
      <c r="A122" s="2">
        <v>410</v>
      </c>
      <c r="B122" s="2" t="s">
        <v>231</v>
      </c>
      <c r="C122" s="2" t="s">
        <v>230</v>
      </c>
      <c r="D122" s="2">
        <v>15518</v>
      </c>
      <c r="E122" s="2" t="s">
        <v>83</v>
      </c>
      <c r="F122" s="15">
        <v>38587.13858796296</v>
      </c>
      <c r="G122" s="15">
        <v>38588.121921296297</v>
      </c>
      <c r="H122" s="14">
        <f t="shared" si="3"/>
        <v>0.98333333333721384</v>
      </c>
      <c r="I122" s="14"/>
      <c r="Q122" s="14"/>
    </row>
    <row r="123" spans="1:17" x14ac:dyDescent="0.25">
      <c r="A123" s="2">
        <v>410</v>
      </c>
      <c r="B123" s="2" t="s">
        <v>231</v>
      </c>
      <c r="C123" s="2" t="s">
        <v>230</v>
      </c>
      <c r="D123" s="2">
        <v>12665</v>
      </c>
      <c r="E123" s="2" t="s">
        <v>119</v>
      </c>
      <c r="F123" s="15">
        <v>38762.636145833334</v>
      </c>
      <c r="G123" s="15"/>
      <c r="H123" s="14"/>
      <c r="I123" s="14"/>
      <c r="Q123" s="14"/>
    </row>
    <row r="124" spans="1:17" x14ac:dyDescent="0.25">
      <c r="A124" s="2">
        <v>403</v>
      </c>
      <c r="B124" s="2" t="s">
        <v>225</v>
      </c>
      <c r="C124" s="2" t="s">
        <v>224</v>
      </c>
      <c r="D124" s="2">
        <v>442</v>
      </c>
      <c r="E124" s="2" t="s">
        <v>86</v>
      </c>
      <c r="F124" s="15">
        <v>38499.758483796293</v>
      </c>
      <c r="G124" s="15">
        <v>38502.520983796298</v>
      </c>
      <c r="H124" s="14">
        <f t="shared" ref="H124:H155" si="4">G124-F124</f>
        <v>2.7625000000043656</v>
      </c>
      <c r="I124" s="14"/>
      <c r="Q124" s="14"/>
    </row>
    <row r="125" spans="1:17" x14ac:dyDescent="0.25">
      <c r="A125" s="2">
        <v>403</v>
      </c>
      <c r="B125" s="2" t="s">
        <v>225</v>
      </c>
      <c r="C125" s="2" t="s">
        <v>224</v>
      </c>
      <c r="D125" s="2">
        <v>517</v>
      </c>
      <c r="E125" s="2" t="s">
        <v>92</v>
      </c>
      <c r="F125" s="15">
        <v>38500.137465277781</v>
      </c>
      <c r="G125" s="15">
        <v>38501.273576388892</v>
      </c>
      <c r="H125" s="14">
        <f t="shared" si="4"/>
        <v>1.1361111111109494</v>
      </c>
      <c r="I125" s="14"/>
      <c r="Q125" s="14"/>
    </row>
    <row r="126" spans="1:17" x14ac:dyDescent="0.25">
      <c r="A126" s="2">
        <v>403</v>
      </c>
      <c r="B126" s="2" t="s">
        <v>225</v>
      </c>
      <c r="C126" s="2" t="s">
        <v>224</v>
      </c>
      <c r="D126" s="2">
        <v>1221</v>
      </c>
      <c r="E126" s="2" t="s">
        <v>92</v>
      </c>
      <c r="F126" s="15">
        <v>38518.14949074074</v>
      </c>
      <c r="G126" s="15">
        <v>38521.132824074077</v>
      </c>
      <c r="H126" s="14">
        <f t="shared" si="4"/>
        <v>2.9833333333372138</v>
      </c>
      <c r="I126" s="14"/>
      <c r="Q126" s="14"/>
    </row>
    <row r="127" spans="1:17" x14ac:dyDescent="0.25">
      <c r="A127" s="2">
        <v>403</v>
      </c>
      <c r="B127" s="2" t="s">
        <v>225</v>
      </c>
      <c r="C127" s="2" t="s">
        <v>224</v>
      </c>
      <c r="D127" s="2">
        <v>1249</v>
      </c>
      <c r="E127" s="2" t="s">
        <v>92</v>
      </c>
      <c r="F127" s="15">
        <v>38518.234826388885</v>
      </c>
      <c r="G127" s="15">
        <v>38525.436909722222</v>
      </c>
      <c r="H127" s="14">
        <f t="shared" si="4"/>
        <v>7.2020833333372138</v>
      </c>
      <c r="I127" s="14"/>
      <c r="Q127" s="14"/>
    </row>
    <row r="128" spans="1:17" x14ac:dyDescent="0.25">
      <c r="A128" s="2">
        <v>403</v>
      </c>
      <c r="B128" s="2" t="s">
        <v>225</v>
      </c>
      <c r="C128" s="2" t="s">
        <v>224</v>
      </c>
      <c r="D128" s="2">
        <v>2488</v>
      </c>
      <c r="E128" s="2" t="s">
        <v>94</v>
      </c>
      <c r="F128" s="15">
        <v>38521.901689814818</v>
      </c>
      <c r="G128" s="15">
        <v>38527.089189814818</v>
      </c>
      <c r="H128" s="14">
        <f t="shared" si="4"/>
        <v>5.1875</v>
      </c>
      <c r="I128" s="14"/>
      <c r="Q128" s="14"/>
    </row>
    <row r="129" spans="1:17" x14ac:dyDescent="0.25">
      <c r="A129" s="2">
        <v>403</v>
      </c>
      <c r="B129" s="2" t="s">
        <v>225</v>
      </c>
      <c r="C129" s="2" t="s">
        <v>224</v>
      </c>
      <c r="D129" s="2">
        <v>2927</v>
      </c>
      <c r="E129" s="2" t="s">
        <v>97</v>
      </c>
      <c r="F129" s="15">
        <v>38523.195613425924</v>
      </c>
      <c r="G129" s="15">
        <v>38526.083113425928</v>
      </c>
      <c r="H129" s="14">
        <f t="shared" si="4"/>
        <v>2.8875000000043656</v>
      </c>
      <c r="I129" s="14"/>
      <c r="Q129" s="14"/>
    </row>
    <row r="130" spans="1:17" x14ac:dyDescent="0.25">
      <c r="A130" s="2">
        <v>403</v>
      </c>
      <c r="B130" s="2" t="s">
        <v>225</v>
      </c>
      <c r="C130" s="2" t="s">
        <v>224</v>
      </c>
      <c r="D130" s="2">
        <v>3049</v>
      </c>
      <c r="E130" s="2" t="s">
        <v>86</v>
      </c>
      <c r="F130" s="15">
        <v>38523.535428240742</v>
      </c>
      <c r="G130" s="15">
        <v>38532.453483796293</v>
      </c>
      <c r="H130" s="14">
        <f t="shared" si="4"/>
        <v>8.9180555555503815</v>
      </c>
      <c r="I130" s="14"/>
      <c r="Q130" s="14"/>
    </row>
    <row r="131" spans="1:17" x14ac:dyDescent="0.25">
      <c r="A131" s="2">
        <v>403</v>
      </c>
      <c r="B131" s="2" t="s">
        <v>225</v>
      </c>
      <c r="C131" s="2" t="s">
        <v>224</v>
      </c>
      <c r="D131" s="2">
        <v>3356</v>
      </c>
      <c r="E131" s="2" t="s">
        <v>118</v>
      </c>
      <c r="F131" s="15">
        <v>38524.485243055555</v>
      </c>
      <c r="G131" s="15">
        <v>38529.721354166664</v>
      </c>
      <c r="H131" s="14">
        <f t="shared" si="4"/>
        <v>5.2361111111094942</v>
      </c>
      <c r="I131" s="14"/>
      <c r="Q131" s="14"/>
    </row>
    <row r="132" spans="1:17" x14ac:dyDescent="0.25">
      <c r="A132" s="2">
        <v>403</v>
      </c>
      <c r="B132" s="2" t="s">
        <v>225</v>
      </c>
      <c r="C132" s="2" t="s">
        <v>224</v>
      </c>
      <c r="D132" s="2">
        <v>3644</v>
      </c>
      <c r="E132" s="2" t="s">
        <v>90</v>
      </c>
      <c r="F132" s="15">
        <v>38539.30568287037</v>
      </c>
      <c r="G132" s="15">
        <v>38544.434849537036</v>
      </c>
      <c r="H132" s="14">
        <f t="shared" si="4"/>
        <v>5.1291666666656965</v>
      </c>
      <c r="I132" s="14"/>
      <c r="Q132" s="14"/>
    </row>
    <row r="133" spans="1:17" x14ac:dyDescent="0.25">
      <c r="A133" s="2">
        <v>403</v>
      </c>
      <c r="B133" s="2" t="s">
        <v>225</v>
      </c>
      <c r="C133" s="2" t="s">
        <v>224</v>
      </c>
      <c r="D133" s="2">
        <v>3737</v>
      </c>
      <c r="E133" s="2" t="s">
        <v>113</v>
      </c>
      <c r="F133" s="15">
        <v>38539.49019675926</v>
      </c>
      <c r="G133" s="15">
        <v>38546.644363425927</v>
      </c>
      <c r="H133" s="14">
        <f t="shared" si="4"/>
        <v>7.1541666666671517</v>
      </c>
      <c r="I133" s="14"/>
      <c r="Q133" s="14"/>
    </row>
    <row r="134" spans="1:17" x14ac:dyDescent="0.25">
      <c r="A134" s="2">
        <v>403</v>
      </c>
      <c r="B134" s="2" t="s">
        <v>225</v>
      </c>
      <c r="C134" s="2" t="s">
        <v>224</v>
      </c>
      <c r="D134" s="2">
        <v>4096</v>
      </c>
      <c r="E134" s="2" t="s">
        <v>119</v>
      </c>
      <c r="F134" s="15">
        <v>38540.256377314814</v>
      </c>
      <c r="G134" s="15">
        <v>38541.386932870373</v>
      </c>
      <c r="H134" s="14">
        <f t="shared" si="4"/>
        <v>1.1305555555591127</v>
      </c>
      <c r="I134" s="14"/>
      <c r="Q134" s="14"/>
    </row>
    <row r="135" spans="1:17" x14ac:dyDescent="0.25">
      <c r="A135" s="2">
        <v>403</v>
      </c>
      <c r="B135" s="2" t="s">
        <v>225</v>
      </c>
      <c r="C135" s="2" t="s">
        <v>224</v>
      </c>
      <c r="D135" s="2">
        <v>5982</v>
      </c>
      <c r="E135" s="2" t="s">
        <v>113</v>
      </c>
      <c r="F135" s="15">
        <v>38544.017175925925</v>
      </c>
      <c r="G135" s="15">
        <v>38547.196342592593</v>
      </c>
      <c r="H135" s="14">
        <f t="shared" si="4"/>
        <v>3.1791666666686069</v>
      </c>
      <c r="I135" s="14"/>
      <c r="Q135" s="14"/>
    </row>
    <row r="136" spans="1:17" x14ac:dyDescent="0.25">
      <c r="A136" s="2">
        <v>403</v>
      </c>
      <c r="B136" s="2" t="s">
        <v>225</v>
      </c>
      <c r="C136" s="2" t="s">
        <v>224</v>
      </c>
      <c r="D136" s="2">
        <v>6322</v>
      </c>
      <c r="E136" s="2" t="s">
        <v>103</v>
      </c>
      <c r="F136" s="15">
        <v>38544.790509259263</v>
      </c>
      <c r="G136" s="15">
        <v>38547.695370370369</v>
      </c>
      <c r="H136" s="14">
        <f t="shared" si="4"/>
        <v>2.9048611111065838</v>
      </c>
      <c r="I136" s="14"/>
      <c r="Q136" s="14"/>
    </row>
    <row r="137" spans="1:17" x14ac:dyDescent="0.25">
      <c r="A137" s="2">
        <v>403</v>
      </c>
      <c r="B137" s="2" t="s">
        <v>225</v>
      </c>
      <c r="C137" s="2" t="s">
        <v>224</v>
      </c>
      <c r="D137" s="2">
        <v>6342</v>
      </c>
      <c r="E137" s="2" t="s">
        <v>83</v>
      </c>
      <c r="F137" s="15">
        <v>38544.825277777774</v>
      </c>
      <c r="G137" s="15">
        <v>38546.589861111112</v>
      </c>
      <c r="H137" s="14">
        <f t="shared" si="4"/>
        <v>1.7645833333372138</v>
      </c>
      <c r="I137" s="14"/>
      <c r="Q137" s="14"/>
    </row>
    <row r="138" spans="1:17" x14ac:dyDescent="0.25">
      <c r="A138" s="2">
        <v>403</v>
      </c>
      <c r="B138" s="2" t="s">
        <v>225</v>
      </c>
      <c r="C138" s="2" t="s">
        <v>224</v>
      </c>
      <c r="D138" s="2">
        <v>7103</v>
      </c>
      <c r="E138" s="2" t="s">
        <v>86</v>
      </c>
      <c r="F138" s="15">
        <v>38560.214571759258</v>
      </c>
      <c r="G138" s="15">
        <v>38562.154849537037</v>
      </c>
      <c r="H138" s="14">
        <f t="shared" si="4"/>
        <v>1.9402777777795563</v>
      </c>
      <c r="I138" s="14"/>
      <c r="Q138" s="14"/>
    </row>
    <row r="139" spans="1:17" x14ac:dyDescent="0.25">
      <c r="A139" s="2">
        <v>403</v>
      </c>
      <c r="B139" s="2" t="s">
        <v>225</v>
      </c>
      <c r="C139" s="2" t="s">
        <v>224</v>
      </c>
      <c r="D139" s="2">
        <v>8013</v>
      </c>
      <c r="E139" s="2" t="s">
        <v>119</v>
      </c>
      <c r="F139" s="15">
        <v>38561.646134259259</v>
      </c>
      <c r="G139" s="15">
        <v>38569.687106481484</v>
      </c>
      <c r="H139" s="14">
        <f t="shared" si="4"/>
        <v>8.0409722222248092</v>
      </c>
      <c r="I139" s="14"/>
      <c r="Q139" s="14"/>
    </row>
    <row r="140" spans="1:17" x14ac:dyDescent="0.25">
      <c r="A140" s="2">
        <v>403</v>
      </c>
      <c r="B140" s="2" t="s">
        <v>225</v>
      </c>
      <c r="C140" s="2" t="s">
        <v>224</v>
      </c>
      <c r="D140" s="2">
        <v>9058</v>
      </c>
      <c r="E140" s="2" t="s">
        <v>81</v>
      </c>
      <c r="F140" s="15">
        <v>38563.302604166667</v>
      </c>
      <c r="G140" s="15">
        <v>38564.123437499999</v>
      </c>
      <c r="H140" s="14">
        <f t="shared" si="4"/>
        <v>0.82083333333139308</v>
      </c>
      <c r="I140" s="14"/>
      <c r="Q140" s="14"/>
    </row>
    <row r="141" spans="1:17" x14ac:dyDescent="0.25">
      <c r="A141" s="2">
        <v>403</v>
      </c>
      <c r="B141" s="2" t="s">
        <v>225</v>
      </c>
      <c r="C141" s="2" t="s">
        <v>224</v>
      </c>
      <c r="D141" s="2">
        <v>9486</v>
      </c>
      <c r="E141" s="2" t="s">
        <v>103</v>
      </c>
      <c r="F141" s="15">
        <v>38563.983124999999</v>
      </c>
      <c r="G141" s="15">
        <v>38573.089375000003</v>
      </c>
      <c r="H141" s="14">
        <f t="shared" si="4"/>
        <v>9.1062500000043656</v>
      </c>
      <c r="I141" s="14"/>
      <c r="Q141" s="14"/>
    </row>
    <row r="142" spans="1:17" x14ac:dyDescent="0.25">
      <c r="A142" s="2">
        <v>403</v>
      </c>
      <c r="B142" s="2" t="s">
        <v>225</v>
      </c>
      <c r="C142" s="2" t="s">
        <v>224</v>
      </c>
      <c r="D142" s="2">
        <v>9794</v>
      </c>
      <c r="E142" s="2" t="s">
        <v>97</v>
      </c>
      <c r="F142" s="15">
        <v>38564.449317129627</v>
      </c>
      <c r="G142" s="15">
        <v>38566.286122685182</v>
      </c>
      <c r="H142" s="14">
        <f t="shared" si="4"/>
        <v>1.8368055555547471</v>
      </c>
      <c r="I142" s="14"/>
      <c r="Q142" s="14"/>
    </row>
    <row r="143" spans="1:17" x14ac:dyDescent="0.25">
      <c r="A143" s="2">
        <v>403</v>
      </c>
      <c r="B143" s="2" t="s">
        <v>225</v>
      </c>
      <c r="C143" s="2" t="s">
        <v>224</v>
      </c>
      <c r="D143" s="2">
        <v>10109</v>
      </c>
      <c r="E143" s="2" t="s">
        <v>86</v>
      </c>
      <c r="F143" s="15">
        <v>38564.878344907411</v>
      </c>
      <c r="G143" s="15">
        <v>38572.809594907405</v>
      </c>
      <c r="H143" s="14">
        <f t="shared" si="4"/>
        <v>7.9312499999941792</v>
      </c>
      <c r="I143" s="14"/>
      <c r="Q143" s="14"/>
    </row>
    <row r="144" spans="1:17" x14ac:dyDescent="0.25">
      <c r="A144" s="2">
        <v>403</v>
      </c>
      <c r="B144" s="2" t="s">
        <v>225</v>
      </c>
      <c r="C144" s="2" t="s">
        <v>224</v>
      </c>
      <c r="D144" s="2">
        <v>10443</v>
      </c>
      <c r="E144" s="2" t="s">
        <v>120</v>
      </c>
      <c r="F144" s="15">
        <v>38565.375740740739</v>
      </c>
      <c r="G144" s="15">
        <v>38568.379907407405</v>
      </c>
      <c r="H144" s="14">
        <f t="shared" si="4"/>
        <v>3.0041666666656965</v>
      </c>
      <c r="I144" s="14"/>
      <c r="Q144" s="14"/>
    </row>
    <row r="145" spans="1:17" x14ac:dyDescent="0.25">
      <c r="A145" s="2">
        <v>403</v>
      </c>
      <c r="B145" s="2" t="s">
        <v>225</v>
      </c>
      <c r="C145" s="2" t="s">
        <v>224</v>
      </c>
      <c r="D145" s="2">
        <v>10547</v>
      </c>
      <c r="E145" s="2" t="s">
        <v>88</v>
      </c>
      <c r="F145" s="15">
        <v>38565.530752314815</v>
      </c>
      <c r="G145" s="15">
        <v>38572.287002314813</v>
      </c>
      <c r="H145" s="14">
        <f t="shared" si="4"/>
        <v>6.7562499999985448</v>
      </c>
      <c r="I145" s="14"/>
      <c r="Q145" s="14"/>
    </row>
    <row r="146" spans="1:17" x14ac:dyDescent="0.25">
      <c r="A146" s="2">
        <v>403</v>
      </c>
      <c r="B146" s="2" t="s">
        <v>225</v>
      </c>
      <c r="C146" s="2" t="s">
        <v>224</v>
      </c>
      <c r="D146" s="2">
        <v>10789</v>
      </c>
      <c r="E146" s="2" t="s">
        <v>92</v>
      </c>
      <c r="F146" s="15">
        <v>38565.901331018518</v>
      </c>
      <c r="G146" s="15">
        <v>38571.709664351853</v>
      </c>
      <c r="H146" s="14">
        <f t="shared" si="4"/>
        <v>5.8083333333343035</v>
      </c>
      <c r="I146" s="14"/>
      <c r="Q146" s="14"/>
    </row>
    <row r="147" spans="1:17" x14ac:dyDescent="0.25">
      <c r="A147" s="2">
        <v>403</v>
      </c>
      <c r="B147" s="2" t="s">
        <v>225</v>
      </c>
      <c r="C147" s="2" t="s">
        <v>224</v>
      </c>
      <c r="D147" s="2">
        <v>11038</v>
      </c>
      <c r="E147" s="2" t="s">
        <v>94</v>
      </c>
      <c r="F147" s="15">
        <v>38566.249791666669</v>
      </c>
      <c r="G147" s="15">
        <v>38572.192847222221</v>
      </c>
      <c r="H147" s="14">
        <f t="shared" si="4"/>
        <v>5.9430555555518367</v>
      </c>
      <c r="I147" s="14"/>
      <c r="Q147" s="14"/>
    </row>
    <row r="148" spans="1:17" x14ac:dyDescent="0.25">
      <c r="A148" s="2">
        <v>403</v>
      </c>
      <c r="B148" s="2" t="s">
        <v>225</v>
      </c>
      <c r="C148" s="2" t="s">
        <v>224</v>
      </c>
      <c r="D148" s="2">
        <v>11391</v>
      </c>
      <c r="E148" s="2" t="s">
        <v>90</v>
      </c>
      <c r="F148" s="15">
        <v>38566.777916666666</v>
      </c>
      <c r="G148" s="15">
        <v>38574.66333333333</v>
      </c>
      <c r="H148" s="14">
        <f t="shared" si="4"/>
        <v>7.8854166666642413</v>
      </c>
      <c r="I148" s="14"/>
      <c r="Q148" s="14"/>
    </row>
    <row r="149" spans="1:17" x14ac:dyDescent="0.25">
      <c r="A149" s="2">
        <v>403</v>
      </c>
      <c r="B149" s="2" t="s">
        <v>225</v>
      </c>
      <c r="C149" s="2" t="s">
        <v>224</v>
      </c>
      <c r="D149" s="2">
        <v>11427</v>
      </c>
      <c r="E149" s="2" t="s">
        <v>120</v>
      </c>
      <c r="F149" s="15">
        <v>38566.835173611114</v>
      </c>
      <c r="G149" s="15">
        <v>38568.935173611113</v>
      </c>
      <c r="H149" s="14">
        <f t="shared" si="4"/>
        <v>2.0999999999985448</v>
      </c>
      <c r="I149" s="14"/>
      <c r="Q149" s="14"/>
    </row>
    <row r="150" spans="1:17" x14ac:dyDescent="0.25">
      <c r="A150" s="2">
        <v>403</v>
      </c>
      <c r="B150" s="2" t="s">
        <v>225</v>
      </c>
      <c r="C150" s="2" t="s">
        <v>224</v>
      </c>
      <c r="D150" s="2">
        <v>11460</v>
      </c>
      <c r="E150" s="2" t="s">
        <v>118</v>
      </c>
      <c r="F150" s="15">
        <v>38566.894479166665</v>
      </c>
      <c r="G150" s="15">
        <v>38572.766701388886</v>
      </c>
      <c r="H150" s="14">
        <f t="shared" si="4"/>
        <v>5.8722222222204437</v>
      </c>
      <c r="I150" s="14"/>
      <c r="Q150" s="14"/>
    </row>
    <row r="151" spans="1:17" x14ac:dyDescent="0.25">
      <c r="A151" s="2">
        <v>403</v>
      </c>
      <c r="B151" s="2" t="s">
        <v>225</v>
      </c>
      <c r="C151" s="2" t="s">
        <v>224</v>
      </c>
      <c r="D151" s="2">
        <v>11558</v>
      </c>
      <c r="E151" s="2" t="s">
        <v>86</v>
      </c>
      <c r="F151" s="15">
        <v>38581.055462962962</v>
      </c>
      <c r="G151" s="15">
        <v>38583.03324074074</v>
      </c>
      <c r="H151" s="14">
        <f t="shared" si="4"/>
        <v>1.9777777777781012</v>
      </c>
      <c r="I151" s="14"/>
      <c r="Q151" s="14"/>
    </row>
    <row r="152" spans="1:17" x14ac:dyDescent="0.25">
      <c r="A152" s="2">
        <v>403</v>
      </c>
      <c r="B152" s="2" t="s">
        <v>225</v>
      </c>
      <c r="C152" s="2" t="s">
        <v>224</v>
      </c>
      <c r="D152" s="2">
        <v>12005</v>
      </c>
      <c r="E152" s="2" t="s">
        <v>121</v>
      </c>
      <c r="F152" s="15">
        <v>38581.789525462962</v>
      </c>
      <c r="G152" s="15">
        <v>38589.849942129629</v>
      </c>
      <c r="H152" s="14">
        <f t="shared" si="4"/>
        <v>8.0604166666671517</v>
      </c>
      <c r="I152" s="14"/>
      <c r="Q152" s="14"/>
    </row>
    <row r="153" spans="1:17" x14ac:dyDescent="0.25">
      <c r="A153" s="2">
        <v>403</v>
      </c>
      <c r="B153" s="2" t="s">
        <v>225</v>
      </c>
      <c r="C153" s="2" t="s">
        <v>224</v>
      </c>
      <c r="D153" s="2">
        <v>12132</v>
      </c>
      <c r="E153" s="2" t="s">
        <v>94</v>
      </c>
      <c r="F153" s="15">
        <v>38581.9840625</v>
      </c>
      <c r="G153" s="15">
        <v>38586.203506944446</v>
      </c>
      <c r="H153" s="14">
        <f t="shared" si="4"/>
        <v>4.2194444444467081</v>
      </c>
      <c r="I153" s="14"/>
      <c r="Q153" s="14"/>
    </row>
    <row r="154" spans="1:17" x14ac:dyDescent="0.25">
      <c r="A154" s="2">
        <v>403</v>
      </c>
      <c r="B154" s="2" t="s">
        <v>225</v>
      </c>
      <c r="C154" s="2" t="s">
        <v>224</v>
      </c>
      <c r="D154" s="2">
        <v>12793</v>
      </c>
      <c r="E154" s="2" t="s">
        <v>103</v>
      </c>
      <c r="F154" s="15">
        <v>38583.014305555553</v>
      </c>
      <c r="G154" s="15">
        <v>38592.113611111112</v>
      </c>
      <c r="H154" s="14">
        <f t="shared" si="4"/>
        <v>9.0993055555591127</v>
      </c>
      <c r="I154" s="14"/>
      <c r="Q154" s="14"/>
    </row>
    <row r="155" spans="1:17" x14ac:dyDescent="0.25">
      <c r="A155" s="2">
        <v>403</v>
      </c>
      <c r="B155" s="2" t="s">
        <v>225</v>
      </c>
      <c r="C155" s="2" t="s">
        <v>224</v>
      </c>
      <c r="D155" s="2">
        <v>14519</v>
      </c>
      <c r="E155" s="2" t="s">
        <v>92</v>
      </c>
      <c r="F155" s="15">
        <v>38585.624641203707</v>
      </c>
      <c r="G155" s="15">
        <v>38586.492002314815</v>
      </c>
      <c r="H155" s="14">
        <f t="shared" si="4"/>
        <v>0.86736111110803904</v>
      </c>
      <c r="I155" s="14"/>
      <c r="Q155" s="14"/>
    </row>
    <row r="156" spans="1:17" x14ac:dyDescent="0.25">
      <c r="A156" s="2">
        <v>403</v>
      </c>
      <c r="B156" s="2" t="s">
        <v>225</v>
      </c>
      <c r="C156" s="2" t="s">
        <v>224</v>
      </c>
      <c r="D156" s="2">
        <v>14662</v>
      </c>
      <c r="E156" s="2" t="s">
        <v>94</v>
      </c>
      <c r="F156" s="15">
        <v>38585.823229166665</v>
      </c>
      <c r="G156" s="15">
        <v>38587.614201388889</v>
      </c>
      <c r="H156" s="14">
        <f t="shared" ref="H156:H187" si="5">G156-F156</f>
        <v>1.7909722222248092</v>
      </c>
      <c r="I156" s="14"/>
      <c r="Q156" s="14"/>
    </row>
    <row r="157" spans="1:17" x14ac:dyDescent="0.25">
      <c r="A157" s="2">
        <v>403</v>
      </c>
      <c r="B157" s="2" t="s">
        <v>225</v>
      </c>
      <c r="C157" s="2" t="s">
        <v>224</v>
      </c>
      <c r="D157" s="2">
        <v>14725</v>
      </c>
      <c r="E157" s="2" t="s">
        <v>122</v>
      </c>
      <c r="F157" s="15">
        <v>38585.91814814815</v>
      </c>
      <c r="G157" s="15">
        <v>38587.166064814817</v>
      </c>
      <c r="H157" s="14">
        <f t="shared" si="5"/>
        <v>1.2479166666671517</v>
      </c>
      <c r="I157" s="14"/>
      <c r="Q157" s="14"/>
    </row>
    <row r="158" spans="1:17" x14ac:dyDescent="0.25">
      <c r="A158" s="2">
        <v>403</v>
      </c>
      <c r="B158" s="2" t="s">
        <v>225</v>
      </c>
      <c r="C158" s="2" t="s">
        <v>224</v>
      </c>
      <c r="D158" s="2">
        <v>15410</v>
      </c>
      <c r="E158" s="2" t="s">
        <v>103</v>
      </c>
      <c r="F158" s="15">
        <v>38586.977581018517</v>
      </c>
      <c r="G158" s="15">
        <v>38593.217164351852</v>
      </c>
      <c r="H158" s="14">
        <f t="shared" si="5"/>
        <v>6.2395833333357587</v>
      </c>
      <c r="I158" s="14"/>
      <c r="Q158" s="14"/>
    </row>
    <row r="159" spans="1:17" x14ac:dyDescent="0.25">
      <c r="A159" s="2">
        <v>236</v>
      </c>
      <c r="B159" s="2" t="s">
        <v>228</v>
      </c>
      <c r="C159" s="2" t="s">
        <v>227</v>
      </c>
      <c r="D159" s="2">
        <v>262</v>
      </c>
      <c r="E159" s="2" t="s">
        <v>122</v>
      </c>
      <c r="F159" s="15">
        <v>38498.657592592594</v>
      </c>
      <c r="G159" s="15">
        <v>38500.659675925926</v>
      </c>
      <c r="H159" s="14">
        <f t="shared" si="5"/>
        <v>2.0020833333328483</v>
      </c>
      <c r="I159" s="14"/>
      <c r="Q159" s="14"/>
    </row>
    <row r="160" spans="1:17" x14ac:dyDescent="0.25">
      <c r="A160" s="2">
        <v>236</v>
      </c>
      <c r="B160" s="2" t="s">
        <v>228</v>
      </c>
      <c r="C160" s="2" t="s">
        <v>227</v>
      </c>
      <c r="D160" s="2">
        <v>344</v>
      </c>
      <c r="E160" s="2" t="s">
        <v>119</v>
      </c>
      <c r="F160" s="15">
        <v>38499.187754629631</v>
      </c>
      <c r="G160" s="15">
        <v>38501.425949074073</v>
      </c>
      <c r="H160" s="14">
        <f t="shared" si="5"/>
        <v>2.2381944444423425</v>
      </c>
      <c r="I160" s="14"/>
      <c r="Q160" s="14"/>
    </row>
    <row r="161" spans="1:17" x14ac:dyDescent="0.25">
      <c r="A161" s="2">
        <v>236</v>
      </c>
      <c r="B161" s="2" t="s">
        <v>228</v>
      </c>
      <c r="C161" s="2" t="s">
        <v>227</v>
      </c>
      <c r="D161" s="2">
        <v>1032</v>
      </c>
      <c r="E161" s="2" t="s">
        <v>118</v>
      </c>
      <c r="F161" s="15">
        <v>38503.186608796299</v>
      </c>
      <c r="G161" s="15">
        <v>38505.083831018521</v>
      </c>
      <c r="H161" s="14">
        <f t="shared" si="5"/>
        <v>1.8972222222218988</v>
      </c>
      <c r="I161" s="14"/>
      <c r="Q161" s="14"/>
    </row>
    <row r="162" spans="1:17" x14ac:dyDescent="0.25">
      <c r="A162" s="2">
        <v>236</v>
      </c>
      <c r="B162" s="2" t="s">
        <v>228</v>
      </c>
      <c r="C162" s="2" t="s">
        <v>227</v>
      </c>
      <c r="D162" s="2">
        <v>1262</v>
      </c>
      <c r="E162" s="2" t="s">
        <v>118</v>
      </c>
      <c r="F162" s="15">
        <v>38518.288113425922</v>
      </c>
      <c r="G162" s="15">
        <v>38525.340196759258</v>
      </c>
      <c r="H162" s="14">
        <f t="shared" si="5"/>
        <v>7.0520833333357587</v>
      </c>
      <c r="I162" s="14"/>
      <c r="Q162" s="14"/>
    </row>
    <row r="163" spans="1:17" x14ac:dyDescent="0.25">
      <c r="A163" s="2">
        <v>236</v>
      </c>
      <c r="B163" s="2" t="s">
        <v>228</v>
      </c>
      <c r="C163" s="2" t="s">
        <v>227</v>
      </c>
      <c r="D163" s="2">
        <v>1308</v>
      </c>
      <c r="E163" s="2" t="s">
        <v>86</v>
      </c>
      <c r="F163" s="15">
        <v>38518.422083333331</v>
      </c>
      <c r="G163" s="15">
        <v>38527.642222222225</v>
      </c>
      <c r="H163" s="14">
        <f t="shared" si="5"/>
        <v>9.2201388888934162</v>
      </c>
      <c r="I163" s="14"/>
      <c r="Q163" s="14"/>
    </row>
    <row r="164" spans="1:17" x14ac:dyDescent="0.25">
      <c r="A164" s="2">
        <v>236</v>
      </c>
      <c r="B164" s="2" t="s">
        <v>228</v>
      </c>
      <c r="C164" s="2" t="s">
        <v>227</v>
      </c>
      <c r="D164" s="2">
        <v>2139</v>
      </c>
      <c r="E164" s="2" t="s">
        <v>120</v>
      </c>
      <c r="F164" s="15">
        <v>38520.895532407405</v>
      </c>
      <c r="G164" s="15">
        <v>38529.878865740742</v>
      </c>
      <c r="H164" s="14">
        <f t="shared" si="5"/>
        <v>8.9833333333372138</v>
      </c>
      <c r="I164" s="14"/>
      <c r="Q164" s="14"/>
    </row>
    <row r="165" spans="1:17" x14ac:dyDescent="0.25">
      <c r="A165" s="2">
        <v>236</v>
      </c>
      <c r="B165" s="2" t="s">
        <v>228</v>
      </c>
      <c r="C165" s="2" t="s">
        <v>227</v>
      </c>
      <c r="D165" s="2">
        <v>2311</v>
      </c>
      <c r="E165" s="2" t="s">
        <v>92</v>
      </c>
      <c r="F165" s="15">
        <v>38521.369085648148</v>
      </c>
      <c r="G165" s="15">
        <v>38528.327418981484</v>
      </c>
      <c r="H165" s="14">
        <f t="shared" si="5"/>
        <v>6.9583333333357587</v>
      </c>
      <c r="I165" s="14"/>
      <c r="Q165" s="14"/>
    </row>
    <row r="166" spans="1:17" x14ac:dyDescent="0.25">
      <c r="A166" s="2">
        <v>236</v>
      </c>
      <c r="B166" s="2" t="s">
        <v>228</v>
      </c>
      <c r="C166" s="2" t="s">
        <v>227</v>
      </c>
      <c r="D166" s="2">
        <v>2630</v>
      </c>
      <c r="E166" s="2" t="s">
        <v>119</v>
      </c>
      <c r="F166" s="15">
        <v>38522.366215277776</v>
      </c>
      <c r="G166" s="15">
        <v>38528.396770833337</v>
      </c>
      <c r="H166" s="14">
        <f t="shared" si="5"/>
        <v>6.0305555555605679</v>
      </c>
      <c r="I166" s="14"/>
      <c r="Q166" s="14"/>
    </row>
    <row r="167" spans="1:17" x14ac:dyDescent="0.25">
      <c r="A167" s="2">
        <v>236</v>
      </c>
      <c r="B167" s="2" t="s">
        <v>228</v>
      </c>
      <c r="C167" s="2" t="s">
        <v>227</v>
      </c>
      <c r="D167" s="2">
        <v>2840</v>
      </c>
      <c r="E167" s="2" t="s">
        <v>81</v>
      </c>
      <c r="F167" s="15">
        <v>38522.928981481484</v>
      </c>
      <c r="G167" s="15">
        <v>38529.025509259256</v>
      </c>
      <c r="H167" s="14">
        <f t="shared" si="5"/>
        <v>6.0965277777722804</v>
      </c>
      <c r="I167" s="14"/>
      <c r="Q167" s="14"/>
    </row>
    <row r="168" spans="1:17" x14ac:dyDescent="0.25">
      <c r="A168" s="2">
        <v>236</v>
      </c>
      <c r="B168" s="2" t="s">
        <v>228</v>
      </c>
      <c r="C168" s="2" t="s">
        <v>227</v>
      </c>
      <c r="D168" s="2">
        <v>3353</v>
      </c>
      <c r="E168" s="2" t="s">
        <v>122</v>
      </c>
      <c r="F168" s="15">
        <v>38524.478738425925</v>
      </c>
      <c r="G168" s="15">
        <v>38530.629432870373</v>
      </c>
      <c r="H168" s="14">
        <f t="shared" si="5"/>
        <v>6.1506944444481633</v>
      </c>
      <c r="I168" s="14"/>
      <c r="Q168" s="14"/>
    </row>
    <row r="169" spans="1:17" x14ac:dyDescent="0.25">
      <c r="A169" s="2">
        <v>236</v>
      </c>
      <c r="B169" s="2" t="s">
        <v>228</v>
      </c>
      <c r="C169" s="2" t="s">
        <v>227</v>
      </c>
      <c r="D169" s="2">
        <v>3460</v>
      </c>
      <c r="E169" s="2" t="s">
        <v>88</v>
      </c>
      <c r="F169" s="15">
        <v>38524.907592592594</v>
      </c>
      <c r="G169" s="15">
        <v>38532.839537037034</v>
      </c>
      <c r="H169" s="14">
        <f t="shared" si="5"/>
        <v>7.9319444444408873</v>
      </c>
      <c r="I169" s="14"/>
      <c r="Q169" s="14"/>
    </row>
    <row r="170" spans="1:17" x14ac:dyDescent="0.25">
      <c r="A170" s="2">
        <v>236</v>
      </c>
      <c r="B170" s="2" t="s">
        <v>228</v>
      </c>
      <c r="C170" s="2" t="s">
        <v>227</v>
      </c>
      <c r="D170" s="2">
        <v>3645</v>
      </c>
      <c r="E170" s="2" t="s">
        <v>103</v>
      </c>
      <c r="F170" s="15">
        <v>38539.30704861111</v>
      </c>
      <c r="G170" s="15">
        <v>38543.489687499998</v>
      </c>
      <c r="H170" s="14">
        <f t="shared" si="5"/>
        <v>4.1826388888875954</v>
      </c>
      <c r="I170" s="14"/>
      <c r="Q170" s="14"/>
    </row>
    <row r="171" spans="1:17" x14ac:dyDescent="0.25">
      <c r="A171" s="2">
        <v>236</v>
      </c>
      <c r="B171" s="2" t="s">
        <v>228</v>
      </c>
      <c r="C171" s="2" t="s">
        <v>227</v>
      </c>
      <c r="D171" s="2">
        <v>3857</v>
      </c>
      <c r="E171" s="2" t="s">
        <v>111</v>
      </c>
      <c r="F171" s="15">
        <v>38539.713819444441</v>
      </c>
      <c r="G171" s="15">
        <v>38540.561736111114</v>
      </c>
      <c r="H171" s="14">
        <f t="shared" si="5"/>
        <v>0.8479166666729725</v>
      </c>
      <c r="I171" s="14"/>
      <c r="Q171" s="14"/>
    </row>
    <row r="172" spans="1:17" x14ac:dyDescent="0.25">
      <c r="A172" s="2">
        <v>236</v>
      </c>
      <c r="B172" s="2" t="s">
        <v>228</v>
      </c>
      <c r="C172" s="2" t="s">
        <v>227</v>
      </c>
      <c r="D172" s="2">
        <v>4749</v>
      </c>
      <c r="E172" s="2" t="s">
        <v>90</v>
      </c>
      <c r="F172" s="15">
        <v>38541.587476851855</v>
      </c>
      <c r="G172" s="15">
        <v>38543.774976851855</v>
      </c>
      <c r="H172" s="14">
        <f t="shared" si="5"/>
        <v>2.1875</v>
      </c>
      <c r="I172" s="14"/>
      <c r="Q172" s="14"/>
    </row>
    <row r="173" spans="1:17" x14ac:dyDescent="0.25">
      <c r="A173" s="2">
        <v>236</v>
      </c>
      <c r="B173" s="2" t="s">
        <v>228</v>
      </c>
      <c r="C173" s="2" t="s">
        <v>227</v>
      </c>
      <c r="D173" s="2">
        <v>4959</v>
      </c>
      <c r="E173" s="2" t="s">
        <v>88</v>
      </c>
      <c r="F173" s="15">
        <v>38541.973877314813</v>
      </c>
      <c r="G173" s="15">
        <v>38543.137071759258</v>
      </c>
      <c r="H173" s="14">
        <f t="shared" si="5"/>
        <v>1.1631944444452529</v>
      </c>
      <c r="I173" s="14"/>
      <c r="Q173" s="14"/>
    </row>
    <row r="174" spans="1:17" x14ac:dyDescent="0.25">
      <c r="A174" s="2">
        <v>236</v>
      </c>
      <c r="B174" s="2" t="s">
        <v>228</v>
      </c>
      <c r="C174" s="2" t="s">
        <v>227</v>
      </c>
      <c r="D174" s="2">
        <v>5404</v>
      </c>
      <c r="E174" s="2" t="s">
        <v>111</v>
      </c>
      <c r="F174" s="15">
        <v>38542.840775462966</v>
      </c>
      <c r="G174" s="15">
        <v>38546.636608796296</v>
      </c>
      <c r="H174" s="14">
        <f t="shared" si="5"/>
        <v>3.7958333333299379</v>
      </c>
      <c r="I174" s="14"/>
      <c r="Q174" s="14"/>
    </row>
    <row r="175" spans="1:17" x14ac:dyDescent="0.25">
      <c r="A175" s="2">
        <v>236</v>
      </c>
      <c r="B175" s="2" t="s">
        <v>228</v>
      </c>
      <c r="C175" s="2" t="s">
        <v>227</v>
      </c>
      <c r="D175" s="2">
        <v>5545</v>
      </c>
      <c r="E175" s="2" t="s">
        <v>81</v>
      </c>
      <c r="F175" s="15">
        <v>38543.118391203701</v>
      </c>
      <c r="G175" s="15">
        <v>38549.091307870367</v>
      </c>
      <c r="H175" s="14">
        <f t="shared" si="5"/>
        <v>5.9729166666656965</v>
      </c>
      <c r="I175" s="14"/>
      <c r="Q175" s="14"/>
    </row>
    <row r="176" spans="1:17" x14ac:dyDescent="0.25">
      <c r="A176" s="2">
        <v>236</v>
      </c>
      <c r="B176" s="2" t="s">
        <v>228</v>
      </c>
      <c r="C176" s="2" t="s">
        <v>227</v>
      </c>
      <c r="D176" s="2">
        <v>5938</v>
      </c>
      <c r="E176" s="2" t="s">
        <v>120</v>
      </c>
      <c r="F176" s="15">
        <v>38543.92895833333</v>
      </c>
      <c r="G176" s="15">
        <v>38549.943541666667</v>
      </c>
      <c r="H176" s="14">
        <f t="shared" si="5"/>
        <v>6.0145833333372138</v>
      </c>
      <c r="I176" s="14"/>
      <c r="Q176" s="14"/>
    </row>
    <row r="177" spans="1:17" x14ac:dyDescent="0.25">
      <c r="A177" s="2">
        <v>236</v>
      </c>
      <c r="B177" s="2" t="s">
        <v>228</v>
      </c>
      <c r="C177" s="2" t="s">
        <v>227</v>
      </c>
      <c r="D177" s="2">
        <v>6049</v>
      </c>
      <c r="E177" s="2" t="s">
        <v>92</v>
      </c>
      <c r="F177" s="15">
        <v>38544.147592592592</v>
      </c>
      <c r="G177" s="15">
        <v>38548.289953703701</v>
      </c>
      <c r="H177" s="14">
        <f t="shared" si="5"/>
        <v>4.1423611111094942</v>
      </c>
      <c r="I177" s="14"/>
      <c r="Q177" s="14"/>
    </row>
    <row r="178" spans="1:17" x14ac:dyDescent="0.25">
      <c r="A178" s="2">
        <v>236</v>
      </c>
      <c r="B178" s="2" t="s">
        <v>228</v>
      </c>
      <c r="C178" s="2" t="s">
        <v>227</v>
      </c>
      <c r="D178" s="2">
        <v>6281</v>
      </c>
      <c r="E178" s="2" t="s">
        <v>120</v>
      </c>
      <c r="F178" s="15">
        <v>38544.693240740744</v>
      </c>
      <c r="G178" s="15">
        <v>38546.456435185188</v>
      </c>
      <c r="H178" s="14">
        <f t="shared" si="5"/>
        <v>1.7631944444437977</v>
      </c>
      <c r="I178" s="14"/>
      <c r="Q178" s="14"/>
    </row>
    <row r="179" spans="1:17" x14ac:dyDescent="0.25">
      <c r="A179" s="2">
        <v>236</v>
      </c>
      <c r="B179" s="2" t="s">
        <v>228</v>
      </c>
      <c r="C179" s="2" t="s">
        <v>227</v>
      </c>
      <c r="D179" s="2">
        <v>6303</v>
      </c>
      <c r="E179" s="2" t="s">
        <v>92</v>
      </c>
      <c r="F179" s="15">
        <v>38544.747025462966</v>
      </c>
      <c r="G179" s="15">
        <v>38546.535219907404</v>
      </c>
      <c r="H179" s="14">
        <f t="shared" si="5"/>
        <v>1.7881944444379769</v>
      </c>
      <c r="I179" s="14"/>
      <c r="Q179" s="14"/>
    </row>
    <row r="180" spans="1:17" x14ac:dyDescent="0.25">
      <c r="A180" s="2">
        <v>236</v>
      </c>
      <c r="B180" s="2" t="s">
        <v>228</v>
      </c>
      <c r="C180" s="2" t="s">
        <v>227</v>
      </c>
      <c r="D180" s="2">
        <v>6996</v>
      </c>
      <c r="E180" s="2" t="s">
        <v>120</v>
      </c>
      <c r="F180" s="15">
        <v>38560.051215277781</v>
      </c>
      <c r="G180" s="15">
        <v>38561.863715277781</v>
      </c>
      <c r="H180" s="14">
        <f t="shared" si="5"/>
        <v>1.8125</v>
      </c>
      <c r="I180" s="14"/>
      <c r="Q180" s="14"/>
    </row>
    <row r="181" spans="1:17" x14ac:dyDescent="0.25">
      <c r="A181" s="2">
        <v>236</v>
      </c>
      <c r="B181" s="2" t="s">
        <v>228</v>
      </c>
      <c r="C181" s="2" t="s">
        <v>227</v>
      </c>
      <c r="D181" s="2">
        <v>7047</v>
      </c>
      <c r="E181" s="2" t="s">
        <v>88</v>
      </c>
      <c r="F181" s="15">
        <v>38560.146655092591</v>
      </c>
      <c r="G181" s="15">
        <v>38567.986238425925</v>
      </c>
      <c r="H181" s="14">
        <f t="shared" si="5"/>
        <v>7.8395833333343035</v>
      </c>
      <c r="I181" s="14"/>
      <c r="Q181" s="14"/>
    </row>
    <row r="182" spans="1:17" x14ac:dyDescent="0.25">
      <c r="A182" s="2">
        <v>236</v>
      </c>
      <c r="B182" s="2" t="s">
        <v>228</v>
      </c>
      <c r="C182" s="2" t="s">
        <v>227</v>
      </c>
      <c r="D182" s="2">
        <v>7253</v>
      </c>
      <c r="E182" s="2" t="s">
        <v>119</v>
      </c>
      <c r="F182" s="15">
        <v>38560.44903935185</v>
      </c>
      <c r="G182" s="15">
        <v>38561.471261574072</v>
      </c>
      <c r="H182" s="14">
        <f t="shared" si="5"/>
        <v>1.0222222222218988</v>
      </c>
      <c r="I182" s="14"/>
      <c r="Q182" s="14"/>
    </row>
    <row r="183" spans="1:17" x14ac:dyDescent="0.25">
      <c r="A183" s="2">
        <v>236</v>
      </c>
      <c r="B183" s="2" t="s">
        <v>228</v>
      </c>
      <c r="C183" s="2" t="s">
        <v>227</v>
      </c>
      <c r="D183" s="2">
        <v>7780</v>
      </c>
      <c r="E183" s="2" t="s">
        <v>111</v>
      </c>
      <c r="F183" s="15">
        <v>38561.299942129626</v>
      </c>
      <c r="G183" s="15">
        <v>38570.237442129626</v>
      </c>
      <c r="H183" s="14">
        <f t="shared" si="5"/>
        <v>8.9375</v>
      </c>
      <c r="I183" s="14"/>
      <c r="Q183" s="14"/>
    </row>
    <row r="184" spans="1:17" x14ac:dyDescent="0.25">
      <c r="A184" s="2">
        <v>236</v>
      </c>
      <c r="B184" s="2" t="s">
        <v>228</v>
      </c>
      <c r="C184" s="2" t="s">
        <v>227</v>
      </c>
      <c r="D184" s="2">
        <v>7792</v>
      </c>
      <c r="E184" s="2" t="s">
        <v>81</v>
      </c>
      <c r="F184" s="15">
        <v>38561.308356481481</v>
      </c>
      <c r="G184" s="15">
        <v>38568.46738425926</v>
      </c>
      <c r="H184" s="14">
        <f t="shared" si="5"/>
        <v>7.1590277777795563</v>
      </c>
      <c r="I184" s="14"/>
      <c r="Q184" s="14"/>
    </row>
    <row r="185" spans="1:17" x14ac:dyDescent="0.25">
      <c r="A185" s="2">
        <v>236</v>
      </c>
      <c r="B185" s="2" t="s">
        <v>228</v>
      </c>
      <c r="C185" s="2" t="s">
        <v>227</v>
      </c>
      <c r="D185" s="2">
        <v>7798</v>
      </c>
      <c r="E185" s="2" t="s">
        <v>86</v>
      </c>
      <c r="F185" s="15">
        <v>38561.320821759262</v>
      </c>
      <c r="G185" s="15">
        <v>38564.525682870371</v>
      </c>
      <c r="H185" s="14">
        <f t="shared" si="5"/>
        <v>3.2048611111094942</v>
      </c>
      <c r="I185" s="14"/>
      <c r="Q185" s="14"/>
    </row>
    <row r="186" spans="1:17" x14ac:dyDescent="0.25">
      <c r="A186" s="2">
        <v>236</v>
      </c>
      <c r="B186" s="2" t="s">
        <v>228</v>
      </c>
      <c r="C186" s="2" t="s">
        <v>227</v>
      </c>
      <c r="D186" s="2">
        <v>8657</v>
      </c>
      <c r="E186" s="2" t="s">
        <v>113</v>
      </c>
      <c r="F186" s="15">
        <v>38562.631539351853</v>
      </c>
      <c r="G186" s="15">
        <v>38564.798900462964</v>
      </c>
      <c r="H186" s="14">
        <f t="shared" si="5"/>
        <v>2.1673611111109494</v>
      </c>
      <c r="I186" s="14"/>
      <c r="Q186" s="14"/>
    </row>
    <row r="187" spans="1:17" x14ac:dyDescent="0.25">
      <c r="A187" s="2">
        <v>236</v>
      </c>
      <c r="B187" s="2" t="s">
        <v>228</v>
      </c>
      <c r="C187" s="2" t="s">
        <v>227</v>
      </c>
      <c r="D187" s="2">
        <v>9011</v>
      </c>
      <c r="E187" s="2" t="s">
        <v>121</v>
      </c>
      <c r="F187" s="15">
        <v>38563.219780092593</v>
      </c>
      <c r="G187" s="15">
        <v>38569.289918981478</v>
      </c>
      <c r="H187" s="14">
        <f t="shared" si="5"/>
        <v>6.070138888884685</v>
      </c>
      <c r="I187" s="14"/>
      <c r="Q187" s="14"/>
    </row>
    <row r="188" spans="1:17" x14ac:dyDescent="0.25">
      <c r="A188" s="2">
        <v>236</v>
      </c>
      <c r="B188" s="2" t="s">
        <v>228</v>
      </c>
      <c r="C188" s="2" t="s">
        <v>227</v>
      </c>
      <c r="D188" s="2">
        <v>9934</v>
      </c>
      <c r="E188" s="2" t="s">
        <v>121</v>
      </c>
      <c r="F188" s="15">
        <v>38564.64266203704</v>
      </c>
      <c r="G188" s="15">
        <v>38569.717662037037</v>
      </c>
      <c r="H188" s="14">
        <f t="shared" ref="H188:H219" si="6">G188-F188</f>
        <v>5.0749999999970896</v>
      </c>
      <c r="I188" s="14"/>
      <c r="Q188" s="14"/>
    </row>
    <row r="189" spans="1:17" x14ac:dyDescent="0.25">
      <c r="A189" s="2">
        <v>236</v>
      </c>
      <c r="B189" s="2" t="s">
        <v>228</v>
      </c>
      <c r="C189" s="2" t="s">
        <v>227</v>
      </c>
      <c r="D189" s="2">
        <v>10137</v>
      </c>
      <c r="E189" s="2" t="s">
        <v>97</v>
      </c>
      <c r="F189" s="15">
        <v>38564.91783564815</v>
      </c>
      <c r="G189" s="15">
        <v>38571.933807870373</v>
      </c>
      <c r="H189" s="14">
        <f t="shared" si="6"/>
        <v>7.015972222223354</v>
      </c>
      <c r="I189" s="14"/>
      <c r="Q189" s="14"/>
    </row>
    <row r="190" spans="1:17" x14ac:dyDescent="0.25">
      <c r="A190" s="2">
        <v>236</v>
      </c>
      <c r="B190" s="2" t="s">
        <v>228</v>
      </c>
      <c r="C190" s="2" t="s">
        <v>227</v>
      </c>
      <c r="D190" s="2">
        <v>11139</v>
      </c>
      <c r="E190" s="2" t="s">
        <v>121</v>
      </c>
      <c r="F190" s="15">
        <v>38566.394166666665</v>
      </c>
      <c r="G190" s="15">
        <v>38572.58861111111</v>
      </c>
      <c r="H190" s="14">
        <f t="shared" si="6"/>
        <v>6.1944444444452529</v>
      </c>
      <c r="I190" s="14"/>
      <c r="Q190" s="14"/>
    </row>
    <row r="191" spans="1:17" x14ac:dyDescent="0.25">
      <c r="A191" s="2">
        <v>236</v>
      </c>
      <c r="B191" s="2" t="s">
        <v>228</v>
      </c>
      <c r="C191" s="2" t="s">
        <v>227</v>
      </c>
      <c r="D191" s="2">
        <v>11486</v>
      </c>
      <c r="E191" s="2" t="s">
        <v>121</v>
      </c>
      <c r="F191" s="15">
        <v>38566.940347222226</v>
      </c>
      <c r="G191" s="15">
        <v>38573.032013888886</v>
      </c>
      <c r="H191" s="14">
        <f t="shared" si="6"/>
        <v>6.0916666666598758</v>
      </c>
      <c r="I191" s="14"/>
      <c r="Q191" s="14"/>
    </row>
    <row r="192" spans="1:17" x14ac:dyDescent="0.25">
      <c r="A192" s="2">
        <v>236</v>
      </c>
      <c r="B192" s="2" t="s">
        <v>228</v>
      </c>
      <c r="C192" s="2" t="s">
        <v>227</v>
      </c>
      <c r="D192" s="2">
        <v>11507</v>
      </c>
      <c r="E192" s="2" t="s">
        <v>111</v>
      </c>
      <c r="F192" s="15">
        <v>38580.976886574077</v>
      </c>
      <c r="G192" s="15">
        <v>38588.950497685182</v>
      </c>
      <c r="H192" s="14">
        <f t="shared" si="6"/>
        <v>7.9736111111051287</v>
      </c>
      <c r="I192" s="14"/>
      <c r="Q192" s="14"/>
    </row>
    <row r="193" spans="1:17" x14ac:dyDescent="0.25">
      <c r="A193" s="2">
        <v>236</v>
      </c>
      <c r="B193" s="2" t="s">
        <v>228</v>
      </c>
      <c r="C193" s="2" t="s">
        <v>227</v>
      </c>
      <c r="D193" s="2">
        <v>11895</v>
      </c>
      <c r="E193" s="2" t="s">
        <v>94</v>
      </c>
      <c r="F193" s="15">
        <v>38581.635497685187</v>
      </c>
      <c r="G193" s="15">
        <v>38582.458414351851</v>
      </c>
      <c r="H193" s="14">
        <f t="shared" si="6"/>
        <v>0.82291666666424135</v>
      </c>
      <c r="I193" s="14"/>
      <c r="Q193" s="14"/>
    </row>
    <row r="194" spans="1:17" x14ac:dyDescent="0.25">
      <c r="A194" s="2">
        <v>236</v>
      </c>
      <c r="B194" s="2" t="s">
        <v>228</v>
      </c>
      <c r="C194" s="2" t="s">
        <v>227</v>
      </c>
      <c r="D194" s="2">
        <v>12975</v>
      </c>
      <c r="E194" s="2" t="s">
        <v>92</v>
      </c>
      <c r="F194" s="15">
        <v>38583.285636574074</v>
      </c>
      <c r="G194" s="15">
        <v>38589.182164351849</v>
      </c>
      <c r="H194" s="14">
        <f t="shared" si="6"/>
        <v>5.8965277777751908</v>
      </c>
      <c r="I194" s="14"/>
      <c r="Q194" s="14"/>
    </row>
    <row r="195" spans="1:17" x14ac:dyDescent="0.25">
      <c r="A195" s="2">
        <v>236</v>
      </c>
      <c r="B195" s="2" t="s">
        <v>228</v>
      </c>
      <c r="C195" s="2" t="s">
        <v>227</v>
      </c>
      <c r="D195" s="2">
        <v>13364</v>
      </c>
      <c r="E195" s="2" t="s">
        <v>118</v>
      </c>
      <c r="F195" s="15">
        <v>38583.881597222222</v>
      </c>
      <c r="G195" s="15">
        <v>38589.776041666664</v>
      </c>
      <c r="H195" s="14">
        <f t="shared" si="6"/>
        <v>5.8944444444423425</v>
      </c>
      <c r="I195" s="14"/>
      <c r="Q195" s="14"/>
    </row>
    <row r="196" spans="1:17" x14ac:dyDescent="0.25">
      <c r="A196" s="2">
        <v>236</v>
      </c>
      <c r="B196" s="2" t="s">
        <v>228</v>
      </c>
      <c r="C196" s="2" t="s">
        <v>227</v>
      </c>
      <c r="D196" s="2">
        <v>13443</v>
      </c>
      <c r="E196" s="2" t="s">
        <v>103</v>
      </c>
      <c r="F196" s="15">
        <v>38583.995625000003</v>
      </c>
      <c r="G196" s="15">
        <v>38592.234513888892</v>
      </c>
      <c r="H196" s="14">
        <f t="shared" si="6"/>
        <v>8.2388888888890506</v>
      </c>
      <c r="I196" s="14"/>
      <c r="Q196" s="14"/>
    </row>
    <row r="197" spans="1:17" x14ac:dyDescent="0.25">
      <c r="A197" s="2">
        <v>236</v>
      </c>
      <c r="B197" s="2" t="s">
        <v>228</v>
      </c>
      <c r="C197" s="2" t="s">
        <v>227</v>
      </c>
      <c r="D197" s="2">
        <v>14321</v>
      </c>
      <c r="E197" s="2" t="s">
        <v>121</v>
      </c>
      <c r="F197" s="15">
        <v>38585.336944444447</v>
      </c>
      <c r="G197" s="15">
        <v>38587.095277777778</v>
      </c>
      <c r="H197" s="14">
        <f t="shared" si="6"/>
        <v>1.7583333333313931</v>
      </c>
      <c r="I197" s="14"/>
      <c r="Q197" s="14"/>
    </row>
    <row r="198" spans="1:17" x14ac:dyDescent="0.25">
      <c r="A198" s="2">
        <v>236</v>
      </c>
      <c r="B198" s="2" t="s">
        <v>228</v>
      </c>
      <c r="C198" s="2" t="s">
        <v>227</v>
      </c>
      <c r="D198" s="2">
        <v>14364</v>
      </c>
      <c r="E198" s="2" t="s">
        <v>92</v>
      </c>
      <c r="F198" s="15">
        <v>38585.392488425925</v>
      </c>
      <c r="G198" s="15">
        <v>38593.377905092595</v>
      </c>
      <c r="H198" s="14">
        <f t="shared" si="6"/>
        <v>7.9854166666700621</v>
      </c>
      <c r="I198" s="14"/>
      <c r="Q198" s="14"/>
    </row>
    <row r="199" spans="1:17" x14ac:dyDescent="0.25">
      <c r="A199" s="2">
        <v>236</v>
      </c>
      <c r="B199" s="2" t="s">
        <v>228</v>
      </c>
      <c r="C199" s="2" t="s">
        <v>227</v>
      </c>
      <c r="D199" s="2">
        <v>14722</v>
      </c>
      <c r="E199" s="2" t="s">
        <v>81</v>
      </c>
      <c r="F199" s="15">
        <v>38585.91033564815</v>
      </c>
      <c r="G199" s="15">
        <v>38594.134641203702</v>
      </c>
      <c r="H199" s="14">
        <f t="shared" si="6"/>
        <v>8.2243055555518367</v>
      </c>
      <c r="I199" s="14"/>
      <c r="Q199" s="14"/>
    </row>
    <row r="200" spans="1:17" x14ac:dyDescent="0.25">
      <c r="A200" s="2">
        <v>236</v>
      </c>
      <c r="B200" s="2" t="s">
        <v>228</v>
      </c>
      <c r="C200" s="2" t="s">
        <v>227</v>
      </c>
      <c r="D200" s="2">
        <v>12988</v>
      </c>
      <c r="E200" s="2" t="s">
        <v>97</v>
      </c>
      <c r="F200" s="15">
        <v>38762.636145833334</v>
      </c>
      <c r="G200" s="15"/>
      <c r="H200" s="14"/>
      <c r="I200" s="14"/>
      <c r="Q200" s="14"/>
    </row>
    <row r="201" spans="1:17" x14ac:dyDescent="0.25">
      <c r="A201" s="2">
        <v>181</v>
      </c>
      <c r="B201" s="2" t="s">
        <v>234</v>
      </c>
      <c r="C201" s="2" t="s">
        <v>233</v>
      </c>
      <c r="D201" s="2">
        <v>579</v>
      </c>
      <c r="E201" s="2" t="s">
        <v>88</v>
      </c>
      <c r="F201" s="15">
        <v>38500.47179398148</v>
      </c>
      <c r="G201" s="15">
        <v>38505.577349537038</v>
      </c>
      <c r="H201" s="14">
        <f t="shared" ref="H201:H233" si="7">G201-F201</f>
        <v>5.1055555555576575</v>
      </c>
      <c r="I201" s="14"/>
      <c r="Q201" s="14"/>
    </row>
    <row r="202" spans="1:17" x14ac:dyDescent="0.25">
      <c r="A202" s="2">
        <v>181</v>
      </c>
      <c r="B202" s="2" t="s">
        <v>234</v>
      </c>
      <c r="C202" s="2" t="s">
        <v>233</v>
      </c>
      <c r="D202" s="2">
        <v>1638</v>
      </c>
      <c r="E202" s="2" t="s">
        <v>113</v>
      </c>
      <c r="F202" s="15">
        <v>38519.35597222222</v>
      </c>
      <c r="G202" s="15">
        <v>38521.299722222226</v>
      </c>
      <c r="H202" s="14">
        <f t="shared" si="7"/>
        <v>1.9437500000058208</v>
      </c>
      <c r="I202" s="14"/>
      <c r="Q202" s="14"/>
    </row>
    <row r="203" spans="1:17" x14ac:dyDescent="0.25">
      <c r="A203" s="2">
        <v>181</v>
      </c>
      <c r="B203" s="2" t="s">
        <v>234</v>
      </c>
      <c r="C203" s="2" t="s">
        <v>233</v>
      </c>
      <c r="D203" s="2">
        <v>2645</v>
      </c>
      <c r="E203" s="2" t="s">
        <v>113</v>
      </c>
      <c r="F203" s="15">
        <v>38522.410127314812</v>
      </c>
      <c r="G203" s="15">
        <v>38531.283043981479</v>
      </c>
      <c r="H203" s="14">
        <f t="shared" si="7"/>
        <v>8.8729166666671517</v>
      </c>
      <c r="I203" s="14"/>
      <c r="Q203" s="14"/>
    </row>
    <row r="204" spans="1:17" x14ac:dyDescent="0.25">
      <c r="A204" s="2">
        <v>181</v>
      </c>
      <c r="B204" s="2" t="s">
        <v>234</v>
      </c>
      <c r="C204" s="2" t="s">
        <v>233</v>
      </c>
      <c r="D204" s="2">
        <v>3449</v>
      </c>
      <c r="E204" s="2" t="s">
        <v>92</v>
      </c>
      <c r="F204" s="15">
        <v>38524.876006944447</v>
      </c>
      <c r="G204" s="15">
        <v>38530.889201388891</v>
      </c>
      <c r="H204" s="14">
        <f t="shared" si="7"/>
        <v>6.0131944444437977</v>
      </c>
      <c r="I204" s="14"/>
      <c r="Q204" s="14"/>
    </row>
    <row r="205" spans="1:17" x14ac:dyDescent="0.25">
      <c r="A205" s="2">
        <v>181</v>
      </c>
      <c r="B205" s="2" t="s">
        <v>234</v>
      </c>
      <c r="C205" s="2" t="s">
        <v>233</v>
      </c>
      <c r="D205" s="2">
        <v>3469</v>
      </c>
      <c r="E205" s="2" t="s">
        <v>103</v>
      </c>
      <c r="F205" s="15">
        <v>38524.950682870367</v>
      </c>
      <c r="G205" s="15">
        <v>38531.814571759256</v>
      </c>
      <c r="H205" s="14">
        <f t="shared" si="7"/>
        <v>6.8638888888890506</v>
      </c>
      <c r="I205" s="14"/>
      <c r="Q205" s="14"/>
    </row>
    <row r="206" spans="1:17" x14ac:dyDescent="0.25">
      <c r="A206" s="2">
        <v>181</v>
      </c>
      <c r="B206" s="2" t="s">
        <v>234</v>
      </c>
      <c r="C206" s="2" t="s">
        <v>233</v>
      </c>
      <c r="D206" s="2">
        <v>3862</v>
      </c>
      <c r="E206" s="2" t="s">
        <v>118</v>
      </c>
      <c r="F206" s="15">
        <v>38539.732893518521</v>
      </c>
      <c r="G206" s="15">
        <v>38548.717615740738</v>
      </c>
      <c r="H206" s="14">
        <f t="shared" si="7"/>
        <v>8.9847222222160781</v>
      </c>
      <c r="I206" s="14"/>
      <c r="Q206" s="14"/>
    </row>
    <row r="207" spans="1:17" x14ac:dyDescent="0.25">
      <c r="A207" s="2">
        <v>181</v>
      </c>
      <c r="B207" s="2" t="s">
        <v>234</v>
      </c>
      <c r="C207" s="2" t="s">
        <v>233</v>
      </c>
      <c r="D207" s="2">
        <v>4428</v>
      </c>
      <c r="E207" s="2" t="s">
        <v>121</v>
      </c>
      <c r="F207" s="15">
        <v>38540.937268518515</v>
      </c>
      <c r="G207" s="15">
        <v>38544.115740740737</v>
      </c>
      <c r="H207" s="14">
        <f t="shared" si="7"/>
        <v>3.1784722222218988</v>
      </c>
      <c r="I207" s="14"/>
      <c r="Q207" s="14"/>
    </row>
    <row r="208" spans="1:17" x14ac:dyDescent="0.25">
      <c r="A208" s="2">
        <v>181</v>
      </c>
      <c r="B208" s="2" t="s">
        <v>234</v>
      </c>
      <c r="C208" s="2" t="s">
        <v>233</v>
      </c>
      <c r="D208" s="2">
        <v>6477</v>
      </c>
      <c r="E208" s="2" t="s">
        <v>120</v>
      </c>
      <c r="F208" s="15">
        <v>38545.068541666667</v>
      </c>
      <c r="G208" s="15">
        <v>38550.222013888888</v>
      </c>
      <c r="H208" s="14">
        <f t="shared" si="7"/>
        <v>5.1534722222204437</v>
      </c>
      <c r="I208" s="14"/>
      <c r="Q208" s="14"/>
    </row>
    <row r="209" spans="1:17" x14ac:dyDescent="0.25">
      <c r="A209" s="2">
        <v>181</v>
      </c>
      <c r="B209" s="2" t="s">
        <v>234</v>
      </c>
      <c r="C209" s="2" t="s">
        <v>233</v>
      </c>
      <c r="D209" s="2">
        <v>6946</v>
      </c>
      <c r="E209" s="2" t="s">
        <v>83</v>
      </c>
      <c r="F209" s="15">
        <v>38559.986192129632</v>
      </c>
      <c r="G209" s="15">
        <v>38568.054247685184</v>
      </c>
      <c r="H209" s="14">
        <f t="shared" si="7"/>
        <v>8.0680555555518367</v>
      </c>
      <c r="I209" s="14"/>
      <c r="Q209" s="14"/>
    </row>
    <row r="210" spans="1:17" x14ac:dyDescent="0.25">
      <c r="A210" s="2">
        <v>181</v>
      </c>
      <c r="B210" s="2" t="s">
        <v>234</v>
      </c>
      <c r="C210" s="2" t="s">
        <v>233</v>
      </c>
      <c r="D210" s="2">
        <v>7393</v>
      </c>
      <c r="E210" s="2" t="s">
        <v>97</v>
      </c>
      <c r="F210" s="15">
        <v>38560.668657407405</v>
      </c>
      <c r="G210" s="15">
        <v>38566.558935185189</v>
      </c>
      <c r="H210" s="14">
        <f t="shared" si="7"/>
        <v>5.8902777777839219</v>
      </c>
      <c r="I210" s="14"/>
      <c r="Q210" s="14"/>
    </row>
    <row r="211" spans="1:17" x14ac:dyDescent="0.25">
      <c r="A211" s="2">
        <v>181</v>
      </c>
      <c r="B211" s="2" t="s">
        <v>234</v>
      </c>
      <c r="C211" s="2" t="s">
        <v>233</v>
      </c>
      <c r="D211" s="2">
        <v>7632</v>
      </c>
      <c r="E211" s="2" t="s">
        <v>120</v>
      </c>
      <c r="F211" s="15">
        <v>38561.04351851852</v>
      </c>
      <c r="G211" s="15">
        <v>38563.230324074073</v>
      </c>
      <c r="H211" s="14">
        <f t="shared" si="7"/>
        <v>2.1868055555532919</v>
      </c>
      <c r="I211" s="14"/>
      <c r="Q211" s="14"/>
    </row>
    <row r="212" spans="1:17" x14ac:dyDescent="0.25">
      <c r="A212" s="2">
        <v>181</v>
      </c>
      <c r="B212" s="2" t="s">
        <v>234</v>
      </c>
      <c r="C212" s="2" t="s">
        <v>233</v>
      </c>
      <c r="D212" s="2">
        <v>8593</v>
      </c>
      <c r="E212" s="2" t="s">
        <v>94</v>
      </c>
      <c r="F212" s="15">
        <v>38562.526550925926</v>
      </c>
      <c r="G212" s="15">
        <v>38571.294606481482</v>
      </c>
      <c r="H212" s="14">
        <f t="shared" si="7"/>
        <v>8.7680555555562023</v>
      </c>
      <c r="I212" s="14"/>
      <c r="Q212" s="14"/>
    </row>
    <row r="213" spans="1:17" x14ac:dyDescent="0.25">
      <c r="A213" s="2">
        <v>181</v>
      </c>
      <c r="B213" s="2" t="s">
        <v>234</v>
      </c>
      <c r="C213" s="2" t="s">
        <v>233</v>
      </c>
      <c r="D213" s="2">
        <v>8601</v>
      </c>
      <c r="E213" s="2" t="s">
        <v>120</v>
      </c>
      <c r="F213" s="15">
        <v>38562.544108796297</v>
      </c>
      <c r="G213" s="15">
        <v>38570.689247685186</v>
      </c>
      <c r="H213" s="14">
        <f t="shared" si="7"/>
        <v>8.1451388888890506</v>
      </c>
      <c r="I213" s="14"/>
      <c r="Q213" s="14"/>
    </row>
    <row r="214" spans="1:17" x14ac:dyDescent="0.25">
      <c r="A214" s="2">
        <v>181</v>
      </c>
      <c r="B214" s="2" t="s">
        <v>234</v>
      </c>
      <c r="C214" s="2" t="s">
        <v>233</v>
      </c>
      <c r="D214" s="2">
        <v>9214</v>
      </c>
      <c r="E214" s="2" t="s">
        <v>86</v>
      </c>
      <c r="F214" s="15">
        <v>38563.548773148148</v>
      </c>
      <c r="G214" s="15">
        <v>38570.598773148151</v>
      </c>
      <c r="H214" s="14">
        <f t="shared" si="7"/>
        <v>7.0500000000029104</v>
      </c>
      <c r="I214" s="14"/>
      <c r="Q214" s="14"/>
    </row>
    <row r="215" spans="1:17" x14ac:dyDescent="0.25">
      <c r="A215" s="2">
        <v>181</v>
      </c>
      <c r="B215" s="2" t="s">
        <v>234</v>
      </c>
      <c r="C215" s="2" t="s">
        <v>233</v>
      </c>
      <c r="D215" s="2">
        <v>9235</v>
      </c>
      <c r="E215" s="2" t="s">
        <v>94</v>
      </c>
      <c r="F215" s="15">
        <v>38563.574502314812</v>
      </c>
      <c r="G215" s="15">
        <v>38570.718946759262</v>
      </c>
      <c r="H215" s="14">
        <f t="shared" si="7"/>
        <v>7.1444444444496185</v>
      </c>
      <c r="I215" s="14"/>
      <c r="Q215" s="14"/>
    </row>
    <row r="216" spans="1:17" x14ac:dyDescent="0.25">
      <c r="A216" s="2">
        <v>181</v>
      </c>
      <c r="B216" s="2" t="s">
        <v>234</v>
      </c>
      <c r="C216" s="2" t="s">
        <v>233</v>
      </c>
      <c r="D216" s="2">
        <v>9357</v>
      </c>
      <c r="E216" s="2" t="s">
        <v>113</v>
      </c>
      <c r="F216" s="15">
        <v>38563.775694444441</v>
      </c>
      <c r="G216" s="15">
        <v>38572.831250000003</v>
      </c>
      <c r="H216" s="14">
        <f t="shared" si="7"/>
        <v>9.0555555555620231</v>
      </c>
      <c r="I216" s="14"/>
      <c r="Q216" s="14"/>
    </row>
    <row r="217" spans="1:17" x14ac:dyDescent="0.25">
      <c r="A217" s="2">
        <v>181</v>
      </c>
      <c r="B217" s="2" t="s">
        <v>234</v>
      </c>
      <c r="C217" s="2" t="s">
        <v>233</v>
      </c>
      <c r="D217" s="2">
        <v>9844</v>
      </c>
      <c r="E217" s="2" t="s">
        <v>90</v>
      </c>
      <c r="F217" s="15">
        <v>38564.518414351849</v>
      </c>
      <c r="G217" s="15">
        <v>38569.582303240742</v>
      </c>
      <c r="H217" s="14">
        <f t="shared" si="7"/>
        <v>5.0638888888934162</v>
      </c>
      <c r="I217" s="14"/>
      <c r="Q217" s="14"/>
    </row>
    <row r="218" spans="1:17" x14ac:dyDescent="0.25">
      <c r="A218" s="2">
        <v>181</v>
      </c>
      <c r="B218" s="2" t="s">
        <v>234</v>
      </c>
      <c r="C218" s="2" t="s">
        <v>233</v>
      </c>
      <c r="D218" s="2">
        <v>10262</v>
      </c>
      <c r="E218" s="2" t="s">
        <v>88</v>
      </c>
      <c r="F218" s="15">
        <v>38565.12599537037</v>
      </c>
      <c r="G218" s="15">
        <v>38572.335717592592</v>
      </c>
      <c r="H218" s="14">
        <f t="shared" si="7"/>
        <v>7.2097222222218988</v>
      </c>
      <c r="I218" s="14"/>
      <c r="Q218" s="14"/>
    </row>
    <row r="219" spans="1:17" x14ac:dyDescent="0.25">
      <c r="A219" s="2">
        <v>181</v>
      </c>
      <c r="B219" s="2" t="s">
        <v>234</v>
      </c>
      <c r="C219" s="2" t="s">
        <v>233</v>
      </c>
      <c r="D219" s="2">
        <v>10362</v>
      </c>
      <c r="E219" s="2" t="s">
        <v>92</v>
      </c>
      <c r="F219" s="15">
        <v>38565.246678240743</v>
      </c>
      <c r="G219" s="15">
        <v>38574.432789351849</v>
      </c>
      <c r="H219" s="14">
        <f t="shared" si="7"/>
        <v>9.1861111111065838</v>
      </c>
      <c r="I219" s="14"/>
      <c r="Q219" s="14"/>
    </row>
    <row r="220" spans="1:17" x14ac:dyDescent="0.25">
      <c r="A220" s="2">
        <v>181</v>
      </c>
      <c r="B220" s="2" t="s">
        <v>234</v>
      </c>
      <c r="C220" s="2" t="s">
        <v>233</v>
      </c>
      <c r="D220" s="2">
        <v>10703</v>
      </c>
      <c r="E220" s="2" t="s">
        <v>122</v>
      </c>
      <c r="F220" s="15">
        <v>38565.776145833333</v>
      </c>
      <c r="G220" s="15">
        <v>38571.993506944447</v>
      </c>
      <c r="H220" s="14">
        <f t="shared" si="7"/>
        <v>6.2173611111138598</v>
      </c>
      <c r="I220" s="14"/>
      <c r="Q220" s="14"/>
    </row>
    <row r="221" spans="1:17" x14ac:dyDescent="0.25">
      <c r="A221" s="2">
        <v>181</v>
      </c>
      <c r="B221" s="2" t="s">
        <v>234</v>
      </c>
      <c r="C221" s="2" t="s">
        <v>233</v>
      </c>
      <c r="D221" s="2">
        <v>10748</v>
      </c>
      <c r="E221" s="2" t="s">
        <v>120</v>
      </c>
      <c r="F221" s="15">
        <v>38565.834305555552</v>
      </c>
      <c r="G221" s="15">
        <v>38569.830138888887</v>
      </c>
      <c r="H221" s="14">
        <f t="shared" si="7"/>
        <v>3.9958333333343035</v>
      </c>
      <c r="I221" s="14"/>
      <c r="Q221" s="14"/>
    </row>
    <row r="222" spans="1:17" x14ac:dyDescent="0.25">
      <c r="A222" s="2">
        <v>181</v>
      </c>
      <c r="B222" s="2" t="s">
        <v>234</v>
      </c>
      <c r="C222" s="2" t="s">
        <v>233</v>
      </c>
      <c r="D222" s="2">
        <v>10773</v>
      </c>
      <c r="E222" s="2" t="s">
        <v>103</v>
      </c>
      <c r="F222" s="15">
        <v>38565.870659722219</v>
      </c>
      <c r="G222" s="15">
        <v>38571.011631944442</v>
      </c>
      <c r="H222" s="14">
        <f t="shared" si="7"/>
        <v>5.140972222223354</v>
      </c>
      <c r="I222" s="14"/>
      <c r="Q222" s="14"/>
    </row>
    <row r="223" spans="1:17" x14ac:dyDescent="0.25">
      <c r="A223" s="2">
        <v>181</v>
      </c>
      <c r="B223" s="2" t="s">
        <v>234</v>
      </c>
      <c r="C223" s="2" t="s">
        <v>233</v>
      </c>
      <c r="D223" s="2">
        <v>11224</v>
      </c>
      <c r="E223" s="2" t="s">
        <v>90</v>
      </c>
      <c r="F223" s="15">
        <v>38566.528217592589</v>
      </c>
      <c r="G223" s="15">
        <v>38568.418495370373</v>
      </c>
      <c r="H223" s="14">
        <f t="shared" si="7"/>
        <v>1.8902777777839219</v>
      </c>
      <c r="I223" s="14"/>
      <c r="Q223" s="14"/>
    </row>
    <row r="224" spans="1:17" x14ac:dyDescent="0.25">
      <c r="A224" s="2">
        <v>181</v>
      </c>
      <c r="B224" s="2" t="s">
        <v>234</v>
      </c>
      <c r="C224" s="2" t="s">
        <v>233</v>
      </c>
      <c r="D224" s="2">
        <v>12363</v>
      </c>
      <c r="E224" s="2" t="s">
        <v>119</v>
      </c>
      <c r="F224" s="15">
        <v>38582.328344907408</v>
      </c>
      <c r="G224" s="15">
        <v>38590.139456018522</v>
      </c>
      <c r="H224" s="14">
        <f t="shared" si="7"/>
        <v>7.8111111111138598</v>
      </c>
      <c r="I224" s="14"/>
      <c r="Q224" s="14"/>
    </row>
    <row r="225" spans="1:17" x14ac:dyDescent="0.25">
      <c r="A225" s="2">
        <v>181</v>
      </c>
      <c r="B225" s="2" t="s">
        <v>234</v>
      </c>
      <c r="C225" s="2" t="s">
        <v>233</v>
      </c>
      <c r="D225" s="2">
        <v>12411</v>
      </c>
      <c r="E225" s="2" t="s">
        <v>120</v>
      </c>
      <c r="F225" s="15">
        <v>38582.40829861111</v>
      </c>
      <c r="G225" s="15">
        <v>38585.246493055558</v>
      </c>
      <c r="H225" s="14">
        <f t="shared" si="7"/>
        <v>2.8381944444481633</v>
      </c>
      <c r="I225" s="14"/>
      <c r="Q225" s="14"/>
    </row>
    <row r="226" spans="1:17" x14ac:dyDescent="0.25">
      <c r="A226" s="2">
        <v>181</v>
      </c>
      <c r="B226" s="2" t="s">
        <v>234</v>
      </c>
      <c r="C226" s="2" t="s">
        <v>233</v>
      </c>
      <c r="D226" s="2">
        <v>12678</v>
      </c>
      <c r="E226" s="2" t="s">
        <v>120</v>
      </c>
      <c r="F226" s="15">
        <v>38582.820451388892</v>
      </c>
      <c r="G226" s="15">
        <v>38587.635034722225</v>
      </c>
      <c r="H226" s="14">
        <f t="shared" si="7"/>
        <v>4.8145833333328483</v>
      </c>
      <c r="I226" s="14"/>
      <c r="Q226" s="14"/>
    </row>
    <row r="227" spans="1:17" x14ac:dyDescent="0.25">
      <c r="A227" s="2">
        <v>181</v>
      </c>
      <c r="B227" s="2" t="s">
        <v>234</v>
      </c>
      <c r="C227" s="2" t="s">
        <v>233</v>
      </c>
      <c r="D227" s="2">
        <v>12939</v>
      </c>
      <c r="E227" s="2" t="s">
        <v>113</v>
      </c>
      <c r="F227" s="15">
        <v>38583.235011574077</v>
      </c>
      <c r="G227" s="15">
        <v>38587.994733796295</v>
      </c>
      <c r="H227" s="14">
        <f t="shared" si="7"/>
        <v>4.7597222222175333</v>
      </c>
      <c r="I227" s="14"/>
      <c r="Q227" s="14"/>
    </row>
    <row r="228" spans="1:17" x14ac:dyDescent="0.25">
      <c r="A228" s="2">
        <v>181</v>
      </c>
      <c r="B228" s="2" t="s">
        <v>234</v>
      </c>
      <c r="C228" s="2" t="s">
        <v>233</v>
      </c>
      <c r="D228" s="2">
        <v>13118</v>
      </c>
      <c r="E228" s="2" t="s">
        <v>118</v>
      </c>
      <c r="F228" s="15">
        <v>38583.486087962963</v>
      </c>
      <c r="G228" s="15">
        <v>38589.614560185182</v>
      </c>
      <c r="H228" s="14">
        <f t="shared" si="7"/>
        <v>6.1284722222189885</v>
      </c>
      <c r="I228" s="14"/>
      <c r="Q228" s="14"/>
    </row>
    <row r="229" spans="1:17" x14ac:dyDescent="0.25">
      <c r="A229" s="2">
        <v>181</v>
      </c>
      <c r="B229" s="2" t="s">
        <v>234</v>
      </c>
      <c r="C229" s="2" t="s">
        <v>233</v>
      </c>
      <c r="D229" s="2">
        <v>13405</v>
      </c>
      <c r="E229" s="2" t="s">
        <v>103</v>
      </c>
      <c r="F229" s="15">
        <v>38583.931122685186</v>
      </c>
      <c r="G229" s="15">
        <v>38592.890150462961</v>
      </c>
      <c r="H229" s="14">
        <f t="shared" si="7"/>
        <v>8.9590277777751908</v>
      </c>
      <c r="I229" s="14"/>
      <c r="Q229" s="14"/>
    </row>
    <row r="230" spans="1:17" x14ac:dyDescent="0.25">
      <c r="A230" s="2">
        <v>181</v>
      </c>
      <c r="B230" s="2" t="s">
        <v>234</v>
      </c>
      <c r="C230" s="2" t="s">
        <v>233</v>
      </c>
      <c r="D230" s="2">
        <v>13415</v>
      </c>
      <c r="E230" s="2" t="s">
        <v>81</v>
      </c>
      <c r="F230" s="15">
        <v>38583.950104166666</v>
      </c>
      <c r="G230" s="15">
        <v>38589.089687500003</v>
      </c>
      <c r="H230" s="14">
        <f t="shared" si="7"/>
        <v>5.1395833333372138</v>
      </c>
      <c r="I230" s="14"/>
      <c r="Q230" s="14"/>
    </row>
    <row r="231" spans="1:17" x14ac:dyDescent="0.25">
      <c r="A231" s="2">
        <v>181</v>
      </c>
      <c r="B231" s="2" t="s">
        <v>234</v>
      </c>
      <c r="C231" s="2" t="s">
        <v>233</v>
      </c>
      <c r="D231" s="2">
        <v>14406</v>
      </c>
      <c r="E231" s="2" t="s">
        <v>118</v>
      </c>
      <c r="F231" s="15">
        <v>38585.449016203704</v>
      </c>
      <c r="G231" s="15">
        <v>38592.663599537038</v>
      </c>
      <c r="H231" s="14">
        <f t="shared" si="7"/>
        <v>7.2145833333343035</v>
      </c>
      <c r="I231" s="14"/>
      <c r="Q231" s="14"/>
    </row>
    <row r="232" spans="1:17" x14ac:dyDescent="0.25">
      <c r="A232" s="2">
        <v>181</v>
      </c>
      <c r="B232" s="2" t="s">
        <v>234</v>
      </c>
      <c r="C232" s="2" t="s">
        <v>233</v>
      </c>
      <c r="D232" s="2">
        <v>15196</v>
      </c>
      <c r="E232" s="2" t="s">
        <v>120</v>
      </c>
      <c r="F232" s="15">
        <v>38586.674675925926</v>
      </c>
      <c r="G232" s="15">
        <v>38594.921203703707</v>
      </c>
      <c r="H232" s="14">
        <f t="shared" si="7"/>
        <v>8.2465277777810115</v>
      </c>
      <c r="I232" s="14"/>
      <c r="Q232" s="14"/>
    </row>
    <row r="233" spans="1:17" x14ac:dyDescent="0.25">
      <c r="A233" s="2">
        <v>181</v>
      </c>
      <c r="B233" s="2" t="s">
        <v>234</v>
      </c>
      <c r="C233" s="2" t="s">
        <v>233</v>
      </c>
      <c r="D233" s="2">
        <v>15482</v>
      </c>
      <c r="E233" s="2" t="s">
        <v>113</v>
      </c>
      <c r="F233" s="15">
        <v>38587.08425925926</v>
      </c>
      <c r="G233" s="15">
        <v>38588.142592592594</v>
      </c>
      <c r="H233" s="14">
        <f t="shared" si="7"/>
        <v>1.0583333333343035</v>
      </c>
      <c r="I233" s="14"/>
      <c r="Q233" s="14"/>
    </row>
    <row r="234" spans="1:17" x14ac:dyDescent="0.25">
      <c r="A234" s="2">
        <v>181</v>
      </c>
      <c r="B234" s="2" t="s">
        <v>234</v>
      </c>
      <c r="C234" s="2" t="s">
        <v>233</v>
      </c>
      <c r="D234" s="2">
        <v>13008</v>
      </c>
      <c r="E234" s="2" t="s">
        <v>92</v>
      </c>
      <c r="F234" s="15">
        <v>38762.636145833334</v>
      </c>
      <c r="G234" s="15"/>
      <c r="H234" s="14"/>
      <c r="I234" s="14"/>
      <c r="Q234" s="14"/>
    </row>
    <row r="235" spans="1:17" x14ac:dyDescent="0.25">
      <c r="A235" s="2">
        <v>178</v>
      </c>
      <c r="B235" s="2" t="s">
        <v>246</v>
      </c>
      <c r="C235" s="2" t="s">
        <v>245</v>
      </c>
      <c r="D235" s="2">
        <v>1292</v>
      </c>
      <c r="E235" s="2" t="s">
        <v>118</v>
      </c>
      <c r="F235" s="15">
        <v>38518.377685185187</v>
      </c>
      <c r="G235" s="15">
        <v>38524.329074074078</v>
      </c>
      <c r="H235" s="14">
        <f t="shared" ref="H235:H272" si="8">G235-F235</f>
        <v>5.9513888888905058</v>
      </c>
      <c r="I235" s="14"/>
      <c r="Q235" s="14"/>
    </row>
    <row r="236" spans="1:17" x14ac:dyDescent="0.25">
      <c r="A236" s="2">
        <v>178</v>
      </c>
      <c r="B236" s="2" t="s">
        <v>246</v>
      </c>
      <c r="C236" s="2" t="s">
        <v>245</v>
      </c>
      <c r="D236" s="2">
        <v>1458</v>
      </c>
      <c r="E236" s="2" t="s">
        <v>83</v>
      </c>
      <c r="F236" s="15">
        <v>38518.850057870368</v>
      </c>
      <c r="G236" s="15">
        <v>38524.057002314818</v>
      </c>
      <c r="H236" s="14">
        <f t="shared" si="8"/>
        <v>5.2069444444496185</v>
      </c>
      <c r="I236" s="14"/>
      <c r="Q236" s="14"/>
    </row>
    <row r="237" spans="1:17" x14ac:dyDescent="0.25">
      <c r="A237" s="2">
        <v>178</v>
      </c>
      <c r="B237" s="2" t="s">
        <v>246</v>
      </c>
      <c r="C237" s="2" t="s">
        <v>245</v>
      </c>
      <c r="D237" s="2">
        <v>1568</v>
      </c>
      <c r="E237" s="2" t="s">
        <v>86</v>
      </c>
      <c r="F237" s="15">
        <v>38519.134733796294</v>
      </c>
      <c r="G237" s="15">
        <v>38522.886817129627</v>
      </c>
      <c r="H237" s="14">
        <f t="shared" si="8"/>
        <v>3.7520833333328483</v>
      </c>
      <c r="I237" s="14"/>
      <c r="Q237" s="14"/>
    </row>
    <row r="238" spans="1:17" x14ac:dyDescent="0.25">
      <c r="A238" s="2">
        <v>178</v>
      </c>
      <c r="B238" s="2" t="s">
        <v>246</v>
      </c>
      <c r="C238" s="2" t="s">
        <v>245</v>
      </c>
      <c r="D238" s="2">
        <v>1745</v>
      </c>
      <c r="E238" s="2" t="s">
        <v>120</v>
      </c>
      <c r="F238" s="15">
        <v>38519.695324074077</v>
      </c>
      <c r="G238" s="15">
        <v>38526.876574074071</v>
      </c>
      <c r="H238" s="14">
        <f t="shared" si="8"/>
        <v>7.1812499999941792</v>
      </c>
      <c r="I238" s="14"/>
      <c r="Q238" s="14"/>
    </row>
    <row r="239" spans="1:17" x14ac:dyDescent="0.25">
      <c r="A239" s="2">
        <v>178</v>
      </c>
      <c r="B239" s="2" t="s">
        <v>246</v>
      </c>
      <c r="C239" s="2" t="s">
        <v>245</v>
      </c>
      <c r="D239" s="2">
        <v>2124</v>
      </c>
      <c r="E239" s="2" t="s">
        <v>83</v>
      </c>
      <c r="F239" s="15">
        <v>38520.867523148147</v>
      </c>
      <c r="G239" s="15">
        <v>38526.739050925928</v>
      </c>
      <c r="H239" s="14">
        <f t="shared" si="8"/>
        <v>5.8715277777810115</v>
      </c>
      <c r="I239" s="14"/>
      <c r="Q239" s="14"/>
    </row>
    <row r="240" spans="1:17" x14ac:dyDescent="0.25">
      <c r="A240" s="2">
        <v>178</v>
      </c>
      <c r="B240" s="2" t="s">
        <v>246</v>
      </c>
      <c r="C240" s="2" t="s">
        <v>245</v>
      </c>
      <c r="D240" s="2">
        <v>2293</v>
      </c>
      <c r="E240" s="2" t="s">
        <v>92</v>
      </c>
      <c r="F240" s="15">
        <v>38521.322951388887</v>
      </c>
      <c r="G240" s="15">
        <v>38527.34170138889</v>
      </c>
      <c r="H240" s="14">
        <f t="shared" si="8"/>
        <v>6.0187500000029104</v>
      </c>
      <c r="I240" s="14"/>
      <c r="Q240" s="14"/>
    </row>
    <row r="241" spans="1:17" x14ac:dyDescent="0.25">
      <c r="A241" s="2">
        <v>178</v>
      </c>
      <c r="B241" s="2" t="s">
        <v>246</v>
      </c>
      <c r="C241" s="2" t="s">
        <v>245</v>
      </c>
      <c r="D241" s="2">
        <v>2844</v>
      </c>
      <c r="E241" s="2" t="s">
        <v>94</v>
      </c>
      <c r="F241" s="15">
        <v>38522.94458333333</v>
      </c>
      <c r="G241" s="15">
        <v>38527.165416666663</v>
      </c>
      <c r="H241" s="14">
        <f t="shared" si="8"/>
        <v>4.2208333333328483</v>
      </c>
      <c r="I241" s="14"/>
      <c r="Q241" s="14"/>
    </row>
    <row r="242" spans="1:17" x14ac:dyDescent="0.25">
      <c r="A242" s="2">
        <v>178</v>
      </c>
      <c r="B242" s="2" t="s">
        <v>246</v>
      </c>
      <c r="C242" s="2" t="s">
        <v>245</v>
      </c>
      <c r="D242" s="2">
        <v>2898</v>
      </c>
      <c r="E242" s="2" t="s">
        <v>120</v>
      </c>
      <c r="F242" s="15">
        <v>38523.109791666669</v>
      </c>
      <c r="G242" s="15">
        <v>38532.345902777779</v>
      </c>
      <c r="H242" s="14">
        <f t="shared" si="8"/>
        <v>9.2361111111094942</v>
      </c>
      <c r="I242" s="14"/>
      <c r="Q242" s="14"/>
    </row>
    <row r="243" spans="1:17" x14ac:dyDescent="0.25">
      <c r="A243" s="2">
        <v>178</v>
      </c>
      <c r="B243" s="2" t="s">
        <v>246</v>
      </c>
      <c r="C243" s="2" t="s">
        <v>245</v>
      </c>
      <c r="D243" s="2">
        <v>4915</v>
      </c>
      <c r="E243" s="2" t="s">
        <v>118</v>
      </c>
      <c r="F243" s="15">
        <v>38541.896782407406</v>
      </c>
      <c r="G243" s="15">
        <v>38546.698171296295</v>
      </c>
      <c r="H243" s="14">
        <f t="shared" si="8"/>
        <v>4.8013888888890506</v>
      </c>
      <c r="I243" s="14"/>
      <c r="Q243" s="14"/>
    </row>
    <row r="244" spans="1:17" x14ac:dyDescent="0.25">
      <c r="A244" s="2">
        <v>178</v>
      </c>
      <c r="B244" s="2" t="s">
        <v>246</v>
      </c>
      <c r="C244" s="2" t="s">
        <v>245</v>
      </c>
      <c r="D244" s="2">
        <v>5015</v>
      </c>
      <c r="E244" s="2" t="s">
        <v>119</v>
      </c>
      <c r="F244" s="15">
        <v>38542.079444444447</v>
      </c>
      <c r="G244" s="15">
        <v>38545.838472222225</v>
      </c>
      <c r="H244" s="14">
        <f t="shared" si="8"/>
        <v>3.7590277777781012</v>
      </c>
      <c r="I244" s="14"/>
      <c r="Q244" s="14"/>
    </row>
    <row r="245" spans="1:17" x14ac:dyDescent="0.25">
      <c r="A245" s="2">
        <v>178</v>
      </c>
      <c r="B245" s="2" t="s">
        <v>246</v>
      </c>
      <c r="C245" s="2" t="s">
        <v>245</v>
      </c>
      <c r="D245" s="2">
        <v>5057</v>
      </c>
      <c r="E245" s="2" t="s">
        <v>81</v>
      </c>
      <c r="F245" s="15">
        <v>38542.180891203701</v>
      </c>
      <c r="G245" s="15">
        <v>38547.999641203707</v>
      </c>
      <c r="H245" s="14">
        <f t="shared" si="8"/>
        <v>5.8187500000058208</v>
      </c>
      <c r="I245" s="14"/>
      <c r="Q245" s="14"/>
    </row>
    <row r="246" spans="1:17" x14ac:dyDescent="0.25">
      <c r="A246" s="2">
        <v>178</v>
      </c>
      <c r="B246" s="2" t="s">
        <v>246</v>
      </c>
      <c r="C246" s="2" t="s">
        <v>245</v>
      </c>
      <c r="D246" s="2">
        <v>5094</v>
      </c>
      <c r="E246" s="2" t="s">
        <v>94</v>
      </c>
      <c r="F246" s="15">
        <v>38542.249849537038</v>
      </c>
      <c r="G246" s="15">
        <v>38551.232488425929</v>
      </c>
      <c r="H246" s="14">
        <f t="shared" si="8"/>
        <v>8.9826388888905058</v>
      </c>
      <c r="I246" s="14"/>
      <c r="Q246" s="14"/>
    </row>
    <row r="247" spans="1:17" x14ac:dyDescent="0.25">
      <c r="A247" s="2">
        <v>178</v>
      </c>
      <c r="B247" s="2" t="s">
        <v>246</v>
      </c>
      <c r="C247" s="2" t="s">
        <v>245</v>
      </c>
      <c r="D247" s="2">
        <v>5984</v>
      </c>
      <c r="E247" s="2" t="s">
        <v>81</v>
      </c>
      <c r="F247" s="15">
        <v>38544.030972222223</v>
      </c>
      <c r="G247" s="15">
        <v>38548.003194444442</v>
      </c>
      <c r="H247" s="14">
        <f t="shared" si="8"/>
        <v>3.9722222222189885</v>
      </c>
      <c r="I247" s="14"/>
      <c r="Q247" s="14"/>
    </row>
    <row r="248" spans="1:17" x14ac:dyDescent="0.25">
      <c r="A248" s="2">
        <v>178</v>
      </c>
      <c r="B248" s="2" t="s">
        <v>246</v>
      </c>
      <c r="C248" s="2" t="s">
        <v>245</v>
      </c>
      <c r="D248" s="2">
        <v>6347</v>
      </c>
      <c r="E248" s="2" t="s">
        <v>103</v>
      </c>
      <c r="F248" s="15">
        <v>38544.846446759257</v>
      </c>
      <c r="G248" s="15">
        <v>38549.86519675926</v>
      </c>
      <c r="H248" s="14">
        <f t="shared" si="8"/>
        <v>5.0187500000029104</v>
      </c>
      <c r="I248" s="14"/>
      <c r="Q248" s="14"/>
    </row>
    <row r="249" spans="1:17" x14ac:dyDescent="0.25">
      <c r="A249" s="2">
        <v>178</v>
      </c>
      <c r="B249" s="2" t="s">
        <v>246</v>
      </c>
      <c r="C249" s="2" t="s">
        <v>245</v>
      </c>
      <c r="D249" s="2">
        <v>6554</v>
      </c>
      <c r="E249" s="2" t="s">
        <v>118</v>
      </c>
      <c r="F249" s="15">
        <v>38545.213495370372</v>
      </c>
      <c r="G249" s="15">
        <v>38554.254467592589</v>
      </c>
      <c r="H249" s="14">
        <f t="shared" si="8"/>
        <v>9.0409722222175333</v>
      </c>
      <c r="I249" s="14"/>
      <c r="Q249" s="14"/>
    </row>
    <row r="250" spans="1:17" x14ac:dyDescent="0.25">
      <c r="A250" s="2">
        <v>178</v>
      </c>
      <c r="B250" s="2" t="s">
        <v>246</v>
      </c>
      <c r="C250" s="2" t="s">
        <v>245</v>
      </c>
      <c r="D250" s="2">
        <v>6566</v>
      </c>
      <c r="E250" s="2" t="s">
        <v>83</v>
      </c>
      <c r="F250" s="15">
        <v>38545.238113425927</v>
      </c>
      <c r="G250" s="15">
        <v>38552.058252314811</v>
      </c>
      <c r="H250" s="14">
        <f t="shared" si="8"/>
        <v>6.820138888884685</v>
      </c>
      <c r="I250" s="14"/>
      <c r="Q250" s="14"/>
    </row>
    <row r="251" spans="1:17" x14ac:dyDescent="0.25">
      <c r="A251" s="2">
        <v>178</v>
      </c>
      <c r="B251" s="2" t="s">
        <v>246</v>
      </c>
      <c r="C251" s="2" t="s">
        <v>245</v>
      </c>
      <c r="D251" s="2">
        <v>6606</v>
      </c>
      <c r="E251" s="2" t="s">
        <v>94</v>
      </c>
      <c r="F251" s="15">
        <v>38545.335879629631</v>
      </c>
      <c r="G251" s="15">
        <v>38546.378935185188</v>
      </c>
      <c r="H251" s="14">
        <f t="shared" si="8"/>
        <v>1.0430555555576575</v>
      </c>
      <c r="I251" s="14"/>
      <c r="Q251" s="14"/>
    </row>
    <row r="252" spans="1:17" x14ac:dyDescent="0.25">
      <c r="A252" s="2">
        <v>178</v>
      </c>
      <c r="B252" s="2" t="s">
        <v>246</v>
      </c>
      <c r="C252" s="2" t="s">
        <v>245</v>
      </c>
      <c r="D252" s="2">
        <v>7959</v>
      </c>
      <c r="E252" s="2" t="s">
        <v>111</v>
      </c>
      <c r="F252" s="15">
        <v>38561.571759259263</v>
      </c>
      <c r="G252" s="15">
        <v>38566.509259259263</v>
      </c>
      <c r="H252" s="14">
        <f t="shared" si="8"/>
        <v>4.9375</v>
      </c>
      <c r="I252" s="14"/>
      <c r="Q252" s="14"/>
    </row>
    <row r="253" spans="1:17" x14ac:dyDescent="0.25">
      <c r="A253" s="2">
        <v>178</v>
      </c>
      <c r="B253" s="2" t="s">
        <v>246</v>
      </c>
      <c r="C253" s="2" t="s">
        <v>245</v>
      </c>
      <c r="D253" s="2">
        <v>8069</v>
      </c>
      <c r="E253" s="2" t="s">
        <v>88</v>
      </c>
      <c r="F253" s="15">
        <v>38561.72483796296</v>
      </c>
      <c r="G253" s="15">
        <v>38563.680393518516</v>
      </c>
      <c r="H253" s="14">
        <f t="shared" si="8"/>
        <v>1.9555555555562023</v>
      </c>
      <c r="I253" s="14"/>
      <c r="Q253" s="14"/>
    </row>
    <row r="254" spans="1:17" x14ac:dyDescent="0.25">
      <c r="A254" s="2">
        <v>178</v>
      </c>
      <c r="B254" s="2" t="s">
        <v>246</v>
      </c>
      <c r="C254" s="2" t="s">
        <v>245</v>
      </c>
      <c r="D254" s="2">
        <v>8287</v>
      </c>
      <c r="E254" s="2" t="s">
        <v>88</v>
      </c>
      <c r="F254" s="15">
        <v>38562.086087962962</v>
      </c>
      <c r="G254" s="15">
        <v>38571.091643518521</v>
      </c>
      <c r="H254" s="14">
        <f t="shared" si="8"/>
        <v>9.0055555555591127</v>
      </c>
      <c r="I254" s="14"/>
      <c r="Q254" s="14"/>
    </row>
    <row r="255" spans="1:17" x14ac:dyDescent="0.25">
      <c r="A255" s="2">
        <v>178</v>
      </c>
      <c r="B255" s="2" t="s">
        <v>246</v>
      </c>
      <c r="C255" s="2" t="s">
        <v>245</v>
      </c>
      <c r="D255" s="2">
        <v>8388</v>
      </c>
      <c r="E255" s="2" t="s">
        <v>118</v>
      </c>
      <c r="F255" s="15">
        <v>38562.241840277777</v>
      </c>
      <c r="G255" s="15">
        <v>38569.266840277778</v>
      </c>
      <c r="H255" s="14">
        <f t="shared" si="8"/>
        <v>7.0250000000014552</v>
      </c>
      <c r="I255" s="14"/>
      <c r="Q255" s="14"/>
    </row>
    <row r="256" spans="1:17" x14ac:dyDescent="0.25">
      <c r="A256" s="2">
        <v>178</v>
      </c>
      <c r="B256" s="2" t="s">
        <v>246</v>
      </c>
      <c r="C256" s="2" t="s">
        <v>245</v>
      </c>
      <c r="D256" s="2">
        <v>8696</v>
      </c>
      <c r="E256" s="2" t="s">
        <v>86</v>
      </c>
      <c r="F256" s="15">
        <v>38562.698125000003</v>
      </c>
      <c r="G256" s="15">
        <v>38571.785624999997</v>
      </c>
      <c r="H256" s="14">
        <f t="shared" si="8"/>
        <v>9.0874999999941792</v>
      </c>
      <c r="I256" s="14"/>
      <c r="Q256" s="14"/>
    </row>
    <row r="257" spans="1:17" x14ac:dyDescent="0.25">
      <c r="A257" s="2">
        <v>178</v>
      </c>
      <c r="B257" s="2" t="s">
        <v>246</v>
      </c>
      <c r="C257" s="2" t="s">
        <v>245</v>
      </c>
      <c r="D257" s="2">
        <v>9004</v>
      </c>
      <c r="E257" s="2" t="s">
        <v>83</v>
      </c>
      <c r="F257" s="15">
        <v>38563.211423611108</v>
      </c>
      <c r="G257" s="15">
        <v>38564.03434027778</v>
      </c>
      <c r="H257" s="14">
        <f t="shared" si="8"/>
        <v>0.82291666667151731</v>
      </c>
      <c r="I257" s="14"/>
      <c r="Q257" s="14"/>
    </row>
    <row r="258" spans="1:17" x14ac:dyDescent="0.25">
      <c r="A258" s="2">
        <v>178</v>
      </c>
      <c r="B258" s="2" t="s">
        <v>246</v>
      </c>
      <c r="C258" s="2" t="s">
        <v>245</v>
      </c>
      <c r="D258" s="2">
        <v>9311</v>
      </c>
      <c r="E258" s="2" t="s">
        <v>113</v>
      </c>
      <c r="F258" s="15">
        <v>38563.707303240742</v>
      </c>
      <c r="G258" s="15">
        <v>38571.641331018516</v>
      </c>
      <c r="H258" s="14">
        <f t="shared" si="8"/>
        <v>7.9340277777737356</v>
      </c>
      <c r="I258" s="14"/>
      <c r="Q258" s="14"/>
    </row>
    <row r="259" spans="1:17" x14ac:dyDescent="0.25">
      <c r="A259" s="2">
        <v>178</v>
      </c>
      <c r="B259" s="2" t="s">
        <v>246</v>
      </c>
      <c r="C259" s="2" t="s">
        <v>245</v>
      </c>
      <c r="D259" s="2">
        <v>9879</v>
      </c>
      <c r="E259" s="2" t="s">
        <v>88</v>
      </c>
      <c r="F259" s="15">
        <v>38564.573287037034</v>
      </c>
      <c r="G259" s="15">
        <v>38571.717037037037</v>
      </c>
      <c r="H259" s="14">
        <f t="shared" si="8"/>
        <v>7.1437500000029104</v>
      </c>
      <c r="I259" s="14"/>
      <c r="Q259" s="14"/>
    </row>
    <row r="260" spans="1:17" x14ac:dyDescent="0.25">
      <c r="A260" s="2">
        <v>178</v>
      </c>
      <c r="B260" s="2" t="s">
        <v>246</v>
      </c>
      <c r="C260" s="2" t="s">
        <v>245</v>
      </c>
      <c r="D260" s="2">
        <v>10125</v>
      </c>
      <c r="E260" s="2" t="s">
        <v>119</v>
      </c>
      <c r="F260" s="15">
        <v>38564.897951388892</v>
      </c>
      <c r="G260" s="15">
        <v>38565.798645833333</v>
      </c>
      <c r="H260" s="14">
        <f t="shared" si="8"/>
        <v>0.90069444444088731</v>
      </c>
      <c r="I260" s="14"/>
      <c r="Q260" s="14"/>
    </row>
    <row r="261" spans="1:17" x14ac:dyDescent="0.25">
      <c r="A261" s="2">
        <v>178</v>
      </c>
      <c r="B261" s="2" t="s">
        <v>246</v>
      </c>
      <c r="C261" s="2" t="s">
        <v>245</v>
      </c>
      <c r="D261" s="2">
        <v>10562</v>
      </c>
      <c r="E261" s="2" t="s">
        <v>119</v>
      </c>
      <c r="F261" s="15">
        <v>38565.545740740738</v>
      </c>
      <c r="G261" s="15">
        <v>38566.712407407409</v>
      </c>
      <c r="H261" s="14">
        <f t="shared" si="8"/>
        <v>1.1666666666715173</v>
      </c>
      <c r="I261" s="14"/>
      <c r="Q261" s="14"/>
    </row>
    <row r="262" spans="1:17" x14ac:dyDescent="0.25">
      <c r="A262" s="2">
        <v>178</v>
      </c>
      <c r="B262" s="2" t="s">
        <v>246</v>
      </c>
      <c r="C262" s="2" t="s">
        <v>245</v>
      </c>
      <c r="D262" s="2">
        <v>10802</v>
      </c>
      <c r="E262" s="2" t="s">
        <v>113</v>
      </c>
      <c r="F262" s="15">
        <v>38565.929537037038</v>
      </c>
      <c r="G262" s="15">
        <v>38574.77884259259</v>
      </c>
      <c r="H262" s="14">
        <f t="shared" si="8"/>
        <v>8.8493055555518367</v>
      </c>
      <c r="I262" s="14"/>
      <c r="Q262" s="14"/>
    </row>
    <row r="263" spans="1:17" x14ac:dyDescent="0.25">
      <c r="A263" s="2">
        <v>178</v>
      </c>
      <c r="B263" s="2" t="s">
        <v>246</v>
      </c>
      <c r="C263" s="2" t="s">
        <v>245</v>
      </c>
      <c r="D263" s="2">
        <v>11319</v>
      </c>
      <c r="E263" s="2" t="s">
        <v>81</v>
      </c>
      <c r="F263" s="15">
        <v>38566.673715277779</v>
      </c>
      <c r="G263" s="15">
        <v>38573.473020833335</v>
      </c>
      <c r="H263" s="14">
        <f t="shared" si="8"/>
        <v>6.7993055555562023</v>
      </c>
      <c r="I263" s="14"/>
      <c r="Q263" s="14"/>
    </row>
    <row r="264" spans="1:17" x14ac:dyDescent="0.25">
      <c r="A264" s="2">
        <v>178</v>
      </c>
      <c r="B264" s="2" t="s">
        <v>246</v>
      </c>
      <c r="C264" s="2" t="s">
        <v>245</v>
      </c>
      <c r="D264" s="2">
        <v>11884</v>
      </c>
      <c r="E264" s="2" t="s">
        <v>97</v>
      </c>
      <c r="F264" s="15">
        <v>38581.61346064815</v>
      </c>
      <c r="G264" s="15">
        <v>38589.651655092595</v>
      </c>
      <c r="H264" s="14">
        <f t="shared" si="8"/>
        <v>8.0381944444452529</v>
      </c>
      <c r="I264" s="14"/>
      <c r="Q264" s="14"/>
    </row>
    <row r="265" spans="1:17" x14ac:dyDescent="0.25">
      <c r="A265" s="2">
        <v>178</v>
      </c>
      <c r="B265" s="2" t="s">
        <v>246</v>
      </c>
      <c r="C265" s="2" t="s">
        <v>245</v>
      </c>
      <c r="D265" s="2">
        <v>11927</v>
      </c>
      <c r="E265" s="2" t="s">
        <v>92</v>
      </c>
      <c r="F265" s="15">
        <v>38581.684062499997</v>
      </c>
      <c r="G265" s="15">
        <v>38587.695173611108</v>
      </c>
      <c r="H265" s="14">
        <f t="shared" si="8"/>
        <v>6.0111111111109494</v>
      </c>
      <c r="I265" s="14"/>
      <c r="Q265" s="14"/>
    </row>
    <row r="266" spans="1:17" x14ac:dyDescent="0.25">
      <c r="A266" s="2">
        <v>178</v>
      </c>
      <c r="B266" s="2" t="s">
        <v>246</v>
      </c>
      <c r="C266" s="2" t="s">
        <v>245</v>
      </c>
      <c r="D266" s="2">
        <v>12049</v>
      </c>
      <c r="E266" s="2" t="s">
        <v>92</v>
      </c>
      <c r="F266" s="15">
        <v>38581.870451388888</v>
      </c>
      <c r="G266" s="15">
        <v>38590.823229166665</v>
      </c>
      <c r="H266" s="14">
        <f t="shared" si="8"/>
        <v>8.952777777776646</v>
      </c>
      <c r="I266" s="14"/>
      <c r="Q266" s="14"/>
    </row>
    <row r="267" spans="1:17" x14ac:dyDescent="0.25">
      <c r="A267" s="2">
        <v>178</v>
      </c>
      <c r="B267" s="2" t="s">
        <v>246</v>
      </c>
      <c r="C267" s="2" t="s">
        <v>245</v>
      </c>
      <c r="D267" s="2">
        <v>12727</v>
      </c>
      <c r="E267" s="2" t="s">
        <v>94</v>
      </c>
      <c r="F267" s="15">
        <v>38582.906423611108</v>
      </c>
      <c r="G267" s="15">
        <v>38588.66128472222</v>
      </c>
      <c r="H267" s="14">
        <f t="shared" si="8"/>
        <v>5.7548611111124046</v>
      </c>
      <c r="I267" s="14"/>
      <c r="Q267" s="14"/>
    </row>
    <row r="268" spans="1:17" x14ac:dyDescent="0.25">
      <c r="A268" s="2">
        <v>178</v>
      </c>
      <c r="B268" s="2" t="s">
        <v>246</v>
      </c>
      <c r="C268" s="2" t="s">
        <v>245</v>
      </c>
      <c r="D268" s="2">
        <v>13127</v>
      </c>
      <c r="E268" s="2" t="s">
        <v>92</v>
      </c>
      <c r="F268" s="15">
        <v>38583.502812500003</v>
      </c>
      <c r="G268" s="15">
        <v>38591.580590277779</v>
      </c>
      <c r="H268" s="14">
        <f t="shared" si="8"/>
        <v>8.077777777776646</v>
      </c>
      <c r="I268" s="14"/>
      <c r="Q268" s="14"/>
    </row>
    <row r="269" spans="1:17" x14ac:dyDescent="0.25">
      <c r="A269" s="2">
        <v>178</v>
      </c>
      <c r="B269" s="2" t="s">
        <v>246</v>
      </c>
      <c r="C269" s="2" t="s">
        <v>245</v>
      </c>
      <c r="D269" s="2">
        <v>14104</v>
      </c>
      <c r="E269" s="2" t="s">
        <v>86</v>
      </c>
      <c r="F269" s="15">
        <v>38585.026203703703</v>
      </c>
      <c r="G269" s="15">
        <v>38585.955370370371</v>
      </c>
      <c r="H269" s="14">
        <f t="shared" si="8"/>
        <v>0.92916666666860692</v>
      </c>
      <c r="I269" s="14"/>
      <c r="Q269" s="14"/>
    </row>
    <row r="270" spans="1:17" x14ac:dyDescent="0.25">
      <c r="A270" s="2">
        <v>178</v>
      </c>
      <c r="B270" s="2" t="s">
        <v>246</v>
      </c>
      <c r="C270" s="2" t="s">
        <v>245</v>
      </c>
      <c r="D270" s="2">
        <v>14257</v>
      </c>
      <c r="E270" s="2" t="s">
        <v>122</v>
      </c>
      <c r="F270" s="15">
        <v>38585.245104166665</v>
      </c>
      <c r="G270" s="15">
        <v>38593.138159722221</v>
      </c>
      <c r="H270" s="14">
        <f t="shared" si="8"/>
        <v>7.8930555555562023</v>
      </c>
      <c r="I270" s="14"/>
      <c r="Q270" s="14"/>
    </row>
    <row r="271" spans="1:17" x14ac:dyDescent="0.25">
      <c r="A271" s="2">
        <v>178</v>
      </c>
      <c r="B271" s="2" t="s">
        <v>246</v>
      </c>
      <c r="C271" s="2" t="s">
        <v>245</v>
      </c>
      <c r="D271" s="2">
        <v>14314</v>
      </c>
      <c r="E271" s="2" t="s">
        <v>103</v>
      </c>
      <c r="F271" s="15">
        <v>38585.326550925929</v>
      </c>
      <c r="G271" s="15">
        <v>38588.449467592596</v>
      </c>
      <c r="H271" s="14">
        <f t="shared" si="8"/>
        <v>3.1229166666671517</v>
      </c>
      <c r="I271" s="14"/>
      <c r="Q271" s="14"/>
    </row>
    <row r="272" spans="1:17" x14ac:dyDescent="0.25">
      <c r="A272" s="2">
        <v>178</v>
      </c>
      <c r="B272" s="2" t="s">
        <v>246</v>
      </c>
      <c r="C272" s="2" t="s">
        <v>245</v>
      </c>
      <c r="D272" s="2">
        <v>15323</v>
      </c>
      <c r="E272" s="2" t="s">
        <v>97</v>
      </c>
      <c r="F272" s="15">
        <v>38586.849074074074</v>
      </c>
      <c r="G272" s="15">
        <v>38590.024768518517</v>
      </c>
      <c r="H272" s="14">
        <f t="shared" si="8"/>
        <v>3.1756944444423425</v>
      </c>
      <c r="I272" s="14"/>
      <c r="Q272" s="14"/>
    </row>
    <row r="273" spans="1:17" x14ac:dyDescent="0.25">
      <c r="A273" s="2">
        <v>178</v>
      </c>
      <c r="B273" s="2" t="s">
        <v>246</v>
      </c>
      <c r="C273" s="2" t="s">
        <v>245</v>
      </c>
      <c r="D273" s="2">
        <v>12897</v>
      </c>
      <c r="E273" s="2" t="s">
        <v>81</v>
      </c>
      <c r="F273" s="15">
        <v>38762.636145833334</v>
      </c>
      <c r="G273" s="15"/>
      <c r="H273" s="14"/>
      <c r="I273" s="14"/>
      <c r="Q273" s="14"/>
    </row>
    <row r="274" spans="1:17" x14ac:dyDescent="0.25">
      <c r="A274" s="2">
        <v>148</v>
      </c>
      <c r="B274" s="2" t="s">
        <v>252</v>
      </c>
      <c r="C274" s="2" t="s">
        <v>251</v>
      </c>
      <c r="D274" s="2">
        <v>682</v>
      </c>
      <c r="E274" s="2" t="s">
        <v>103</v>
      </c>
      <c r="F274" s="15">
        <v>38500.995347222219</v>
      </c>
      <c r="G274" s="15">
        <v>38501.80159722222</v>
      </c>
      <c r="H274" s="14">
        <f t="shared" ref="H274:H305" si="9">G274-F274</f>
        <v>0.80625000000145519</v>
      </c>
      <c r="I274" s="14"/>
      <c r="Q274" s="14"/>
    </row>
    <row r="275" spans="1:17" x14ac:dyDescent="0.25">
      <c r="A275" s="2">
        <v>148</v>
      </c>
      <c r="B275" s="2" t="s">
        <v>252</v>
      </c>
      <c r="C275" s="2" t="s">
        <v>251</v>
      </c>
      <c r="D275" s="2">
        <v>1501</v>
      </c>
      <c r="E275" s="2" t="s">
        <v>121</v>
      </c>
      <c r="F275" s="15">
        <v>38518.91846064815</v>
      </c>
      <c r="G275" s="15">
        <v>38526.791377314818</v>
      </c>
      <c r="H275" s="14">
        <f t="shared" si="9"/>
        <v>7.8729166666671517</v>
      </c>
      <c r="I275" s="14"/>
      <c r="Q275" s="14"/>
    </row>
    <row r="276" spans="1:17" x14ac:dyDescent="0.25">
      <c r="A276" s="2">
        <v>148</v>
      </c>
      <c r="B276" s="2" t="s">
        <v>252</v>
      </c>
      <c r="C276" s="2" t="s">
        <v>251</v>
      </c>
      <c r="D276" s="2">
        <v>1517</v>
      </c>
      <c r="E276" s="2" t="s">
        <v>103</v>
      </c>
      <c r="F276" s="15">
        <v>38518.97252314815</v>
      </c>
      <c r="G276" s="15">
        <v>38526.974606481483</v>
      </c>
      <c r="H276" s="14">
        <f t="shared" si="9"/>
        <v>8.0020833333328483</v>
      </c>
      <c r="I276" s="14"/>
      <c r="Q276" s="14"/>
    </row>
    <row r="277" spans="1:17" x14ac:dyDescent="0.25">
      <c r="A277" s="2">
        <v>148</v>
      </c>
      <c r="B277" s="2" t="s">
        <v>252</v>
      </c>
      <c r="C277" s="2" t="s">
        <v>251</v>
      </c>
      <c r="D277" s="2">
        <v>2751</v>
      </c>
      <c r="E277" s="2" t="s">
        <v>86</v>
      </c>
      <c r="F277" s="15">
        <v>38522.694016203706</v>
      </c>
      <c r="G277" s="15">
        <v>38528.581516203703</v>
      </c>
      <c r="H277" s="14">
        <f t="shared" si="9"/>
        <v>5.8874999999970896</v>
      </c>
      <c r="I277" s="14"/>
      <c r="Q277" s="14"/>
    </row>
    <row r="278" spans="1:17" x14ac:dyDescent="0.25">
      <c r="A278" s="2">
        <v>148</v>
      </c>
      <c r="B278" s="2" t="s">
        <v>252</v>
      </c>
      <c r="C278" s="2" t="s">
        <v>251</v>
      </c>
      <c r="D278" s="2">
        <v>2843</v>
      </c>
      <c r="E278" s="2" t="s">
        <v>121</v>
      </c>
      <c r="F278" s="15">
        <v>38522.942118055558</v>
      </c>
      <c r="G278" s="15">
        <v>38529.940034722225</v>
      </c>
      <c r="H278" s="14">
        <f t="shared" si="9"/>
        <v>6.9979166666671517</v>
      </c>
      <c r="I278" s="14"/>
      <c r="Q278" s="14"/>
    </row>
    <row r="279" spans="1:17" x14ac:dyDescent="0.25">
      <c r="A279" s="2">
        <v>148</v>
      </c>
      <c r="B279" s="2" t="s">
        <v>252</v>
      </c>
      <c r="C279" s="2" t="s">
        <v>251</v>
      </c>
      <c r="D279" s="2">
        <v>2847</v>
      </c>
      <c r="E279" s="2" t="s">
        <v>113</v>
      </c>
      <c r="F279" s="15">
        <v>38522.95417824074</v>
      </c>
      <c r="G279" s="15">
        <v>38530.961817129632</v>
      </c>
      <c r="H279" s="14">
        <f t="shared" si="9"/>
        <v>8.007638888891961</v>
      </c>
      <c r="I279" s="14"/>
      <c r="Q279" s="14"/>
    </row>
    <row r="280" spans="1:17" x14ac:dyDescent="0.25">
      <c r="A280" s="2">
        <v>148</v>
      </c>
      <c r="B280" s="2" t="s">
        <v>252</v>
      </c>
      <c r="C280" s="2" t="s">
        <v>251</v>
      </c>
      <c r="D280" s="2">
        <v>3653</v>
      </c>
      <c r="E280" s="2" t="s">
        <v>94</v>
      </c>
      <c r="F280" s="15">
        <v>38539.323067129626</v>
      </c>
      <c r="G280" s="15">
        <v>38543.493900462963</v>
      </c>
      <c r="H280" s="14">
        <f t="shared" si="9"/>
        <v>4.1708333333372138</v>
      </c>
      <c r="I280" s="14"/>
      <c r="Q280" s="14"/>
    </row>
    <row r="281" spans="1:17" x14ac:dyDescent="0.25">
      <c r="A281" s="2">
        <v>148</v>
      </c>
      <c r="B281" s="2" t="s">
        <v>252</v>
      </c>
      <c r="C281" s="2" t="s">
        <v>251</v>
      </c>
      <c r="D281" s="2">
        <v>4080</v>
      </c>
      <c r="E281" s="2" t="s">
        <v>113</v>
      </c>
      <c r="F281" s="15">
        <v>38540.215208333335</v>
      </c>
      <c r="G281" s="15">
        <v>38544.999236111114</v>
      </c>
      <c r="H281" s="14">
        <f t="shared" si="9"/>
        <v>4.7840277777795563</v>
      </c>
      <c r="I281" s="14"/>
      <c r="Q281" s="14"/>
    </row>
    <row r="282" spans="1:17" x14ac:dyDescent="0.25">
      <c r="A282" s="2">
        <v>148</v>
      </c>
      <c r="B282" s="2" t="s">
        <v>252</v>
      </c>
      <c r="C282" s="2" t="s">
        <v>251</v>
      </c>
      <c r="D282" s="2">
        <v>4746</v>
      </c>
      <c r="E282" s="2" t="s">
        <v>103</v>
      </c>
      <c r="F282" s="15">
        <v>38541.574942129628</v>
      </c>
      <c r="G282" s="15">
        <v>38544.379803240743</v>
      </c>
      <c r="H282" s="14">
        <f t="shared" si="9"/>
        <v>2.804861111115315</v>
      </c>
      <c r="I282" s="14"/>
      <c r="Q282" s="14"/>
    </row>
    <row r="283" spans="1:17" x14ac:dyDescent="0.25">
      <c r="A283" s="2">
        <v>148</v>
      </c>
      <c r="B283" s="2" t="s">
        <v>252</v>
      </c>
      <c r="C283" s="2" t="s">
        <v>251</v>
      </c>
      <c r="D283" s="2">
        <v>4950</v>
      </c>
      <c r="E283" s="2" t="s">
        <v>120</v>
      </c>
      <c r="F283" s="15">
        <v>38541.957025462965</v>
      </c>
      <c r="G283" s="15">
        <v>38542.861886574072</v>
      </c>
      <c r="H283" s="14">
        <f t="shared" si="9"/>
        <v>0.90486111110658385</v>
      </c>
      <c r="I283" s="14"/>
      <c r="Q283" s="14"/>
    </row>
    <row r="284" spans="1:17" x14ac:dyDescent="0.25">
      <c r="A284" s="2">
        <v>148</v>
      </c>
      <c r="B284" s="2" t="s">
        <v>252</v>
      </c>
      <c r="C284" s="2" t="s">
        <v>251</v>
      </c>
      <c r="D284" s="2">
        <v>5034</v>
      </c>
      <c r="E284" s="2" t="s">
        <v>118</v>
      </c>
      <c r="F284" s="15">
        <v>38542.116840277777</v>
      </c>
      <c r="G284" s="15">
        <v>38544.967534722222</v>
      </c>
      <c r="H284" s="14">
        <f t="shared" si="9"/>
        <v>2.8506944444452529</v>
      </c>
      <c r="I284" s="14"/>
      <c r="Q284" s="14"/>
    </row>
    <row r="285" spans="1:17" x14ac:dyDescent="0.25">
      <c r="A285" s="2">
        <v>148</v>
      </c>
      <c r="B285" s="2" t="s">
        <v>252</v>
      </c>
      <c r="C285" s="2" t="s">
        <v>251</v>
      </c>
      <c r="D285" s="2">
        <v>5372</v>
      </c>
      <c r="E285" s="2" t="s">
        <v>94</v>
      </c>
      <c r="F285" s="15">
        <v>38542.783784722225</v>
      </c>
      <c r="G285" s="15">
        <v>38544.736562500002</v>
      </c>
      <c r="H285" s="14">
        <f t="shared" si="9"/>
        <v>1.952777777776646</v>
      </c>
      <c r="I285" s="14"/>
      <c r="Q285" s="14"/>
    </row>
    <row r="286" spans="1:17" x14ac:dyDescent="0.25">
      <c r="A286" s="2">
        <v>148</v>
      </c>
      <c r="B286" s="2" t="s">
        <v>252</v>
      </c>
      <c r="C286" s="2" t="s">
        <v>251</v>
      </c>
      <c r="D286" s="2">
        <v>6169</v>
      </c>
      <c r="E286" s="2" t="s">
        <v>120</v>
      </c>
      <c r="F286" s="15">
        <v>38544.434675925928</v>
      </c>
      <c r="G286" s="15">
        <v>38552.304814814815</v>
      </c>
      <c r="H286" s="14">
        <f t="shared" si="9"/>
        <v>7.8701388888875954</v>
      </c>
      <c r="I286" s="14"/>
      <c r="Q286" s="14"/>
    </row>
    <row r="287" spans="1:17" x14ac:dyDescent="0.25">
      <c r="A287" s="2">
        <v>148</v>
      </c>
      <c r="B287" s="2" t="s">
        <v>252</v>
      </c>
      <c r="C287" s="2" t="s">
        <v>251</v>
      </c>
      <c r="D287" s="2">
        <v>6640</v>
      </c>
      <c r="E287" s="2" t="s">
        <v>121</v>
      </c>
      <c r="F287" s="15">
        <v>38545.435636574075</v>
      </c>
      <c r="G287" s="15">
        <v>38554.26966435185</v>
      </c>
      <c r="H287" s="14">
        <f t="shared" si="9"/>
        <v>8.8340277777751908</v>
      </c>
      <c r="I287" s="14"/>
      <c r="Q287" s="14"/>
    </row>
    <row r="288" spans="1:17" x14ac:dyDescent="0.25">
      <c r="A288" s="2">
        <v>148</v>
      </c>
      <c r="B288" s="2" t="s">
        <v>252</v>
      </c>
      <c r="C288" s="2" t="s">
        <v>251</v>
      </c>
      <c r="D288" s="2">
        <v>6793</v>
      </c>
      <c r="E288" s="2" t="s">
        <v>122</v>
      </c>
      <c r="F288" s="15">
        <v>38545.692997685182</v>
      </c>
      <c r="G288" s="15">
        <v>38554.670081018521</v>
      </c>
      <c r="H288" s="14">
        <f t="shared" si="9"/>
        <v>8.977083333338669</v>
      </c>
      <c r="I288" s="14"/>
      <c r="Q288" s="14"/>
    </row>
    <row r="289" spans="1:17" x14ac:dyDescent="0.25">
      <c r="A289" s="2">
        <v>148</v>
      </c>
      <c r="B289" s="2" t="s">
        <v>252</v>
      </c>
      <c r="C289" s="2" t="s">
        <v>251</v>
      </c>
      <c r="D289" s="2">
        <v>7656</v>
      </c>
      <c r="E289" s="2" t="s">
        <v>86</v>
      </c>
      <c r="F289" s="15">
        <v>38561.088414351849</v>
      </c>
      <c r="G289" s="15">
        <v>38564.170358796298</v>
      </c>
      <c r="H289" s="14">
        <f t="shared" si="9"/>
        <v>3.0819444444496185</v>
      </c>
      <c r="I289" s="14"/>
      <c r="Q289" s="14"/>
    </row>
    <row r="290" spans="1:17" x14ac:dyDescent="0.25">
      <c r="A290" s="2">
        <v>148</v>
      </c>
      <c r="B290" s="2" t="s">
        <v>252</v>
      </c>
      <c r="C290" s="2" t="s">
        <v>251</v>
      </c>
      <c r="D290" s="2">
        <v>7693</v>
      </c>
      <c r="E290" s="2" t="s">
        <v>118</v>
      </c>
      <c r="F290" s="15">
        <v>38561.146782407406</v>
      </c>
      <c r="G290" s="15">
        <v>38564.279421296298</v>
      </c>
      <c r="H290" s="14">
        <f t="shared" si="9"/>
        <v>3.132638888891961</v>
      </c>
      <c r="I290" s="14"/>
      <c r="Q290" s="14"/>
    </row>
    <row r="291" spans="1:17" x14ac:dyDescent="0.25">
      <c r="A291" s="2">
        <v>148</v>
      </c>
      <c r="B291" s="2" t="s">
        <v>252</v>
      </c>
      <c r="C291" s="2" t="s">
        <v>251</v>
      </c>
      <c r="D291" s="2">
        <v>7865</v>
      </c>
      <c r="E291" s="2" t="s">
        <v>113</v>
      </c>
      <c r="F291" s="15">
        <v>38561.421574074076</v>
      </c>
      <c r="G291" s="15">
        <v>38570.344490740739</v>
      </c>
      <c r="H291" s="14">
        <f t="shared" si="9"/>
        <v>8.9229166666627862</v>
      </c>
      <c r="I291" s="14"/>
      <c r="Q291" s="14"/>
    </row>
    <row r="292" spans="1:17" x14ac:dyDescent="0.25">
      <c r="A292" s="2">
        <v>148</v>
      </c>
      <c r="B292" s="2" t="s">
        <v>252</v>
      </c>
      <c r="C292" s="2" t="s">
        <v>251</v>
      </c>
      <c r="D292" s="2">
        <v>8111</v>
      </c>
      <c r="E292" s="2" t="s">
        <v>94</v>
      </c>
      <c r="F292" s="15">
        <v>38561.798645833333</v>
      </c>
      <c r="G292" s="15">
        <v>38562.934062499997</v>
      </c>
      <c r="H292" s="14">
        <f t="shared" si="9"/>
        <v>1.1354166666642413</v>
      </c>
      <c r="I292" s="14"/>
      <c r="Q292" s="14"/>
    </row>
    <row r="293" spans="1:17" x14ac:dyDescent="0.25">
      <c r="A293" s="2">
        <v>148</v>
      </c>
      <c r="B293" s="2" t="s">
        <v>252</v>
      </c>
      <c r="C293" s="2" t="s">
        <v>251</v>
      </c>
      <c r="D293" s="2">
        <v>8331</v>
      </c>
      <c r="E293" s="2" t="s">
        <v>113</v>
      </c>
      <c r="F293" s="15">
        <v>38562.176030092596</v>
      </c>
      <c r="G293" s="15">
        <v>38568.298252314817</v>
      </c>
      <c r="H293" s="14">
        <f t="shared" si="9"/>
        <v>6.1222222222204437</v>
      </c>
      <c r="I293" s="14"/>
      <c r="Q293" s="14"/>
    </row>
    <row r="294" spans="1:17" x14ac:dyDescent="0.25">
      <c r="A294" s="2">
        <v>148</v>
      </c>
      <c r="B294" s="2" t="s">
        <v>252</v>
      </c>
      <c r="C294" s="2" t="s">
        <v>251</v>
      </c>
      <c r="D294" s="2">
        <v>8394</v>
      </c>
      <c r="E294" s="2" t="s">
        <v>90</v>
      </c>
      <c r="F294" s="15">
        <v>38562.251550925925</v>
      </c>
      <c r="G294" s="15">
        <v>38567.343912037039</v>
      </c>
      <c r="H294" s="14">
        <f t="shared" si="9"/>
        <v>5.0923611111138598</v>
      </c>
      <c r="I294" s="14"/>
      <c r="Q294" s="14"/>
    </row>
    <row r="295" spans="1:17" x14ac:dyDescent="0.25">
      <c r="A295" s="2">
        <v>148</v>
      </c>
      <c r="B295" s="2" t="s">
        <v>252</v>
      </c>
      <c r="C295" s="2" t="s">
        <v>251</v>
      </c>
      <c r="D295" s="2">
        <v>8578</v>
      </c>
      <c r="E295" s="2" t="s">
        <v>86</v>
      </c>
      <c r="F295" s="15">
        <v>38562.498773148145</v>
      </c>
      <c r="G295" s="15">
        <v>38567.267523148148</v>
      </c>
      <c r="H295" s="14">
        <f t="shared" si="9"/>
        <v>4.7687500000029104</v>
      </c>
      <c r="I295" s="14"/>
      <c r="Q295" s="14"/>
    </row>
    <row r="296" spans="1:17" x14ac:dyDescent="0.25">
      <c r="A296" s="2">
        <v>148</v>
      </c>
      <c r="B296" s="2" t="s">
        <v>252</v>
      </c>
      <c r="C296" s="2" t="s">
        <v>251</v>
      </c>
      <c r="D296" s="2">
        <v>8626</v>
      </c>
      <c r="E296" s="2" t="s">
        <v>90</v>
      </c>
      <c r="F296" s="15">
        <v>38562.585648148146</v>
      </c>
      <c r="G296" s="15">
        <v>38566.378703703704</v>
      </c>
      <c r="H296" s="14">
        <f t="shared" si="9"/>
        <v>3.7930555555576575</v>
      </c>
      <c r="I296" s="14"/>
      <c r="Q296" s="14"/>
    </row>
    <row r="297" spans="1:17" x14ac:dyDescent="0.25">
      <c r="A297" s="2">
        <v>148</v>
      </c>
      <c r="B297" s="2" t="s">
        <v>252</v>
      </c>
      <c r="C297" s="2" t="s">
        <v>251</v>
      </c>
      <c r="D297" s="2">
        <v>9023</v>
      </c>
      <c r="E297" s="2" t="s">
        <v>120</v>
      </c>
      <c r="F297" s="15">
        <v>38563.233796296299</v>
      </c>
      <c r="G297" s="15">
        <v>38571.264351851853</v>
      </c>
      <c r="H297" s="14">
        <f t="shared" si="9"/>
        <v>8.0305555555532919</v>
      </c>
      <c r="I297" s="14"/>
      <c r="Q297" s="14"/>
    </row>
    <row r="298" spans="1:17" x14ac:dyDescent="0.25">
      <c r="A298" s="2">
        <v>148</v>
      </c>
      <c r="B298" s="2" t="s">
        <v>252</v>
      </c>
      <c r="C298" s="2" t="s">
        <v>251</v>
      </c>
      <c r="D298" s="2">
        <v>9106</v>
      </c>
      <c r="E298" s="2" t="s">
        <v>118</v>
      </c>
      <c r="F298" s="15">
        <v>38563.369837962964</v>
      </c>
      <c r="G298" s="15">
        <v>38566.318449074075</v>
      </c>
      <c r="H298" s="14">
        <f t="shared" si="9"/>
        <v>2.9486111111109494</v>
      </c>
      <c r="I298" s="14"/>
      <c r="Q298" s="14"/>
    </row>
    <row r="299" spans="1:17" x14ac:dyDescent="0.25">
      <c r="A299" s="2">
        <v>148</v>
      </c>
      <c r="B299" s="2" t="s">
        <v>252</v>
      </c>
      <c r="C299" s="2" t="s">
        <v>251</v>
      </c>
      <c r="D299" s="2">
        <v>9530</v>
      </c>
      <c r="E299" s="2" t="s">
        <v>86</v>
      </c>
      <c r="F299" s="15">
        <v>38564.047986111109</v>
      </c>
      <c r="G299" s="15">
        <v>38568.991041666668</v>
      </c>
      <c r="H299" s="14">
        <f t="shared" si="9"/>
        <v>4.9430555555591127</v>
      </c>
      <c r="I299" s="14"/>
      <c r="Q299" s="14"/>
    </row>
    <row r="300" spans="1:17" x14ac:dyDescent="0.25">
      <c r="A300" s="2">
        <v>148</v>
      </c>
      <c r="B300" s="2" t="s">
        <v>252</v>
      </c>
      <c r="C300" s="2" t="s">
        <v>251</v>
      </c>
      <c r="D300" s="2">
        <v>9594</v>
      </c>
      <c r="E300" s="2" t="s">
        <v>92</v>
      </c>
      <c r="F300" s="15">
        <v>38564.141574074078</v>
      </c>
      <c r="G300" s="15">
        <v>38568.963101851848</v>
      </c>
      <c r="H300" s="14">
        <f t="shared" si="9"/>
        <v>4.8215277777708252</v>
      </c>
      <c r="I300" s="14"/>
      <c r="Q300" s="14"/>
    </row>
    <row r="301" spans="1:17" x14ac:dyDescent="0.25">
      <c r="A301" s="2">
        <v>148</v>
      </c>
      <c r="B301" s="2" t="s">
        <v>252</v>
      </c>
      <c r="C301" s="2" t="s">
        <v>251</v>
      </c>
      <c r="D301" s="2">
        <v>10067</v>
      </c>
      <c r="E301" s="2" t="s">
        <v>86</v>
      </c>
      <c r="F301" s="15">
        <v>38564.818032407406</v>
      </c>
      <c r="G301" s="15">
        <v>38568.731226851851</v>
      </c>
      <c r="H301" s="14">
        <f t="shared" si="9"/>
        <v>3.9131944444452529</v>
      </c>
      <c r="I301" s="14"/>
      <c r="Q301" s="14"/>
    </row>
    <row r="302" spans="1:17" x14ac:dyDescent="0.25">
      <c r="A302" s="2">
        <v>148</v>
      </c>
      <c r="B302" s="2" t="s">
        <v>252</v>
      </c>
      <c r="C302" s="2" t="s">
        <v>251</v>
      </c>
      <c r="D302" s="2">
        <v>10830</v>
      </c>
      <c r="E302" s="2" t="s">
        <v>92</v>
      </c>
      <c r="F302" s="15">
        <v>38565.970902777779</v>
      </c>
      <c r="G302" s="15">
        <v>38570.968819444446</v>
      </c>
      <c r="H302" s="14">
        <f t="shared" si="9"/>
        <v>4.9979166666671517</v>
      </c>
      <c r="I302" s="14"/>
      <c r="Q302" s="14"/>
    </row>
    <row r="303" spans="1:17" x14ac:dyDescent="0.25">
      <c r="A303" s="2">
        <v>148</v>
      </c>
      <c r="B303" s="2" t="s">
        <v>252</v>
      </c>
      <c r="C303" s="2" t="s">
        <v>251</v>
      </c>
      <c r="D303" s="2">
        <v>11357</v>
      </c>
      <c r="E303" s="2" t="s">
        <v>122</v>
      </c>
      <c r="F303" s="15">
        <v>38566.738067129627</v>
      </c>
      <c r="G303" s="15">
        <v>38575.760289351849</v>
      </c>
      <c r="H303" s="14">
        <f t="shared" si="9"/>
        <v>9.0222222222218988</v>
      </c>
      <c r="I303" s="14"/>
      <c r="Q303" s="14"/>
    </row>
    <row r="304" spans="1:17" x14ac:dyDescent="0.25">
      <c r="A304" s="2">
        <v>148</v>
      </c>
      <c r="B304" s="2" t="s">
        <v>252</v>
      </c>
      <c r="C304" s="2" t="s">
        <v>251</v>
      </c>
      <c r="D304" s="2">
        <v>12029</v>
      </c>
      <c r="E304" s="2" t="s">
        <v>92</v>
      </c>
      <c r="F304" s="15">
        <v>38581.838206018518</v>
      </c>
      <c r="G304" s="15">
        <v>38583.816678240742</v>
      </c>
      <c r="H304" s="14">
        <f t="shared" si="9"/>
        <v>1.9784722222248092</v>
      </c>
      <c r="I304" s="14"/>
      <c r="Q304" s="14"/>
    </row>
    <row r="305" spans="1:17" x14ac:dyDescent="0.25">
      <c r="A305" s="2">
        <v>148</v>
      </c>
      <c r="B305" s="2" t="s">
        <v>252</v>
      </c>
      <c r="C305" s="2" t="s">
        <v>251</v>
      </c>
      <c r="D305" s="2">
        <v>12038</v>
      </c>
      <c r="E305" s="2" t="s">
        <v>86</v>
      </c>
      <c r="F305" s="15">
        <v>38581.853078703702</v>
      </c>
      <c r="G305" s="15">
        <v>38584.964884259258</v>
      </c>
      <c r="H305" s="14">
        <f t="shared" si="9"/>
        <v>3.1118055555562023</v>
      </c>
      <c r="I305" s="14"/>
      <c r="Q305" s="14"/>
    </row>
    <row r="306" spans="1:17" x14ac:dyDescent="0.25">
      <c r="A306" s="2">
        <v>148</v>
      </c>
      <c r="B306" s="2" t="s">
        <v>252</v>
      </c>
      <c r="C306" s="2" t="s">
        <v>251</v>
      </c>
      <c r="D306" s="2">
        <v>12512</v>
      </c>
      <c r="E306" s="2" t="s">
        <v>86</v>
      </c>
      <c r="F306" s="15">
        <v>38582.561423611114</v>
      </c>
      <c r="G306" s="15">
        <v>38590.797534722224</v>
      </c>
      <c r="H306" s="14">
        <f t="shared" ref="H306:H337" si="10">G306-F306</f>
        <v>8.2361111111094942</v>
      </c>
      <c r="I306" s="14"/>
      <c r="Q306" s="14"/>
    </row>
    <row r="307" spans="1:17" x14ac:dyDescent="0.25">
      <c r="A307" s="2">
        <v>148</v>
      </c>
      <c r="B307" s="2" t="s">
        <v>252</v>
      </c>
      <c r="C307" s="2" t="s">
        <v>251</v>
      </c>
      <c r="D307" s="2">
        <v>12944</v>
      </c>
      <c r="E307" s="2" t="s">
        <v>118</v>
      </c>
      <c r="F307" s="15">
        <v>38583.241805555554</v>
      </c>
      <c r="G307" s="15">
        <v>38592.423750000002</v>
      </c>
      <c r="H307" s="14">
        <f t="shared" si="10"/>
        <v>9.1819444444481633</v>
      </c>
      <c r="I307" s="14"/>
      <c r="Q307" s="14"/>
    </row>
    <row r="308" spans="1:17" x14ac:dyDescent="0.25">
      <c r="A308" s="2">
        <v>148</v>
      </c>
      <c r="B308" s="2" t="s">
        <v>252</v>
      </c>
      <c r="C308" s="2" t="s">
        <v>251</v>
      </c>
      <c r="D308" s="2">
        <v>12983</v>
      </c>
      <c r="E308" s="2" t="s">
        <v>111</v>
      </c>
      <c r="F308" s="15">
        <v>38583.296423611115</v>
      </c>
      <c r="G308" s="15">
        <v>38592.441562499997</v>
      </c>
      <c r="H308" s="14">
        <f t="shared" si="10"/>
        <v>9.1451388888817746</v>
      </c>
      <c r="I308" s="14"/>
      <c r="Q308" s="14"/>
    </row>
    <row r="309" spans="1:17" x14ac:dyDescent="0.25">
      <c r="A309" s="2">
        <v>148</v>
      </c>
      <c r="B309" s="2" t="s">
        <v>252</v>
      </c>
      <c r="C309" s="2" t="s">
        <v>251</v>
      </c>
      <c r="D309" s="2">
        <v>14055</v>
      </c>
      <c r="E309" s="2" t="s">
        <v>120</v>
      </c>
      <c r="F309" s="15">
        <v>38584.929166666669</v>
      </c>
      <c r="G309" s="15">
        <v>38586.089583333334</v>
      </c>
      <c r="H309" s="14">
        <f t="shared" si="10"/>
        <v>1.1604166666656965</v>
      </c>
      <c r="I309" s="14"/>
      <c r="Q309" s="14"/>
    </row>
    <row r="310" spans="1:17" x14ac:dyDescent="0.25">
      <c r="A310" s="2">
        <v>148</v>
      </c>
      <c r="B310" s="2" t="s">
        <v>252</v>
      </c>
      <c r="C310" s="2" t="s">
        <v>251</v>
      </c>
      <c r="D310" s="2">
        <v>14155</v>
      </c>
      <c r="E310" s="2" t="s">
        <v>118</v>
      </c>
      <c r="F310" s="15">
        <v>38585.105266203704</v>
      </c>
      <c r="G310" s="15">
        <v>38591.250405092593</v>
      </c>
      <c r="H310" s="14">
        <f t="shared" si="10"/>
        <v>6.1451388888890506</v>
      </c>
      <c r="I310" s="14"/>
      <c r="Q310" s="14"/>
    </row>
    <row r="311" spans="1:17" x14ac:dyDescent="0.25">
      <c r="A311" s="2">
        <v>148</v>
      </c>
      <c r="B311" s="2" t="s">
        <v>252</v>
      </c>
      <c r="C311" s="2" t="s">
        <v>251</v>
      </c>
      <c r="D311" s="2">
        <v>14184</v>
      </c>
      <c r="E311" s="2" t="s">
        <v>122</v>
      </c>
      <c r="F311" s="15">
        <v>38585.142245370371</v>
      </c>
      <c r="G311" s="15">
        <v>38593.074189814812</v>
      </c>
      <c r="H311" s="14">
        <f t="shared" si="10"/>
        <v>7.9319444444408873</v>
      </c>
      <c r="I311" s="14"/>
      <c r="Q311" s="14"/>
    </row>
    <row r="312" spans="1:17" x14ac:dyDescent="0.25">
      <c r="A312" s="2">
        <v>148</v>
      </c>
      <c r="B312" s="2" t="s">
        <v>252</v>
      </c>
      <c r="C312" s="2" t="s">
        <v>251</v>
      </c>
      <c r="D312" s="2">
        <v>14629</v>
      </c>
      <c r="E312" s="2" t="s">
        <v>103</v>
      </c>
      <c r="F312" s="15">
        <v>38585.777685185189</v>
      </c>
      <c r="G312" s="15">
        <v>38589.801990740743</v>
      </c>
      <c r="H312" s="14">
        <f t="shared" si="10"/>
        <v>4.0243055555547471</v>
      </c>
      <c r="I312" s="14"/>
      <c r="Q312" s="14"/>
    </row>
    <row r="313" spans="1:17" x14ac:dyDescent="0.25">
      <c r="A313" s="2">
        <v>148</v>
      </c>
      <c r="B313" s="2" t="s">
        <v>252</v>
      </c>
      <c r="C313" s="2" t="s">
        <v>251</v>
      </c>
      <c r="D313" s="2">
        <v>14713</v>
      </c>
      <c r="E313" s="2" t="s">
        <v>120</v>
      </c>
      <c r="F313" s="15">
        <v>38585.89402777778</v>
      </c>
      <c r="G313" s="15">
        <v>38587.851666666669</v>
      </c>
      <c r="H313" s="14">
        <f t="shared" si="10"/>
        <v>1.9576388888890506</v>
      </c>
      <c r="I313" s="14"/>
      <c r="Q313" s="14"/>
    </row>
    <row r="314" spans="1:17" x14ac:dyDescent="0.25">
      <c r="A314" s="2">
        <v>148</v>
      </c>
      <c r="B314" s="2" t="s">
        <v>252</v>
      </c>
      <c r="C314" s="2" t="s">
        <v>251</v>
      </c>
      <c r="D314" s="2">
        <v>14879</v>
      </c>
      <c r="E314" s="2" t="s">
        <v>111</v>
      </c>
      <c r="F314" s="15">
        <v>38586.154305555552</v>
      </c>
      <c r="G314" s="15">
        <v>38591.25986111111</v>
      </c>
      <c r="H314" s="14">
        <f t="shared" si="10"/>
        <v>5.1055555555576575</v>
      </c>
      <c r="I314" s="14"/>
      <c r="Q314" s="14"/>
    </row>
    <row r="315" spans="1:17" x14ac:dyDescent="0.25">
      <c r="A315" s="2">
        <v>148</v>
      </c>
      <c r="B315" s="2" t="s">
        <v>252</v>
      </c>
      <c r="C315" s="2" t="s">
        <v>251</v>
      </c>
      <c r="D315" s="2">
        <v>14965</v>
      </c>
      <c r="E315" s="2" t="s">
        <v>120</v>
      </c>
      <c r="F315" s="15">
        <v>38586.281863425924</v>
      </c>
      <c r="G315" s="15">
        <v>38591.420752314814</v>
      </c>
      <c r="H315" s="14">
        <f t="shared" si="10"/>
        <v>5.1388888888905058</v>
      </c>
      <c r="I315" s="14"/>
      <c r="Q315" s="14"/>
    </row>
    <row r="316" spans="1:17" x14ac:dyDescent="0.25">
      <c r="A316" s="2">
        <v>148</v>
      </c>
      <c r="B316" s="2" t="s">
        <v>252</v>
      </c>
      <c r="C316" s="2" t="s">
        <v>251</v>
      </c>
      <c r="D316" s="2">
        <v>15237</v>
      </c>
      <c r="E316" s="2" t="s">
        <v>97</v>
      </c>
      <c r="F316" s="15">
        <v>38586.739236111112</v>
      </c>
      <c r="G316" s="15">
        <v>38588.535763888889</v>
      </c>
      <c r="H316" s="14">
        <f t="shared" si="10"/>
        <v>1.796527777776646</v>
      </c>
      <c r="I316" s="14"/>
      <c r="Q316" s="14"/>
    </row>
    <row r="317" spans="1:17" x14ac:dyDescent="0.25">
      <c r="A317" s="2">
        <v>148</v>
      </c>
      <c r="B317" s="2" t="s">
        <v>252</v>
      </c>
      <c r="C317" s="2" t="s">
        <v>251</v>
      </c>
      <c r="D317" s="2">
        <v>15379</v>
      </c>
      <c r="E317" s="2" t="s">
        <v>92</v>
      </c>
      <c r="F317" s="15">
        <v>38586.934872685182</v>
      </c>
      <c r="G317" s="15">
        <v>38595.763344907406</v>
      </c>
      <c r="H317" s="14">
        <f t="shared" si="10"/>
        <v>8.828472222223354</v>
      </c>
      <c r="I317" s="14"/>
      <c r="Q317" s="14"/>
    </row>
    <row r="318" spans="1:17" x14ac:dyDescent="0.25">
      <c r="A318" s="2">
        <v>148</v>
      </c>
      <c r="B318" s="2" t="s">
        <v>252</v>
      </c>
      <c r="C318" s="2" t="s">
        <v>251</v>
      </c>
      <c r="D318" s="2">
        <v>15541</v>
      </c>
      <c r="E318" s="2" t="s">
        <v>88</v>
      </c>
      <c r="F318" s="15">
        <v>38587.176307870373</v>
      </c>
      <c r="G318" s="15">
        <v>38593.244363425925</v>
      </c>
      <c r="H318" s="14">
        <f t="shared" si="10"/>
        <v>6.0680555555518367</v>
      </c>
      <c r="I318" s="14"/>
      <c r="Q318" s="14"/>
    </row>
    <row r="319" spans="1:17" x14ac:dyDescent="0.25">
      <c r="A319" s="2">
        <v>148</v>
      </c>
      <c r="B319" s="2" t="s">
        <v>252</v>
      </c>
      <c r="C319" s="2" t="s">
        <v>251</v>
      </c>
      <c r="D319" s="2">
        <v>15586</v>
      </c>
      <c r="E319" s="2" t="s">
        <v>83</v>
      </c>
      <c r="F319" s="15">
        <v>38587.24796296296</v>
      </c>
      <c r="G319" s="15">
        <v>38595.082685185182</v>
      </c>
      <c r="H319" s="14">
        <f t="shared" si="10"/>
        <v>7.8347222222218988</v>
      </c>
      <c r="I319" s="14"/>
      <c r="Q319" s="14"/>
    </row>
    <row r="320" spans="1:17" x14ac:dyDescent="0.25">
      <c r="A320" s="2">
        <v>144</v>
      </c>
      <c r="B320" s="2" t="s">
        <v>240</v>
      </c>
      <c r="C320" s="2" t="s">
        <v>239</v>
      </c>
      <c r="D320" s="2">
        <v>323</v>
      </c>
      <c r="E320" s="2" t="s">
        <v>83</v>
      </c>
      <c r="F320" s="15">
        <v>38499.03434027778</v>
      </c>
      <c r="G320" s="15">
        <v>38502.133645833332</v>
      </c>
      <c r="H320" s="14">
        <f t="shared" si="10"/>
        <v>3.0993055555518367</v>
      </c>
      <c r="I320" s="14"/>
      <c r="Q320" s="14"/>
    </row>
    <row r="321" spans="1:17" x14ac:dyDescent="0.25">
      <c r="A321" s="2">
        <v>144</v>
      </c>
      <c r="B321" s="2" t="s">
        <v>240</v>
      </c>
      <c r="C321" s="2" t="s">
        <v>239</v>
      </c>
      <c r="D321" s="2">
        <v>345</v>
      </c>
      <c r="E321" s="2" t="s">
        <v>111</v>
      </c>
      <c r="F321" s="15">
        <v>38499.18917824074</v>
      </c>
      <c r="G321" s="15">
        <v>38503.410011574073</v>
      </c>
      <c r="H321" s="14">
        <f t="shared" si="10"/>
        <v>4.2208333333328483</v>
      </c>
      <c r="I321" s="14"/>
      <c r="Q321" s="14"/>
    </row>
    <row r="322" spans="1:17" x14ac:dyDescent="0.25">
      <c r="A322" s="2">
        <v>144</v>
      </c>
      <c r="B322" s="2" t="s">
        <v>240</v>
      </c>
      <c r="C322" s="2" t="s">
        <v>239</v>
      </c>
      <c r="D322" s="2">
        <v>1814</v>
      </c>
      <c r="E322" s="2" t="s">
        <v>113</v>
      </c>
      <c r="F322" s="15">
        <v>38519.885671296295</v>
      </c>
      <c r="G322" s="15">
        <v>38526.708587962959</v>
      </c>
      <c r="H322" s="14">
        <f t="shared" si="10"/>
        <v>6.8229166666642413</v>
      </c>
      <c r="I322" s="14"/>
      <c r="Q322" s="14"/>
    </row>
    <row r="323" spans="1:17" x14ac:dyDescent="0.25">
      <c r="A323" s="2">
        <v>144</v>
      </c>
      <c r="B323" s="2" t="s">
        <v>240</v>
      </c>
      <c r="C323" s="2" t="s">
        <v>239</v>
      </c>
      <c r="D323" s="2">
        <v>1943</v>
      </c>
      <c r="E323" s="2" t="s">
        <v>83</v>
      </c>
      <c r="F323" s="15">
        <v>38520.325891203705</v>
      </c>
      <c r="G323" s="15">
        <v>38523.157835648148</v>
      </c>
      <c r="H323" s="14">
        <f t="shared" si="10"/>
        <v>2.8319444444423425</v>
      </c>
      <c r="I323" s="14"/>
      <c r="Q323" s="14"/>
    </row>
    <row r="324" spans="1:17" x14ac:dyDescent="0.25">
      <c r="A324" s="2">
        <v>144</v>
      </c>
      <c r="B324" s="2" t="s">
        <v>240</v>
      </c>
      <c r="C324" s="2" t="s">
        <v>239</v>
      </c>
      <c r="D324" s="2">
        <v>2756</v>
      </c>
      <c r="E324" s="2" t="s">
        <v>88</v>
      </c>
      <c r="F324" s="15">
        <v>38522.706736111111</v>
      </c>
      <c r="G324" s="15">
        <v>38529.646319444444</v>
      </c>
      <c r="H324" s="14">
        <f t="shared" si="10"/>
        <v>6.9395833333328483</v>
      </c>
      <c r="I324" s="14"/>
      <c r="Q324" s="14"/>
    </row>
    <row r="325" spans="1:17" x14ac:dyDescent="0.25">
      <c r="A325" s="2">
        <v>144</v>
      </c>
      <c r="B325" s="2" t="s">
        <v>240</v>
      </c>
      <c r="C325" s="2" t="s">
        <v>239</v>
      </c>
      <c r="D325" s="2">
        <v>3019</v>
      </c>
      <c r="E325" s="2" t="s">
        <v>111</v>
      </c>
      <c r="F325" s="15">
        <v>38523.466574074075</v>
      </c>
      <c r="G325" s="15">
        <v>38530.354768518519</v>
      </c>
      <c r="H325" s="14">
        <f t="shared" si="10"/>
        <v>6.8881944444437977</v>
      </c>
      <c r="I325" s="14"/>
      <c r="Q325" s="14"/>
    </row>
    <row r="326" spans="1:17" x14ac:dyDescent="0.25">
      <c r="A326" s="2">
        <v>144</v>
      </c>
      <c r="B326" s="2" t="s">
        <v>240</v>
      </c>
      <c r="C326" s="2" t="s">
        <v>239</v>
      </c>
      <c r="D326" s="2">
        <v>3145</v>
      </c>
      <c r="E326" s="2" t="s">
        <v>90</v>
      </c>
      <c r="F326" s="15">
        <v>38523.848113425927</v>
      </c>
      <c r="G326" s="15">
        <v>38525.614085648151</v>
      </c>
      <c r="H326" s="14">
        <f t="shared" si="10"/>
        <v>1.765972222223354</v>
      </c>
      <c r="I326" s="14"/>
      <c r="Q326" s="14"/>
    </row>
    <row r="327" spans="1:17" x14ac:dyDescent="0.25">
      <c r="A327" s="2">
        <v>144</v>
      </c>
      <c r="B327" s="2" t="s">
        <v>240</v>
      </c>
      <c r="C327" s="2" t="s">
        <v>239</v>
      </c>
      <c r="D327" s="2">
        <v>3321</v>
      </c>
      <c r="E327" s="2" t="s">
        <v>92</v>
      </c>
      <c r="F327" s="15">
        <v>38524.356550925928</v>
      </c>
      <c r="G327" s="15">
        <v>38527.423217592594</v>
      </c>
      <c r="H327" s="14">
        <f t="shared" si="10"/>
        <v>3.0666666666656965</v>
      </c>
      <c r="I327" s="14"/>
      <c r="Q327" s="14"/>
    </row>
    <row r="328" spans="1:17" x14ac:dyDescent="0.25">
      <c r="A328" s="2">
        <v>144</v>
      </c>
      <c r="B328" s="2" t="s">
        <v>240</v>
      </c>
      <c r="C328" s="2" t="s">
        <v>239</v>
      </c>
      <c r="D328" s="2">
        <v>4726</v>
      </c>
      <c r="E328" s="2" t="s">
        <v>81</v>
      </c>
      <c r="F328" s="15">
        <v>38541.53534722222</v>
      </c>
      <c r="G328" s="15">
        <v>38550.298541666663</v>
      </c>
      <c r="H328" s="14">
        <f t="shared" si="10"/>
        <v>8.7631944444437977</v>
      </c>
      <c r="I328" s="14"/>
      <c r="Q328" s="14"/>
    </row>
    <row r="329" spans="1:17" x14ac:dyDescent="0.25">
      <c r="A329" s="2">
        <v>144</v>
      </c>
      <c r="B329" s="2" t="s">
        <v>240</v>
      </c>
      <c r="C329" s="2" t="s">
        <v>239</v>
      </c>
      <c r="D329" s="2">
        <v>4818</v>
      </c>
      <c r="E329" s="2" t="s">
        <v>81</v>
      </c>
      <c r="F329" s="15">
        <v>38541.721087962964</v>
      </c>
      <c r="G329" s="15">
        <v>38547.61136574074</v>
      </c>
      <c r="H329" s="14">
        <f t="shared" si="10"/>
        <v>5.890277777776646</v>
      </c>
      <c r="I329" s="14"/>
      <c r="Q329" s="14"/>
    </row>
    <row r="330" spans="1:17" x14ac:dyDescent="0.25">
      <c r="A330" s="2">
        <v>144</v>
      </c>
      <c r="B330" s="2" t="s">
        <v>240</v>
      </c>
      <c r="C330" s="2" t="s">
        <v>239</v>
      </c>
      <c r="D330" s="2">
        <v>5049</v>
      </c>
      <c r="E330" s="2" t="s">
        <v>88</v>
      </c>
      <c r="F330" s="15">
        <v>38542.162638888891</v>
      </c>
      <c r="G330" s="15">
        <v>38544.943888888891</v>
      </c>
      <c r="H330" s="14">
        <f t="shared" si="10"/>
        <v>2.78125</v>
      </c>
      <c r="I330" s="14"/>
      <c r="Q330" s="14"/>
    </row>
    <row r="331" spans="1:17" x14ac:dyDescent="0.25">
      <c r="A331" s="2">
        <v>144</v>
      </c>
      <c r="B331" s="2" t="s">
        <v>240</v>
      </c>
      <c r="C331" s="2" t="s">
        <v>239</v>
      </c>
      <c r="D331" s="2">
        <v>5374</v>
      </c>
      <c r="E331" s="2" t="s">
        <v>122</v>
      </c>
      <c r="F331" s="15">
        <v>38542.786203703705</v>
      </c>
      <c r="G331" s="15">
        <v>38549.690370370372</v>
      </c>
      <c r="H331" s="14">
        <f t="shared" si="10"/>
        <v>6.9041666666671517</v>
      </c>
      <c r="I331" s="14"/>
      <c r="Q331" s="14"/>
    </row>
    <row r="332" spans="1:17" x14ac:dyDescent="0.25">
      <c r="A332" s="2">
        <v>144</v>
      </c>
      <c r="B332" s="2" t="s">
        <v>240</v>
      </c>
      <c r="C332" s="2" t="s">
        <v>239</v>
      </c>
      <c r="D332" s="2">
        <v>5408</v>
      </c>
      <c r="E332" s="2" t="s">
        <v>103</v>
      </c>
      <c r="F332" s="15">
        <v>38542.845034722224</v>
      </c>
      <c r="G332" s="15">
        <v>38551.930451388886</v>
      </c>
      <c r="H332" s="14">
        <f t="shared" si="10"/>
        <v>9.085416666661331</v>
      </c>
      <c r="I332" s="14"/>
      <c r="Q332" s="14"/>
    </row>
    <row r="333" spans="1:17" x14ac:dyDescent="0.25">
      <c r="A333" s="2">
        <v>144</v>
      </c>
      <c r="B333" s="2" t="s">
        <v>240</v>
      </c>
      <c r="C333" s="2" t="s">
        <v>239</v>
      </c>
      <c r="D333" s="2">
        <v>5526</v>
      </c>
      <c r="E333" s="2" t="s">
        <v>119</v>
      </c>
      <c r="F333" s="15">
        <v>38543.086145833331</v>
      </c>
      <c r="G333" s="15">
        <v>38549.927118055559</v>
      </c>
      <c r="H333" s="14">
        <f t="shared" si="10"/>
        <v>6.8409722222277196</v>
      </c>
      <c r="I333" s="14"/>
      <c r="Q333" s="14"/>
    </row>
    <row r="334" spans="1:17" x14ac:dyDescent="0.25">
      <c r="A334" s="2">
        <v>144</v>
      </c>
      <c r="B334" s="2" t="s">
        <v>240</v>
      </c>
      <c r="C334" s="2" t="s">
        <v>239</v>
      </c>
      <c r="D334" s="2">
        <v>6614</v>
      </c>
      <c r="E334" s="2" t="s">
        <v>122</v>
      </c>
      <c r="F334" s="15">
        <v>38545.356817129628</v>
      </c>
      <c r="G334" s="15">
        <v>38551.311678240738</v>
      </c>
      <c r="H334" s="14">
        <f t="shared" si="10"/>
        <v>5.9548611111094942</v>
      </c>
      <c r="I334" s="14"/>
      <c r="Q334" s="14"/>
    </row>
    <row r="335" spans="1:17" x14ac:dyDescent="0.25">
      <c r="A335" s="2">
        <v>144</v>
      </c>
      <c r="B335" s="2" t="s">
        <v>240</v>
      </c>
      <c r="C335" s="2" t="s">
        <v>239</v>
      </c>
      <c r="D335" s="2">
        <v>6791</v>
      </c>
      <c r="E335" s="2" t="s">
        <v>122</v>
      </c>
      <c r="F335" s="15">
        <v>38545.691053240742</v>
      </c>
      <c r="G335" s="15">
        <v>38553.647303240738</v>
      </c>
      <c r="H335" s="14">
        <f t="shared" si="10"/>
        <v>7.9562499999956344</v>
      </c>
      <c r="I335" s="14"/>
      <c r="Q335" s="14"/>
    </row>
    <row r="336" spans="1:17" x14ac:dyDescent="0.25">
      <c r="A336" s="2">
        <v>144</v>
      </c>
      <c r="B336" s="2" t="s">
        <v>240</v>
      </c>
      <c r="C336" s="2" t="s">
        <v>239</v>
      </c>
      <c r="D336" s="2">
        <v>7378</v>
      </c>
      <c r="E336" s="2" t="s">
        <v>103</v>
      </c>
      <c r="F336" s="15">
        <v>38560.646909722222</v>
      </c>
      <c r="G336" s="15">
        <v>38567.719131944446</v>
      </c>
      <c r="H336" s="14">
        <f t="shared" si="10"/>
        <v>7.0722222222248092</v>
      </c>
      <c r="I336" s="14"/>
      <c r="Q336" s="14"/>
    </row>
    <row r="337" spans="1:17" x14ac:dyDescent="0.25">
      <c r="A337" s="2">
        <v>144</v>
      </c>
      <c r="B337" s="2" t="s">
        <v>240</v>
      </c>
      <c r="C337" s="2" t="s">
        <v>239</v>
      </c>
      <c r="D337" s="2">
        <v>7566</v>
      </c>
      <c r="E337" s="2" t="s">
        <v>120</v>
      </c>
      <c r="F337" s="15">
        <v>38560.940798611111</v>
      </c>
      <c r="G337" s="15">
        <v>38565.931076388886</v>
      </c>
      <c r="H337" s="14">
        <f t="shared" si="10"/>
        <v>4.9902777777751908</v>
      </c>
      <c r="I337" s="14"/>
      <c r="Q337" s="14"/>
    </row>
    <row r="338" spans="1:17" x14ac:dyDescent="0.25">
      <c r="A338" s="2">
        <v>144</v>
      </c>
      <c r="B338" s="2" t="s">
        <v>240</v>
      </c>
      <c r="C338" s="2" t="s">
        <v>239</v>
      </c>
      <c r="D338" s="2">
        <v>7830</v>
      </c>
      <c r="E338" s="2" t="s">
        <v>118</v>
      </c>
      <c r="F338" s="15">
        <v>38561.363761574074</v>
      </c>
      <c r="G338" s="15">
        <v>38568.39640046296</v>
      </c>
      <c r="H338" s="14">
        <f t="shared" ref="H338:H369" si="11">G338-F338</f>
        <v>7.0326388888861402</v>
      </c>
      <c r="I338" s="14"/>
      <c r="Q338" s="14"/>
    </row>
    <row r="339" spans="1:17" x14ac:dyDescent="0.25">
      <c r="A339" s="2">
        <v>144</v>
      </c>
      <c r="B339" s="2" t="s">
        <v>240</v>
      </c>
      <c r="C339" s="2" t="s">
        <v>239</v>
      </c>
      <c r="D339" s="2">
        <v>7858</v>
      </c>
      <c r="E339" s="2" t="s">
        <v>97</v>
      </c>
      <c r="F339" s="15">
        <v>38561.409930555557</v>
      </c>
      <c r="G339" s="15">
        <v>38569.606458333335</v>
      </c>
      <c r="H339" s="14">
        <f t="shared" si="11"/>
        <v>8.1965277777781012</v>
      </c>
      <c r="I339" s="14"/>
      <c r="Q339" s="14"/>
    </row>
    <row r="340" spans="1:17" x14ac:dyDescent="0.25">
      <c r="A340" s="2">
        <v>144</v>
      </c>
      <c r="B340" s="2" t="s">
        <v>240</v>
      </c>
      <c r="C340" s="2" t="s">
        <v>239</v>
      </c>
      <c r="D340" s="2">
        <v>8459</v>
      </c>
      <c r="E340" s="2" t="s">
        <v>119</v>
      </c>
      <c r="F340" s="15">
        <v>38562.337268518517</v>
      </c>
      <c r="G340" s="15">
        <v>38568.142129629632</v>
      </c>
      <c r="H340" s="14">
        <f t="shared" si="11"/>
        <v>5.804861111115315</v>
      </c>
      <c r="I340" s="14"/>
      <c r="Q340" s="14"/>
    </row>
    <row r="341" spans="1:17" x14ac:dyDescent="0.25">
      <c r="A341" s="2">
        <v>144</v>
      </c>
      <c r="B341" s="2" t="s">
        <v>240</v>
      </c>
      <c r="C341" s="2" t="s">
        <v>239</v>
      </c>
      <c r="D341" s="2">
        <v>8983</v>
      </c>
      <c r="E341" s="2" t="s">
        <v>121</v>
      </c>
      <c r="F341" s="15">
        <v>38563.188287037039</v>
      </c>
      <c r="G341" s="15">
        <v>38564.394537037035</v>
      </c>
      <c r="H341" s="14">
        <f t="shared" si="11"/>
        <v>1.2062499999956344</v>
      </c>
      <c r="I341" s="14"/>
      <c r="Q341" s="14"/>
    </row>
    <row r="342" spans="1:17" x14ac:dyDescent="0.25">
      <c r="A342" s="2">
        <v>144</v>
      </c>
      <c r="B342" s="2" t="s">
        <v>240</v>
      </c>
      <c r="C342" s="2" t="s">
        <v>239</v>
      </c>
      <c r="D342" s="2">
        <v>9034</v>
      </c>
      <c r="E342" s="2" t="s">
        <v>121</v>
      </c>
      <c r="F342" s="15">
        <v>38563.257615740738</v>
      </c>
      <c r="G342" s="15">
        <v>38572.209004629629</v>
      </c>
      <c r="H342" s="14">
        <f t="shared" si="11"/>
        <v>8.9513888888905058</v>
      </c>
      <c r="I342" s="14"/>
      <c r="Q342" s="14"/>
    </row>
    <row r="343" spans="1:17" x14ac:dyDescent="0.25">
      <c r="A343" s="2">
        <v>144</v>
      </c>
      <c r="B343" s="2" t="s">
        <v>240</v>
      </c>
      <c r="C343" s="2" t="s">
        <v>239</v>
      </c>
      <c r="D343" s="2">
        <v>9098</v>
      </c>
      <c r="E343" s="2" t="s">
        <v>121</v>
      </c>
      <c r="F343" s="15">
        <v>38563.364131944443</v>
      </c>
      <c r="G343" s="15">
        <v>38572.521770833337</v>
      </c>
      <c r="H343" s="14">
        <f t="shared" si="11"/>
        <v>9.1576388888934162</v>
      </c>
      <c r="I343" s="14"/>
      <c r="Q343" s="14"/>
    </row>
    <row r="344" spans="1:17" x14ac:dyDescent="0.25">
      <c r="A344" s="2">
        <v>144</v>
      </c>
      <c r="B344" s="2" t="s">
        <v>240</v>
      </c>
      <c r="C344" s="2" t="s">
        <v>239</v>
      </c>
      <c r="D344" s="2">
        <v>9174</v>
      </c>
      <c r="E344" s="2" t="s">
        <v>103</v>
      </c>
      <c r="F344" s="15">
        <v>38563.487615740742</v>
      </c>
      <c r="G344" s="15">
        <v>38564.411226851851</v>
      </c>
      <c r="H344" s="14">
        <f t="shared" si="11"/>
        <v>0.92361111110949423</v>
      </c>
      <c r="I344" s="14"/>
      <c r="Q344" s="14"/>
    </row>
    <row r="345" spans="1:17" x14ac:dyDescent="0.25">
      <c r="A345" s="2">
        <v>144</v>
      </c>
      <c r="B345" s="2" t="s">
        <v>240</v>
      </c>
      <c r="C345" s="2" t="s">
        <v>239</v>
      </c>
      <c r="D345" s="2">
        <v>9714</v>
      </c>
      <c r="E345" s="2" t="s">
        <v>90</v>
      </c>
      <c r="F345" s="15">
        <v>38564.34412037037</v>
      </c>
      <c r="G345" s="15">
        <v>38567.356620370374</v>
      </c>
      <c r="H345" s="14">
        <f t="shared" si="11"/>
        <v>3.0125000000043656</v>
      </c>
      <c r="I345" s="14"/>
      <c r="Q345" s="14"/>
    </row>
    <row r="346" spans="1:17" x14ac:dyDescent="0.25">
      <c r="A346" s="2">
        <v>144</v>
      </c>
      <c r="B346" s="2" t="s">
        <v>240</v>
      </c>
      <c r="C346" s="2" t="s">
        <v>239</v>
      </c>
      <c r="D346" s="2">
        <v>10302</v>
      </c>
      <c r="E346" s="2" t="s">
        <v>118</v>
      </c>
      <c r="F346" s="15">
        <v>38565.175092592595</v>
      </c>
      <c r="G346" s="15">
        <v>38565.925092592595</v>
      </c>
      <c r="H346" s="14">
        <f t="shared" si="11"/>
        <v>0.75</v>
      </c>
      <c r="I346" s="14"/>
      <c r="Q346" s="14"/>
    </row>
    <row r="347" spans="1:17" x14ac:dyDescent="0.25">
      <c r="A347" s="2">
        <v>144</v>
      </c>
      <c r="B347" s="2" t="s">
        <v>240</v>
      </c>
      <c r="C347" s="2" t="s">
        <v>239</v>
      </c>
      <c r="D347" s="2">
        <v>10593</v>
      </c>
      <c r="E347" s="2" t="s">
        <v>97</v>
      </c>
      <c r="F347" s="15">
        <v>38565.592581018522</v>
      </c>
      <c r="G347" s="15">
        <v>38570.366886574076</v>
      </c>
      <c r="H347" s="14">
        <f t="shared" si="11"/>
        <v>4.7743055555547471</v>
      </c>
      <c r="I347" s="14"/>
      <c r="Q347" s="14"/>
    </row>
    <row r="348" spans="1:17" x14ac:dyDescent="0.25">
      <c r="A348" s="2">
        <v>144</v>
      </c>
      <c r="B348" s="2" t="s">
        <v>240</v>
      </c>
      <c r="C348" s="2" t="s">
        <v>239</v>
      </c>
      <c r="D348" s="2">
        <v>10740</v>
      </c>
      <c r="E348" s="2" t="s">
        <v>83</v>
      </c>
      <c r="F348" s="15">
        <v>38565.82675925926</v>
      </c>
      <c r="G348" s="15">
        <v>38571.976064814815</v>
      </c>
      <c r="H348" s="14">
        <f t="shared" si="11"/>
        <v>6.1493055555547471</v>
      </c>
      <c r="I348" s="14"/>
      <c r="Q348" s="14"/>
    </row>
    <row r="349" spans="1:17" x14ac:dyDescent="0.25">
      <c r="A349" s="2">
        <v>144</v>
      </c>
      <c r="B349" s="2" t="s">
        <v>240</v>
      </c>
      <c r="C349" s="2" t="s">
        <v>239</v>
      </c>
      <c r="D349" s="2">
        <v>10951</v>
      </c>
      <c r="E349" s="2" t="s">
        <v>103</v>
      </c>
      <c r="F349" s="15">
        <v>38566.143460648149</v>
      </c>
      <c r="G349" s="15">
        <v>38571.91915509259</v>
      </c>
      <c r="H349" s="14">
        <f t="shared" si="11"/>
        <v>5.7756944444408873</v>
      </c>
      <c r="I349" s="14"/>
      <c r="Q349" s="14"/>
    </row>
    <row r="350" spans="1:17" x14ac:dyDescent="0.25">
      <c r="A350" s="2">
        <v>144</v>
      </c>
      <c r="B350" s="2" t="s">
        <v>240</v>
      </c>
      <c r="C350" s="2" t="s">
        <v>239</v>
      </c>
      <c r="D350" s="2">
        <v>11228</v>
      </c>
      <c r="E350" s="2" t="s">
        <v>111</v>
      </c>
      <c r="F350" s="15">
        <v>38566.538460648146</v>
      </c>
      <c r="G350" s="15">
        <v>38572.521793981483</v>
      </c>
      <c r="H350" s="14">
        <f t="shared" si="11"/>
        <v>5.9833333333372138</v>
      </c>
      <c r="I350" s="14"/>
      <c r="Q350" s="14"/>
    </row>
    <row r="351" spans="1:17" x14ac:dyDescent="0.25">
      <c r="A351" s="2">
        <v>144</v>
      </c>
      <c r="B351" s="2" t="s">
        <v>240</v>
      </c>
      <c r="C351" s="2" t="s">
        <v>239</v>
      </c>
      <c r="D351" s="2">
        <v>11476</v>
      </c>
      <c r="E351" s="2" t="s">
        <v>90</v>
      </c>
      <c r="F351" s="15">
        <v>38566.919293981482</v>
      </c>
      <c r="G351" s="15">
        <v>38573.097071759257</v>
      </c>
      <c r="H351" s="14">
        <f t="shared" si="11"/>
        <v>6.1777777777751908</v>
      </c>
      <c r="I351" s="14"/>
      <c r="Q351" s="14"/>
    </row>
    <row r="352" spans="1:17" x14ac:dyDescent="0.25">
      <c r="A352" s="2">
        <v>144</v>
      </c>
      <c r="B352" s="2" t="s">
        <v>240</v>
      </c>
      <c r="C352" s="2" t="s">
        <v>239</v>
      </c>
      <c r="D352" s="2">
        <v>11534</v>
      </c>
      <c r="E352" s="2" t="s">
        <v>113</v>
      </c>
      <c r="F352" s="15">
        <v>38581.024618055555</v>
      </c>
      <c r="G352" s="15">
        <v>38588.066979166666</v>
      </c>
      <c r="H352" s="14">
        <f t="shared" si="11"/>
        <v>7.0423611111109494</v>
      </c>
      <c r="I352" s="14"/>
      <c r="Q352" s="14"/>
    </row>
    <row r="353" spans="1:17" x14ac:dyDescent="0.25">
      <c r="A353" s="2">
        <v>144</v>
      </c>
      <c r="B353" s="2" t="s">
        <v>240</v>
      </c>
      <c r="C353" s="2" t="s">
        <v>239</v>
      </c>
      <c r="D353" s="2">
        <v>11859</v>
      </c>
      <c r="E353" s="2" t="s">
        <v>111</v>
      </c>
      <c r="F353" s="15">
        <v>38581.577314814815</v>
      </c>
      <c r="G353" s="15">
        <v>38585.574537037035</v>
      </c>
      <c r="H353" s="14">
        <f t="shared" si="11"/>
        <v>3.9972222222204437</v>
      </c>
      <c r="I353" s="14"/>
      <c r="Q353" s="14"/>
    </row>
    <row r="354" spans="1:17" x14ac:dyDescent="0.25">
      <c r="A354" s="2">
        <v>144</v>
      </c>
      <c r="B354" s="2" t="s">
        <v>240</v>
      </c>
      <c r="C354" s="2" t="s">
        <v>239</v>
      </c>
      <c r="D354" s="2">
        <v>12087</v>
      </c>
      <c r="E354" s="2" t="s">
        <v>94</v>
      </c>
      <c r="F354" s="15">
        <v>38581.930694444447</v>
      </c>
      <c r="G354" s="15">
        <v>38584.091111111113</v>
      </c>
      <c r="H354" s="14">
        <f t="shared" si="11"/>
        <v>2.1604166666656965</v>
      </c>
      <c r="I354" s="14"/>
      <c r="Q354" s="14"/>
    </row>
    <row r="355" spans="1:17" x14ac:dyDescent="0.25">
      <c r="A355" s="2">
        <v>144</v>
      </c>
      <c r="B355" s="2" t="s">
        <v>240</v>
      </c>
      <c r="C355" s="2" t="s">
        <v>239</v>
      </c>
      <c r="D355" s="2">
        <v>12733</v>
      </c>
      <c r="E355" s="2" t="s">
        <v>86</v>
      </c>
      <c r="F355" s="15">
        <v>38582.915972222225</v>
      </c>
      <c r="G355" s="15">
        <v>38588.100694444445</v>
      </c>
      <c r="H355" s="14">
        <f t="shared" si="11"/>
        <v>5.1847222222204437</v>
      </c>
      <c r="I355" s="14"/>
      <c r="Q355" s="14"/>
    </row>
    <row r="356" spans="1:17" x14ac:dyDescent="0.25">
      <c r="A356" s="2">
        <v>144</v>
      </c>
      <c r="B356" s="2" t="s">
        <v>240</v>
      </c>
      <c r="C356" s="2" t="s">
        <v>239</v>
      </c>
      <c r="D356" s="2">
        <v>12858</v>
      </c>
      <c r="E356" s="2" t="s">
        <v>122</v>
      </c>
      <c r="F356" s="15">
        <v>38583.098796296297</v>
      </c>
      <c r="G356" s="15">
        <v>38590.309212962966</v>
      </c>
      <c r="H356" s="14">
        <f t="shared" si="11"/>
        <v>7.2104166666686069</v>
      </c>
      <c r="I356" s="14"/>
      <c r="Q356" s="14"/>
    </row>
    <row r="357" spans="1:17" x14ac:dyDescent="0.25">
      <c r="A357" s="2">
        <v>144</v>
      </c>
      <c r="B357" s="2" t="s">
        <v>240</v>
      </c>
      <c r="C357" s="2" t="s">
        <v>239</v>
      </c>
      <c r="D357" s="2">
        <v>12980</v>
      </c>
      <c r="E357" s="2" t="s">
        <v>83</v>
      </c>
      <c r="F357" s="15">
        <v>38583.293912037036</v>
      </c>
      <c r="G357" s="15">
        <v>38590.213356481479</v>
      </c>
      <c r="H357" s="14">
        <f t="shared" si="11"/>
        <v>6.9194444444437977</v>
      </c>
      <c r="I357" s="14"/>
      <c r="Q357" s="14"/>
    </row>
    <row r="358" spans="1:17" x14ac:dyDescent="0.25">
      <c r="A358" s="2">
        <v>144</v>
      </c>
      <c r="B358" s="2" t="s">
        <v>240</v>
      </c>
      <c r="C358" s="2" t="s">
        <v>239</v>
      </c>
      <c r="D358" s="2">
        <v>13881</v>
      </c>
      <c r="E358" s="2" t="s">
        <v>120</v>
      </c>
      <c r="F358" s="15">
        <v>38584.638136574074</v>
      </c>
      <c r="G358" s="15">
        <v>38589.476331018515</v>
      </c>
      <c r="H358" s="14">
        <f t="shared" si="11"/>
        <v>4.8381944444408873</v>
      </c>
      <c r="I358" s="14"/>
      <c r="Q358" s="14"/>
    </row>
    <row r="359" spans="1:17" x14ac:dyDescent="0.25">
      <c r="A359" s="2">
        <v>144</v>
      </c>
      <c r="B359" s="2" t="s">
        <v>240</v>
      </c>
      <c r="C359" s="2" t="s">
        <v>239</v>
      </c>
      <c r="D359" s="2">
        <v>14159</v>
      </c>
      <c r="E359" s="2" t="s">
        <v>83</v>
      </c>
      <c r="F359" s="15">
        <v>38585.115254629629</v>
      </c>
      <c r="G359" s="15">
        <v>38591.204143518517</v>
      </c>
      <c r="H359" s="14">
        <f t="shared" si="11"/>
        <v>6.0888888888875954</v>
      </c>
      <c r="I359" s="14"/>
      <c r="Q359" s="14"/>
    </row>
    <row r="360" spans="1:17" x14ac:dyDescent="0.25">
      <c r="A360" s="2">
        <v>144</v>
      </c>
      <c r="B360" s="2" t="s">
        <v>240</v>
      </c>
      <c r="C360" s="2" t="s">
        <v>239</v>
      </c>
      <c r="D360" s="2">
        <v>15017</v>
      </c>
      <c r="E360" s="2" t="s">
        <v>120</v>
      </c>
      <c r="F360" s="15">
        <v>38586.366481481484</v>
      </c>
      <c r="G360" s="15">
        <v>38593.344953703701</v>
      </c>
      <c r="H360" s="14">
        <f t="shared" si="11"/>
        <v>6.9784722222175333</v>
      </c>
      <c r="I360" s="14"/>
      <c r="Q360" s="14"/>
    </row>
    <row r="361" spans="1:17" x14ac:dyDescent="0.25">
      <c r="A361" s="2">
        <v>144</v>
      </c>
      <c r="B361" s="2" t="s">
        <v>240</v>
      </c>
      <c r="C361" s="2" t="s">
        <v>239</v>
      </c>
      <c r="D361" s="2">
        <v>15753</v>
      </c>
      <c r="E361" s="2" t="s">
        <v>94</v>
      </c>
      <c r="F361" s="15">
        <v>38587.53020833333</v>
      </c>
      <c r="G361" s="15">
        <v>38596.380208333336</v>
      </c>
      <c r="H361" s="14">
        <f t="shared" si="11"/>
        <v>8.8500000000058208</v>
      </c>
      <c r="I361" s="14"/>
      <c r="Q361" s="14"/>
    </row>
    <row r="362" spans="1:17" x14ac:dyDescent="0.25">
      <c r="A362" s="2">
        <v>137</v>
      </c>
      <c r="B362" s="2" t="s">
        <v>243</v>
      </c>
      <c r="C362" s="2" t="s">
        <v>242</v>
      </c>
      <c r="D362" s="2">
        <v>925</v>
      </c>
      <c r="E362" s="2" t="s">
        <v>90</v>
      </c>
      <c r="F362" s="15">
        <v>38502.509629629632</v>
      </c>
      <c r="G362" s="15">
        <v>38505.612407407411</v>
      </c>
      <c r="H362" s="14">
        <f t="shared" si="11"/>
        <v>3.1027777777781012</v>
      </c>
      <c r="I362" s="14"/>
      <c r="Q362" s="14"/>
    </row>
    <row r="363" spans="1:17" x14ac:dyDescent="0.25">
      <c r="A363" s="2">
        <v>137</v>
      </c>
      <c r="B363" s="2" t="s">
        <v>243</v>
      </c>
      <c r="C363" s="2" t="s">
        <v>242</v>
      </c>
      <c r="D363" s="2">
        <v>2469</v>
      </c>
      <c r="E363" s="2" t="s">
        <v>118</v>
      </c>
      <c r="F363" s="15">
        <v>38521.850266203706</v>
      </c>
      <c r="G363" s="15">
        <v>38530.652349537035</v>
      </c>
      <c r="H363" s="14">
        <f t="shared" si="11"/>
        <v>8.8020833333284827</v>
      </c>
      <c r="I363" s="14"/>
      <c r="Q363" s="14"/>
    </row>
    <row r="364" spans="1:17" x14ac:dyDescent="0.25">
      <c r="A364" s="2">
        <v>137</v>
      </c>
      <c r="B364" s="2" t="s">
        <v>243</v>
      </c>
      <c r="C364" s="2" t="s">
        <v>242</v>
      </c>
      <c r="D364" s="2">
        <v>2785</v>
      </c>
      <c r="E364" s="2" t="s">
        <v>118</v>
      </c>
      <c r="F364" s="15">
        <v>38522.78052083333</v>
      </c>
      <c r="G364" s="15">
        <v>38527.650659722225</v>
      </c>
      <c r="H364" s="14">
        <f t="shared" si="11"/>
        <v>4.8701388888948713</v>
      </c>
      <c r="I364" s="14"/>
      <c r="Q364" s="14"/>
    </row>
    <row r="365" spans="1:17" x14ac:dyDescent="0.25">
      <c r="A365" s="2">
        <v>137</v>
      </c>
      <c r="B365" s="2" t="s">
        <v>243</v>
      </c>
      <c r="C365" s="2" t="s">
        <v>242</v>
      </c>
      <c r="D365" s="2">
        <v>3058</v>
      </c>
      <c r="E365" s="2" t="s">
        <v>81</v>
      </c>
      <c r="F365" s="15">
        <v>38523.561516203707</v>
      </c>
      <c r="G365" s="15">
        <v>38531.581655092596</v>
      </c>
      <c r="H365" s="14">
        <f t="shared" si="11"/>
        <v>8.0201388888890506</v>
      </c>
      <c r="I365" s="14"/>
      <c r="Q365" s="14"/>
    </row>
    <row r="366" spans="1:17" x14ac:dyDescent="0.25">
      <c r="A366" s="2">
        <v>137</v>
      </c>
      <c r="B366" s="2" t="s">
        <v>243</v>
      </c>
      <c r="C366" s="2" t="s">
        <v>242</v>
      </c>
      <c r="D366" s="2">
        <v>3436</v>
      </c>
      <c r="E366" s="2" t="s">
        <v>118</v>
      </c>
      <c r="F366" s="15">
        <v>38524.802881944444</v>
      </c>
      <c r="G366" s="15">
        <v>38533.582048611112</v>
      </c>
      <c r="H366" s="14">
        <f t="shared" si="11"/>
        <v>8.7791666666671517</v>
      </c>
      <c r="I366" s="14"/>
      <c r="Q366" s="14"/>
    </row>
    <row r="367" spans="1:17" x14ac:dyDescent="0.25">
      <c r="A367" s="2">
        <v>137</v>
      </c>
      <c r="B367" s="2" t="s">
        <v>243</v>
      </c>
      <c r="C367" s="2" t="s">
        <v>242</v>
      </c>
      <c r="D367" s="2">
        <v>3589</v>
      </c>
      <c r="E367" s="2" t="s">
        <v>83</v>
      </c>
      <c r="F367" s="15">
        <v>38539.187708333331</v>
      </c>
      <c r="G367" s="15">
        <v>38543.387708333335</v>
      </c>
      <c r="H367" s="14">
        <f t="shared" si="11"/>
        <v>4.2000000000043656</v>
      </c>
      <c r="I367" s="14"/>
      <c r="Q367" s="14"/>
    </row>
    <row r="368" spans="1:17" x14ac:dyDescent="0.25">
      <c r="A368" s="2">
        <v>137</v>
      </c>
      <c r="B368" s="2" t="s">
        <v>243</v>
      </c>
      <c r="C368" s="2" t="s">
        <v>242</v>
      </c>
      <c r="D368" s="2">
        <v>3676</v>
      </c>
      <c r="E368" s="2" t="s">
        <v>88</v>
      </c>
      <c r="F368" s="15">
        <v>38539.382372685184</v>
      </c>
      <c r="G368" s="15">
        <v>38547.350428240738</v>
      </c>
      <c r="H368" s="14">
        <f t="shared" si="11"/>
        <v>7.9680555555532919</v>
      </c>
      <c r="I368" s="14"/>
      <c r="Q368" s="14"/>
    </row>
    <row r="369" spans="1:17" x14ac:dyDescent="0.25">
      <c r="A369" s="2">
        <v>137</v>
      </c>
      <c r="B369" s="2" t="s">
        <v>243</v>
      </c>
      <c r="C369" s="2" t="s">
        <v>242</v>
      </c>
      <c r="D369" s="2">
        <v>3874</v>
      </c>
      <c r="E369" s="2" t="s">
        <v>121</v>
      </c>
      <c r="F369" s="15">
        <v>38539.754305555558</v>
      </c>
      <c r="G369" s="15">
        <v>38545.705000000002</v>
      </c>
      <c r="H369" s="14">
        <f t="shared" si="11"/>
        <v>5.9506944444437977</v>
      </c>
      <c r="I369" s="14"/>
      <c r="Q369" s="14"/>
    </row>
    <row r="370" spans="1:17" x14ac:dyDescent="0.25">
      <c r="A370" s="2">
        <v>137</v>
      </c>
      <c r="B370" s="2" t="s">
        <v>243</v>
      </c>
      <c r="C370" s="2" t="s">
        <v>242</v>
      </c>
      <c r="D370" s="2">
        <v>4332</v>
      </c>
      <c r="E370" s="2" t="s">
        <v>86</v>
      </c>
      <c r="F370" s="15">
        <v>38540.76766203704</v>
      </c>
      <c r="G370" s="15">
        <v>38549.62877314815</v>
      </c>
      <c r="H370" s="14">
        <f t="shared" ref="H370:H401" si="12">G370-F370</f>
        <v>8.8611111111094942</v>
      </c>
      <c r="I370" s="14"/>
      <c r="Q370" s="14"/>
    </row>
    <row r="371" spans="1:17" x14ac:dyDescent="0.25">
      <c r="A371" s="2">
        <v>137</v>
      </c>
      <c r="B371" s="2" t="s">
        <v>243</v>
      </c>
      <c r="C371" s="2" t="s">
        <v>242</v>
      </c>
      <c r="D371" s="2">
        <v>4474</v>
      </c>
      <c r="E371" s="2" t="s">
        <v>118</v>
      </c>
      <c r="F371" s="15">
        <v>38541.018703703703</v>
      </c>
      <c r="G371" s="15">
        <v>38545.963842592595</v>
      </c>
      <c r="H371" s="14">
        <f t="shared" si="12"/>
        <v>4.945138888891961</v>
      </c>
      <c r="I371" s="14"/>
      <c r="Q371" s="14"/>
    </row>
    <row r="372" spans="1:17" x14ac:dyDescent="0.25">
      <c r="A372" s="2">
        <v>137</v>
      </c>
      <c r="B372" s="2" t="s">
        <v>243</v>
      </c>
      <c r="C372" s="2" t="s">
        <v>242</v>
      </c>
      <c r="D372" s="2">
        <v>5106</v>
      </c>
      <c r="E372" s="2" t="s">
        <v>111</v>
      </c>
      <c r="F372" s="15">
        <v>38542.278055555558</v>
      </c>
      <c r="G372" s="15">
        <v>38546.436388888891</v>
      </c>
      <c r="H372" s="14">
        <f t="shared" si="12"/>
        <v>4.1583333333328483</v>
      </c>
      <c r="I372" s="14"/>
      <c r="Q372" s="14"/>
    </row>
    <row r="373" spans="1:17" x14ac:dyDescent="0.25">
      <c r="A373" s="2">
        <v>137</v>
      </c>
      <c r="B373" s="2" t="s">
        <v>243</v>
      </c>
      <c r="C373" s="2" t="s">
        <v>242</v>
      </c>
      <c r="D373" s="2">
        <v>5443</v>
      </c>
      <c r="E373" s="2" t="s">
        <v>97</v>
      </c>
      <c r="F373" s="15">
        <v>38542.913993055554</v>
      </c>
      <c r="G373" s="15">
        <v>38549.023020833331</v>
      </c>
      <c r="H373" s="14">
        <f t="shared" si="12"/>
        <v>6.109027777776646</v>
      </c>
      <c r="I373" s="14"/>
      <c r="Q373" s="14"/>
    </row>
    <row r="374" spans="1:17" x14ac:dyDescent="0.25">
      <c r="A374" s="2">
        <v>137</v>
      </c>
      <c r="B374" s="2" t="s">
        <v>243</v>
      </c>
      <c r="C374" s="2" t="s">
        <v>242</v>
      </c>
      <c r="D374" s="2">
        <v>5804</v>
      </c>
      <c r="E374" s="2" t="s">
        <v>119</v>
      </c>
      <c r="F374" s="15">
        <v>38543.629525462966</v>
      </c>
      <c r="G374" s="15">
        <v>38547.458692129629</v>
      </c>
      <c r="H374" s="14">
        <f t="shared" si="12"/>
        <v>3.8291666666627862</v>
      </c>
      <c r="I374" s="14"/>
      <c r="Q374" s="14"/>
    </row>
    <row r="375" spans="1:17" x14ac:dyDescent="0.25">
      <c r="A375" s="2">
        <v>137</v>
      </c>
      <c r="B375" s="2" t="s">
        <v>243</v>
      </c>
      <c r="C375" s="2" t="s">
        <v>242</v>
      </c>
      <c r="D375" s="2">
        <v>6039</v>
      </c>
      <c r="E375" s="2" t="s">
        <v>90</v>
      </c>
      <c r="F375" s="15">
        <v>38544.133553240739</v>
      </c>
      <c r="G375" s="15">
        <v>38552.240497685183</v>
      </c>
      <c r="H375" s="14">
        <f t="shared" si="12"/>
        <v>8.1069444444437977</v>
      </c>
      <c r="I375" s="14"/>
      <c r="Q375" s="14"/>
    </row>
    <row r="376" spans="1:17" x14ac:dyDescent="0.25">
      <c r="A376" s="2">
        <v>137</v>
      </c>
      <c r="B376" s="2" t="s">
        <v>243</v>
      </c>
      <c r="C376" s="2" t="s">
        <v>242</v>
      </c>
      <c r="D376" s="2">
        <v>6200</v>
      </c>
      <c r="E376" s="2" t="s">
        <v>122</v>
      </c>
      <c r="F376" s="15">
        <v>38544.511597222219</v>
      </c>
      <c r="G376" s="15">
        <v>38550.394236111111</v>
      </c>
      <c r="H376" s="14">
        <f t="shared" si="12"/>
        <v>5.882638888891961</v>
      </c>
      <c r="I376" s="14"/>
      <c r="Q376" s="14"/>
    </row>
    <row r="377" spans="1:17" x14ac:dyDescent="0.25">
      <c r="A377" s="2">
        <v>137</v>
      </c>
      <c r="B377" s="2" t="s">
        <v>243</v>
      </c>
      <c r="C377" s="2" t="s">
        <v>242</v>
      </c>
      <c r="D377" s="2">
        <v>8028</v>
      </c>
      <c r="E377" s="2" t="s">
        <v>121</v>
      </c>
      <c r="F377" s="15">
        <v>38561.674479166664</v>
      </c>
      <c r="G377" s="15">
        <v>38569.6328125</v>
      </c>
      <c r="H377" s="14">
        <f t="shared" si="12"/>
        <v>7.9583333333357587</v>
      </c>
      <c r="I377" s="14"/>
      <c r="Q377" s="14"/>
    </row>
    <row r="378" spans="1:17" x14ac:dyDescent="0.25">
      <c r="A378" s="2">
        <v>137</v>
      </c>
      <c r="B378" s="2" t="s">
        <v>243</v>
      </c>
      <c r="C378" s="2" t="s">
        <v>242</v>
      </c>
      <c r="D378" s="2">
        <v>8106</v>
      </c>
      <c r="E378" s="2" t="s">
        <v>121</v>
      </c>
      <c r="F378" s="15">
        <v>38561.793587962966</v>
      </c>
      <c r="G378" s="15">
        <v>38563.867199074077</v>
      </c>
      <c r="H378" s="14">
        <f t="shared" si="12"/>
        <v>2.0736111111109494</v>
      </c>
      <c r="I378" s="14"/>
      <c r="Q378" s="14"/>
    </row>
    <row r="379" spans="1:17" x14ac:dyDescent="0.25">
      <c r="A379" s="2">
        <v>137</v>
      </c>
      <c r="B379" s="2" t="s">
        <v>243</v>
      </c>
      <c r="C379" s="2" t="s">
        <v>242</v>
      </c>
      <c r="D379" s="2">
        <v>8954</v>
      </c>
      <c r="E379" s="2" t="s">
        <v>97</v>
      </c>
      <c r="F379" s="15">
        <v>38563.142951388887</v>
      </c>
      <c r="G379" s="15">
        <v>38570.215868055559</v>
      </c>
      <c r="H379" s="14">
        <f t="shared" si="12"/>
        <v>7.0729166666715173</v>
      </c>
      <c r="I379" s="14"/>
      <c r="Q379" s="14"/>
    </row>
    <row r="380" spans="1:17" x14ac:dyDescent="0.25">
      <c r="A380" s="2">
        <v>137</v>
      </c>
      <c r="B380" s="2" t="s">
        <v>243</v>
      </c>
      <c r="C380" s="2" t="s">
        <v>242</v>
      </c>
      <c r="D380" s="2">
        <v>9002</v>
      </c>
      <c r="E380" s="2" t="s">
        <v>92</v>
      </c>
      <c r="F380" s="15">
        <v>38563.209965277776</v>
      </c>
      <c r="G380" s="15">
        <v>38564.207187499997</v>
      </c>
      <c r="H380" s="14">
        <f t="shared" si="12"/>
        <v>0.99722222222044365</v>
      </c>
      <c r="I380" s="14"/>
      <c r="Q380" s="14"/>
    </row>
    <row r="381" spans="1:17" x14ac:dyDescent="0.25">
      <c r="A381" s="2">
        <v>137</v>
      </c>
      <c r="B381" s="2" t="s">
        <v>243</v>
      </c>
      <c r="C381" s="2" t="s">
        <v>242</v>
      </c>
      <c r="D381" s="2">
        <v>9200</v>
      </c>
      <c r="E381" s="2" t="s">
        <v>113</v>
      </c>
      <c r="F381" s="15">
        <v>38563.527685185189</v>
      </c>
      <c r="G381" s="15">
        <v>38572.405462962961</v>
      </c>
      <c r="H381" s="14">
        <f t="shared" si="12"/>
        <v>8.8777777777722804</v>
      </c>
      <c r="I381" s="14"/>
      <c r="Q381" s="14"/>
    </row>
    <row r="382" spans="1:17" x14ac:dyDescent="0.25">
      <c r="A382" s="2">
        <v>137</v>
      </c>
      <c r="B382" s="2" t="s">
        <v>243</v>
      </c>
      <c r="C382" s="2" t="s">
        <v>242</v>
      </c>
      <c r="D382" s="2">
        <v>9466</v>
      </c>
      <c r="E382" s="2" t="s">
        <v>88</v>
      </c>
      <c r="F382" s="15">
        <v>38563.947638888887</v>
      </c>
      <c r="G382" s="15">
        <v>38571.108055555553</v>
      </c>
      <c r="H382" s="14">
        <f t="shared" si="12"/>
        <v>7.1604166666656965</v>
      </c>
      <c r="I382" s="14"/>
      <c r="Q382" s="14"/>
    </row>
    <row r="383" spans="1:17" x14ac:dyDescent="0.25">
      <c r="A383" s="2">
        <v>137</v>
      </c>
      <c r="B383" s="2" t="s">
        <v>243</v>
      </c>
      <c r="C383" s="2" t="s">
        <v>242</v>
      </c>
      <c r="D383" s="2">
        <v>9709</v>
      </c>
      <c r="E383" s="2" t="s">
        <v>92</v>
      </c>
      <c r="F383" s="15">
        <v>38564.336747685185</v>
      </c>
      <c r="G383" s="15">
        <v>38571.374247685184</v>
      </c>
      <c r="H383" s="14">
        <f t="shared" si="12"/>
        <v>7.0374999999985448</v>
      </c>
      <c r="I383" s="14"/>
      <c r="Q383" s="14"/>
    </row>
    <row r="384" spans="1:17" x14ac:dyDescent="0.25">
      <c r="A384" s="2">
        <v>137</v>
      </c>
      <c r="B384" s="2" t="s">
        <v>243</v>
      </c>
      <c r="C384" s="2" t="s">
        <v>242</v>
      </c>
      <c r="D384" s="2">
        <v>9789</v>
      </c>
      <c r="E384" s="2" t="s">
        <v>88</v>
      </c>
      <c r="F384" s="15">
        <v>38564.437789351854</v>
      </c>
      <c r="G384" s="15">
        <v>38567.623900462961</v>
      </c>
      <c r="H384" s="14">
        <f t="shared" si="12"/>
        <v>3.1861111111065838</v>
      </c>
      <c r="I384" s="14"/>
      <c r="Q384" s="14"/>
    </row>
    <row r="385" spans="1:17" x14ac:dyDescent="0.25">
      <c r="A385" s="2">
        <v>137</v>
      </c>
      <c r="B385" s="2" t="s">
        <v>243</v>
      </c>
      <c r="C385" s="2" t="s">
        <v>242</v>
      </c>
      <c r="D385" s="2">
        <v>10175</v>
      </c>
      <c r="E385" s="2" t="s">
        <v>113</v>
      </c>
      <c r="F385" s="15">
        <v>38564.986238425925</v>
      </c>
      <c r="G385" s="15">
        <v>38573.098738425928</v>
      </c>
      <c r="H385" s="14">
        <f t="shared" si="12"/>
        <v>8.1125000000029104</v>
      </c>
      <c r="I385" s="14"/>
      <c r="Q385" s="14"/>
    </row>
    <row r="386" spans="1:17" x14ac:dyDescent="0.25">
      <c r="A386" s="2">
        <v>137</v>
      </c>
      <c r="B386" s="2" t="s">
        <v>243</v>
      </c>
      <c r="C386" s="2" t="s">
        <v>242</v>
      </c>
      <c r="D386" s="2">
        <v>10595</v>
      </c>
      <c r="E386" s="2" t="s">
        <v>121</v>
      </c>
      <c r="F386" s="15">
        <v>38565.594768518517</v>
      </c>
      <c r="G386" s="15">
        <v>38567.442685185182</v>
      </c>
      <c r="H386" s="14">
        <f t="shared" si="12"/>
        <v>1.8479166666656965</v>
      </c>
      <c r="I386" s="14"/>
      <c r="Q386" s="14"/>
    </row>
    <row r="387" spans="1:17" x14ac:dyDescent="0.25">
      <c r="A387" s="2">
        <v>137</v>
      </c>
      <c r="B387" s="2" t="s">
        <v>243</v>
      </c>
      <c r="C387" s="2" t="s">
        <v>242</v>
      </c>
      <c r="D387" s="2">
        <v>10842</v>
      </c>
      <c r="E387" s="2" t="s">
        <v>122</v>
      </c>
      <c r="F387" s="15">
        <v>38565.987083333333</v>
      </c>
      <c r="G387" s="15">
        <v>38575.15861111111</v>
      </c>
      <c r="H387" s="14">
        <f t="shared" si="12"/>
        <v>9.171527777776646</v>
      </c>
      <c r="I387" s="14"/>
      <c r="Q387" s="14"/>
    </row>
    <row r="388" spans="1:17" x14ac:dyDescent="0.25">
      <c r="A388" s="2">
        <v>137</v>
      </c>
      <c r="B388" s="2" t="s">
        <v>243</v>
      </c>
      <c r="C388" s="2" t="s">
        <v>242</v>
      </c>
      <c r="D388" s="2">
        <v>11057</v>
      </c>
      <c r="E388" s="2" t="s">
        <v>81</v>
      </c>
      <c r="F388" s="15">
        <v>38566.276608796295</v>
      </c>
      <c r="G388" s="15">
        <v>38575.155081018522</v>
      </c>
      <c r="H388" s="14">
        <f t="shared" si="12"/>
        <v>8.8784722222262644</v>
      </c>
      <c r="I388" s="14"/>
      <c r="Q388" s="14"/>
    </row>
    <row r="389" spans="1:17" x14ac:dyDescent="0.25">
      <c r="A389" s="2">
        <v>137</v>
      </c>
      <c r="B389" s="2" t="s">
        <v>243</v>
      </c>
      <c r="C389" s="2" t="s">
        <v>242</v>
      </c>
      <c r="D389" s="2">
        <v>11281</v>
      </c>
      <c r="E389" s="2" t="s">
        <v>90</v>
      </c>
      <c r="F389" s="15">
        <v>38566.60765046296</v>
      </c>
      <c r="G389" s="15">
        <v>38571.727789351855</v>
      </c>
      <c r="H389" s="14">
        <f t="shared" si="12"/>
        <v>5.1201388888948713</v>
      </c>
      <c r="I389" s="14"/>
      <c r="Q389" s="14"/>
    </row>
    <row r="390" spans="1:17" x14ac:dyDescent="0.25">
      <c r="A390" s="2">
        <v>137</v>
      </c>
      <c r="B390" s="2" t="s">
        <v>243</v>
      </c>
      <c r="C390" s="2" t="s">
        <v>242</v>
      </c>
      <c r="D390" s="2">
        <v>11732</v>
      </c>
      <c r="E390" s="2" t="s">
        <v>94</v>
      </c>
      <c r="F390" s="15">
        <v>38581.354004629633</v>
      </c>
      <c r="G390" s="15">
        <v>38587.598449074074</v>
      </c>
      <c r="H390" s="14">
        <f t="shared" si="12"/>
        <v>6.2444444444408873</v>
      </c>
      <c r="I390" s="14"/>
      <c r="Q390" s="14"/>
    </row>
    <row r="391" spans="1:17" x14ac:dyDescent="0.25">
      <c r="A391" s="2">
        <v>137</v>
      </c>
      <c r="B391" s="2" t="s">
        <v>243</v>
      </c>
      <c r="C391" s="2" t="s">
        <v>242</v>
      </c>
      <c r="D391" s="2">
        <v>12078</v>
      </c>
      <c r="E391" s="2" t="s">
        <v>94</v>
      </c>
      <c r="F391" s="15">
        <v>38581.916921296295</v>
      </c>
      <c r="G391" s="15">
        <v>38588.121087962965</v>
      </c>
      <c r="H391" s="14">
        <f t="shared" si="12"/>
        <v>6.2041666666700621</v>
      </c>
      <c r="I391" s="14"/>
      <c r="Q391" s="14"/>
    </row>
    <row r="392" spans="1:17" x14ac:dyDescent="0.25">
      <c r="A392" s="2">
        <v>137</v>
      </c>
      <c r="B392" s="2" t="s">
        <v>243</v>
      </c>
      <c r="C392" s="2" t="s">
        <v>242</v>
      </c>
      <c r="D392" s="2">
        <v>13148</v>
      </c>
      <c r="E392" s="2" t="s">
        <v>121</v>
      </c>
      <c r="F392" s="15">
        <v>38583.538541666669</v>
      </c>
      <c r="G392" s="15">
        <v>38585.459374999999</v>
      </c>
      <c r="H392" s="14">
        <f t="shared" si="12"/>
        <v>1.9208333333299379</v>
      </c>
      <c r="I392" s="14"/>
      <c r="Q392" s="14"/>
    </row>
    <row r="393" spans="1:17" x14ac:dyDescent="0.25">
      <c r="A393" s="2">
        <v>137</v>
      </c>
      <c r="B393" s="2" t="s">
        <v>243</v>
      </c>
      <c r="C393" s="2" t="s">
        <v>242</v>
      </c>
      <c r="D393" s="2">
        <v>13472</v>
      </c>
      <c r="E393" s="2" t="s">
        <v>88</v>
      </c>
      <c r="F393" s="15">
        <v>38584.044108796297</v>
      </c>
      <c r="G393" s="15">
        <v>38592.121192129627</v>
      </c>
      <c r="H393" s="14">
        <f t="shared" si="12"/>
        <v>8.0770833333299379</v>
      </c>
      <c r="I393" s="14"/>
      <c r="Q393" s="14"/>
    </row>
    <row r="394" spans="1:17" x14ac:dyDescent="0.25">
      <c r="A394" s="2">
        <v>137</v>
      </c>
      <c r="B394" s="2" t="s">
        <v>243</v>
      </c>
      <c r="C394" s="2" t="s">
        <v>242</v>
      </c>
      <c r="D394" s="2">
        <v>13776</v>
      </c>
      <c r="E394" s="2" t="s">
        <v>88</v>
      </c>
      <c r="F394" s="15">
        <v>38584.497986111113</v>
      </c>
      <c r="G394" s="15">
        <v>38590.454930555556</v>
      </c>
      <c r="H394" s="14">
        <f t="shared" si="12"/>
        <v>5.9569444444423425</v>
      </c>
      <c r="I394" s="14"/>
      <c r="Q394" s="14"/>
    </row>
    <row r="395" spans="1:17" x14ac:dyDescent="0.25">
      <c r="A395" s="2">
        <v>137</v>
      </c>
      <c r="B395" s="2" t="s">
        <v>243</v>
      </c>
      <c r="C395" s="2" t="s">
        <v>242</v>
      </c>
      <c r="D395" s="2">
        <v>14754</v>
      </c>
      <c r="E395" s="2" t="s">
        <v>103</v>
      </c>
      <c r="F395" s="15">
        <v>38585.970439814817</v>
      </c>
      <c r="G395" s="15">
        <v>38593.788495370369</v>
      </c>
      <c r="H395" s="14">
        <f t="shared" si="12"/>
        <v>7.8180555555518367</v>
      </c>
      <c r="I395" s="14"/>
      <c r="Q395" s="14"/>
    </row>
    <row r="396" spans="1:17" x14ac:dyDescent="0.25">
      <c r="A396" s="2">
        <v>137</v>
      </c>
      <c r="B396" s="2" t="s">
        <v>243</v>
      </c>
      <c r="C396" s="2" t="s">
        <v>242</v>
      </c>
      <c r="D396" s="2">
        <v>15082</v>
      </c>
      <c r="E396" s="2" t="s">
        <v>90</v>
      </c>
      <c r="F396" s="15">
        <v>38586.470208333332</v>
      </c>
      <c r="G396" s="15">
        <v>38592.27784722222</v>
      </c>
      <c r="H396" s="14">
        <f t="shared" si="12"/>
        <v>5.8076388888875954</v>
      </c>
      <c r="I396" s="14"/>
      <c r="Q396" s="14"/>
    </row>
    <row r="397" spans="1:17" x14ac:dyDescent="0.25">
      <c r="A397" s="2">
        <v>137</v>
      </c>
      <c r="B397" s="2" t="s">
        <v>243</v>
      </c>
      <c r="C397" s="2" t="s">
        <v>242</v>
      </c>
      <c r="D397" s="2">
        <v>15133</v>
      </c>
      <c r="E397" s="2" t="s">
        <v>121</v>
      </c>
      <c r="F397" s="15">
        <v>38586.553969907407</v>
      </c>
      <c r="G397" s="15">
        <v>38590.361608796295</v>
      </c>
      <c r="H397" s="14">
        <f t="shared" si="12"/>
        <v>3.8076388888875954</v>
      </c>
      <c r="I397" s="14"/>
      <c r="Q397" s="14"/>
    </row>
    <row r="398" spans="1:17" x14ac:dyDescent="0.25">
      <c r="A398" s="2">
        <v>137</v>
      </c>
      <c r="B398" s="2" t="s">
        <v>243</v>
      </c>
      <c r="C398" s="2" t="s">
        <v>242</v>
      </c>
      <c r="D398" s="2">
        <v>15537</v>
      </c>
      <c r="E398" s="2" t="s">
        <v>81</v>
      </c>
      <c r="F398" s="15">
        <v>38587.167013888888</v>
      </c>
      <c r="G398" s="15">
        <v>38588.073263888888</v>
      </c>
      <c r="H398" s="14">
        <f t="shared" si="12"/>
        <v>0.90625</v>
      </c>
      <c r="I398" s="14"/>
      <c r="Q398" s="14"/>
    </row>
    <row r="399" spans="1:17" x14ac:dyDescent="0.25">
      <c r="A399" s="2">
        <v>137</v>
      </c>
      <c r="B399" s="2" t="s">
        <v>243</v>
      </c>
      <c r="C399" s="2" t="s">
        <v>242</v>
      </c>
      <c r="D399" s="2">
        <v>15889</v>
      </c>
      <c r="E399" s="2" t="s">
        <v>83</v>
      </c>
      <c r="F399" s="15">
        <v>38587.706747685188</v>
      </c>
      <c r="G399" s="15">
        <v>38591.926886574074</v>
      </c>
      <c r="H399" s="14">
        <f t="shared" si="12"/>
        <v>4.2201388888861402</v>
      </c>
      <c r="I399" s="14"/>
      <c r="Q399" s="14"/>
    </row>
    <row r="400" spans="1:17" x14ac:dyDescent="0.25">
      <c r="A400" s="2">
        <v>137</v>
      </c>
      <c r="B400" s="2" t="s">
        <v>243</v>
      </c>
      <c r="C400" s="2" t="s">
        <v>242</v>
      </c>
      <c r="D400" s="2">
        <v>16030</v>
      </c>
      <c r="E400" s="2" t="s">
        <v>113</v>
      </c>
      <c r="F400" s="15">
        <v>38587.913935185185</v>
      </c>
      <c r="G400" s="15">
        <v>38595.058379629627</v>
      </c>
      <c r="H400" s="14">
        <f t="shared" si="12"/>
        <v>7.1444444444423425</v>
      </c>
      <c r="I400" s="14"/>
      <c r="Q400" s="14"/>
    </row>
    <row r="401" spans="17:17" x14ac:dyDescent="0.25">
      <c r="Q401" s="14"/>
    </row>
  </sheetData>
  <autoFilter ref="A2:G2" xr:uid="{0917943E-1027-430D-9BB0-DB26D841AC3C}"/>
  <sortState xmlns:xlrd2="http://schemas.microsoft.com/office/spreadsheetml/2017/richdata2" ref="A3:H400">
    <sortCondition descending="1" ref="A3:A400"/>
  </sortState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7EBB-E109-4848-BA0A-29080FF27A20}">
  <dimension ref="A1:E27"/>
  <sheetViews>
    <sheetView workbookViewId="0">
      <selection activeCell="D21" sqref="D21"/>
    </sheetView>
  </sheetViews>
  <sheetFormatPr defaultColWidth="20.5703125" defaultRowHeight="15" x14ac:dyDescent="0.25"/>
  <cols>
    <col min="1" max="1" width="18.140625" bestFit="1" customWidth="1"/>
    <col min="2" max="2" width="23.7109375" bestFit="1" customWidth="1"/>
    <col min="3" max="3" width="28.140625" bestFit="1" customWidth="1"/>
    <col min="4" max="4" width="19.85546875" bestFit="1" customWidth="1"/>
  </cols>
  <sheetData>
    <row r="1" spans="1:5" x14ac:dyDescent="0.25">
      <c r="A1" s="13" t="s">
        <v>256</v>
      </c>
      <c r="B1" s="13"/>
      <c r="C1" s="13"/>
      <c r="D1" s="13"/>
      <c r="E1" s="13"/>
    </row>
    <row r="2" spans="1:5" ht="15.75" thickBot="1" x14ac:dyDescent="0.3">
      <c r="A2" s="13" t="s">
        <v>255</v>
      </c>
      <c r="B2" s="13"/>
    </row>
    <row r="3" spans="1:5" ht="16.5" thickTop="1" thickBot="1" x14ac:dyDescent="0.3">
      <c r="A3" s="3" t="s">
        <v>45</v>
      </c>
      <c r="B3" s="3" t="s">
        <v>44</v>
      </c>
      <c r="C3" s="8" t="s">
        <v>257</v>
      </c>
      <c r="D3" s="8" t="s">
        <v>258</v>
      </c>
    </row>
    <row r="4" spans="1:5" ht="15.75" thickTop="1" x14ac:dyDescent="0.25">
      <c r="A4" s="2" t="s">
        <v>43</v>
      </c>
      <c r="B4" s="2">
        <v>60</v>
      </c>
      <c r="C4" s="7">
        <f>VLOOKUP(A4,'Payment Table Country Amounts'!A3:B110,2,)</f>
        <v>6034.78</v>
      </c>
      <c r="D4" s="9">
        <f>C4/B4</f>
        <v>100.57966666666667</v>
      </c>
    </row>
    <row r="5" spans="1:5" x14ac:dyDescent="0.25">
      <c r="A5" s="2" t="s">
        <v>42</v>
      </c>
      <c r="B5" s="2">
        <v>53</v>
      </c>
      <c r="C5" s="7">
        <f>VLOOKUP(A5,'Payment Table Country Amounts'!A4:B111,2,)</f>
        <v>5251.03</v>
      </c>
      <c r="D5" s="9">
        <f t="shared" ref="D5:D13" si="0">C5/B5</f>
        <v>99.076037735849056</v>
      </c>
    </row>
    <row r="6" spans="1:5" x14ac:dyDescent="0.25">
      <c r="A6" s="2" t="s">
        <v>41</v>
      </c>
      <c r="B6" s="2">
        <v>36</v>
      </c>
      <c r="C6" s="7">
        <f>VLOOKUP(A6,'Payment Table Country Amounts'!A5:B112,2,)</f>
        <v>3685.31</v>
      </c>
      <c r="D6" s="9">
        <f t="shared" si="0"/>
        <v>102.36972222222222</v>
      </c>
    </row>
    <row r="7" spans="1:5" x14ac:dyDescent="0.25">
      <c r="A7" s="2" t="s">
        <v>40</v>
      </c>
      <c r="B7" s="2">
        <v>31</v>
      </c>
      <c r="C7" s="7">
        <f>VLOOKUP(A7,'Payment Table Country Amounts'!A6:B113,2,)</f>
        <v>3122.51</v>
      </c>
      <c r="D7" s="9">
        <f t="shared" si="0"/>
        <v>100.72612903225807</v>
      </c>
    </row>
    <row r="8" spans="1:5" x14ac:dyDescent="0.25">
      <c r="A8" s="2" t="s">
        <v>39</v>
      </c>
      <c r="B8" s="2">
        <v>30</v>
      </c>
      <c r="C8" s="7">
        <f>VLOOKUP(A8,'Payment Table Country Amounts'!A7:B114,2,)</f>
        <v>2984.82</v>
      </c>
      <c r="D8" s="9">
        <f t="shared" si="0"/>
        <v>99.494</v>
      </c>
    </row>
    <row r="9" spans="1:5" x14ac:dyDescent="0.25">
      <c r="A9" s="2" t="s">
        <v>38</v>
      </c>
      <c r="B9" s="2">
        <v>28</v>
      </c>
      <c r="C9" s="7">
        <f>VLOOKUP(A9,'Payment Table Country Amounts'!A8:B115,2,)</f>
        <v>2919.19</v>
      </c>
      <c r="D9" s="9">
        <f t="shared" si="0"/>
        <v>104.25678571428571</v>
      </c>
    </row>
    <row r="10" spans="1:5" x14ac:dyDescent="0.25">
      <c r="A10" s="2" t="s">
        <v>37</v>
      </c>
      <c r="B10" s="2">
        <v>28</v>
      </c>
      <c r="C10" s="7">
        <f>VLOOKUP(A10,'Payment Table Country Amounts'!A9:B116,2,)</f>
        <v>2765.62</v>
      </c>
      <c r="D10" s="9">
        <f t="shared" si="0"/>
        <v>98.772142857142853</v>
      </c>
    </row>
    <row r="11" spans="1:5" x14ac:dyDescent="0.25">
      <c r="A11" s="2" t="s">
        <v>36</v>
      </c>
      <c r="B11" s="2">
        <v>20</v>
      </c>
      <c r="C11" s="7">
        <f>VLOOKUP(A11,'Payment Table Country Amounts'!A10:B117,2,)</f>
        <v>2219.6999999999998</v>
      </c>
      <c r="D11" s="9">
        <f t="shared" si="0"/>
        <v>110.98499999999999</v>
      </c>
    </row>
    <row r="12" spans="1:5" x14ac:dyDescent="0.25">
      <c r="A12" s="2" t="s">
        <v>35</v>
      </c>
      <c r="B12" s="2">
        <v>15</v>
      </c>
      <c r="C12" s="7">
        <f>VLOOKUP(A12,'Payment Table Country Amounts'!A11:B118,2,)</f>
        <v>1498.49</v>
      </c>
      <c r="D12" s="9">
        <f t="shared" si="0"/>
        <v>99.899333333333331</v>
      </c>
    </row>
    <row r="13" spans="1:5" x14ac:dyDescent="0.25">
      <c r="A13" s="2" t="s">
        <v>34</v>
      </c>
      <c r="B13" s="2">
        <v>14</v>
      </c>
      <c r="C13" s="7">
        <f>VLOOKUP(A13,'Payment Table Country Amounts'!A12:B119,2,)</f>
        <v>1352.69</v>
      </c>
      <c r="D13" s="9">
        <f t="shared" si="0"/>
        <v>96.620714285714286</v>
      </c>
    </row>
    <row r="16" spans="1:5" x14ac:dyDescent="0.25">
      <c r="A16" s="11" t="s">
        <v>259</v>
      </c>
      <c r="B16" t="s">
        <v>261</v>
      </c>
      <c r="C16" t="s">
        <v>262</v>
      </c>
    </row>
    <row r="17" spans="1:3" x14ac:dyDescent="0.25">
      <c r="A17" s="12" t="s">
        <v>36</v>
      </c>
      <c r="B17">
        <v>110.98499999999999</v>
      </c>
      <c r="C17">
        <v>20</v>
      </c>
    </row>
    <row r="18" spans="1:3" x14ac:dyDescent="0.25">
      <c r="A18" s="12" t="s">
        <v>38</v>
      </c>
      <c r="B18">
        <v>104.25678571428571</v>
      </c>
      <c r="C18">
        <v>28</v>
      </c>
    </row>
    <row r="19" spans="1:3" x14ac:dyDescent="0.25">
      <c r="A19" s="12" t="s">
        <v>41</v>
      </c>
      <c r="B19">
        <v>102.36972222222222</v>
      </c>
      <c r="C19">
        <v>36</v>
      </c>
    </row>
    <row r="20" spans="1:3" x14ac:dyDescent="0.25">
      <c r="A20" s="12" t="s">
        <v>40</v>
      </c>
      <c r="B20">
        <v>100.72612903225807</v>
      </c>
      <c r="C20">
        <v>31</v>
      </c>
    </row>
    <row r="21" spans="1:3" x14ac:dyDescent="0.25">
      <c r="A21" s="12" t="s">
        <v>43</v>
      </c>
      <c r="B21">
        <v>100.57966666666667</v>
      </c>
      <c r="C21">
        <v>60</v>
      </c>
    </row>
    <row r="22" spans="1:3" x14ac:dyDescent="0.25">
      <c r="A22" s="12" t="s">
        <v>35</v>
      </c>
      <c r="B22">
        <v>99.899333333333331</v>
      </c>
      <c r="C22">
        <v>15</v>
      </c>
    </row>
    <row r="23" spans="1:3" x14ac:dyDescent="0.25">
      <c r="A23" s="12" t="s">
        <v>39</v>
      </c>
      <c r="B23">
        <v>99.494</v>
      </c>
      <c r="C23">
        <v>30</v>
      </c>
    </row>
    <row r="24" spans="1:3" x14ac:dyDescent="0.25">
      <c r="A24" s="12" t="s">
        <v>42</v>
      </c>
      <c r="B24">
        <v>99.076037735849056</v>
      </c>
      <c r="C24">
        <v>53</v>
      </c>
    </row>
    <row r="25" spans="1:3" x14ac:dyDescent="0.25">
      <c r="A25" s="12" t="s">
        <v>37</v>
      </c>
      <c r="B25">
        <v>98.772142857142853</v>
      </c>
      <c r="C25">
        <v>28</v>
      </c>
    </row>
    <row r="26" spans="1:3" x14ac:dyDescent="0.25">
      <c r="A26" s="12" t="s">
        <v>34</v>
      </c>
      <c r="B26">
        <v>96.620714285714286</v>
      </c>
      <c r="C26">
        <v>14</v>
      </c>
    </row>
    <row r="27" spans="1:3" x14ac:dyDescent="0.25">
      <c r="A27" s="12" t="s">
        <v>260</v>
      </c>
      <c r="B27">
        <v>1012.7795318474721</v>
      </c>
      <c r="C27">
        <v>315</v>
      </c>
    </row>
  </sheetData>
  <autoFilter ref="A3:D3" xr:uid="{88967EBB-E109-4848-BA0A-29080FF27A20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10D8-99DD-404D-82AD-E4E36740AD72}">
  <dimension ref="A1:F9"/>
  <sheetViews>
    <sheetView workbookViewId="0">
      <selection activeCell="I10" sqref="I10"/>
    </sheetView>
  </sheetViews>
  <sheetFormatPr defaultRowHeight="15" x14ac:dyDescent="0.25"/>
  <sheetData>
    <row r="1" spans="1:6" ht="15.75" thickBot="1" x14ac:dyDescent="0.3">
      <c r="A1" s="4" t="s">
        <v>75</v>
      </c>
      <c r="B1" s="4"/>
      <c r="C1" s="4"/>
      <c r="D1" s="4"/>
      <c r="E1" s="4"/>
      <c r="F1" s="4"/>
    </row>
    <row r="2" spans="1:6" ht="16.5" thickTop="1" thickBot="1" x14ac:dyDescent="0.3">
      <c r="A2" s="3" t="s">
        <v>27</v>
      </c>
      <c r="B2" s="3" t="s">
        <v>26</v>
      </c>
    </row>
    <row r="3" spans="1:6" ht="15.75" thickTop="1" x14ac:dyDescent="0.25">
      <c r="A3" s="2" t="s">
        <v>25</v>
      </c>
      <c r="B3" s="2">
        <v>178</v>
      </c>
    </row>
    <row r="4" spans="1:6" x14ac:dyDescent="0.25">
      <c r="A4" s="2" t="s">
        <v>24</v>
      </c>
      <c r="B4" s="2">
        <v>194</v>
      </c>
    </row>
    <row r="5" spans="1:6" x14ac:dyDescent="0.25">
      <c r="A5" s="2" t="s">
        <v>23</v>
      </c>
      <c r="B5" s="2">
        <v>195</v>
      </c>
    </row>
    <row r="6" spans="1:6" x14ac:dyDescent="0.25">
      <c r="A6" s="2" t="s">
        <v>22</v>
      </c>
      <c r="B6" s="2">
        <v>210</v>
      </c>
    </row>
    <row r="7" spans="1:6" x14ac:dyDescent="0.25">
      <c r="A7" s="2" t="s">
        <v>21</v>
      </c>
      <c r="B7" s="2">
        <v>223</v>
      </c>
    </row>
    <row r="9" spans="1:6" x14ac:dyDescent="0.25">
      <c r="A9" s="6" t="s">
        <v>254</v>
      </c>
      <c r="B9" s="6"/>
    </row>
  </sheetData>
  <autoFilter ref="A2:B2" xr:uid="{F00B10D8-99DD-404D-82AD-E4E36740AD72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65D2-83BD-4C94-9533-2C2EE1FD0D72}">
  <dimension ref="A1:G14"/>
  <sheetViews>
    <sheetView workbookViewId="0"/>
  </sheetViews>
  <sheetFormatPr defaultRowHeight="15" x14ac:dyDescent="0.25"/>
  <cols>
    <col min="1" max="1" width="17" bestFit="1" customWidth="1"/>
    <col min="2" max="2" width="15.5703125" bestFit="1" customWidth="1"/>
    <col min="3" max="3" width="16" bestFit="1" customWidth="1"/>
  </cols>
  <sheetData>
    <row r="1" spans="1:7" s="1" customFormat="1" ht="15.75" thickBot="1" x14ac:dyDescent="0.3">
      <c r="A1" s="4" t="s">
        <v>115</v>
      </c>
      <c r="B1" s="4"/>
      <c r="C1" s="4"/>
      <c r="D1" s="4"/>
      <c r="E1" s="4"/>
      <c r="F1" s="4"/>
      <c r="G1" s="4"/>
    </row>
    <row r="2" spans="1:7" ht="16.5" thickTop="1" thickBot="1" x14ac:dyDescent="0.3">
      <c r="A2" s="3" t="s">
        <v>101</v>
      </c>
      <c r="B2" s="3" t="s">
        <v>100</v>
      </c>
      <c r="C2" s="3" t="s">
        <v>99</v>
      </c>
    </row>
    <row r="3" spans="1:7" ht="15.75" thickTop="1" x14ac:dyDescent="0.25">
      <c r="A3" s="2" t="s">
        <v>98</v>
      </c>
      <c r="B3" s="2" t="s">
        <v>97</v>
      </c>
      <c r="C3" s="7">
        <v>215.75</v>
      </c>
    </row>
    <row r="4" spans="1:7" x14ac:dyDescent="0.25">
      <c r="A4" s="2" t="s">
        <v>96</v>
      </c>
      <c r="B4" s="2" t="s">
        <v>90</v>
      </c>
      <c r="C4" s="7">
        <v>199.72</v>
      </c>
    </row>
    <row r="5" spans="1:7" x14ac:dyDescent="0.25">
      <c r="A5" s="2" t="s">
        <v>95</v>
      </c>
      <c r="B5" s="2" t="s">
        <v>94</v>
      </c>
      <c r="C5" s="7">
        <v>198.73</v>
      </c>
    </row>
    <row r="6" spans="1:7" x14ac:dyDescent="0.25">
      <c r="A6" s="2" t="s">
        <v>93</v>
      </c>
      <c r="B6" s="2" t="s">
        <v>92</v>
      </c>
      <c r="C6" s="7">
        <v>191.74</v>
      </c>
    </row>
    <row r="7" spans="1:7" x14ac:dyDescent="0.25">
      <c r="A7" s="2" t="s">
        <v>91</v>
      </c>
      <c r="B7" s="2" t="s">
        <v>90</v>
      </c>
      <c r="C7" s="7">
        <v>190.78</v>
      </c>
    </row>
    <row r="8" spans="1:7" x14ac:dyDescent="0.25">
      <c r="A8" s="2" t="s">
        <v>89</v>
      </c>
      <c r="B8" s="2" t="s">
        <v>88</v>
      </c>
      <c r="C8" s="7">
        <v>190.74</v>
      </c>
    </row>
    <row r="9" spans="1:7" x14ac:dyDescent="0.25">
      <c r="A9" s="2" t="s">
        <v>87</v>
      </c>
      <c r="B9" s="2" t="s">
        <v>86</v>
      </c>
      <c r="C9" s="7">
        <v>186.73</v>
      </c>
    </row>
    <row r="10" spans="1:7" x14ac:dyDescent="0.25">
      <c r="A10" s="2" t="s">
        <v>85</v>
      </c>
      <c r="B10" s="2" t="s">
        <v>83</v>
      </c>
      <c r="C10" s="7">
        <v>177.73</v>
      </c>
    </row>
    <row r="11" spans="1:7" x14ac:dyDescent="0.25">
      <c r="A11" s="2" t="s">
        <v>84</v>
      </c>
      <c r="B11" s="2" t="s">
        <v>83</v>
      </c>
      <c r="C11" s="7">
        <v>169.76</v>
      </c>
    </row>
    <row r="12" spans="1:7" x14ac:dyDescent="0.25">
      <c r="A12" s="2" t="s">
        <v>82</v>
      </c>
      <c r="B12" s="2" t="s">
        <v>81</v>
      </c>
      <c r="C12" s="7">
        <v>168.72</v>
      </c>
    </row>
    <row r="14" spans="1:7" x14ac:dyDescent="0.25">
      <c r="A14" s="6" t="s">
        <v>254</v>
      </c>
    </row>
  </sheetData>
  <autoFilter ref="A2:C2" xr:uid="{E3B365D2-83BD-4C94-9533-2C2EE1FD0D72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E180-853B-4669-BB74-D01170FC06CA}">
  <dimension ref="A1:G15"/>
  <sheetViews>
    <sheetView workbookViewId="0">
      <selection activeCell="A15" sqref="A15"/>
    </sheetView>
  </sheetViews>
  <sheetFormatPr defaultRowHeight="15" x14ac:dyDescent="0.25"/>
  <cols>
    <col min="1" max="1" width="18.28515625" bestFit="1" customWidth="1"/>
    <col min="2" max="2" width="15.5703125" bestFit="1" customWidth="1"/>
    <col min="3" max="3" width="16" bestFit="1" customWidth="1"/>
  </cols>
  <sheetData>
    <row r="1" spans="1:7" s="1" customFormat="1" ht="15.75" thickBot="1" x14ac:dyDescent="0.3">
      <c r="A1" s="4" t="s">
        <v>116</v>
      </c>
      <c r="B1" s="4"/>
      <c r="C1" s="4"/>
      <c r="D1" s="4"/>
      <c r="E1" s="4"/>
      <c r="F1" s="4"/>
      <c r="G1" s="4"/>
    </row>
    <row r="2" spans="1:7" ht="16.5" thickTop="1" thickBot="1" x14ac:dyDescent="0.3">
      <c r="A2" s="3" t="s">
        <v>101</v>
      </c>
      <c r="B2" s="3" t="s">
        <v>100</v>
      </c>
      <c r="C2" s="3" t="s">
        <v>99</v>
      </c>
    </row>
    <row r="3" spans="1:7" ht="15.75" thickTop="1" x14ac:dyDescent="0.25">
      <c r="A3" s="2" t="s">
        <v>114</v>
      </c>
      <c r="B3" s="2" t="s">
        <v>113</v>
      </c>
      <c r="C3" s="7">
        <v>5.94</v>
      </c>
    </row>
    <row r="4" spans="1:7" x14ac:dyDescent="0.25">
      <c r="A4" s="2" t="s">
        <v>112</v>
      </c>
      <c r="B4" s="2" t="s">
        <v>111</v>
      </c>
      <c r="C4" s="7">
        <v>5.94</v>
      </c>
    </row>
    <row r="5" spans="1:7" x14ac:dyDescent="0.25">
      <c r="A5" s="2" t="s">
        <v>110</v>
      </c>
      <c r="B5" s="2" t="s">
        <v>94</v>
      </c>
      <c r="C5" s="7">
        <v>5.94</v>
      </c>
    </row>
    <row r="6" spans="1:7" x14ac:dyDescent="0.25">
      <c r="A6" s="2" t="s">
        <v>109</v>
      </c>
      <c r="B6" s="2" t="s">
        <v>90</v>
      </c>
      <c r="C6" s="7">
        <v>5.95</v>
      </c>
    </row>
    <row r="7" spans="1:7" x14ac:dyDescent="0.25">
      <c r="A7" s="2" t="s">
        <v>108</v>
      </c>
      <c r="B7" s="2" t="s">
        <v>97</v>
      </c>
      <c r="C7" s="7">
        <v>6.93</v>
      </c>
    </row>
    <row r="8" spans="1:7" x14ac:dyDescent="0.25">
      <c r="A8" s="2" t="s">
        <v>107</v>
      </c>
      <c r="B8" s="2" t="s">
        <v>94</v>
      </c>
      <c r="C8" s="7">
        <v>6.93</v>
      </c>
    </row>
    <row r="9" spans="1:7" x14ac:dyDescent="0.25">
      <c r="A9" s="2" t="s">
        <v>106</v>
      </c>
      <c r="B9" s="2" t="s">
        <v>103</v>
      </c>
      <c r="C9" s="7">
        <v>6.94</v>
      </c>
    </row>
    <row r="10" spans="1:7" x14ac:dyDescent="0.25">
      <c r="A10" s="2" t="s">
        <v>105</v>
      </c>
      <c r="B10" s="2" t="s">
        <v>83</v>
      </c>
      <c r="C10" s="7">
        <v>6.94</v>
      </c>
    </row>
    <row r="11" spans="1:7" x14ac:dyDescent="0.25">
      <c r="A11" s="2" t="s">
        <v>104</v>
      </c>
      <c r="B11" s="2" t="s">
        <v>103</v>
      </c>
      <c r="C11" s="7">
        <v>7.93</v>
      </c>
    </row>
    <row r="12" spans="1:7" x14ac:dyDescent="0.25">
      <c r="A12" s="2" t="s">
        <v>102</v>
      </c>
      <c r="B12" s="2" t="s">
        <v>86</v>
      </c>
      <c r="C12" s="7">
        <v>7.94</v>
      </c>
    </row>
    <row r="15" spans="1:7" x14ac:dyDescent="0.25">
      <c r="A15" s="6" t="s">
        <v>254</v>
      </c>
    </row>
  </sheetData>
  <autoFilter ref="A2:C2" xr:uid="{6037E180-853B-4669-BB74-D01170FC06CA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A4B-1EBC-4E8F-88D1-595C315F6709}">
  <dimension ref="A1:F7"/>
  <sheetViews>
    <sheetView workbookViewId="0">
      <selection activeCell="A7" sqref="A7"/>
    </sheetView>
  </sheetViews>
  <sheetFormatPr defaultRowHeight="15" x14ac:dyDescent="0.25"/>
  <cols>
    <col min="1" max="1" width="12" customWidth="1"/>
    <col min="2" max="2" width="31.42578125" bestFit="1" customWidth="1"/>
  </cols>
  <sheetData>
    <row r="1" spans="1:6" ht="15.75" thickBot="1" x14ac:dyDescent="0.3">
      <c r="A1" s="4" t="s">
        <v>76</v>
      </c>
      <c r="B1" s="4"/>
      <c r="C1" s="4"/>
      <c r="D1" s="4"/>
      <c r="E1" s="4"/>
      <c r="F1" s="4"/>
    </row>
    <row r="2" spans="1:6" ht="16.5" thickTop="1" thickBot="1" x14ac:dyDescent="0.3">
      <c r="A2" s="3" t="s">
        <v>29</v>
      </c>
      <c r="B2" s="3" t="s">
        <v>28</v>
      </c>
    </row>
    <row r="3" spans="1:6" ht="15.75" thickTop="1" x14ac:dyDescent="0.25">
      <c r="A3" s="2">
        <v>2</v>
      </c>
      <c r="B3" s="2">
        <v>273</v>
      </c>
    </row>
    <row r="4" spans="1:6" x14ac:dyDescent="0.25">
      <c r="A4" s="2">
        <v>1</v>
      </c>
      <c r="B4" s="2">
        <v>326</v>
      </c>
    </row>
    <row r="7" spans="1:6" x14ac:dyDescent="0.25">
      <c r="A7" s="6" t="s">
        <v>254</v>
      </c>
    </row>
  </sheetData>
  <autoFilter ref="A2:B2" xr:uid="{253DBA4B-1EBC-4E8F-88D1-595C315F6709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496B-8366-47E3-8C7F-17D8EB36A928}">
  <dimension ref="A1:G7"/>
  <sheetViews>
    <sheetView workbookViewId="0">
      <selection activeCell="M37" sqref="M37"/>
    </sheetView>
  </sheetViews>
  <sheetFormatPr defaultRowHeight="15" x14ac:dyDescent="0.25"/>
  <cols>
    <col min="1" max="1" width="9.28515625" customWidth="1"/>
    <col min="2" max="2" width="28.140625" bestFit="1" customWidth="1"/>
    <col min="3" max="3" width="18" bestFit="1" customWidth="1"/>
  </cols>
  <sheetData>
    <row r="1" spans="1:7" ht="15.75" thickBot="1" x14ac:dyDescent="0.3">
      <c r="A1" s="4" t="s">
        <v>77</v>
      </c>
      <c r="B1" s="4"/>
      <c r="C1" s="4"/>
      <c r="D1" s="4"/>
      <c r="E1" s="5"/>
      <c r="F1" s="5"/>
      <c r="G1" s="5"/>
    </row>
    <row r="2" spans="1:7" ht="16.5" thickTop="1" thickBot="1" x14ac:dyDescent="0.3">
      <c r="A2" s="3" t="s">
        <v>30</v>
      </c>
      <c r="B2" s="3" t="s">
        <v>33</v>
      </c>
      <c r="C2" s="3" t="s">
        <v>32</v>
      </c>
    </row>
    <row r="3" spans="1:7" ht="15.75" thickTop="1" x14ac:dyDescent="0.25">
      <c r="A3" s="2">
        <v>0</v>
      </c>
      <c r="B3" s="2">
        <v>15</v>
      </c>
      <c r="C3" s="2" t="s">
        <v>31</v>
      </c>
    </row>
    <row r="4" spans="1:7" x14ac:dyDescent="0.25">
      <c r="A4" s="2">
        <v>1</v>
      </c>
      <c r="B4" s="2">
        <v>584</v>
      </c>
      <c r="C4" s="2" t="s">
        <v>30</v>
      </c>
    </row>
    <row r="7" spans="1:7" x14ac:dyDescent="0.25">
      <c r="A7" s="6" t="s">
        <v>254</v>
      </c>
      <c r="B7" s="6"/>
    </row>
  </sheetData>
  <autoFilter ref="A2:C2" xr:uid="{54C9496B-8366-47E3-8C7F-17D8EB36A928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9FB-16A9-4331-9F91-15524B5885CC}">
  <dimension ref="A1:H15"/>
  <sheetViews>
    <sheetView workbookViewId="0"/>
  </sheetViews>
  <sheetFormatPr defaultRowHeight="15" x14ac:dyDescent="0.25"/>
  <cols>
    <col min="1" max="1" width="18.140625" bestFit="1" customWidth="1"/>
    <col min="2" max="2" width="22.42578125" customWidth="1"/>
  </cols>
  <sheetData>
    <row r="1" spans="1:8" ht="15.75" thickBot="1" x14ac:dyDescent="0.3">
      <c r="A1" s="4" t="s">
        <v>78</v>
      </c>
      <c r="B1" s="5"/>
      <c r="C1" s="5"/>
      <c r="D1" s="5"/>
      <c r="E1" s="5"/>
      <c r="F1" s="5"/>
      <c r="G1" s="5"/>
      <c r="H1" s="5"/>
    </row>
    <row r="2" spans="1:8" ht="16.5" thickTop="1" thickBot="1" x14ac:dyDescent="0.3">
      <c r="A2" s="3" t="s">
        <v>45</v>
      </c>
      <c r="B2" s="3" t="s">
        <v>44</v>
      </c>
    </row>
    <row r="3" spans="1:8" ht="15.75" thickTop="1" x14ac:dyDescent="0.25">
      <c r="A3" s="2" t="s">
        <v>43</v>
      </c>
      <c r="B3" s="2">
        <v>60</v>
      </c>
    </row>
    <row r="4" spans="1:8" x14ac:dyDescent="0.25">
      <c r="A4" s="2" t="s">
        <v>42</v>
      </c>
      <c r="B4" s="2">
        <v>53</v>
      </c>
    </row>
    <row r="5" spans="1:8" x14ac:dyDescent="0.25">
      <c r="A5" s="2" t="s">
        <v>41</v>
      </c>
      <c r="B5" s="2">
        <v>36</v>
      </c>
    </row>
    <row r="6" spans="1:8" x14ac:dyDescent="0.25">
      <c r="A6" s="2" t="s">
        <v>40</v>
      </c>
      <c r="B6" s="2">
        <v>31</v>
      </c>
    </row>
    <row r="7" spans="1:8" x14ac:dyDescent="0.25">
      <c r="A7" s="2" t="s">
        <v>39</v>
      </c>
      <c r="B7" s="2">
        <v>30</v>
      </c>
    </row>
    <row r="8" spans="1:8" x14ac:dyDescent="0.25">
      <c r="A8" s="2" t="s">
        <v>38</v>
      </c>
      <c r="B8" s="2">
        <v>28</v>
      </c>
    </row>
    <row r="9" spans="1:8" x14ac:dyDescent="0.25">
      <c r="A9" s="2" t="s">
        <v>37</v>
      </c>
      <c r="B9" s="2">
        <v>28</v>
      </c>
    </row>
    <row r="10" spans="1:8" x14ac:dyDescent="0.25">
      <c r="A10" s="2" t="s">
        <v>36</v>
      </c>
      <c r="B10" s="2">
        <v>20</v>
      </c>
    </row>
    <row r="11" spans="1:8" x14ac:dyDescent="0.25">
      <c r="A11" s="2" t="s">
        <v>35</v>
      </c>
      <c r="B11" s="2">
        <v>15</v>
      </c>
    </row>
    <row r="12" spans="1:8" x14ac:dyDescent="0.25">
      <c r="A12" s="2" t="s">
        <v>34</v>
      </c>
      <c r="B12" s="2">
        <v>14</v>
      </c>
    </row>
    <row r="15" spans="1:8" x14ac:dyDescent="0.25">
      <c r="A15" s="6" t="s">
        <v>254</v>
      </c>
    </row>
  </sheetData>
  <autoFilter ref="A2:B2" xr:uid="{529899FB-16A9-4331-9F91-15524B5885CC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BC35-B748-4D42-B91E-893A13844632}">
  <dimension ref="A1:I15"/>
  <sheetViews>
    <sheetView workbookViewId="0">
      <selection activeCell="T36" sqref="T36"/>
    </sheetView>
  </sheetViews>
  <sheetFormatPr defaultRowHeight="15" x14ac:dyDescent="0.25"/>
  <cols>
    <col min="1" max="1" width="14" bestFit="1" customWidth="1"/>
    <col min="2" max="2" width="12.85546875" bestFit="1" customWidth="1"/>
    <col min="3" max="3" width="23.7109375" bestFit="1" customWidth="1"/>
  </cols>
  <sheetData>
    <row r="1" spans="1:9" ht="15.75" thickBot="1" x14ac:dyDescent="0.3">
      <c r="A1" s="4" t="s">
        <v>79</v>
      </c>
      <c r="B1" s="5"/>
      <c r="C1" s="5"/>
      <c r="D1" s="5"/>
      <c r="E1" s="5"/>
      <c r="F1" s="5"/>
      <c r="G1" s="5"/>
      <c r="H1" s="5"/>
      <c r="I1" s="5"/>
    </row>
    <row r="2" spans="1:9" ht="16.5" thickTop="1" thickBot="1" x14ac:dyDescent="0.3">
      <c r="A2" s="3" t="s">
        <v>56</v>
      </c>
      <c r="B2" s="3" t="s">
        <v>45</v>
      </c>
      <c r="C2" s="3" t="s">
        <v>44</v>
      </c>
    </row>
    <row r="3" spans="1:9" ht="15.75" thickTop="1" x14ac:dyDescent="0.25">
      <c r="A3" s="2" t="s">
        <v>55</v>
      </c>
      <c r="B3" s="2" t="s">
        <v>41</v>
      </c>
      <c r="C3" s="2">
        <v>2</v>
      </c>
    </row>
    <row r="4" spans="1:9" x14ac:dyDescent="0.25">
      <c r="A4" s="2" t="s">
        <v>54</v>
      </c>
      <c r="B4" s="2" t="s">
        <v>39</v>
      </c>
      <c r="C4" s="2">
        <v>1</v>
      </c>
    </row>
    <row r="5" spans="1:9" x14ac:dyDescent="0.25">
      <c r="A5" s="2" t="s">
        <v>53</v>
      </c>
      <c r="B5" s="2" t="s">
        <v>42</v>
      </c>
      <c r="C5" s="2">
        <v>1</v>
      </c>
    </row>
    <row r="6" spans="1:9" x14ac:dyDescent="0.25">
      <c r="A6" s="2" t="s">
        <v>52</v>
      </c>
      <c r="B6" s="2" t="s">
        <v>43</v>
      </c>
      <c r="C6" s="2">
        <v>1</v>
      </c>
    </row>
    <row r="7" spans="1:9" x14ac:dyDescent="0.25">
      <c r="A7" s="2" t="s">
        <v>51</v>
      </c>
      <c r="B7" s="2" t="s">
        <v>43</v>
      </c>
      <c r="C7" s="2">
        <v>1</v>
      </c>
    </row>
    <row r="8" spans="1:9" x14ac:dyDescent="0.25">
      <c r="A8" s="2" t="s">
        <v>50</v>
      </c>
      <c r="B8" s="2" t="s">
        <v>40</v>
      </c>
      <c r="C8" s="2">
        <v>1</v>
      </c>
    </row>
    <row r="9" spans="1:9" x14ac:dyDescent="0.25">
      <c r="A9" s="2" t="s">
        <v>49</v>
      </c>
      <c r="B9" s="2" t="s">
        <v>42</v>
      </c>
      <c r="C9" s="2">
        <v>1</v>
      </c>
    </row>
    <row r="10" spans="1:9" x14ac:dyDescent="0.25">
      <c r="A10" s="2" t="s">
        <v>48</v>
      </c>
      <c r="B10" s="2" t="s">
        <v>35</v>
      </c>
      <c r="C10" s="2">
        <v>1</v>
      </c>
    </row>
    <row r="11" spans="1:9" x14ac:dyDescent="0.25">
      <c r="A11" s="2" t="s">
        <v>47</v>
      </c>
      <c r="B11" s="2" t="s">
        <v>39</v>
      </c>
      <c r="C11" s="2">
        <v>1</v>
      </c>
    </row>
    <row r="12" spans="1:9" x14ac:dyDescent="0.25">
      <c r="A12" s="2" t="s">
        <v>46</v>
      </c>
      <c r="B12" s="2" t="s">
        <v>38</v>
      </c>
      <c r="C12" s="2">
        <v>1</v>
      </c>
    </row>
    <row r="15" spans="1:9" x14ac:dyDescent="0.25">
      <c r="A15" s="6" t="s">
        <v>254</v>
      </c>
    </row>
  </sheetData>
  <autoFilter ref="A2:C2" xr:uid="{C574BC35-B748-4D42-B91E-893A13844632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8A95-B8D7-4856-8280-03E7D690A688}">
  <dimension ref="A1:M10"/>
  <sheetViews>
    <sheetView tabSelected="1" workbookViewId="0">
      <selection activeCell="A10" sqref="A10"/>
    </sheetView>
  </sheetViews>
  <sheetFormatPr defaultColWidth="15.140625" defaultRowHeight="15" x14ac:dyDescent="0.25"/>
  <sheetData>
    <row r="1" spans="1:13" s="1" customFormat="1" ht="15.75" thickBot="1" x14ac:dyDescent="0.3">
      <c r="A1" s="4" t="s">
        <v>80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6.5" thickTop="1" thickBot="1" x14ac:dyDescent="0.3">
      <c r="A2" s="3" t="s">
        <v>73</v>
      </c>
      <c r="B2" s="3" t="s">
        <v>72</v>
      </c>
      <c r="C2" s="3" t="s">
        <v>71</v>
      </c>
      <c r="D2" s="3" t="s">
        <v>56</v>
      </c>
      <c r="E2" s="3" t="s">
        <v>45</v>
      </c>
      <c r="F2" s="3" t="s">
        <v>70</v>
      </c>
    </row>
    <row r="3" spans="1:13" ht="15.75" thickTop="1" x14ac:dyDescent="0.25">
      <c r="A3" s="2">
        <v>566</v>
      </c>
      <c r="B3" s="2" t="s">
        <v>69</v>
      </c>
      <c r="C3" s="2" t="s">
        <v>68</v>
      </c>
      <c r="D3" s="2" t="s">
        <v>67</v>
      </c>
      <c r="E3" s="2" t="s">
        <v>35</v>
      </c>
      <c r="F3" s="7">
        <v>130.68</v>
      </c>
    </row>
    <row r="4" spans="1:13" x14ac:dyDescent="0.25">
      <c r="A4" s="2">
        <v>84</v>
      </c>
      <c r="B4" s="2" t="s">
        <v>66</v>
      </c>
      <c r="C4" s="2" t="s">
        <v>65</v>
      </c>
      <c r="D4" s="2" t="s">
        <v>54</v>
      </c>
      <c r="E4" s="2" t="s">
        <v>39</v>
      </c>
      <c r="F4" s="7">
        <v>128.69999999999999</v>
      </c>
    </row>
    <row r="5" spans="1:13" x14ac:dyDescent="0.25">
      <c r="A5" s="2">
        <v>506</v>
      </c>
      <c r="B5" s="2" t="s">
        <v>64</v>
      </c>
      <c r="C5" s="2" t="s">
        <v>63</v>
      </c>
      <c r="D5" s="2" t="s">
        <v>62</v>
      </c>
      <c r="E5" s="2" t="s">
        <v>34</v>
      </c>
      <c r="F5" s="7">
        <v>123.72</v>
      </c>
    </row>
    <row r="6" spans="1:13" x14ac:dyDescent="0.25">
      <c r="A6" s="2">
        <v>537</v>
      </c>
      <c r="B6" s="2" t="s">
        <v>61</v>
      </c>
      <c r="C6" s="2" t="s">
        <v>60</v>
      </c>
      <c r="D6" s="2" t="s">
        <v>55</v>
      </c>
      <c r="E6" s="2" t="s">
        <v>41</v>
      </c>
      <c r="F6" s="7">
        <v>98.76</v>
      </c>
    </row>
    <row r="7" spans="1:13" x14ac:dyDescent="0.25">
      <c r="A7" s="2">
        <v>521</v>
      </c>
      <c r="B7" s="2" t="s">
        <v>59</v>
      </c>
      <c r="C7" s="2" t="s">
        <v>58</v>
      </c>
      <c r="D7" s="2" t="s">
        <v>57</v>
      </c>
      <c r="E7" s="2" t="s">
        <v>42</v>
      </c>
      <c r="F7" s="7">
        <v>80.77</v>
      </c>
    </row>
    <row r="10" spans="1:13" x14ac:dyDescent="0.25">
      <c r="A10" s="6" t="s">
        <v>254</v>
      </c>
    </row>
  </sheetData>
  <autoFilter ref="A2:F2" xr:uid="{88378A95-B8D7-4856-8280-03E7D690A68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Film Table Numerical Variables</vt:lpstr>
      <vt:lpstr>Film Table Non-Num. Variables</vt:lpstr>
      <vt:lpstr>Film Table Top 10 Films</vt:lpstr>
      <vt:lpstr>Film Table Worst 10 Films</vt:lpstr>
      <vt:lpstr>Customer Table Cust. Per Store</vt:lpstr>
      <vt:lpstr>Customer Table Active Customers</vt:lpstr>
      <vt:lpstr>Customer Table Top 10 Countries</vt:lpstr>
      <vt:lpstr>Cust. Tble Top Cit. in Top Co.</vt:lpstr>
      <vt:lpstr>Cust. Tble Top Cust. in Top Ci.</vt:lpstr>
      <vt:lpstr>Category Table Category Revenue</vt:lpstr>
      <vt:lpstr>Category Table Top 5 Asain</vt:lpstr>
      <vt:lpstr>Payment Table Country Amounts</vt:lpstr>
      <vt:lpstr>Payment Table Top 10 Customers</vt:lpstr>
      <vt:lpstr>Rental Table Top 10 Customers</vt:lpstr>
      <vt:lpstr>Purchasing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Lanier</dc:creator>
  <cp:lastModifiedBy>jacks</cp:lastModifiedBy>
  <dcterms:created xsi:type="dcterms:W3CDTF">2024-08-06T21:10:04Z</dcterms:created>
  <dcterms:modified xsi:type="dcterms:W3CDTF">2024-10-09T16:54:10Z</dcterms:modified>
</cp:coreProperties>
</file>