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liang/Documents/UIUC_Schoolwork/CS425/MP3/"/>
    </mc:Choice>
  </mc:AlternateContent>
  <xr:revisionPtr revIDLastSave="0" documentId="8_{791FBDCD-6407-744C-AA9C-5D05114F14E2}" xr6:coauthVersionLast="38" xr6:coauthVersionMax="38" xr10:uidLastSave="{00000000-0000-0000-0000-000000000000}"/>
  <bookViews>
    <workbookView xWindow="0" yWindow="0" windowWidth="28800" windowHeight="18000" xr2:uid="{3D544DAB-AC2A-634D-892B-F7795AE33231}"/>
  </bookViews>
  <sheets>
    <sheet name="Sheet1" sheetId="1" r:id="rId1"/>
  </sheets>
  <definedNames>
    <definedName name="_xlchart.v1.0" hidden="1">(Sheet1!$A$11,Sheet1!$A$21)</definedName>
    <definedName name="_xlchart.v1.1" hidden="1">(Sheet1!$B$17,Sheet1!$B$27)</definedName>
    <definedName name="_xlchart.v1.10" hidden="1">Sheet1!$C$31</definedName>
    <definedName name="_xlchart.v1.2" hidden="1">(Sheet1!$C$17,Sheet1!$C$27)</definedName>
    <definedName name="_xlchart.v1.3" hidden="1">(Sheet1!$D$17,Sheet1!$D$27)</definedName>
    <definedName name="_xlchart.v1.4" hidden="1">Sheet1!$B$11</definedName>
    <definedName name="_xlchart.v1.5" hidden="1">Sheet1!$C$11</definedName>
    <definedName name="_xlchart.v1.6" hidden="1">Sheet1!$D$11</definedName>
    <definedName name="_xlchart.v1.7" hidden="1">Sheet1!$B$32:$B$36</definedName>
    <definedName name="_xlchart.v1.8" hidden="1">Sheet1!$C$31</definedName>
    <definedName name="_xlchart.v1.9" hidden="1">Sheet1!$B$32:$B$36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B47" i="1"/>
  <c r="C48" i="1"/>
  <c r="B48" i="1"/>
  <c r="D28" i="1"/>
  <c r="C28" i="1"/>
  <c r="B28" i="1"/>
  <c r="D27" i="1"/>
  <c r="C27" i="1"/>
  <c r="B27" i="1"/>
  <c r="D18" i="1"/>
  <c r="D17" i="1"/>
  <c r="C17" i="1"/>
  <c r="C18" i="1"/>
  <c r="B18" i="1"/>
  <c r="B17" i="1"/>
  <c r="D8" i="1"/>
  <c r="D7" i="1"/>
  <c r="C8" i="1"/>
  <c r="C7" i="1"/>
  <c r="B8" i="1"/>
  <c r="B7" i="1"/>
</calcChain>
</file>

<file path=xl/sharedStrings.xml><?xml version="1.0" encoding="utf-8"?>
<sst xmlns="http://schemas.openxmlformats.org/spreadsheetml/2006/main" count="23" uniqueCount="16">
  <si>
    <t>AVG</t>
  </si>
  <si>
    <t>SD</t>
  </si>
  <si>
    <t>Re-replication time (s)</t>
  </si>
  <si>
    <t>Data Port Bandwidth (*10^5 Bps)</t>
  </si>
  <si>
    <t>Command Port Bandwidth (*10 Bps)</t>
  </si>
  <si>
    <t>25MB</t>
  </si>
  <si>
    <t>Insert</t>
  </si>
  <si>
    <t>Read</t>
  </si>
  <si>
    <t>Update</t>
  </si>
  <si>
    <t>500MB</t>
  </si>
  <si>
    <t>num_version</t>
  </si>
  <si>
    <t>Get-versions time</t>
  </si>
  <si>
    <t>4 Machines</t>
  </si>
  <si>
    <t>8 Machines</t>
  </si>
  <si>
    <t>AVG (*10s)</t>
  </si>
  <si>
    <t>STD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</si>
</sst>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&amp; BW upon failure (using 40MB 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Re-replication time (s)</c:v>
                </c:pt>
                <c:pt idx="1">
                  <c:v>Data Port Bandwidth (*10^5 Bps)</c:v>
                </c:pt>
                <c:pt idx="2">
                  <c:v>Command Port Bandwidth (*10 Bps)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0.27661999999999998</c:v>
                </c:pt>
                <c:pt idx="1">
                  <c:v>2.1387640600000006</c:v>
                </c:pt>
                <c:pt idx="2">
                  <c:v>0.61519999999999997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57-2A42-B334-321297523F7D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Re-replication time (s)</c:v>
                </c:pt>
                <c:pt idx="1">
                  <c:v>Data Port Bandwidth (*10^5 Bps)</c:v>
                </c:pt>
                <c:pt idx="2">
                  <c:v>Command Port Bandwidth (*10 Bps)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5.3969732257998233E-2</c:v>
                </c:pt>
                <c:pt idx="1">
                  <c:v>0.92240699499508938</c:v>
                </c:pt>
                <c:pt idx="2">
                  <c:v>0.43649421531103927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57-2A42-B334-32129752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014767"/>
        <c:axId val="980019311"/>
      </c:barChart>
      <c:catAx>
        <c:axId val="980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19311"/>
        <c:crosses val="autoZero"/>
        <c:auto val="1"/>
        <c:lblAlgn val="ctr"/>
        <c:lblOffset val="100"/>
        <c:noMultiLvlLbl val="0"/>
      </c:catAx>
      <c:valAx>
        <c:axId val="9800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 of</a:t>
            </a:r>
            <a:r>
              <a:rPr lang="en-US"/>
              <a:t> operation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(Sheet1!$A$11,Sheet1!$A$21)</c:f>
              <c:strCache>
                <c:ptCount val="2"/>
                <c:pt idx="0">
                  <c:v>25MB</c:v>
                </c:pt>
                <c:pt idx="1">
                  <c:v>500MB</c:v>
                </c:pt>
              </c:strCache>
            </c:strRef>
          </c:cat>
          <c:val>
            <c:numRef>
              <c:f>(Sheet1!$B$18,Sheet1!$B$28)</c:f>
              <c:numCache>
                <c:formatCode>General</c:formatCode>
                <c:ptCount val="2"/>
                <c:pt idx="0">
                  <c:v>0.70972863828367494</c:v>
                </c:pt>
                <c:pt idx="1">
                  <c:v>2.6151061163937634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B-9042-B24D-E5C4BF6711AC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(Sheet1!$A$11,Sheet1!$A$21)</c:f>
              <c:strCache>
                <c:ptCount val="2"/>
                <c:pt idx="0">
                  <c:v>25MB</c:v>
                </c:pt>
                <c:pt idx="1">
                  <c:v>500MB</c:v>
                </c:pt>
              </c:strCache>
            </c:strRef>
          </c:cat>
          <c:val>
            <c:numRef>
              <c:f>(Sheet1!$C$18,Sheet1!$C$28)</c:f>
              <c:numCache>
                <c:formatCode>General</c:formatCode>
                <c:ptCount val="2"/>
                <c:pt idx="0">
                  <c:v>0.1034993864716114</c:v>
                </c:pt>
                <c:pt idx="1">
                  <c:v>0.24905822612393275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B-9042-B24D-E5C4BF6711AC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(Sheet1!$A$11,Sheet1!$A$21)</c:f>
              <c:strCache>
                <c:ptCount val="2"/>
                <c:pt idx="0">
                  <c:v>25MB</c:v>
                </c:pt>
                <c:pt idx="1">
                  <c:v>500MB</c:v>
                </c:pt>
              </c:strCache>
            </c:strRef>
          </c:cat>
          <c:val>
            <c:numRef>
              <c:f>(Sheet1!$D$18,Sheet1!$D$28)</c:f>
              <c:numCache>
                <c:formatCode>General</c:formatCode>
                <c:ptCount val="2"/>
                <c:pt idx="0">
                  <c:v>0.11694595760435685</c:v>
                </c:pt>
                <c:pt idx="1">
                  <c:v>1.9906732529473563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B-9042-B24D-E5C4BF67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214895"/>
        <c:axId val="981158303"/>
      </c:lineChart>
      <c:catAx>
        <c:axId val="9812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58303"/>
        <c:crosses val="autoZero"/>
        <c:auto val="1"/>
        <c:lblAlgn val="ctr"/>
        <c:lblOffset val="100"/>
        <c:noMultiLvlLbl val="0"/>
      </c:catAx>
      <c:valAx>
        <c:axId val="9811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Sheet1!$C$31</c:f>
              <c:strCache>
                <c:ptCount val="1"/>
                <c:pt idx="0">
                  <c:v>Get-versions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4-064F-A8C9-D05DBD49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308015"/>
        <c:axId val="1027531727"/>
      </c:lineChart>
      <c:catAx>
        <c:axId val="102730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31727"/>
        <c:crosses val="autoZero"/>
        <c:auto val="1"/>
        <c:lblAlgn val="ctr"/>
        <c:lblOffset val="100"/>
        <c:noMultiLvlLbl val="0"/>
      </c:catAx>
      <c:valAx>
        <c:axId val="10275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Get-versions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0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storing</a:t>
            </a:r>
            <a:r>
              <a:rPr lang="en-US" baseline="0"/>
              <a:t> English Wiki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4 Machines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Sheet1!$A$47:$A$48</c:f>
              <c:strCache>
                <c:ptCount val="2"/>
                <c:pt idx="0">
                  <c:v>AVG (*10s)</c:v>
                </c:pt>
                <c:pt idx="1">
                  <c:v>STD (s)</c:v>
                </c:pt>
              </c:strCache>
            </c:strRef>
          </c:cat>
          <c:val>
            <c:numRef>
              <c:f>Sheet1!$B$47:$B$48</c:f>
              <c:numCache>
                <c:formatCode>General</c:formatCode>
                <c:ptCount val="2"/>
                <c:pt idx="0">
                  <c:v>2.9432</c:v>
                </c:pt>
                <c:pt idx="1">
                  <c:v>1.6629100997949349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C-6C40-B0FE-07D793E8835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8 Machines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Sheet1!$A$47:$A$48</c:f>
              <c:strCache>
                <c:ptCount val="2"/>
                <c:pt idx="0">
                  <c:v>AVG (*10s)</c:v>
                </c:pt>
                <c:pt idx="1">
                  <c:v>STD (s)</c:v>
                </c:pt>
              </c:strCache>
            </c:strRef>
          </c:cat>
          <c:val>
            <c:numRef>
              <c:f>Sheet1!$C$47:$C$48</c:f>
              <c:numCache>
                <c:formatCode>General</c:formatCode>
                <c:ptCount val="2"/>
                <c:pt idx="0">
                  <c:v>3.3618000000000001</c:v>
                </c:pt>
                <c:pt idx="1">
                  <c:v>2.3763669750272149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C-6C40-B0FE-07D793E8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455295"/>
        <c:axId val="980398927"/>
      </c:barChart>
      <c:catAx>
        <c:axId val="10234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98927"/>
        <c:crosses val="autoZero"/>
        <c:auto val="1"/>
        <c:lblAlgn val="ctr"/>
        <c:lblOffset val="100"/>
        <c:noMultiLvlLbl val="0"/>
      </c:catAx>
      <c:valAx>
        <c:axId val="9803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114300</xdr:rowOff>
    </xdr:from>
    <xdr:to>
      <xdr:col>9</xdr:col>
      <xdr:colOff>508000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95349E-AE49-714B-BE0D-BEF4BBB21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15</xdr:row>
      <xdr:rowOff>12700</xdr:rowOff>
    </xdr:from>
    <xdr:to>
      <xdr:col>10</xdr:col>
      <xdr:colOff>558800</xdr:colOff>
      <xdr:row>25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FE4B7-E84A-054A-B54B-87EF23D5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1993900</xdr:colOff>
      <xdr:row>26</xdr:row>
      <xdr:rowOff>139700</xdr:rowOff>
    </xdr:from>
    <xdr:to>
      <xdr:col>8</xdr:col>
      <xdr:colOff>812800</xdr:colOff>
      <xdr:row>40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A1A3B-98C1-4345-9766-D17B96585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33</xdr:row>
      <xdr:rowOff>12700</xdr:rowOff>
    </xdr:from>
    <xdr:to>
      <xdr:col>6</xdr:col>
      <xdr:colOff>546100</xdr:colOff>
      <xdr:row>46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F02F03-22A2-DF4B-B738-607FA074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C898-4895-B148-9C98-EB44E8CAF93C}">
  <dimension ref="A1:D48"/>
  <sheetViews>
    <sheetView tabSelected="1" topLeftCell="A20" workbookViewId="0">
      <selection activeCell="C49" sqref="C49"/>
    </sheetView>
  </sheetViews>
  <sheetFormatPr baseColWidth="10" defaultRowHeight="16"/>
  <cols>
    <col min="2" max="2" width="29.33203125" customWidth="1"/>
    <col min="3" max="3" width="21.83203125" customWidth="1"/>
    <col min="4" max="4" width="32.1640625" customWidth="1"/>
  </cols>
  <sheetData>
    <row r="1" spans="1:4">
      <c r="B1" t="s">
        <v>2</v>
      </c>
      <c r="C1" t="s">
        <v>3</v>
      </c>
      <c r="D1" t="s">
        <v>4</v>
      </c>
    </row>
    <row r="2" spans="1:4">
      <c r="A2">
        <v>1</v>
      </c>
      <c r="B2">
        <v>0.308</v>
      </c>
      <c r="C2">
        <v>261597.82</v>
      </c>
      <c r="D2">
        <v>0.79</v>
      </c>
    </row>
    <row r="3" spans="1:4">
      <c r="A3">
        <v>2</v>
      </c>
      <c r="B3">
        <v>0.2029</v>
      </c>
      <c r="C3">
        <v>277481.95</v>
      </c>
      <c r="D3">
        <v>5.97</v>
      </c>
    </row>
    <row r="4" spans="1:4">
      <c r="A4">
        <v>3</v>
      </c>
      <c r="B4">
        <v>0.3342</v>
      </c>
      <c r="C4">
        <v>84673.57</v>
      </c>
      <c r="D4">
        <v>12.97</v>
      </c>
    </row>
    <row r="5" spans="1:4">
      <c r="A5">
        <v>4</v>
      </c>
      <c r="B5">
        <v>0.23899999999999999</v>
      </c>
      <c r="C5">
        <v>149135.17000000001</v>
      </c>
      <c r="D5">
        <v>5.26</v>
      </c>
    </row>
    <row r="6" spans="1:4">
      <c r="A6">
        <v>5</v>
      </c>
      <c r="B6">
        <v>0.29899999999999999</v>
      </c>
      <c r="C6">
        <v>296493.52</v>
      </c>
      <c r="D6">
        <v>5.77</v>
      </c>
    </row>
    <row r="7" spans="1:4">
      <c r="A7" t="s">
        <v>0</v>
      </c>
      <c r="B7">
        <f>AVERAGE(B2:B6)</f>
        <v>0.27661999999999998</v>
      </c>
      <c r="C7">
        <f>AVERAGE(C2:C6)/10^5</f>
        <v>2.1387640600000006</v>
      </c>
      <c r="D7">
        <f>AVERAGE(D2:D6)/10</f>
        <v>0.61519999999999997</v>
      </c>
    </row>
    <row r="8" spans="1:4">
      <c r="A8" t="s">
        <v>1</v>
      </c>
      <c r="B8">
        <f>STDEV(B2:B6)</f>
        <v>5.3969732257998233E-2</v>
      </c>
      <c r="C8">
        <f>STDEV(C2:C6)/10^5</f>
        <v>0.92240699499508938</v>
      </c>
      <c r="D8">
        <f>STDEV(D2:D6)/10</f>
        <v>0.43649421531103927</v>
      </c>
    </row>
    <row r="11" spans="1:4">
      <c r="A11" t="s">
        <v>5</v>
      </c>
      <c r="B11" t="s">
        <v>6</v>
      </c>
      <c r="C11" t="s">
        <v>7</v>
      </c>
      <c r="D11" t="s">
        <v>8</v>
      </c>
    </row>
    <row r="12" spans="1:4">
      <c r="A12">
        <v>1</v>
      </c>
      <c r="B12">
        <v>1.3077000000000001</v>
      </c>
      <c r="C12">
        <v>0.28649999999999998</v>
      </c>
      <c r="D12">
        <v>0.91859999999999997</v>
      </c>
    </row>
    <row r="13" spans="1:4">
      <c r="A13">
        <v>2</v>
      </c>
      <c r="B13">
        <v>0.82809999999999995</v>
      </c>
      <c r="C13">
        <v>0.2213</v>
      </c>
      <c r="D13">
        <v>0.89580000000000004</v>
      </c>
    </row>
    <row r="14" spans="1:4">
      <c r="A14">
        <v>3</v>
      </c>
      <c r="B14">
        <v>0.68310000000000004</v>
      </c>
      <c r="C14">
        <v>0.1986</v>
      </c>
      <c r="D14">
        <v>0.69379999999999997</v>
      </c>
    </row>
    <row r="15" spans="1:4">
      <c r="A15">
        <v>4</v>
      </c>
      <c r="B15">
        <v>2.4826999999999999</v>
      </c>
      <c r="C15">
        <v>0.432</v>
      </c>
      <c r="D15">
        <v>0.78149999999999997</v>
      </c>
    </row>
    <row r="16" spans="1:4">
      <c r="A16">
        <v>5</v>
      </c>
      <c r="B16">
        <v>1.4639</v>
      </c>
      <c r="C16">
        <v>0.1744</v>
      </c>
      <c r="D16">
        <v>0.98770000000000002</v>
      </c>
    </row>
    <row r="17" spans="1:4">
      <c r="A17" t="s">
        <v>0</v>
      </c>
      <c r="B17">
        <f>AVERAGE(B12:B16)</f>
        <v>1.3531</v>
      </c>
      <c r="C17">
        <f>AVERAGE(C12:C16)</f>
        <v>0.26256000000000002</v>
      </c>
      <c r="D17">
        <f>AVERAGE(D12:D16)</f>
        <v>0.85548000000000002</v>
      </c>
    </row>
    <row r="18" spans="1:4">
      <c r="A18" t="s">
        <v>1</v>
      </c>
      <c r="B18">
        <f>STDEV(B12:B16)</f>
        <v>0.70972863828367494</v>
      </c>
      <c r="C18">
        <f>STDEV(C12:C16)</f>
        <v>0.1034993864716114</v>
      </c>
      <c r="D18">
        <f>STDEV(D12:D16)</f>
        <v>0.11694595760435685</v>
      </c>
    </row>
    <row r="21" spans="1:4">
      <c r="A21" t="s">
        <v>9</v>
      </c>
      <c r="B21" t="s">
        <v>6</v>
      </c>
      <c r="C21" t="s">
        <v>7</v>
      </c>
      <c r="D21" t="s">
        <v>8</v>
      </c>
    </row>
    <row r="22" spans="1:4">
      <c r="A22">
        <v>1</v>
      </c>
      <c r="B22">
        <v>12.49</v>
      </c>
      <c r="C22">
        <v>3.31</v>
      </c>
      <c r="D22">
        <v>16.28</v>
      </c>
    </row>
    <row r="23" spans="1:4">
      <c r="A23">
        <v>2</v>
      </c>
      <c r="B23">
        <v>13.23</v>
      </c>
      <c r="C23">
        <v>2.81</v>
      </c>
      <c r="D23">
        <v>19.54</v>
      </c>
    </row>
    <row r="24" spans="1:4">
      <c r="A24">
        <v>3</v>
      </c>
      <c r="B24">
        <v>11.43</v>
      </c>
      <c r="C24">
        <v>2.76</v>
      </c>
      <c r="D24">
        <v>14.9</v>
      </c>
    </row>
    <row r="25" spans="1:4">
      <c r="A25">
        <v>4</v>
      </c>
      <c r="B25">
        <v>11.69</v>
      </c>
      <c r="C25">
        <v>3.04</v>
      </c>
      <c r="D25">
        <v>14.49</v>
      </c>
    </row>
    <row r="26" spans="1:4">
      <c r="A26">
        <v>5</v>
      </c>
      <c r="B26">
        <v>17.84</v>
      </c>
      <c r="C26">
        <v>2.71</v>
      </c>
      <c r="D26">
        <v>15.92</v>
      </c>
    </row>
    <row r="27" spans="1:4">
      <c r="A27" t="s">
        <v>0</v>
      </c>
      <c r="B27">
        <f>AVERAGE(B22:B26)</f>
        <v>13.335999999999999</v>
      </c>
      <c r="C27">
        <f>AVERAGE(C22:C26)</f>
        <v>2.9259999999999997</v>
      </c>
      <c r="D27">
        <f>AVERAGE(D22:D26)</f>
        <v>16.225999999999999</v>
      </c>
    </row>
    <row r="28" spans="1:4">
      <c r="A28" t="s">
        <v>1</v>
      </c>
      <c r="B28">
        <f>STDEV(B22:B26)</f>
        <v>2.6151061163937634</v>
      </c>
      <c r="C28">
        <f>STDEV(C22:C26)</f>
        <v>0.24905822612393275</v>
      </c>
      <c r="D28">
        <f>STDEV(D22:D26)</f>
        <v>1.9906732529473563</v>
      </c>
    </row>
    <row r="31" spans="1:4">
      <c r="B31" t="s">
        <v>10</v>
      </c>
      <c r="C31" t="s">
        <v>11</v>
      </c>
    </row>
    <row r="32" spans="1:4">
      <c r="B32">
        <v>1</v>
      </c>
      <c r="C32">
        <v>0.20569999999999999</v>
      </c>
    </row>
    <row r="33" spans="1:3">
      <c r="B33">
        <v>2</v>
      </c>
      <c r="C33">
        <v>0.43609999999999999</v>
      </c>
    </row>
    <row r="34" spans="1:3">
      <c r="B34">
        <v>3</v>
      </c>
      <c r="C34">
        <v>0.54430000000000001</v>
      </c>
    </row>
    <row r="35" spans="1:3">
      <c r="B35">
        <v>4</v>
      </c>
      <c r="C35">
        <v>0.80800000000000005</v>
      </c>
    </row>
    <row r="36" spans="1:3">
      <c r="B36">
        <v>5</v>
      </c>
      <c r="C36">
        <v>1.1029</v>
      </c>
    </row>
    <row r="41" spans="1:3">
      <c r="B41" t="s">
        <v>12</v>
      </c>
      <c r="C41" t="s">
        <v>13</v>
      </c>
    </row>
    <row r="42" spans="1:3">
      <c r="A42">
        <v>1</v>
      </c>
      <c r="B42">
        <v>29.68</v>
      </c>
      <c r="C42">
        <v>32.659999999999997</v>
      </c>
    </row>
    <row r="43" spans="1:3">
      <c r="A43">
        <v>2</v>
      </c>
      <c r="B43">
        <v>31.51</v>
      </c>
      <c r="C43">
        <v>35.159999999999997</v>
      </c>
    </row>
    <row r="44" spans="1:3">
      <c r="A44">
        <v>3</v>
      </c>
      <c r="B44">
        <v>27.76</v>
      </c>
      <c r="C44">
        <v>29.98</v>
      </c>
    </row>
    <row r="45" spans="1:3">
      <c r="A45">
        <v>4</v>
      </c>
      <c r="B45">
        <v>30.46</v>
      </c>
      <c r="C45">
        <v>35.979999999999997</v>
      </c>
    </row>
    <row r="46" spans="1:3">
      <c r="A46">
        <v>5</v>
      </c>
      <c r="B46">
        <v>27.75</v>
      </c>
      <c r="C46">
        <v>34.31</v>
      </c>
    </row>
    <row r="47" spans="1:3">
      <c r="A47" t="s">
        <v>14</v>
      </c>
      <c r="B47">
        <f>AVERAGE(B42:B46)/10</f>
        <v>2.9432</v>
      </c>
      <c r="C47">
        <f>AVERAGE(C42:C46)/10</f>
        <v>3.3618000000000001</v>
      </c>
    </row>
    <row r="48" spans="1:3">
      <c r="A48" t="s">
        <v>15</v>
      </c>
      <c r="B48">
        <f>STDEV(B42:B46)</f>
        <v>1.6629100997949349</v>
      </c>
      <c r="C48">
        <f>STDEV(C42:C46)</f>
        <v>2.3763669750272149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Yuchen</dc:creator>
  <cp:lastModifiedBy>Liang, Yuchen</cp:lastModifiedBy>
  <dcterms:created xsi:type="dcterms:W3CDTF">2018-11-05T03:57:58Z</dcterms:created>
  <dcterms:modified xsi:type="dcterms:W3CDTF">2018-11-05T05:13:09Z</dcterms:modified>
</cp:coreProperties>
</file>