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wk\Documents\GitHub\INF8775\TP2\"/>
    </mc:Choice>
  </mc:AlternateContent>
  <xr:revisionPtr revIDLastSave="0" documentId="13_ncr:1_{0B254E14-6B6C-45B8-9CC2-45B3312480D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aw Data" sheetId="1" r:id="rId1"/>
    <sheet name="Average" sheetId="2" r:id="rId2"/>
    <sheet name="Power Te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16" i="2"/>
  <c r="G14" i="2"/>
  <c r="H15" i="2"/>
  <c r="H16" i="2"/>
  <c r="H17" i="2"/>
  <c r="H18" i="2"/>
  <c r="H14" i="2"/>
  <c r="C19" i="3"/>
  <c r="C20" i="3"/>
  <c r="C21" i="3"/>
  <c r="F3" i="2" l="1"/>
  <c r="B15" i="3" l="1"/>
  <c r="B16" i="3"/>
  <c r="B17" i="3"/>
  <c r="B18" i="3"/>
  <c r="B19" i="3"/>
  <c r="B20" i="3"/>
  <c r="B21" i="3"/>
  <c r="B3" i="3"/>
  <c r="B4" i="3"/>
  <c r="B5" i="3"/>
  <c r="B6" i="3"/>
  <c r="B7" i="3"/>
  <c r="B8" i="3"/>
  <c r="B9" i="3"/>
  <c r="C6" i="3"/>
  <c r="A3" i="3"/>
  <c r="A4" i="3"/>
  <c r="A5" i="3"/>
  <c r="A6" i="3"/>
  <c r="A7" i="3"/>
  <c r="A8" i="3"/>
  <c r="A9" i="3"/>
  <c r="G3" i="2"/>
  <c r="C15" i="3" s="1"/>
  <c r="H3" i="2"/>
  <c r="D15" i="3" s="1"/>
  <c r="F4" i="2"/>
  <c r="G4" i="2"/>
  <c r="C16" i="3" s="1"/>
  <c r="H4" i="2"/>
  <c r="D16" i="3" s="1"/>
  <c r="F5" i="2"/>
  <c r="G5" i="2"/>
  <c r="C17" i="3" s="1"/>
  <c r="H5" i="2"/>
  <c r="D17" i="3" s="1"/>
  <c r="F6" i="2"/>
  <c r="G6" i="2"/>
  <c r="H6" i="2"/>
  <c r="D18" i="3" s="1"/>
  <c r="F7" i="2"/>
  <c r="G7" i="2"/>
  <c r="H7" i="2"/>
  <c r="D19" i="3" s="1"/>
  <c r="F8" i="2"/>
  <c r="G8" i="2"/>
  <c r="H8" i="2"/>
  <c r="F9" i="2"/>
  <c r="G9" i="2"/>
  <c r="H9" i="2"/>
  <c r="D3" i="2"/>
  <c r="C3" i="3" s="1"/>
  <c r="E3" i="2"/>
  <c r="D3" i="3" s="1"/>
  <c r="D4" i="2"/>
  <c r="C4" i="3" s="1"/>
  <c r="E4" i="2"/>
  <c r="D4" i="3" s="1"/>
  <c r="D5" i="2"/>
  <c r="C5" i="3" s="1"/>
  <c r="E5" i="2"/>
  <c r="D5" i="3" s="1"/>
  <c r="D6" i="2"/>
  <c r="E6" i="2"/>
  <c r="D6" i="3" s="1"/>
  <c r="D7" i="2"/>
  <c r="E7" i="2"/>
  <c r="D7" i="3" s="1"/>
  <c r="D8" i="2"/>
  <c r="E8" i="2"/>
  <c r="D9" i="2"/>
  <c r="E9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  <c r="A9" i="2"/>
  <c r="A8" i="2"/>
  <c r="A7" i="2"/>
  <c r="A6" i="2"/>
  <c r="A5" i="2"/>
  <c r="A4" i="2"/>
  <c r="A3" i="2"/>
  <c r="C18" i="3" l="1"/>
  <c r="G17" i="2"/>
</calcChain>
</file>

<file path=xl/sharedStrings.xml><?xml version="1.0" encoding="utf-8"?>
<sst xmlns="http://schemas.openxmlformats.org/spreadsheetml/2006/main" count="101" uniqueCount="94">
  <si>
    <t>Sample</t>
  </si>
  <si>
    <t>Sample Size</t>
  </si>
  <si>
    <t>Vorace</t>
  </si>
  <si>
    <t>ProgDyn</t>
  </si>
  <si>
    <t>Tabou</t>
  </si>
  <si>
    <t>b100_1.txt</t>
  </si>
  <si>
    <t>b100_10.txt</t>
  </si>
  <si>
    <t>b100_2.txt</t>
  </si>
  <si>
    <t>b100_3.txt</t>
  </si>
  <si>
    <t>b100_4.txt</t>
  </si>
  <si>
    <t>b100_5.txt</t>
  </si>
  <si>
    <t>b100_6.txt</t>
  </si>
  <si>
    <t>b100_7.txt</t>
  </si>
  <si>
    <t>b100_8.txt</t>
  </si>
  <si>
    <t>b100_9.txt</t>
  </si>
  <si>
    <t>b500_1.txt</t>
  </si>
  <si>
    <t>b500_10.txt</t>
  </si>
  <si>
    <t>b500_2.txt</t>
  </si>
  <si>
    <t>b500_3.txt</t>
  </si>
  <si>
    <t>b500_4.txt</t>
  </si>
  <si>
    <t>b500_5.txt</t>
  </si>
  <si>
    <t>b500_6.txt</t>
  </si>
  <si>
    <t>b500_7.txt</t>
  </si>
  <si>
    <t>b500_8.txt</t>
  </si>
  <si>
    <t>b500_9.txt</t>
  </si>
  <si>
    <t>b1000_1.txt</t>
  </si>
  <si>
    <t>b1000_10.txt</t>
  </si>
  <si>
    <t>b1000_2.txt</t>
  </si>
  <si>
    <t>b1000_3.txt</t>
  </si>
  <si>
    <t>b1000_4.txt</t>
  </si>
  <si>
    <t>b1000_5.txt</t>
  </si>
  <si>
    <t>b1000_6.txt</t>
  </si>
  <si>
    <t>b1000_7.txt</t>
  </si>
  <si>
    <t>b1000_8.txt</t>
  </si>
  <si>
    <t>b1000_9.txt</t>
  </si>
  <si>
    <t>b5000_1.txt</t>
  </si>
  <si>
    <t>b5000_10.txt</t>
  </si>
  <si>
    <t>Vorace Time</t>
  </si>
  <si>
    <t>ProgDyn Time</t>
  </si>
  <si>
    <t>Tabou Time</t>
  </si>
  <si>
    <t>Vorace Height</t>
  </si>
  <si>
    <t>ProgDyn Height</t>
  </si>
  <si>
    <t>Tabou Height</t>
  </si>
  <si>
    <t>b5000_2.txt</t>
  </si>
  <si>
    <t>b5000_3.txt</t>
  </si>
  <si>
    <t>b5000_4.txt</t>
  </si>
  <si>
    <t>b5000_5.txt</t>
  </si>
  <si>
    <t>b5000_6.txt</t>
  </si>
  <si>
    <t>b5000_7.txt</t>
  </si>
  <si>
    <t>b5000_8.txt</t>
  </si>
  <si>
    <t>b5000_9.txt</t>
  </si>
  <si>
    <t>b10000_1.txt</t>
  </si>
  <si>
    <t>b10000_10.txt</t>
  </si>
  <si>
    <t>b10000_2.txt</t>
  </si>
  <si>
    <t>b10000_3.txt</t>
  </si>
  <si>
    <t>b10000_4.txt</t>
  </si>
  <si>
    <t>b10000_5.txt</t>
  </si>
  <si>
    <t>b10000_6.txt</t>
  </si>
  <si>
    <t>b10000_7.txt</t>
  </si>
  <si>
    <t>b10000_8.txt</t>
  </si>
  <si>
    <t>b10000_9.txt</t>
  </si>
  <si>
    <t>b50000_1.txt</t>
  </si>
  <si>
    <t>b50000_10.txt</t>
  </si>
  <si>
    <t>b50000_2.txt</t>
  </si>
  <si>
    <t>b50000_3.txt</t>
  </si>
  <si>
    <t>b50000_4.txt</t>
  </si>
  <si>
    <t>b50000_5.txt</t>
  </si>
  <si>
    <t>b50000_6.txt</t>
  </si>
  <si>
    <t>b50000_7.txt</t>
  </si>
  <si>
    <t>b50000_8.txt</t>
  </si>
  <si>
    <t>b50000_9.txt</t>
  </si>
  <si>
    <t>b100000_1.txt</t>
  </si>
  <si>
    <t>b100000_10.txt</t>
  </si>
  <si>
    <t>b100000_2.txt</t>
  </si>
  <si>
    <t>b100000_3.txt</t>
  </si>
  <si>
    <t>b100000_4.txt</t>
  </si>
  <si>
    <t>b100000_5.txt</t>
  </si>
  <si>
    <t>b100000_6.txt</t>
  </si>
  <si>
    <t>b100000_7.txt</t>
  </si>
  <si>
    <t>b100000_8.txt</t>
  </si>
  <si>
    <t>b100000_9.txt</t>
  </si>
  <si>
    <t>Average Time</t>
  </si>
  <si>
    <t># Blocks</t>
  </si>
  <si>
    <t>Average Height</t>
  </si>
  <si>
    <t>Log(Sample Size)</t>
  </si>
  <si>
    <t>Log(Average Time)</t>
  </si>
  <si>
    <t>Log(Height)</t>
  </si>
  <si>
    <t>#blocks</t>
  </si>
  <si>
    <t>Greedy</t>
  </si>
  <si>
    <t>Taboo</t>
  </si>
  <si>
    <t>DynProg</t>
  </si>
  <si>
    <t>O(n^2) =&gt; log(y) = log(c*n^2 + b) = log© + 2log(n)</t>
  </si>
  <si>
    <t xml:space="preserve">O(nlogn) = c*nlogn+b = log(c*nlogn) = </t>
  </si>
  <si>
    <t>log© + 1log(n) + log(logn)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</si>
</sst>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Average!$B$3:$B$9</c:f>
              <c:numCache>
                <c:formatCode>General</c:formatCode>
                <c:ptCount val="7"/>
                <c:pt idx="0">
                  <c:v>300</c:v>
                </c:pt>
                <c:pt idx="1">
                  <c:v>1500</c:v>
                </c:pt>
                <c:pt idx="2">
                  <c:v>3000</c:v>
                </c:pt>
                <c:pt idx="3">
                  <c:v>15000</c:v>
                </c:pt>
                <c:pt idx="4">
                  <c:v>30000</c:v>
                </c:pt>
                <c:pt idx="5">
                  <c:v>150000</c:v>
                </c:pt>
                <c:pt idx="6">
                  <c:v>300000</c:v>
                </c:pt>
              </c:numCache>
            </c:numRef>
          </c:xVal>
          <c:yVal>
            <c:numRef>
              <c:f>Average!$C$3:$C$9</c:f>
              <c:numCache>
                <c:formatCode>General</c:formatCode>
                <c:ptCount val="7"/>
                <c:pt idx="0">
                  <c:v>9.9825859069824202E-5</c:v>
                </c:pt>
                <c:pt idx="1">
                  <c:v>1.0026216506957993E-3</c:v>
                </c:pt>
                <c:pt idx="2">
                  <c:v>1.7956733703613239E-3</c:v>
                </c:pt>
                <c:pt idx="3">
                  <c:v>8.773374557495113E-3</c:v>
                </c:pt>
                <c:pt idx="4">
                  <c:v>1.7552876472473108E-2</c:v>
                </c:pt>
                <c:pt idx="5">
                  <c:v>8.8460159301757754E-2</c:v>
                </c:pt>
                <c:pt idx="6">
                  <c:v>0.18609945774078313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C-490D-8172-974FCC8E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50160"/>
        <c:axId val="1690311200"/>
      </c:scatterChart>
      <c:valAx>
        <c:axId val="17763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11200"/>
        <c:crosses val="autoZero"/>
        <c:crossBetween val="midCat"/>
      </c:valAx>
      <c:valAx>
        <c:axId val="16903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Elapsed vs Sample Size for all Three Algorithms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Greedy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7830233464455926E-2"/>
                  <c:y val="-8.209301068487726E-2"/>
                </c:manualLayout>
              </c:layout>
              <c:numFmt formatCode="General" sourceLinked="0"/>
            </c:trendlineLbl>
          </c:trendline>
          <c:xVal>
            <c:numRef>
              <c:f>'Power Test'!$A$3:$A$9</c:f>
              <c:numCache>
                <c:formatCode>General</c:formatCode>
                <c:ptCount val="7"/>
                <c:pt idx="0">
                  <c:v>2.4771212547196626</c:v>
                </c:pt>
                <c:pt idx="1">
                  <c:v>3.1760912590556813</c:v>
                </c:pt>
                <c:pt idx="2">
                  <c:v>3.4771212547196626</c:v>
                </c:pt>
                <c:pt idx="3">
                  <c:v>4.1760912590556813</c:v>
                </c:pt>
                <c:pt idx="4">
                  <c:v>4.4771212547196626</c:v>
                </c:pt>
                <c:pt idx="5">
                  <c:v>5.1760912590556813</c:v>
                </c:pt>
                <c:pt idx="6">
                  <c:v>5.4771212547196626</c:v>
                </c:pt>
              </c:numCache>
            </c:numRef>
          </c:xVal>
          <c:yVal>
            <c:numRef>
              <c:f>'Power Test'!$B$3:$B$9</c:f>
              <c:numCache>
                <c:formatCode>General</c:formatCode>
                <c:ptCount val="7"/>
                <c:pt idx="0">
                  <c:v>-4.0007569437163557</c:v>
                </c:pt>
                <c:pt idx="1">
                  <c:v>-2.9988629214303337</c:v>
                </c:pt>
                <c:pt idx="2">
                  <c:v>-2.7457726578415205</c:v>
                </c:pt>
                <c:pt idx="3">
                  <c:v>-2.0568333291184833</c:v>
                </c:pt>
                <c:pt idx="4">
                  <c:v>-1.7556517034854662</c:v>
                </c:pt>
                <c:pt idx="5">
                  <c:v>-1.053252282874938</c:v>
                </c:pt>
                <c:pt idx="6">
                  <c:v>-0.73025489232075769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05D-4AC6-B453-214B7DF73AB4}"/>
            </c:ext>
          </c:extLst>
        </c:ser>
        <c:ser>
          <c:idx val="0"/>
          <c:order val="1"/>
          <c:tx>
            <c:v>DynProg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0384340239468841E-2"/>
                  <c:y val="-3.797161510417605E-2"/>
                </c:manualLayout>
              </c:layout>
              <c:numFmt formatCode="General" sourceLinked="0"/>
            </c:trendlineLbl>
          </c:trendline>
          <c:xVal>
            <c:numRef>
              <c:f>'Power Test'!$A$3:$A$9</c:f>
              <c:numCache>
                <c:formatCode>General</c:formatCode>
                <c:ptCount val="7"/>
                <c:pt idx="0">
                  <c:v>2.4771212547196626</c:v>
                </c:pt>
                <c:pt idx="1">
                  <c:v>3.1760912590556813</c:v>
                </c:pt>
                <c:pt idx="2">
                  <c:v>3.4771212547196626</c:v>
                </c:pt>
                <c:pt idx="3">
                  <c:v>4.1760912590556813</c:v>
                </c:pt>
                <c:pt idx="4">
                  <c:v>4.4771212547196626</c:v>
                </c:pt>
                <c:pt idx="5">
                  <c:v>5.1760912590556813</c:v>
                </c:pt>
                <c:pt idx="6">
                  <c:v>5.4771212547196626</c:v>
                </c:pt>
              </c:numCache>
            </c:numRef>
          </c:xVal>
          <c:yVal>
            <c:numRef>
              <c:f>'Power Test'!$C$3:$C$6</c:f>
              <c:numCache>
                <c:formatCode>General</c:formatCode>
                <c:ptCount val="4"/>
                <c:pt idx="0">
                  <c:v>-0.22635007937457324</c:v>
                </c:pt>
                <c:pt idx="1">
                  <c:v>1.5937461243791178</c:v>
                </c:pt>
                <c:pt idx="2">
                  <c:v>2.3372754856902977</c:v>
                </c:pt>
                <c:pt idx="3">
                  <c:v>4.1007634758544897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05D-4AC6-B453-214B7DF73AB4}"/>
            </c:ext>
          </c:extLst>
        </c:ser>
        <c:ser>
          <c:idx val="2"/>
          <c:order val="2"/>
          <c:tx>
            <c:v>Taboo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356583597085091"/>
                  <c:y val="-2.9595488206994747E-2"/>
                </c:manualLayout>
              </c:layout>
              <c:numFmt formatCode="General" sourceLinked="0"/>
            </c:trendlineLbl>
          </c:trendline>
          <c:xVal>
            <c:numRef>
              <c:f>'Power Test'!$A$3:$A$9</c:f>
              <c:numCache>
                <c:formatCode>General</c:formatCode>
                <c:ptCount val="7"/>
                <c:pt idx="0">
                  <c:v>2.4771212547196626</c:v>
                </c:pt>
                <c:pt idx="1">
                  <c:v>3.1760912590556813</c:v>
                </c:pt>
                <c:pt idx="2">
                  <c:v>3.4771212547196626</c:v>
                </c:pt>
                <c:pt idx="3">
                  <c:v>4.1760912590556813</c:v>
                </c:pt>
                <c:pt idx="4">
                  <c:v>4.4771212547196626</c:v>
                </c:pt>
                <c:pt idx="5">
                  <c:v>5.1760912590556813</c:v>
                </c:pt>
                <c:pt idx="6">
                  <c:v>5.4771212547196626</c:v>
                </c:pt>
              </c:numCache>
            </c:numRef>
          </c:xVal>
          <c:yVal>
            <c:numRef>
              <c:f>'Power Test'!$D$3:$D$7</c:f>
              <c:numCache>
                <c:formatCode>General</c:formatCode>
                <c:ptCount val="5"/>
                <c:pt idx="0">
                  <c:v>4.0707827372351152E-3</c:v>
                </c:pt>
                <c:pt idx="1">
                  <c:v>1.3134590381032427</c:v>
                </c:pt>
                <c:pt idx="2">
                  <c:v>1.7938108014979</c:v>
                </c:pt>
                <c:pt idx="3">
                  <c:v>3.0503915655332037</c:v>
                </c:pt>
                <c:pt idx="4">
                  <c:v>3.4740364784395013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05D-4AC6-B453-214B7DF73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20112"/>
        <c:axId val="748937664"/>
      </c:scatterChart>
      <c:valAx>
        <c:axId val="68752011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Log(Sample</a:t>
                </a:r>
                <a:r>
                  <a:rPr lang="en-CA" baseline="0"/>
                  <a:t> Size)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37664"/>
        <c:crosses val="autoZero"/>
        <c:crossBetween val="midCat"/>
      </c:valAx>
      <c:valAx>
        <c:axId val="748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Log(Time Elapsed)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20112"/>
        <c:crosses val="autoZero"/>
        <c:crossBetween val="midCat"/>
      </c:valAx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Comparing</a:t>
            </a:r>
            <a:r>
              <a:rPr lang="en-CA" baseline="0"/>
              <a:t> Average Maximum Tower Heights of all Three Algorithms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Test'!$B$14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alpha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2-4C11-91A2-9D8BC2483A8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alpha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C52-4C11-91A2-9D8BC2483A85}"/>
              </c:ext>
            </c:extLst>
          </c:dPt>
          <c:cat>
            <c:numRef>
              <c:f>'Power Test'!$A$15:$A$21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'Power Test'!$B$15:$B$21</c:f>
              <c:numCache>
                <c:formatCode>General</c:formatCode>
                <c:ptCount val="7"/>
                <c:pt idx="0">
                  <c:v>3.7023012628973455</c:v>
                </c:pt>
                <c:pt idx="1">
                  <c:v>4.7918716258084002</c:v>
                </c:pt>
                <c:pt idx="2">
                  <c:v>5.2284629829427276</c:v>
                </c:pt>
                <c:pt idx="3">
                  <c:v>6.3001925203872675</c:v>
                </c:pt>
                <c:pt idx="4">
                  <c:v>6.7578300000826674</c:v>
                </c:pt>
                <c:pt idx="5">
                  <c:v>7.8067787184788919</c:v>
                </c:pt>
                <c:pt idx="6">
                  <c:v>8.2640080489619834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2-4C11-91A2-9D8BC2483A85}"/>
            </c:ext>
          </c:extLst>
        </c:ser>
        <c:ser>
          <c:idx val="1"/>
          <c:order val="1"/>
          <c:tx>
            <c:strRef>
              <c:f>'Power Test'!$C$14</c:f>
              <c:strCache>
                <c:ptCount val="1"/>
                <c:pt idx="0">
                  <c:v>DynProg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'Power Test'!$A$15:$A$21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'Power Test'!$C$15:$C$21</c:f>
              <c:numCache>
                <c:formatCode>General</c:formatCode>
                <c:ptCount val="7"/>
                <c:pt idx="0">
                  <c:v>3.8351576791926654</c:v>
                </c:pt>
                <c:pt idx="1">
                  <c:v>4.9410943295759848</c:v>
                </c:pt>
                <c:pt idx="2">
                  <c:v>5.407125657384408</c:v>
                </c:pt>
                <c:pt idx="3">
                  <c:v>6.4690785155230559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2-4C11-91A2-9D8BC2483A85}"/>
            </c:ext>
          </c:extLst>
        </c:ser>
        <c:ser>
          <c:idx val="2"/>
          <c:order val="2"/>
          <c:tx>
            <c:strRef>
              <c:f>'Power Test'!$D$14</c:f>
              <c:strCache>
                <c:ptCount val="1"/>
                <c:pt idx="0">
                  <c:v>Taboo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'Power Test'!$A$15:$A$21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'Power Test'!$D$15:$D$21</c:f>
              <c:numCache>
                <c:formatCode>General</c:formatCode>
                <c:ptCount val="7"/>
                <c:pt idx="0">
                  <c:v>3.7751515207454278</c:v>
                </c:pt>
                <c:pt idx="1">
                  <c:v>4.8125871792514481</c:v>
                </c:pt>
                <c:pt idx="2">
                  <c:v>5.2563450932569573</c:v>
                </c:pt>
                <c:pt idx="3">
                  <c:v>6.2618502324854051</c:v>
                </c:pt>
                <c:pt idx="4">
                  <c:v>6.6581219606386108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2-4C11-91A2-9D8BC248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041935"/>
        <c:axId val="1769580879"/>
      </c:barChart>
      <c:catAx>
        <c:axId val="172704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Blocks in Sample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580879"/>
        <c:crosses val="autoZero"/>
        <c:auto val="1"/>
        <c:lblAlgn val="ctr"/>
        <c:lblOffset val="100"/>
        <c:noMultiLvlLbl val="0"/>
      </c:catAx>
      <c:valAx>
        <c:axId val="17695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Log(Height)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4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80961</xdr:colOff>
      <xdr:row>3</xdr:row>
      <xdr:rowOff>119062</xdr:rowOff>
    </xdr:from>
    <xdr:to>
      <xdr:col>19</xdr:col>
      <xdr:colOff>523874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6FA80-8500-41CC-948F-B75471493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209551</xdr:colOff>
      <xdr:row>0</xdr:row>
      <xdr:rowOff>114299</xdr:rowOff>
    </xdr:from>
    <xdr:to>
      <xdr:col>15</xdr:col>
      <xdr:colOff>185739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9C4AC-D268-4A22-9395-240E6F3E9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24</xdr:row>
      <xdr:rowOff>33336</xdr:rowOff>
    </xdr:from>
    <xdr:to>
      <xdr:col>14</xdr:col>
      <xdr:colOff>276225</xdr:colOff>
      <xdr:row>52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EF7234-C8E3-441D-A7B6-581E20E64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1"/>
  <sheetViews>
    <sheetView topLeftCell="A10" zoomScale="120" zoomScaleNormal="120" workbookViewId="0">
      <selection activeCell="L35" sqref="L35"/>
    </sheetView>
  </sheetViews>
  <sheetFormatPr defaultRowHeight="15" x14ac:dyDescent="0.25"/>
  <cols>
    <col min="2" max="2" width="14.28515625" bestFit="1" customWidth="1"/>
    <col min="3" max="3" width="11.5703125" bestFit="1" customWidth="1"/>
    <col min="4" max="4" width="12" bestFit="1" customWidth="1"/>
    <col min="5" max="5" width="13.42578125" bestFit="1" customWidth="1"/>
    <col min="6" max="6" width="11.28515625" bestFit="1" customWidth="1"/>
    <col min="7" max="7" width="13.5703125" bestFit="1" customWidth="1"/>
    <col min="8" max="8" width="14.85546875" bestFit="1" customWidth="1"/>
    <col min="9" max="9" width="12.7109375" bestFit="1" customWidth="1"/>
    <col min="12" max="12" width="11.5703125" bestFit="1" customWidth="1"/>
    <col min="13" max="15" width="20" bestFit="1" customWidth="1"/>
  </cols>
  <sheetData>
    <row r="1" spans="2:9" x14ac:dyDescent="0.25">
      <c r="B1" t="s">
        <v>0</v>
      </c>
      <c r="C1" t="s">
        <v>1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2:9" x14ac:dyDescent="0.25">
      <c r="B2" t="s">
        <v>5</v>
      </c>
      <c r="C2">
        <v>300</v>
      </c>
      <c r="D2">
        <v>0</v>
      </c>
      <c r="E2">
        <v>0.58344292640686002</v>
      </c>
      <c r="F2">
        <v>0.84761023521423295</v>
      </c>
      <c r="G2">
        <v>4323</v>
      </c>
      <c r="H2">
        <v>6219</v>
      </c>
      <c r="I2">
        <v>5573</v>
      </c>
    </row>
    <row r="3" spans="2:9" x14ac:dyDescent="0.25">
      <c r="B3" t="s">
        <v>6</v>
      </c>
      <c r="C3">
        <v>300</v>
      </c>
      <c r="D3">
        <v>0</v>
      </c>
      <c r="E3">
        <v>0.57346534729003895</v>
      </c>
      <c r="F3">
        <v>0.96387028694152799</v>
      </c>
      <c r="G3">
        <v>5023</v>
      </c>
      <c r="H3">
        <v>6434</v>
      </c>
      <c r="I3">
        <v>6194</v>
      </c>
    </row>
    <row r="4" spans="2:9" x14ac:dyDescent="0.25">
      <c r="B4" t="s">
        <v>7</v>
      </c>
      <c r="C4">
        <v>300</v>
      </c>
      <c r="D4">
        <v>0</v>
      </c>
      <c r="E4">
        <v>0.58144402503967196</v>
      </c>
      <c r="F4">
        <v>0.645263671875</v>
      </c>
      <c r="G4">
        <v>4473</v>
      </c>
      <c r="H4">
        <v>5817</v>
      </c>
      <c r="I4">
        <v>4191</v>
      </c>
    </row>
    <row r="5" spans="2:9" x14ac:dyDescent="0.25">
      <c r="B5" t="s">
        <v>8</v>
      </c>
      <c r="C5">
        <v>300</v>
      </c>
      <c r="D5">
        <v>0</v>
      </c>
      <c r="E5">
        <v>0.63131570816039995</v>
      </c>
      <c r="F5">
        <v>1.20590996742248</v>
      </c>
      <c r="G5">
        <v>5501</v>
      </c>
      <c r="H5">
        <v>7106</v>
      </c>
      <c r="I5">
        <v>6230</v>
      </c>
    </row>
    <row r="6" spans="2:9" x14ac:dyDescent="0.25">
      <c r="B6" t="s">
        <v>9</v>
      </c>
      <c r="C6">
        <v>300</v>
      </c>
      <c r="D6">
        <v>0</v>
      </c>
      <c r="E6">
        <v>0.60538291931152299</v>
      </c>
      <c r="F6">
        <v>1.2630417346954299</v>
      </c>
      <c r="G6">
        <v>4995</v>
      </c>
      <c r="H6">
        <v>8149</v>
      </c>
      <c r="I6">
        <v>7497</v>
      </c>
    </row>
    <row r="7" spans="2:9" x14ac:dyDescent="0.25">
      <c r="B7" t="s">
        <v>10</v>
      </c>
      <c r="C7">
        <v>300</v>
      </c>
      <c r="D7">
        <v>0</v>
      </c>
      <c r="E7">
        <v>0.62632870674133301</v>
      </c>
      <c r="F7">
        <v>1.04603052139282</v>
      </c>
      <c r="G7">
        <v>5825</v>
      </c>
      <c r="H7">
        <v>7103</v>
      </c>
      <c r="I7">
        <v>5561</v>
      </c>
    </row>
    <row r="8" spans="2:9" x14ac:dyDescent="0.25">
      <c r="B8" t="s">
        <v>11</v>
      </c>
      <c r="C8">
        <v>300</v>
      </c>
      <c r="D8">
        <v>0</v>
      </c>
      <c r="E8">
        <v>0.66023612022399902</v>
      </c>
      <c r="F8">
        <v>1.0446310043334901</v>
      </c>
      <c r="G8">
        <v>5236</v>
      </c>
      <c r="H8">
        <v>6997</v>
      </c>
      <c r="I8">
        <v>5894</v>
      </c>
    </row>
    <row r="9" spans="2:9" x14ac:dyDescent="0.25">
      <c r="B9" t="s">
        <v>12</v>
      </c>
      <c r="C9">
        <v>300</v>
      </c>
      <c r="D9">
        <v>0</v>
      </c>
      <c r="E9">
        <v>0.57247018814086903</v>
      </c>
      <c r="F9">
        <v>1.1615350246429399</v>
      </c>
      <c r="G9">
        <v>5182</v>
      </c>
      <c r="H9">
        <v>7039</v>
      </c>
      <c r="I9">
        <v>6477</v>
      </c>
    </row>
    <row r="10" spans="2:9" x14ac:dyDescent="0.25">
      <c r="B10" t="s">
        <v>13</v>
      </c>
      <c r="C10">
        <v>300</v>
      </c>
      <c r="D10">
        <v>0</v>
      </c>
      <c r="E10">
        <v>0.56049871444702104</v>
      </c>
      <c r="F10">
        <v>0.99070096015930098</v>
      </c>
      <c r="G10">
        <v>4295</v>
      </c>
      <c r="H10">
        <v>6945</v>
      </c>
      <c r="I10">
        <v>6100</v>
      </c>
    </row>
    <row r="11" spans="2:9" x14ac:dyDescent="0.25">
      <c r="B11" t="s">
        <v>14</v>
      </c>
      <c r="C11">
        <v>300</v>
      </c>
      <c r="D11">
        <v>9.9825859069824197E-4</v>
      </c>
      <c r="E11">
        <v>0.54354834556579501</v>
      </c>
      <c r="F11">
        <v>0.92558050155639604</v>
      </c>
      <c r="G11">
        <v>5532</v>
      </c>
      <c r="H11">
        <v>6607</v>
      </c>
      <c r="I11">
        <v>5870</v>
      </c>
    </row>
    <row r="12" spans="2:9" x14ac:dyDescent="0.25">
      <c r="B12" t="s">
        <v>15</v>
      </c>
      <c r="C12">
        <v>1500</v>
      </c>
      <c r="D12">
        <v>1.0187625885009701E-3</v>
      </c>
      <c r="E12">
        <v>36.981536388397203</v>
      </c>
      <c r="F12">
        <v>19.237145185470499</v>
      </c>
      <c r="G12">
        <v>63873</v>
      </c>
      <c r="H12">
        <v>90165</v>
      </c>
      <c r="I12">
        <v>68460</v>
      </c>
    </row>
    <row r="13" spans="2:9" x14ac:dyDescent="0.25">
      <c r="B13" t="s">
        <v>16</v>
      </c>
      <c r="C13">
        <v>1500</v>
      </c>
      <c r="D13">
        <v>9.9730491638183594E-4</v>
      </c>
      <c r="E13">
        <v>41.722499370574901</v>
      </c>
      <c r="F13">
        <v>29.690190076827999</v>
      </c>
      <c r="G13">
        <v>51925</v>
      </c>
      <c r="H13">
        <v>82193</v>
      </c>
      <c r="I13">
        <v>58850</v>
      </c>
    </row>
    <row r="14" spans="2:9" x14ac:dyDescent="0.25">
      <c r="B14" t="s">
        <v>17</v>
      </c>
      <c r="C14">
        <v>1500</v>
      </c>
      <c r="D14">
        <v>9.9682807922363195E-4</v>
      </c>
      <c r="E14">
        <v>39.057132959365802</v>
      </c>
      <c r="F14">
        <v>19.960295438766401</v>
      </c>
      <c r="G14">
        <v>63837</v>
      </c>
      <c r="H14">
        <v>81779</v>
      </c>
      <c r="I14">
        <v>68237</v>
      </c>
    </row>
    <row r="15" spans="2:9" x14ac:dyDescent="0.25">
      <c r="B15" t="s">
        <v>18</v>
      </c>
      <c r="C15">
        <v>1500</v>
      </c>
      <c r="D15">
        <v>9.9730491638183594E-4</v>
      </c>
      <c r="E15">
        <v>38.939887762069702</v>
      </c>
      <c r="F15">
        <v>16.4778952598571</v>
      </c>
      <c r="G15">
        <v>61009</v>
      </c>
      <c r="H15">
        <v>87166</v>
      </c>
      <c r="I15">
        <v>65670</v>
      </c>
    </row>
    <row r="16" spans="2:9" x14ac:dyDescent="0.25">
      <c r="B16" t="s">
        <v>19</v>
      </c>
      <c r="C16">
        <v>1500</v>
      </c>
      <c r="D16">
        <v>1.0190010070800701E-3</v>
      </c>
      <c r="E16">
        <v>34.833592891693101</v>
      </c>
      <c r="F16">
        <v>19.722085237502998</v>
      </c>
      <c r="G16">
        <v>56163</v>
      </c>
      <c r="H16">
        <v>83012</v>
      </c>
      <c r="I16">
        <v>72463</v>
      </c>
    </row>
    <row r="17" spans="2:9" x14ac:dyDescent="0.25">
      <c r="B17" t="s">
        <v>20</v>
      </c>
      <c r="C17">
        <v>1500</v>
      </c>
      <c r="D17">
        <v>9.9754333496093707E-4</v>
      </c>
      <c r="E17">
        <v>41.431654214859002</v>
      </c>
      <c r="F17">
        <v>32.373976469039903</v>
      </c>
      <c r="G17">
        <v>68140</v>
      </c>
      <c r="H17">
        <v>89891</v>
      </c>
      <c r="I17">
        <v>68865</v>
      </c>
    </row>
    <row r="18" spans="2:9" x14ac:dyDescent="0.25">
      <c r="B18" t="s">
        <v>21</v>
      </c>
      <c r="C18">
        <v>1500</v>
      </c>
      <c r="D18">
        <v>1.007080078125E-3</v>
      </c>
      <c r="E18">
        <v>40.394968986511202</v>
      </c>
      <c r="F18">
        <v>14.8875820636749</v>
      </c>
      <c r="G18">
        <v>67251</v>
      </c>
      <c r="H18">
        <v>92359</v>
      </c>
      <c r="I18">
        <v>60710</v>
      </c>
    </row>
    <row r="19" spans="2:9" x14ac:dyDescent="0.25">
      <c r="B19" t="s">
        <v>22</v>
      </c>
      <c r="C19">
        <v>1500</v>
      </c>
      <c r="D19">
        <v>9.9825859069824197E-4</v>
      </c>
      <c r="E19">
        <v>41.472141742706299</v>
      </c>
      <c r="F19">
        <v>18.72998213768</v>
      </c>
      <c r="G19">
        <v>72347</v>
      </c>
      <c r="H19">
        <v>94289</v>
      </c>
      <c r="I19">
        <v>59653</v>
      </c>
    </row>
    <row r="20" spans="2:9" x14ac:dyDescent="0.25">
      <c r="B20" t="s">
        <v>23</v>
      </c>
      <c r="C20">
        <v>1500</v>
      </c>
      <c r="D20">
        <v>9.9658966064453103E-4</v>
      </c>
      <c r="E20">
        <v>39.920937299728301</v>
      </c>
      <c r="F20">
        <v>22.525650262832599</v>
      </c>
      <c r="G20">
        <v>64464</v>
      </c>
      <c r="H20">
        <v>89258</v>
      </c>
      <c r="I20">
        <v>68256</v>
      </c>
    </row>
    <row r="21" spans="2:9" x14ac:dyDescent="0.25">
      <c r="B21" t="s">
        <v>24</v>
      </c>
      <c r="C21">
        <v>1500</v>
      </c>
      <c r="D21">
        <v>9.9754333496093707E-4</v>
      </c>
      <c r="E21">
        <v>37.661122322082498</v>
      </c>
      <c r="F21">
        <v>12.2016746997833</v>
      </c>
      <c r="G21">
        <v>50249</v>
      </c>
      <c r="H21">
        <v>83049</v>
      </c>
      <c r="I21">
        <v>58348</v>
      </c>
    </row>
    <row r="22" spans="2:9" x14ac:dyDescent="0.25">
      <c r="B22" t="s">
        <v>25</v>
      </c>
      <c r="C22">
        <v>3000</v>
      </c>
      <c r="D22">
        <v>1.99484825134277E-3</v>
      </c>
      <c r="E22">
        <v>222.93470573425199</v>
      </c>
      <c r="F22">
        <v>47.681244134902897</v>
      </c>
      <c r="G22">
        <v>168322</v>
      </c>
      <c r="H22">
        <v>251446</v>
      </c>
      <c r="I22">
        <v>169567</v>
      </c>
    </row>
    <row r="23" spans="2:9" x14ac:dyDescent="0.25">
      <c r="B23" t="s">
        <v>26</v>
      </c>
      <c r="C23">
        <v>3000</v>
      </c>
      <c r="D23">
        <v>1.9938945770263598E-3</v>
      </c>
      <c r="E23">
        <v>223.793018341064</v>
      </c>
      <c r="F23">
        <v>50.087186574935899</v>
      </c>
      <c r="G23">
        <v>189030</v>
      </c>
      <c r="H23">
        <v>275669</v>
      </c>
      <c r="I23">
        <v>193194</v>
      </c>
    </row>
    <row r="24" spans="2:9" x14ac:dyDescent="0.25">
      <c r="B24" t="s">
        <v>27</v>
      </c>
      <c r="C24">
        <v>3000</v>
      </c>
      <c r="D24">
        <v>1.0013580322265599E-3</v>
      </c>
      <c r="E24">
        <v>210.97753310203501</v>
      </c>
      <c r="F24">
        <v>49.976979970932</v>
      </c>
      <c r="G24">
        <v>178566</v>
      </c>
      <c r="H24">
        <v>255339</v>
      </c>
      <c r="I24">
        <v>187063</v>
      </c>
    </row>
    <row r="25" spans="2:9" x14ac:dyDescent="0.25">
      <c r="B25" t="s">
        <v>28</v>
      </c>
      <c r="C25">
        <v>3000</v>
      </c>
      <c r="D25">
        <v>1.9946098327636701E-3</v>
      </c>
      <c r="E25">
        <v>225.98484873771599</v>
      </c>
      <c r="F25">
        <v>73.7507741451263</v>
      </c>
      <c r="G25">
        <v>160032</v>
      </c>
      <c r="H25">
        <v>264010</v>
      </c>
      <c r="I25">
        <v>179266</v>
      </c>
    </row>
    <row r="26" spans="2:9" x14ac:dyDescent="0.25">
      <c r="B26" t="s">
        <v>29</v>
      </c>
      <c r="C26">
        <v>3000</v>
      </c>
      <c r="D26">
        <v>1.9946098327636701E-3</v>
      </c>
      <c r="E26">
        <v>217.559192180633</v>
      </c>
      <c r="F26">
        <v>106.76217651367099</v>
      </c>
      <c r="G26">
        <v>181673</v>
      </c>
      <c r="H26">
        <v>264698</v>
      </c>
      <c r="I26">
        <v>173218</v>
      </c>
    </row>
    <row r="27" spans="2:9" x14ac:dyDescent="0.25">
      <c r="B27" t="s">
        <v>30</v>
      </c>
      <c r="C27">
        <v>3000</v>
      </c>
      <c r="D27">
        <v>9.9825859069824197E-4</v>
      </c>
      <c r="E27">
        <v>202.31509447097699</v>
      </c>
      <c r="F27">
        <v>47.726642370223999</v>
      </c>
      <c r="G27">
        <v>173915</v>
      </c>
      <c r="H27">
        <v>242578</v>
      </c>
      <c r="I27">
        <v>174110</v>
      </c>
    </row>
    <row r="28" spans="2:9" x14ac:dyDescent="0.25">
      <c r="B28" t="s">
        <v>31</v>
      </c>
      <c r="C28">
        <v>3000</v>
      </c>
      <c r="D28">
        <v>1.99484825134277E-3</v>
      </c>
      <c r="E28">
        <v>208.708104610443</v>
      </c>
      <c r="F28">
        <v>71.903459310531602</v>
      </c>
      <c r="G28">
        <v>170662</v>
      </c>
      <c r="H28">
        <v>249836</v>
      </c>
      <c r="I28">
        <v>179749</v>
      </c>
    </row>
    <row r="29" spans="2:9" x14ac:dyDescent="0.25">
      <c r="B29" t="s">
        <v>32</v>
      </c>
      <c r="C29">
        <v>3000</v>
      </c>
      <c r="D29">
        <v>1.9955635070800699E-3</v>
      </c>
      <c r="E29">
        <v>224.759966135025</v>
      </c>
      <c r="F29">
        <v>44.165393829345703</v>
      </c>
      <c r="G29">
        <v>162923</v>
      </c>
      <c r="H29">
        <v>252952</v>
      </c>
      <c r="I29">
        <v>174759</v>
      </c>
    </row>
    <row r="30" spans="2:9" x14ac:dyDescent="0.25">
      <c r="B30" t="s">
        <v>33</v>
      </c>
      <c r="C30">
        <v>3000</v>
      </c>
      <c r="D30">
        <v>1.9946098327636701E-3</v>
      </c>
      <c r="E30">
        <v>224.054654598236</v>
      </c>
      <c r="F30">
        <v>58.425345659255903</v>
      </c>
      <c r="G30">
        <v>149118</v>
      </c>
      <c r="H30">
        <v>251554</v>
      </c>
      <c r="I30">
        <v>181879</v>
      </c>
    </row>
    <row r="31" spans="2:9" x14ac:dyDescent="0.25">
      <c r="B31" t="s">
        <v>34</v>
      </c>
      <c r="C31">
        <v>3000</v>
      </c>
      <c r="D31">
        <v>1.9941329956054601E-3</v>
      </c>
      <c r="E31">
        <v>212.99270606040901</v>
      </c>
      <c r="F31">
        <v>71.550039291381793</v>
      </c>
      <c r="G31">
        <v>158003</v>
      </c>
      <c r="H31">
        <v>245358</v>
      </c>
      <c r="I31">
        <v>191646</v>
      </c>
    </row>
    <row r="32" spans="2:9" x14ac:dyDescent="0.25">
      <c r="B32" t="s">
        <v>35</v>
      </c>
      <c r="C32">
        <v>15000</v>
      </c>
      <c r="D32">
        <v>7.9786777496337804E-3</v>
      </c>
      <c r="E32">
        <v>12539.366760000001</v>
      </c>
      <c r="F32">
        <v>844.48054885864201</v>
      </c>
      <c r="G32">
        <v>1865596</v>
      </c>
      <c r="H32">
        <v>2979103</v>
      </c>
      <c r="I32">
        <v>1507918</v>
      </c>
    </row>
    <row r="33" spans="2:9" x14ac:dyDescent="0.25">
      <c r="B33" t="s">
        <v>36</v>
      </c>
      <c r="C33">
        <v>15000</v>
      </c>
      <c r="D33">
        <v>8.9778900146484306E-3</v>
      </c>
      <c r="E33">
        <v>12683.44342</v>
      </c>
      <c r="F33">
        <v>1471.1916506290399</v>
      </c>
      <c r="G33">
        <v>2020168</v>
      </c>
      <c r="H33">
        <v>2910805</v>
      </c>
      <c r="I33">
        <v>2153598</v>
      </c>
    </row>
    <row r="34" spans="2:9" x14ac:dyDescent="0.25">
      <c r="B34" t="s">
        <v>43</v>
      </c>
      <c r="C34">
        <v>15000</v>
      </c>
      <c r="D34">
        <v>8.97574424743652E-3</v>
      </c>
      <c r="F34">
        <v>1530.63990283012</v>
      </c>
      <c r="G34">
        <v>1931377</v>
      </c>
      <c r="I34">
        <v>2061163</v>
      </c>
    </row>
    <row r="35" spans="2:9" x14ac:dyDescent="0.25">
      <c r="B35" t="s">
        <v>44</v>
      </c>
      <c r="C35">
        <v>15000</v>
      </c>
      <c r="D35">
        <v>8.9762210845947196E-3</v>
      </c>
      <c r="F35">
        <v>1254.6265525817801</v>
      </c>
      <c r="G35">
        <v>1767446</v>
      </c>
      <c r="I35">
        <v>2039369</v>
      </c>
    </row>
    <row r="36" spans="2:9" x14ac:dyDescent="0.25">
      <c r="B36" t="s">
        <v>45</v>
      </c>
      <c r="C36">
        <v>15000</v>
      </c>
      <c r="D36">
        <v>8.97574424743652E-3</v>
      </c>
      <c r="F36">
        <v>1796.6860036849901</v>
      </c>
      <c r="G36">
        <v>2117167</v>
      </c>
      <c r="I36">
        <v>2204834</v>
      </c>
    </row>
    <row r="37" spans="2:9" x14ac:dyDescent="0.25">
      <c r="B37" t="s">
        <v>46</v>
      </c>
      <c r="C37">
        <v>15000</v>
      </c>
      <c r="D37">
        <v>8.9762210845947196E-3</v>
      </c>
      <c r="F37">
        <v>653.89801645278897</v>
      </c>
      <c r="G37">
        <v>2197311</v>
      </c>
      <c r="I37">
        <v>1411292</v>
      </c>
    </row>
    <row r="38" spans="2:9" x14ac:dyDescent="0.25">
      <c r="B38" t="s">
        <v>47</v>
      </c>
      <c r="C38">
        <v>15000</v>
      </c>
      <c r="D38">
        <v>9.9768638610839792E-3</v>
      </c>
      <c r="F38">
        <v>776.80844902992203</v>
      </c>
      <c r="G38">
        <v>1900286</v>
      </c>
      <c r="I38">
        <v>1643783</v>
      </c>
    </row>
    <row r="39" spans="2:9" x14ac:dyDescent="0.25">
      <c r="B39" t="s">
        <v>48</v>
      </c>
      <c r="C39">
        <v>15000</v>
      </c>
      <c r="D39">
        <v>8.9759826660156198E-3</v>
      </c>
      <c r="F39">
        <v>904.99730730056694</v>
      </c>
      <c r="G39">
        <v>2032425</v>
      </c>
      <c r="I39">
        <v>1883066</v>
      </c>
    </row>
    <row r="40" spans="2:9" x14ac:dyDescent="0.25">
      <c r="B40" t="s">
        <v>49</v>
      </c>
      <c r="C40">
        <v>15000</v>
      </c>
      <c r="D40">
        <v>7.9548358917236293E-3</v>
      </c>
      <c r="F40">
        <v>811.774266719818</v>
      </c>
      <c r="G40">
        <v>2032757</v>
      </c>
      <c r="I40">
        <v>1529442</v>
      </c>
    </row>
    <row r="41" spans="2:9" x14ac:dyDescent="0.25">
      <c r="B41" t="s">
        <v>50</v>
      </c>
      <c r="C41">
        <v>15000</v>
      </c>
      <c r="D41">
        <v>7.9655647277831997E-3</v>
      </c>
      <c r="F41">
        <v>1185.20267057418</v>
      </c>
      <c r="G41">
        <v>2096937</v>
      </c>
      <c r="I41">
        <v>1840234</v>
      </c>
    </row>
    <row r="42" spans="2:9" x14ac:dyDescent="0.25">
      <c r="B42" t="s">
        <v>51</v>
      </c>
      <c r="C42">
        <v>30000</v>
      </c>
      <c r="D42">
        <v>1.7951965332031201E-2</v>
      </c>
      <c r="F42">
        <v>2189.5859274864101</v>
      </c>
      <c r="G42">
        <v>5872276</v>
      </c>
      <c r="I42">
        <v>5004222</v>
      </c>
    </row>
    <row r="43" spans="2:9" x14ac:dyDescent="0.25">
      <c r="B43" t="s">
        <v>52</v>
      </c>
      <c r="C43">
        <v>30000</v>
      </c>
      <c r="D43">
        <v>1.69546604156494E-2</v>
      </c>
      <c r="F43">
        <v>3144.8489661216699</v>
      </c>
      <c r="G43">
        <v>4934406</v>
      </c>
      <c r="I43">
        <v>4173805</v>
      </c>
    </row>
    <row r="44" spans="2:9" x14ac:dyDescent="0.25">
      <c r="B44" t="s">
        <v>53</v>
      </c>
      <c r="C44">
        <v>30000</v>
      </c>
      <c r="D44">
        <v>1.7951011657714799E-2</v>
      </c>
      <c r="F44">
        <v>2853.1122550964301</v>
      </c>
      <c r="G44">
        <v>5642423</v>
      </c>
      <c r="I44">
        <v>3633327</v>
      </c>
    </row>
    <row r="45" spans="2:9" x14ac:dyDescent="0.25">
      <c r="B45" t="s">
        <v>54</v>
      </c>
      <c r="C45">
        <v>30000</v>
      </c>
      <c r="D45">
        <v>1.8949031829833901E-2</v>
      </c>
      <c r="F45">
        <v>2920.3455905914302</v>
      </c>
      <c r="G45">
        <v>5620831</v>
      </c>
      <c r="I45">
        <v>4418193</v>
      </c>
    </row>
    <row r="46" spans="2:9" x14ac:dyDescent="0.25">
      <c r="B46" t="s">
        <v>55</v>
      </c>
      <c r="C46">
        <v>30000</v>
      </c>
      <c r="D46">
        <v>1.7951965332031201E-2</v>
      </c>
      <c r="F46">
        <v>2587.7878992557498</v>
      </c>
      <c r="G46">
        <v>5630547</v>
      </c>
      <c r="I46">
        <v>4001895</v>
      </c>
    </row>
    <row r="47" spans="2:9" x14ac:dyDescent="0.25">
      <c r="B47" t="s">
        <v>56</v>
      </c>
      <c r="C47">
        <v>30000</v>
      </c>
      <c r="D47">
        <v>1.69546604156494E-2</v>
      </c>
      <c r="F47">
        <v>4597.9555027484803</v>
      </c>
      <c r="G47">
        <v>6025014</v>
      </c>
      <c r="I47">
        <v>5616780</v>
      </c>
    </row>
    <row r="48" spans="2:9" x14ac:dyDescent="0.25">
      <c r="B48" t="s">
        <v>57</v>
      </c>
      <c r="C48">
        <v>30000</v>
      </c>
      <c r="D48">
        <v>1.79522037506103E-2</v>
      </c>
      <c r="F48">
        <v>2775.38126063346</v>
      </c>
      <c r="G48">
        <v>5662478</v>
      </c>
      <c r="I48">
        <v>5042035</v>
      </c>
    </row>
    <row r="49" spans="2:9" x14ac:dyDescent="0.25">
      <c r="B49" t="s">
        <v>58</v>
      </c>
      <c r="C49">
        <v>30000</v>
      </c>
      <c r="D49">
        <v>1.69546604156494E-2</v>
      </c>
      <c r="F49">
        <v>3592.7085289955098</v>
      </c>
      <c r="G49">
        <v>6076708</v>
      </c>
      <c r="I49">
        <v>4401724</v>
      </c>
    </row>
    <row r="50" spans="2:9" x14ac:dyDescent="0.25">
      <c r="B50" t="s">
        <v>59</v>
      </c>
      <c r="C50">
        <v>30000</v>
      </c>
      <c r="D50">
        <v>1.6953706741333001E-2</v>
      </c>
      <c r="F50">
        <v>2590.83732461929</v>
      </c>
      <c r="G50">
        <v>5792286</v>
      </c>
      <c r="I50">
        <v>4176609</v>
      </c>
    </row>
    <row r="51" spans="2:9" x14ac:dyDescent="0.25">
      <c r="B51" t="s">
        <v>60</v>
      </c>
      <c r="C51">
        <v>30000</v>
      </c>
      <c r="D51">
        <v>1.6954898834228498E-2</v>
      </c>
      <c r="F51">
        <v>2535.10294008255</v>
      </c>
      <c r="G51">
        <v>6000217</v>
      </c>
      <c r="I51">
        <v>5042995</v>
      </c>
    </row>
    <row r="52" spans="2:9" x14ac:dyDescent="0.25">
      <c r="B52" t="s">
        <v>61</v>
      </c>
      <c r="C52">
        <v>150000</v>
      </c>
      <c r="D52">
        <v>9.2752456665038993E-2</v>
      </c>
      <c r="G52">
        <v>64309926</v>
      </c>
    </row>
    <row r="53" spans="2:9" x14ac:dyDescent="0.25">
      <c r="B53" t="s">
        <v>62</v>
      </c>
      <c r="C53">
        <v>150000</v>
      </c>
      <c r="D53">
        <v>8.8762760162353502E-2</v>
      </c>
      <c r="G53">
        <v>66136893</v>
      </c>
    </row>
    <row r="54" spans="2:9" x14ac:dyDescent="0.25">
      <c r="B54" t="s">
        <v>63</v>
      </c>
      <c r="C54">
        <v>150000</v>
      </c>
      <c r="D54">
        <v>8.6768865585327107E-2</v>
      </c>
      <c r="G54">
        <v>64852533</v>
      </c>
    </row>
    <row r="55" spans="2:9" x14ac:dyDescent="0.25">
      <c r="B55" t="s">
        <v>64</v>
      </c>
      <c r="C55">
        <v>150000</v>
      </c>
      <c r="D55">
        <v>8.7765216827392495E-2</v>
      </c>
      <c r="G55">
        <v>61719563</v>
      </c>
    </row>
    <row r="56" spans="2:9" x14ac:dyDescent="0.25">
      <c r="B56" t="s">
        <v>65</v>
      </c>
      <c r="C56">
        <v>150000</v>
      </c>
      <c r="D56">
        <v>8.6768150329589802E-2</v>
      </c>
      <c r="G56">
        <v>60149630</v>
      </c>
    </row>
    <row r="57" spans="2:9" x14ac:dyDescent="0.25">
      <c r="B57" t="s">
        <v>66</v>
      </c>
      <c r="C57">
        <v>150000</v>
      </c>
      <c r="D57">
        <v>8.9760065078735296E-2</v>
      </c>
      <c r="G57">
        <v>66520656</v>
      </c>
    </row>
    <row r="58" spans="2:9" x14ac:dyDescent="0.25">
      <c r="B58" t="s">
        <v>67</v>
      </c>
      <c r="C58">
        <v>150000</v>
      </c>
      <c r="D58">
        <v>8.9759349822998005E-2</v>
      </c>
      <c r="G58">
        <v>65563514</v>
      </c>
    </row>
    <row r="59" spans="2:9" x14ac:dyDescent="0.25">
      <c r="B59" t="s">
        <v>68</v>
      </c>
      <c r="C59">
        <v>150000</v>
      </c>
      <c r="D59">
        <v>8.7709188461303697E-2</v>
      </c>
      <c r="G59">
        <v>63277660</v>
      </c>
    </row>
    <row r="60" spans="2:9" x14ac:dyDescent="0.25">
      <c r="B60" t="s">
        <v>69</v>
      </c>
      <c r="C60">
        <v>150000</v>
      </c>
      <c r="D60">
        <v>8.6790084838867104E-2</v>
      </c>
      <c r="G60">
        <v>64941026</v>
      </c>
    </row>
    <row r="61" spans="2:9" x14ac:dyDescent="0.25">
      <c r="B61" t="s">
        <v>70</v>
      </c>
      <c r="C61">
        <v>150000</v>
      </c>
      <c r="D61">
        <v>8.7765455245971596E-2</v>
      </c>
      <c r="G61">
        <v>63411550</v>
      </c>
    </row>
    <row r="62" spans="2:9" x14ac:dyDescent="0.25">
      <c r="B62" t="s">
        <v>71</v>
      </c>
      <c r="C62">
        <v>300000</v>
      </c>
      <c r="D62">
        <v>0.18251299858093201</v>
      </c>
      <c r="G62">
        <v>182854172</v>
      </c>
    </row>
    <row r="63" spans="2:9" x14ac:dyDescent="0.25">
      <c r="B63" t="s">
        <v>72</v>
      </c>
      <c r="C63">
        <v>300000</v>
      </c>
      <c r="D63">
        <v>0.17752599716186501</v>
      </c>
      <c r="G63">
        <v>185834304</v>
      </c>
    </row>
    <row r="64" spans="2:9" x14ac:dyDescent="0.25">
      <c r="B64" t="s">
        <v>73</v>
      </c>
      <c r="C64">
        <v>300000</v>
      </c>
      <c r="D64">
        <v>0.1854829788208</v>
      </c>
      <c r="G64">
        <v>181766671</v>
      </c>
    </row>
    <row r="65" spans="2:7" x14ac:dyDescent="0.25">
      <c r="B65" t="s">
        <v>74</v>
      </c>
      <c r="C65">
        <v>300000</v>
      </c>
      <c r="D65">
        <v>0.200465202331542</v>
      </c>
      <c r="G65">
        <v>182547021</v>
      </c>
    </row>
    <row r="66" spans="2:7" x14ac:dyDescent="0.25">
      <c r="B66" t="s">
        <v>75</v>
      </c>
      <c r="C66">
        <v>300000</v>
      </c>
      <c r="D66">
        <v>0.196474313735961</v>
      </c>
      <c r="G66">
        <v>188134786</v>
      </c>
    </row>
    <row r="67" spans="2:7" x14ac:dyDescent="0.25">
      <c r="B67" t="s">
        <v>76</v>
      </c>
      <c r="C67">
        <v>300000</v>
      </c>
      <c r="D67">
        <v>0.18548679351806599</v>
      </c>
      <c r="G67">
        <v>189866083</v>
      </c>
    </row>
    <row r="68" spans="2:7" x14ac:dyDescent="0.25">
      <c r="B68" t="s">
        <v>77</v>
      </c>
      <c r="C68">
        <v>300000</v>
      </c>
      <c r="D68">
        <v>0.185505390167236</v>
      </c>
      <c r="G68">
        <v>176445812</v>
      </c>
    </row>
    <row r="69" spans="2:7" x14ac:dyDescent="0.25">
      <c r="B69" t="s">
        <v>78</v>
      </c>
      <c r="C69">
        <v>300000</v>
      </c>
      <c r="D69">
        <v>0.18051791191100999</v>
      </c>
      <c r="G69">
        <v>181169049</v>
      </c>
    </row>
    <row r="70" spans="2:7" x14ac:dyDescent="0.25">
      <c r="B70" t="s">
        <v>79</v>
      </c>
      <c r="C70">
        <v>300000</v>
      </c>
      <c r="D70">
        <v>0.1815185546875</v>
      </c>
      <c r="G70">
        <v>182363122</v>
      </c>
    </row>
    <row r="71" spans="2:7" x14ac:dyDescent="0.25">
      <c r="B71" t="s">
        <v>80</v>
      </c>
      <c r="C71">
        <v>300000</v>
      </c>
      <c r="D71">
        <v>0.18550443649291901</v>
      </c>
      <c r="G71">
        <v>185591361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843D-3142-4AF5-9903-C0DC47BC68F5}">
  <dimension ref="A1:O33"/>
  <sheetViews>
    <sheetView topLeftCell="A4" workbookViewId="0">
      <selection activeCell="E7" sqref="E7"/>
    </sheetView>
  </sheetViews>
  <sheetFormatPr defaultRowHeight="15" x14ac:dyDescent="0.25"/>
  <cols>
    <col min="2" max="2" width="11.5703125" bestFit="1" customWidth="1"/>
    <col min="3" max="3" width="12" bestFit="1" customWidth="1"/>
  </cols>
  <sheetData>
    <row r="1" spans="1:8" x14ac:dyDescent="0.25">
      <c r="C1" s="1" t="s">
        <v>81</v>
      </c>
      <c r="D1" s="1"/>
      <c r="E1" s="1"/>
      <c r="F1" s="1" t="s">
        <v>83</v>
      </c>
      <c r="G1" s="1"/>
      <c r="H1" s="1"/>
    </row>
    <row r="2" spans="1:8" x14ac:dyDescent="0.25">
      <c r="A2" t="s">
        <v>82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spans="1:8" x14ac:dyDescent="0.25">
      <c r="A3">
        <f>'Raw Data'!C2/3</f>
        <v>100</v>
      </c>
      <c r="B3">
        <f>A3*3</f>
        <v>300</v>
      </c>
      <c r="C3">
        <f>AVERAGE('Raw Data'!D2:D11)</f>
        <v>9.9825859069824202E-5</v>
      </c>
      <c r="D3">
        <f>AVERAGE('Raw Data'!E2:E11)</f>
        <v>0.59381330013275124</v>
      </c>
      <c r="E3">
        <f>AVERAGE('Raw Data'!F2:F11)</f>
        <v>1.0094173908233619</v>
      </c>
      <c r="F3">
        <f>AVERAGE('Raw Data'!G2:G11)</f>
        <v>5038.5</v>
      </c>
      <c r="G3">
        <f>AVERAGE('Raw Data'!H2:H11)</f>
        <v>6841.6</v>
      </c>
      <c r="H3">
        <f>AVERAGE('Raw Data'!I2:I11)</f>
        <v>5958.7</v>
      </c>
    </row>
    <row r="4" spans="1:8" x14ac:dyDescent="0.25">
      <c r="A4">
        <f>'Raw Data'!C12/3</f>
        <v>500</v>
      </c>
      <c r="B4">
        <f t="shared" ref="B4:B9" si="0">A4*3</f>
        <v>1500</v>
      </c>
      <c r="C4">
        <f>AVERAGE('Raw Data'!D12:D21)</f>
        <v>1.0026216506957993E-3</v>
      </c>
      <c r="D4">
        <f>AVERAGE('Raw Data'!E12:E21)</f>
        <v>39.241547393798804</v>
      </c>
      <c r="E4">
        <f>AVERAGE('Raw Data'!F12:F21)</f>
        <v>20.580647683143567</v>
      </c>
      <c r="F4">
        <f>AVERAGE('Raw Data'!G12:G21)</f>
        <v>61925.8</v>
      </c>
      <c r="G4">
        <f>AVERAGE('Raw Data'!H12:H21)</f>
        <v>87316.1</v>
      </c>
      <c r="H4">
        <f>AVERAGE('Raw Data'!I12:I21)</f>
        <v>64951.199999999997</v>
      </c>
    </row>
    <row r="5" spans="1:8" x14ac:dyDescent="0.25">
      <c r="A5">
        <f>'Raw Data'!C22/3</f>
        <v>1000</v>
      </c>
      <c r="B5">
        <f t="shared" si="0"/>
        <v>3000</v>
      </c>
      <c r="C5">
        <f>AVERAGE('Raw Data'!D22:D31)</f>
        <v>1.7956733703613239E-3</v>
      </c>
      <c r="D5">
        <f>AVERAGE('Raw Data'!E22:E31)</f>
        <v>217.40798239707905</v>
      </c>
      <c r="E5">
        <f>AVERAGE('Raw Data'!F22:F31)</f>
        <v>62.202924180030706</v>
      </c>
      <c r="F5">
        <f>AVERAGE('Raw Data'!G22:G31)</f>
        <v>169224.4</v>
      </c>
      <c r="G5">
        <f>AVERAGE('Raw Data'!H22:H31)</f>
        <v>255344</v>
      </c>
      <c r="H5">
        <f>AVERAGE('Raw Data'!I22:I31)</f>
        <v>180445.1</v>
      </c>
    </row>
    <row r="6" spans="1:8" x14ac:dyDescent="0.25">
      <c r="A6">
        <f>'Raw Data'!C32/3</f>
        <v>5000</v>
      </c>
      <c r="B6">
        <f t="shared" si="0"/>
        <v>15000</v>
      </c>
      <c r="C6">
        <f>AVERAGE('Raw Data'!D32:D41)</f>
        <v>8.773374557495113E-3</v>
      </c>
      <c r="D6">
        <f>AVERAGE('Raw Data'!E32:E41)</f>
        <v>12611.40509</v>
      </c>
      <c r="E6">
        <f>AVERAGE('Raw Data'!F32:F41)</f>
        <v>1123.0305368661848</v>
      </c>
      <c r="F6">
        <f>AVERAGE('Raw Data'!G32:G41)</f>
        <v>1996147</v>
      </c>
      <c r="G6">
        <f>AVERAGE('Raw Data'!H32:H41)</f>
        <v>2944954</v>
      </c>
      <c r="H6">
        <f>AVERAGE('Raw Data'!I32:I41)</f>
        <v>1827469.9</v>
      </c>
    </row>
    <row r="7" spans="1:8" x14ac:dyDescent="0.25">
      <c r="A7">
        <f>'Raw Data'!C42/3</f>
        <v>10000</v>
      </c>
      <c r="B7">
        <f t="shared" si="0"/>
        <v>30000</v>
      </c>
      <c r="C7">
        <f>AVERAGE('Raw Data'!D42:D51)</f>
        <v>1.7552876472473108E-2</v>
      </c>
      <c r="D7" t="e">
        <f>AVERAGE('Raw Data'!E42:E51)</f>
        <v>#DIV/0!</v>
      </c>
      <c r="E7">
        <f>AVERAGE('Raw Data'!F42:F51)</f>
        <v>2978.7666195630982</v>
      </c>
      <c r="F7">
        <f>AVERAGE('Raw Data'!G42:G51)</f>
        <v>5725718.5999999996</v>
      </c>
      <c r="G7" t="e">
        <f>AVERAGE('Raw Data'!H42:H51)</f>
        <v>#DIV/0!</v>
      </c>
      <c r="H7">
        <f>AVERAGE('Raw Data'!I42:I51)</f>
        <v>4551158.5</v>
      </c>
    </row>
    <row r="8" spans="1:8" x14ac:dyDescent="0.25">
      <c r="A8">
        <f>'Raw Data'!C52/3</f>
        <v>50000</v>
      </c>
      <c r="B8">
        <f t="shared" si="0"/>
        <v>150000</v>
      </c>
      <c r="C8">
        <f>AVERAGE('Raw Data'!D52:D61)</f>
        <v>8.8460159301757754E-2</v>
      </c>
      <c r="D8" t="e">
        <f>AVERAGE('Raw Data'!E52:E61)</f>
        <v>#DIV/0!</v>
      </c>
      <c r="E8" t="e">
        <f>AVERAGE('Raw Data'!F52:F61)</f>
        <v>#DIV/0!</v>
      </c>
      <c r="F8">
        <f>AVERAGE('Raw Data'!G52:G61)</f>
        <v>64088295.100000001</v>
      </c>
      <c r="G8" t="e">
        <f>AVERAGE('Raw Data'!H52:H61)</f>
        <v>#DIV/0!</v>
      </c>
      <c r="H8" t="e">
        <f>AVERAGE('Raw Data'!I52:I61)</f>
        <v>#DIV/0!</v>
      </c>
    </row>
    <row r="9" spans="1:8" x14ac:dyDescent="0.25">
      <c r="A9">
        <f>'Raw Data'!C62/3</f>
        <v>100000</v>
      </c>
      <c r="B9">
        <f t="shared" si="0"/>
        <v>300000</v>
      </c>
      <c r="C9">
        <f>AVERAGE('Raw Data'!D62:D71)</f>
        <v>0.18609945774078313</v>
      </c>
      <c r="D9" t="e">
        <f>AVERAGE('Raw Data'!E62:E71)</f>
        <v>#DIV/0!</v>
      </c>
      <c r="E9" t="e">
        <f>AVERAGE('Raw Data'!F62:F71)</f>
        <v>#DIV/0!</v>
      </c>
      <c r="F9">
        <f>AVERAGE('Raw Data'!G62:G71)</f>
        <v>183657238.09999999</v>
      </c>
      <c r="G9" t="e">
        <f>AVERAGE('Raw Data'!H62:H71)</f>
        <v>#DIV/0!</v>
      </c>
      <c r="H9" t="e">
        <f>AVERAGE('Raw Data'!I62:I71)</f>
        <v>#DIV/0!</v>
      </c>
    </row>
    <row r="14" spans="1:8" x14ac:dyDescent="0.25">
      <c r="G14">
        <f>(F3-G3)/-G3</f>
        <v>0.26354946211412539</v>
      </c>
      <c r="H14">
        <f>(H3-F3)/H3</f>
        <v>0.15442965747562384</v>
      </c>
    </row>
    <row r="15" spans="1:8" x14ac:dyDescent="0.25">
      <c r="G15">
        <f t="shared" ref="G15:G17" si="1">(F4-G4)/-G4</f>
        <v>0.29078600624627077</v>
      </c>
      <c r="H15">
        <f t="shared" ref="H15:H18" si="2">(H4-F4)/H4</f>
        <v>4.6579585904494361E-2</v>
      </c>
    </row>
    <row r="16" spans="1:8" x14ac:dyDescent="0.25">
      <c r="G16">
        <f t="shared" si="1"/>
        <v>0.33726893915658879</v>
      </c>
      <c r="H16">
        <f t="shared" si="2"/>
        <v>6.2183456353206663E-2</v>
      </c>
    </row>
    <row r="17" spans="7:11" x14ac:dyDescent="0.25">
      <c r="G17">
        <f t="shared" si="1"/>
        <v>0.3221805841449476</v>
      </c>
      <c r="H17">
        <f t="shared" si="2"/>
        <v>-9.2300890975003255E-2</v>
      </c>
    </row>
    <row r="18" spans="7:11" x14ac:dyDescent="0.25">
      <c r="H18">
        <f t="shared" si="2"/>
        <v>-0.25807936594605518</v>
      </c>
    </row>
    <row r="32" spans="7:11" x14ac:dyDescent="0.25">
      <c r="K32" t="s">
        <v>91</v>
      </c>
    </row>
    <row r="33" spans="11:15" x14ac:dyDescent="0.25">
      <c r="K33" t="s">
        <v>92</v>
      </c>
      <c r="O33" t="s">
        <v>93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A2FD-5240-497E-9C79-69C2E66B0152}">
  <dimension ref="A1:G21"/>
  <sheetViews>
    <sheetView tabSelected="1" zoomScaleNormal="100" workbookViewId="0">
      <selection activeCell="D11" sqref="D11"/>
    </sheetView>
  </sheetViews>
  <sheetFormatPr defaultRowHeight="15" x14ac:dyDescent="0.25"/>
  <cols>
    <col min="1" max="1" width="16.140625" bestFit="1" customWidth="1"/>
  </cols>
  <sheetData>
    <row r="1" spans="1:7" x14ac:dyDescent="0.25">
      <c r="B1" s="1" t="s">
        <v>85</v>
      </c>
      <c r="C1" s="1"/>
      <c r="D1" s="1"/>
      <c r="E1" s="1"/>
      <c r="F1" s="1"/>
      <c r="G1" s="1"/>
    </row>
    <row r="2" spans="1:7" x14ac:dyDescent="0.25">
      <c r="A2" t="s">
        <v>84</v>
      </c>
      <c r="B2" t="s">
        <v>2</v>
      </c>
      <c r="C2" t="s">
        <v>3</v>
      </c>
      <c r="D2" t="s">
        <v>4</v>
      </c>
    </row>
    <row r="3" spans="1:7" x14ac:dyDescent="0.25">
      <c r="A3">
        <f>LOG(Average!B3)</f>
        <v>2.4771212547196626</v>
      </c>
      <c r="B3">
        <f>IFERROR(LOG(Average!C3),"")</f>
        <v>-4.0007569437163557</v>
      </c>
      <c r="C3">
        <f>IFERROR(LOG(Average!D3),"")</f>
        <v>-0.22635007937457324</v>
      </c>
      <c r="D3">
        <f>IFERROR(LOG(Average!E3),"")</f>
        <v>4.0707827372351152E-3</v>
      </c>
    </row>
    <row r="4" spans="1:7" x14ac:dyDescent="0.25">
      <c r="A4">
        <f>LOG(Average!B4)</f>
        <v>3.1760912590556813</v>
      </c>
      <c r="B4">
        <f>IFERROR(LOG(Average!C4),"")</f>
        <v>-2.9988629214303337</v>
      </c>
      <c r="C4">
        <f>IFERROR(LOG(Average!D4),"")</f>
        <v>1.5937461243791178</v>
      </c>
      <c r="D4">
        <f>IFERROR(LOG(Average!E4),"")</f>
        <v>1.3134590381032427</v>
      </c>
    </row>
    <row r="5" spans="1:7" x14ac:dyDescent="0.25">
      <c r="A5">
        <f>LOG(Average!B5)</f>
        <v>3.4771212547196626</v>
      </c>
      <c r="B5">
        <f>IFERROR(LOG(Average!C5),"")</f>
        <v>-2.7457726578415205</v>
      </c>
      <c r="C5">
        <f>IFERROR(LOG(Average!D5),"")</f>
        <v>2.3372754856902977</v>
      </c>
      <c r="D5">
        <f>IFERROR(LOG(Average!E5),"")</f>
        <v>1.7938108014979</v>
      </c>
    </row>
    <row r="6" spans="1:7" x14ac:dyDescent="0.25">
      <c r="A6">
        <f>LOG(Average!B6)</f>
        <v>4.1760912590556813</v>
      </c>
      <c r="B6">
        <f>IFERROR(LOG(Average!C6),"")</f>
        <v>-2.0568333291184833</v>
      </c>
      <c r="C6">
        <f>IFERROR(LOG(Average!D6),"")</f>
        <v>4.1007634758544897</v>
      </c>
      <c r="D6">
        <f>IFERROR(LOG(Average!E6),"")</f>
        <v>3.0503915655332037</v>
      </c>
    </row>
    <row r="7" spans="1:7" x14ac:dyDescent="0.25">
      <c r="A7">
        <f>LOG(Average!B7)</f>
        <v>4.4771212547196626</v>
      </c>
      <c r="B7">
        <f>IFERROR(LOG(Average!C7),"")</f>
        <v>-1.7556517034854662</v>
      </c>
      <c r="D7">
        <f>IFERROR(LOG(Average!E7),"")</f>
        <v>3.4740364784395013</v>
      </c>
    </row>
    <row r="8" spans="1:7" x14ac:dyDescent="0.25">
      <c r="A8">
        <f>LOG(Average!B8)</f>
        <v>5.1760912590556813</v>
      </c>
      <c r="B8">
        <f>IFERROR(LOG(Average!C8),"")</f>
        <v>-1.053252282874938</v>
      </c>
    </row>
    <row r="9" spans="1:7" x14ac:dyDescent="0.25">
      <c r="A9">
        <f>LOG(Average!B9)</f>
        <v>5.4771212547196626</v>
      </c>
      <c r="B9">
        <f>IFERROR(LOG(Average!C9),"")</f>
        <v>-0.73025489232075769</v>
      </c>
    </row>
    <row r="13" spans="1:7" x14ac:dyDescent="0.25">
      <c r="B13" s="1" t="s">
        <v>86</v>
      </c>
      <c r="C13" s="1"/>
      <c r="D13" s="1"/>
    </row>
    <row r="14" spans="1:7" x14ac:dyDescent="0.25">
      <c r="A14" t="s">
        <v>87</v>
      </c>
      <c r="B14" t="s">
        <v>88</v>
      </c>
      <c r="C14" t="s">
        <v>90</v>
      </c>
      <c r="D14" t="s">
        <v>89</v>
      </c>
    </row>
    <row r="15" spans="1:7" x14ac:dyDescent="0.25">
      <c r="A15">
        <v>100</v>
      </c>
      <c r="B15">
        <f>IFERROR(LOG(Average!F3),"")</f>
        <v>3.7023012628973455</v>
      </c>
      <c r="C15">
        <f>IFERROR(LOG(Average!G3),"")</f>
        <v>3.8351576791926654</v>
      </c>
      <c r="D15">
        <f>IFERROR(LOG(Average!H3),"")</f>
        <v>3.7751515207454278</v>
      </c>
    </row>
    <row r="16" spans="1:7" x14ac:dyDescent="0.25">
      <c r="A16">
        <v>500</v>
      </c>
      <c r="B16">
        <f>IFERROR(LOG(Average!F4),"")</f>
        <v>4.7918716258084002</v>
      </c>
      <c r="C16">
        <f>IFERROR(LOG(Average!G4),"")</f>
        <v>4.9410943295759848</v>
      </c>
      <c r="D16">
        <f>IFERROR(LOG(Average!H4),"")</f>
        <v>4.8125871792514481</v>
      </c>
    </row>
    <row r="17" spans="1:4" x14ac:dyDescent="0.25">
      <c r="A17">
        <v>1000</v>
      </c>
      <c r="B17">
        <f>IFERROR(LOG(Average!F5),"")</f>
        <v>5.2284629829427276</v>
      </c>
      <c r="C17">
        <f>IFERROR(LOG(Average!G5),"")</f>
        <v>5.407125657384408</v>
      </c>
      <c r="D17">
        <f>IFERROR(LOG(Average!H5),"")</f>
        <v>5.2563450932569573</v>
      </c>
    </row>
    <row r="18" spans="1:4" x14ac:dyDescent="0.25">
      <c r="A18">
        <v>5000</v>
      </c>
      <c r="B18">
        <f>IFERROR(LOG(Average!F6),"")</f>
        <v>6.3001925203872675</v>
      </c>
      <c r="C18">
        <f>IFERROR(LOG(Average!G6),"")</f>
        <v>6.4690785155230559</v>
      </c>
      <c r="D18">
        <f>IFERROR(LOG(Average!H6),"")</f>
        <v>6.2618502324854051</v>
      </c>
    </row>
    <row r="19" spans="1:4" x14ac:dyDescent="0.25">
      <c r="A19">
        <v>10000</v>
      </c>
      <c r="B19">
        <f>IFERROR(LOG(Average!F7),"")</f>
        <v>6.7578300000826674</v>
      </c>
      <c r="C19" t="str">
        <f>IFERROR(LOG(Average!G7),"")</f>
        <v/>
      </c>
      <c r="D19">
        <f>IFERROR(LOG(Average!H7),"")</f>
        <v>6.6581219606386108</v>
      </c>
    </row>
    <row r="20" spans="1:4" x14ac:dyDescent="0.25">
      <c r="A20">
        <v>50000</v>
      </c>
      <c r="B20">
        <f>IFERROR(LOG(Average!F8),"")</f>
        <v>7.8067787184788919</v>
      </c>
      <c r="C20" t="str">
        <f>IFERROR(LOG(Average!G8),"")</f>
        <v/>
      </c>
    </row>
    <row r="21" spans="1:4" x14ac:dyDescent="0.25">
      <c r="A21">
        <v>100000</v>
      </c>
      <c r="B21">
        <f>IFERROR(LOG(Average!F9),"")</f>
        <v>8.2640080489619834</v>
      </c>
      <c r="C21" t="str">
        <f>IFERROR(LOG(Average!G9),"")</f>
        <v/>
      </c>
    </row>
  </sheetData>
  <mergeCells count="3">
    <mergeCell ref="B1:D1"/>
    <mergeCell ref="E1:G1"/>
    <mergeCell ref="B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Average</vt:lpstr>
      <vt:lpstr>Power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Li</dc:creator>
  <cp:lastModifiedBy>Jackson Li</cp:lastModifiedBy>
  <dcterms:created xsi:type="dcterms:W3CDTF">2020-11-12T17:37:20Z</dcterms:created>
  <dcterms:modified xsi:type="dcterms:W3CDTF">2020-11-14T02:15:24Z</dcterms:modified>
</cp:coreProperties>
</file>