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foodrecommend\data\"/>
    </mc:Choice>
  </mc:AlternateContent>
  <xr:revisionPtr revIDLastSave="0" documentId="13_ncr:9_{0870E6F2-2788-498F-8E7C-60C7F897E801}" xr6:coauthVersionLast="36" xr6:coauthVersionMax="36" xr10:uidLastSave="{00000000-0000-0000-0000-000000000000}"/>
  <bookViews>
    <workbookView xWindow="0" yWindow="0" windowWidth="23040" windowHeight="8976" xr2:uid="{0F59DC88-8B04-4240-AC95-32767D05913E}"/>
  </bookViews>
  <sheets>
    <sheet name="recommendednutrienttable" sheetId="1" r:id="rId1"/>
    <sheet name="변수 설명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6" i="1"/>
  <c r="I5" i="1"/>
  <c r="H5" i="1"/>
  <c r="K3" i="1"/>
  <c r="K4" i="1"/>
  <c r="J3" i="1"/>
  <c r="J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K5" i="1"/>
  <c r="J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5" i="1"/>
</calcChain>
</file>

<file path=xl/sharedStrings.xml><?xml version="1.0" encoding="utf-8"?>
<sst xmlns="http://schemas.openxmlformats.org/spreadsheetml/2006/main" count="42" uniqueCount="34">
  <si>
    <t>recommended cal</t>
    <phoneticPr fontId="1" type="noConversion"/>
  </si>
  <si>
    <t>age</t>
    <phoneticPr fontId="1" type="noConversion"/>
  </si>
  <si>
    <t>gender</t>
    <phoneticPr fontId="1" type="noConversion"/>
  </si>
  <si>
    <t>변수</t>
    <phoneticPr fontId="1" type="noConversion"/>
  </si>
  <si>
    <t>설명</t>
    <phoneticPr fontId="1" type="noConversion"/>
  </si>
  <si>
    <t>권장칼로리(kcal)</t>
    <phoneticPr fontId="1" type="noConversion"/>
  </si>
  <si>
    <t>성별
1 : 남자
0 : 여자</t>
    <phoneticPr fontId="1" type="noConversion"/>
  </si>
  <si>
    <t>연령
0 : 0 ~ 5개월
1 : 6 ~ 11개월
2 : 1 ~ 2 세
3 : 3 ~ 5세
4 : 6 ~ 8세
5 : 9 ~ 11세
6 : 12 ~ 14세
7 : 15 ~ 18세
8 : 19 ~ 29세
9 : 30 ~ 49세
10 : 50 ~ 64세
11 : 65 ~ 74세
12 : 75세 이상</t>
    <phoneticPr fontId="1" type="noConversion"/>
  </si>
  <si>
    <t>protein</t>
    <phoneticPr fontId="1" type="noConversion"/>
  </si>
  <si>
    <t>carbo</t>
    <phoneticPr fontId="1" type="noConversion"/>
  </si>
  <si>
    <t>fat</t>
    <phoneticPr fontId="1" type="noConversion"/>
  </si>
  <si>
    <t>sugar</t>
    <phoneticPr fontId="1" type="noConversion"/>
  </si>
  <si>
    <t>na</t>
    <phoneticPr fontId="1" type="noConversion"/>
  </si>
  <si>
    <t>chol</t>
    <phoneticPr fontId="1" type="noConversion"/>
  </si>
  <si>
    <t>콜레스테롤 권장량 남성 308mg, 여성 225mg
관련기사 http://www.wsobi.com/news/articleView.html?idxno=27914</t>
    <phoneticPr fontId="1" type="noConversion"/>
  </si>
  <si>
    <t>saturated fat</t>
    <phoneticPr fontId="1" type="noConversion"/>
  </si>
  <si>
    <t>trans fat</t>
    <phoneticPr fontId="1" type="noConversion"/>
  </si>
  <si>
    <t>탄수화물(g)</t>
    <phoneticPr fontId="1" type="noConversion"/>
  </si>
  <si>
    <t>단백질(g)</t>
    <phoneticPr fontId="1" type="noConversion"/>
  </si>
  <si>
    <t>지방(g)</t>
    <phoneticPr fontId="1" type="noConversion"/>
  </si>
  <si>
    <t>당(g)</t>
    <phoneticPr fontId="1" type="noConversion"/>
  </si>
  <si>
    <t>나트륨(mg)</t>
    <phoneticPr fontId="1" type="noConversion"/>
  </si>
  <si>
    <t>콜레스테롤(mg)</t>
    <phoneticPr fontId="1" type="noConversion"/>
  </si>
  <si>
    <t>포화지방(g)</t>
    <phoneticPr fontId="1" type="noConversion"/>
  </si>
  <si>
    <t>트랜스지방(g)</t>
    <phoneticPr fontId="1" type="noConversion"/>
  </si>
  <si>
    <t>임신 초기(0~4개월), 중기(5~7개월), 후기(8개월 이상)</t>
    <phoneticPr fontId="1" type="noConversion"/>
  </si>
  <si>
    <t>권장 칼로리 임신 초기 변화없음, 중기 +340, 후기 +450</t>
    <phoneticPr fontId="1" type="noConversion"/>
  </si>
  <si>
    <t>carbo1</t>
    <phoneticPr fontId="1" type="noConversion"/>
  </si>
  <si>
    <t>carbo2</t>
    <phoneticPr fontId="1" type="noConversion"/>
  </si>
  <si>
    <t>sugar1</t>
    <phoneticPr fontId="1" type="noConversion"/>
  </si>
  <si>
    <t>sugar2</t>
    <phoneticPr fontId="1" type="noConversion"/>
  </si>
  <si>
    <t>fat1</t>
    <phoneticPr fontId="1" type="noConversion"/>
  </si>
  <si>
    <t>fat2</t>
    <phoneticPr fontId="1" type="noConversion"/>
  </si>
  <si>
    <t>포화지방 권장량 6%이하, 트랜스 지방 권장량 1% 이하
관련 기사 https://1boon.kakao.com/realfood/MonounsaturatedFats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</si>
</sst>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B042-F385-46C9-AFEA-CFE35C8E80F9}">
  <dimension ref="B2:O28"/>
  <sheetViews>
    <sheetView tabSelected="1" workbookViewId="0">
      <selection activeCell="T11" sqref="T11"/>
    </sheetView>
  </sheetViews>
  <sheetFormatPr defaultRowHeight="17.399999999999999" x14ac:dyDescent="0.4"/>
  <cols>
    <col min="4" max="4" width="17.5" bestFit="1" customWidth="1"/>
    <col min="14" max="14" width="12.5" bestFit="1" customWidth="1"/>
  </cols>
  <sheetData>
    <row r="2" spans="2:15" x14ac:dyDescent="0.4">
      <c r="B2" t="s">
        <v>2</v>
      </c>
      <c r="C2" t="s">
        <v>1</v>
      </c>
      <c r="D2" t="s">
        <v>0</v>
      </c>
      <c r="E2" t="s">
        <v>27</v>
      </c>
      <c r="F2" t="s">
        <v>28</v>
      </c>
      <c r="G2" t="s">
        <v>8</v>
      </c>
      <c r="H2" t="s">
        <v>31</v>
      </c>
      <c r="I2" t="s">
        <v>32</v>
      </c>
      <c r="J2" t="s">
        <v>29</v>
      </c>
      <c r="K2" t="s">
        <v>30</v>
      </c>
      <c r="L2" t="s">
        <v>12</v>
      </c>
      <c r="M2" t="s">
        <v>13</v>
      </c>
      <c r="N2" t="s">
        <v>15</v>
      </c>
      <c r="O2" t="s">
        <v>16</v>
      </c>
    </row>
    <row r="3" spans="2:15" x14ac:dyDescent="0.4">
      <c r="B3">
        <v>1</v>
      </c>
      <c r="C3">
        <v>0</v>
      </c>
      <c r="D3">
        <v>550</v>
      </c>
      <c r="E3">
        <v>60</v>
      </c>
      <c r="F3">
        <v>60</v>
      </c>
      <c r="G3">
        <v>15</v>
      </c>
      <c r="H3">
        <v>25</v>
      </c>
      <c r="I3">
        <v>25</v>
      </c>
      <c r="J3">
        <f t="shared" ref="J3:J4" si="0">D3*0.1/4</f>
        <v>13.75</v>
      </c>
      <c r="K3">
        <f t="shared" ref="K3:K4" si="1">D3*0.2/4</f>
        <v>27.5</v>
      </c>
      <c r="L3">
        <v>0.12</v>
      </c>
      <c r="M3">
        <v>300</v>
      </c>
      <c r="N3">
        <f>D3*0.06/9</f>
        <v>3.6666666666666665</v>
      </c>
      <c r="O3">
        <f>D3*0.01/9</f>
        <v>0.61111111111111116</v>
      </c>
    </row>
    <row r="4" spans="2:15" x14ac:dyDescent="0.4">
      <c r="B4">
        <v>1</v>
      </c>
      <c r="C4">
        <v>1</v>
      </c>
      <c r="D4">
        <v>700</v>
      </c>
      <c r="E4">
        <v>90</v>
      </c>
      <c r="F4">
        <v>90</v>
      </c>
      <c r="G4">
        <v>15</v>
      </c>
      <c r="H4">
        <v>25</v>
      </c>
      <c r="I4">
        <v>25</v>
      </c>
      <c r="J4">
        <f t="shared" si="0"/>
        <v>17.5</v>
      </c>
      <c r="K4">
        <f t="shared" si="1"/>
        <v>35</v>
      </c>
      <c r="L4">
        <v>0.37</v>
      </c>
      <c r="M4">
        <v>300</v>
      </c>
      <c r="N4">
        <f t="shared" ref="N4:N28" si="2">D4*0.06/9</f>
        <v>4.666666666666667</v>
      </c>
      <c r="O4">
        <f t="shared" ref="O4:O28" si="3">D4*0.01/9</f>
        <v>0.77777777777777779</v>
      </c>
    </row>
    <row r="5" spans="2:15" x14ac:dyDescent="0.4">
      <c r="B5">
        <v>1</v>
      </c>
      <c r="C5">
        <v>2</v>
      </c>
      <c r="D5">
        <v>1000</v>
      </c>
      <c r="E5">
        <f>D5*0.55/4</f>
        <v>137.5</v>
      </c>
      <c r="F5">
        <f>D5*0.65/4</f>
        <v>162.5</v>
      </c>
      <c r="G5">
        <v>15</v>
      </c>
      <c r="H5">
        <f>D5*0.2/9</f>
        <v>22.222222222222221</v>
      </c>
      <c r="I5">
        <f>D5*0.35/9</f>
        <v>38.888888888888886</v>
      </c>
      <c r="J5">
        <f>D5*0.1/4</f>
        <v>25</v>
      </c>
      <c r="K5">
        <f>D5*0.2/4</f>
        <v>50</v>
      </c>
      <c r="L5">
        <v>0.9</v>
      </c>
      <c r="M5">
        <v>300</v>
      </c>
      <c r="N5">
        <f t="shared" si="2"/>
        <v>6.666666666666667</v>
      </c>
      <c r="O5">
        <f t="shared" si="3"/>
        <v>1.1111111111111112</v>
      </c>
    </row>
    <row r="6" spans="2:15" x14ac:dyDescent="0.4">
      <c r="B6">
        <v>1</v>
      </c>
      <c r="C6">
        <v>3</v>
      </c>
      <c r="D6">
        <v>1400</v>
      </c>
      <c r="E6">
        <f t="shared" ref="E6:E28" si="4">D6*0.55/4</f>
        <v>192.50000000000003</v>
      </c>
      <c r="F6">
        <f t="shared" ref="F6:F28" si="5">D6*0.65/4</f>
        <v>227.5</v>
      </c>
      <c r="G6">
        <v>20</v>
      </c>
      <c r="H6">
        <f>D6*0.15/9</f>
        <v>23.333333333333332</v>
      </c>
      <c r="I6">
        <f>D6*0.3/9</f>
        <v>46.666666666666664</v>
      </c>
      <c r="J6">
        <f t="shared" ref="J6:J28" si="6">D6*0.1/4</f>
        <v>35</v>
      </c>
      <c r="K6">
        <f t="shared" ref="K6:K28" si="7">D6*0.2/4</f>
        <v>70</v>
      </c>
      <c r="L6">
        <v>1</v>
      </c>
      <c r="M6">
        <v>300</v>
      </c>
      <c r="N6">
        <f t="shared" si="2"/>
        <v>9.3333333333333339</v>
      </c>
      <c r="O6">
        <f t="shared" si="3"/>
        <v>1.5555555555555556</v>
      </c>
    </row>
    <row r="7" spans="2:15" x14ac:dyDescent="0.4">
      <c r="B7">
        <v>1</v>
      </c>
      <c r="C7">
        <v>4</v>
      </c>
      <c r="D7">
        <v>1700</v>
      </c>
      <c r="E7">
        <f t="shared" si="4"/>
        <v>233.75000000000003</v>
      </c>
      <c r="F7">
        <f t="shared" si="5"/>
        <v>276.25</v>
      </c>
      <c r="G7">
        <v>30</v>
      </c>
      <c r="H7">
        <f t="shared" ref="H7:H28" si="8">D7*0.15/9</f>
        <v>28.333333333333332</v>
      </c>
      <c r="I7">
        <f t="shared" ref="I7:I28" si="9">D7*0.3/9</f>
        <v>56.666666666666664</v>
      </c>
      <c r="J7">
        <f t="shared" si="6"/>
        <v>42.5</v>
      </c>
      <c r="K7">
        <f t="shared" si="7"/>
        <v>85</v>
      </c>
      <c r="L7">
        <v>1.2</v>
      </c>
      <c r="M7">
        <v>300</v>
      </c>
      <c r="N7">
        <f t="shared" si="2"/>
        <v>11.333333333333334</v>
      </c>
      <c r="O7">
        <f t="shared" si="3"/>
        <v>1.8888888888888888</v>
      </c>
    </row>
    <row r="8" spans="2:15" x14ac:dyDescent="0.4">
      <c r="B8">
        <v>1</v>
      </c>
      <c r="C8">
        <v>5</v>
      </c>
      <c r="D8">
        <v>2100</v>
      </c>
      <c r="E8">
        <f t="shared" si="4"/>
        <v>288.75</v>
      </c>
      <c r="F8">
        <f t="shared" si="5"/>
        <v>341.25</v>
      </c>
      <c r="G8">
        <v>40</v>
      </c>
      <c r="H8">
        <f t="shared" si="8"/>
        <v>35</v>
      </c>
      <c r="I8">
        <f t="shared" si="9"/>
        <v>70</v>
      </c>
      <c r="J8">
        <f t="shared" si="6"/>
        <v>52.5</v>
      </c>
      <c r="K8">
        <f t="shared" si="7"/>
        <v>105</v>
      </c>
      <c r="L8">
        <v>1.4</v>
      </c>
      <c r="M8">
        <v>300</v>
      </c>
      <c r="N8">
        <f t="shared" si="2"/>
        <v>14</v>
      </c>
      <c r="O8">
        <f t="shared" si="3"/>
        <v>2.3333333333333335</v>
      </c>
    </row>
    <row r="9" spans="2:15" x14ac:dyDescent="0.4">
      <c r="B9">
        <v>1</v>
      </c>
      <c r="C9">
        <v>6</v>
      </c>
      <c r="D9">
        <v>2500</v>
      </c>
      <c r="E9">
        <f t="shared" si="4"/>
        <v>343.75</v>
      </c>
      <c r="F9">
        <f t="shared" si="5"/>
        <v>406.25</v>
      </c>
      <c r="G9">
        <v>55</v>
      </c>
      <c r="H9">
        <f t="shared" si="8"/>
        <v>41.666666666666664</v>
      </c>
      <c r="I9">
        <f t="shared" si="9"/>
        <v>83.333333333333329</v>
      </c>
      <c r="J9">
        <f t="shared" si="6"/>
        <v>62.5</v>
      </c>
      <c r="K9">
        <f t="shared" si="7"/>
        <v>125</v>
      </c>
      <c r="L9">
        <v>1.5</v>
      </c>
      <c r="M9">
        <v>300</v>
      </c>
      <c r="N9">
        <f t="shared" si="2"/>
        <v>16.666666666666668</v>
      </c>
      <c r="O9">
        <f t="shared" si="3"/>
        <v>2.7777777777777777</v>
      </c>
    </row>
    <row r="10" spans="2:15" x14ac:dyDescent="0.4">
      <c r="B10">
        <v>1</v>
      </c>
      <c r="C10">
        <v>7</v>
      </c>
      <c r="D10">
        <v>2700</v>
      </c>
      <c r="E10">
        <f t="shared" si="4"/>
        <v>371.25000000000006</v>
      </c>
      <c r="F10">
        <f t="shared" si="5"/>
        <v>438.75</v>
      </c>
      <c r="G10">
        <v>65</v>
      </c>
      <c r="H10">
        <f t="shared" si="8"/>
        <v>45</v>
      </c>
      <c r="I10">
        <f t="shared" si="9"/>
        <v>90</v>
      </c>
      <c r="J10">
        <f t="shared" si="6"/>
        <v>67.5</v>
      </c>
      <c r="K10">
        <f t="shared" si="7"/>
        <v>135</v>
      </c>
      <c r="L10">
        <v>1.5</v>
      </c>
      <c r="M10">
        <v>300</v>
      </c>
      <c r="N10">
        <f t="shared" si="2"/>
        <v>18</v>
      </c>
      <c r="O10">
        <f t="shared" si="3"/>
        <v>3</v>
      </c>
    </row>
    <row r="11" spans="2:15" x14ac:dyDescent="0.4">
      <c r="B11">
        <v>1</v>
      </c>
      <c r="C11">
        <v>8</v>
      </c>
      <c r="D11">
        <v>2600</v>
      </c>
      <c r="E11">
        <f t="shared" si="4"/>
        <v>357.50000000000006</v>
      </c>
      <c r="F11">
        <f t="shared" si="5"/>
        <v>422.5</v>
      </c>
      <c r="G11">
        <v>65</v>
      </c>
      <c r="H11">
        <f t="shared" si="8"/>
        <v>43.333333333333336</v>
      </c>
      <c r="I11">
        <f t="shared" si="9"/>
        <v>86.666666666666671</v>
      </c>
      <c r="J11">
        <f t="shared" si="6"/>
        <v>65</v>
      </c>
      <c r="K11">
        <f t="shared" si="7"/>
        <v>130</v>
      </c>
      <c r="L11">
        <v>1.5</v>
      </c>
      <c r="M11">
        <v>300</v>
      </c>
      <c r="N11">
        <f t="shared" si="2"/>
        <v>17.333333333333332</v>
      </c>
      <c r="O11">
        <f t="shared" si="3"/>
        <v>2.8888888888888888</v>
      </c>
    </row>
    <row r="12" spans="2:15" x14ac:dyDescent="0.4">
      <c r="B12">
        <v>1</v>
      </c>
      <c r="C12">
        <v>9</v>
      </c>
      <c r="D12">
        <v>2400</v>
      </c>
      <c r="E12">
        <f t="shared" si="4"/>
        <v>330</v>
      </c>
      <c r="F12">
        <f t="shared" si="5"/>
        <v>390</v>
      </c>
      <c r="G12">
        <v>60</v>
      </c>
      <c r="H12">
        <f t="shared" si="8"/>
        <v>40</v>
      </c>
      <c r="I12">
        <f t="shared" si="9"/>
        <v>80</v>
      </c>
      <c r="J12">
        <f t="shared" si="6"/>
        <v>60</v>
      </c>
      <c r="K12">
        <f t="shared" si="7"/>
        <v>120</v>
      </c>
      <c r="L12">
        <v>1.5</v>
      </c>
      <c r="M12">
        <v>300</v>
      </c>
      <c r="N12">
        <f t="shared" si="2"/>
        <v>16</v>
      </c>
      <c r="O12">
        <f t="shared" si="3"/>
        <v>2.6666666666666665</v>
      </c>
    </row>
    <row r="13" spans="2:15" x14ac:dyDescent="0.4">
      <c r="B13">
        <v>1</v>
      </c>
      <c r="C13">
        <v>10</v>
      </c>
      <c r="D13">
        <v>2200</v>
      </c>
      <c r="E13">
        <f t="shared" si="4"/>
        <v>302.5</v>
      </c>
      <c r="F13">
        <f t="shared" si="5"/>
        <v>357.5</v>
      </c>
      <c r="G13">
        <v>60</v>
      </c>
      <c r="H13">
        <f t="shared" si="8"/>
        <v>36.666666666666664</v>
      </c>
      <c r="I13">
        <f t="shared" si="9"/>
        <v>73.333333333333329</v>
      </c>
      <c r="J13">
        <f t="shared" si="6"/>
        <v>55</v>
      </c>
      <c r="K13">
        <f t="shared" si="7"/>
        <v>110</v>
      </c>
      <c r="L13">
        <v>1.5</v>
      </c>
      <c r="M13">
        <v>300</v>
      </c>
      <c r="N13">
        <f t="shared" si="2"/>
        <v>14.666666666666666</v>
      </c>
      <c r="O13">
        <f t="shared" si="3"/>
        <v>2.4444444444444446</v>
      </c>
    </row>
    <row r="14" spans="2:15" x14ac:dyDescent="0.4">
      <c r="B14">
        <v>1</v>
      </c>
      <c r="C14">
        <v>11</v>
      </c>
      <c r="D14">
        <v>2000</v>
      </c>
      <c r="E14">
        <f t="shared" si="4"/>
        <v>275</v>
      </c>
      <c r="F14">
        <f t="shared" si="5"/>
        <v>325</v>
      </c>
      <c r="G14">
        <v>55</v>
      </c>
      <c r="H14">
        <f t="shared" si="8"/>
        <v>33.333333333333336</v>
      </c>
      <c r="I14">
        <f t="shared" si="9"/>
        <v>66.666666666666671</v>
      </c>
      <c r="J14">
        <f t="shared" si="6"/>
        <v>50</v>
      </c>
      <c r="K14">
        <f t="shared" si="7"/>
        <v>100</v>
      </c>
      <c r="L14">
        <v>1.3</v>
      </c>
      <c r="M14">
        <v>300</v>
      </c>
      <c r="N14">
        <f t="shared" si="2"/>
        <v>13.333333333333334</v>
      </c>
      <c r="O14">
        <f t="shared" si="3"/>
        <v>2.2222222222222223</v>
      </c>
    </row>
    <row r="15" spans="2:15" x14ac:dyDescent="0.4">
      <c r="B15">
        <v>1</v>
      </c>
      <c r="C15">
        <v>12</v>
      </c>
      <c r="D15">
        <v>2000</v>
      </c>
      <c r="E15">
        <f t="shared" si="4"/>
        <v>275</v>
      </c>
      <c r="F15">
        <f t="shared" si="5"/>
        <v>325</v>
      </c>
      <c r="G15">
        <v>55</v>
      </c>
      <c r="H15">
        <f t="shared" si="8"/>
        <v>33.333333333333336</v>
      </c>
      <c r="I15">
        <f t="shared" si="9"/>
        <v>66.666666666666671</v>
      </c>
      <c r="J15">
        <f t="shared" si="6"/>
        <v>50</v>
      </c>
      <c r="K15">
        <f t="shared" si="7"/>
        <v>100</v>
      </c>
      <c r="L15">
        <v>1.1000000000000001</v>
      </c>
      <c r="M15">
        <v>300</v>
      </c>
      <c r="N15">
        <f t="shared" si="2"/>
        <v>13.333333333333334</v>
      </c>
      <c r="O15">
        <f t="shared" si="3"/>
        <v>2.2222222222222223</v>
      </c>
    </row>
    <row r="16" spans="2:15" x14ac:dyDescent="0.4">
      <c r="B16">
        <v>0</v>
      </c>
      <c r="C16">
        <v>0</v>
      </c>
      <c r="D16">
        <v>550</v>
      </c>
      <c r="E16">
        <f t="shared" si="4"/>
        <v>75.625</v>
      </c>
      <c r="F16">
        <f t="shared" si="5"/>
        <v>89.375</v>
      </c>
      <c r="G16">
        <v>15</v>
      </c>
      <c r="H16">
        <f t="shared" si="8"/>
        <v>9.1666666666666661</v>
      </c>
      <c r="I16">
        <f t="shared" si="9"/>
        <v>18.333333333333332</v>
      </c>
      <c r="J16">
        <f t="shared" si="6"/>
        <v>13.75</v>
      </c>
      <c r="K16">
        <f t="shared" si="7"/>
        <v>27.5</v>
      </c>
      <c r="L16">
        <v>0.12</v>
      </c>
      <c r="M16">
        <v>300</v>
      </c>
      <c r="N16">
        <f t="shared" si="2"/>
        <v>3.6666666666666665</v>
      </c>
      <c r="O16">
        <f t="shared" si="3"/>
        <v>0.61111111111111116</v>
      </c>
    </row>
    <row r="17" spans="2:15" x14ac:dyDescent="0.4">
      <c r="B17">
        <v>0</v>
      </c>
      <c r="C17">
        <v>1</v>
      </c>
      <c r="D17">
        <v>700</v>
      </c>
      <c r="E17">
        <f t="shared" si="4"/>
        <v>96.250000000000014</v>
      </c>
      <c r="F17">
        <f t="shared" si="5"/>
        <v>113.75</v>
      </c>
      <c r="G17">
        <v>15</v>
      </c>
      <c r="H17">
        <f t="shared" si="8"/>
        <v>11.666666666666666</v>
      </c>
      <c r="I17">
        <f t="shared" si="9"/>
        <v>23.333333333333332</v>
      </c>
      <c r="J17">
        <f t="shared" si="6"/>
        <v>17.5</v>
      </c>
      <c r="K17">
        <f t="shared" si="7"/>
        <v>35</v>
      </c>
      <c r="L17">
        <v>0.37</v>
      </c>
      <c r="M17">
        <v>300</v>
      </c>
      <c r="N17">
        <f t="shared" si="2"/>
        <v>4.666666666666667</v>
      </c>
      <c r="O17">
        <f t="shared" si="3"/>
        <v>0.77777777777777779</v>
      </c>
    </row>
    <row r="18" spans="2:15" x14ac:dyDescent="0.4">
      <c r="B18">
        <v>0</v>
      </c>
      <c r="C18">
        <v>2</v>
      </c>
      <c r="D18">
        <v>1000</v>
      </c>
      <c r="E18">
        <f t="shared" si="4"/>
        <v>137.5</v>
      </c>
      <c r="F18">
        <f t="shared" si="5"/>
        <v>162.5</v>
      </c>
      <c r="G18">
        <v>15</v>
      </c>
      <c r="H18">
        <f t="shared" si="8"/>
        <v>16.666666666666668</v>
      </c>
      <c r="I18">
        <f t="shared" si="9"/>
        <v>33.333333333333336</v>
      </c>
      <c r="J18">
        <f t="shared" si="6"/>
        <v>25</v>
      </c>
      <c r="K18">
        <f t="shared" si="7"/>
        <v>50</v>
      </c>
      <c r="L18">
        <v>0.9</v>
      </c>
      <c r="M18">
        <v>300</v>
      </c>
      <c r="N18">
        <f t="shared" si="2"/>
        <v>6.666666666666667</v>
      </c>
      <c r="O18">
        <f t="shared" si="3"/>
        <v>1.1111111111111112</v>
      </c>
    </row>
    <row r="19" spans="2:15" x14ac:dyDescent="0.4">
      <c r="B19">
        <v>0</v>
      </c>
      <c r="C19">
        <v>3</v>
      </c>
      <c r="D19">
        <v>1400</v>
      </c>
      <c r="E19">
        <f t="shared" si="4"/>
        <v>192.50000000000003</v>
      </c>
      <c r="F19">
        <f t="shared" si="5"/>
        <v>227.5</v>
      </c>
      <c r="G19">
        <v>20</v>
      </c>
      <c r="H19">
        <f t="shared" si="8"/>
        <v>23.333333333333332</v>
      </c>
      <c r="I19">
        <f t="shared" si="9"/>
        <v>46.666666666666664</v>
      </c>
      <c r="J19">
        <f t="shared" si="6"/>
        <v>35</v>
      </c>
      <c r="K19">
        <f t="shared" si="7"/>
        <v>70</v>
      </c>
      <c r="L19">
        <v>1</v>
      </c>
      <c r="M19">
        <v>300</v>
      </c>
      <c r="N19">
        <f t="shared" si="2"/>
        <v>9.3333333333333339</v>
      </c>
      <c r="O19">
        <f t="shared" si="3"/>
        <v>1.5555555555555556</v>
      </c>
    </row>
    <row r="20" spans="2:15" x14ac:dyDescent="0.4">
      <c r="B20">
        <v>0</v>
      </c>
      <c r="C20">
        <v>4</v>
      </c>
      <c r="D20">
        <v>1500</v>
      </c>
      <c r="E20">
        <f t="shared" si="4"/>
        <v>206.25000000000003</v>
      </c>
      <c r="F20">
        <f t="shared" si="5"/>
        <v>243.75</v>
      </c>
      <c r="G20">
        <v>25</v>
      </c>
      <c r="H20">
        <f t="shared" si="8"/>
        <v>25</v>
      </c>
      <c r="I20">
        <f t="shared" si="9"/>
        <v>50</v>
      </c>
      <c r="J20">
        <f t="shared" si="6"/>
        <v>37.5</v>
      </c>
      <c r="K20">
        <f t="shared" si="7"/>
        <v>75</v>
      </c>
      <c r="L20">
        <v>1.2</v>
      </c>
      <c r="M20">
        <v>300</v>
      </c>
      <c r="N20">
        <f t="shared" si="2"/>
        <v>10</v>
      </c>
      <c r="O20">
        <f t="shared" si="3"/>
        <v>1.6666666666666667</v>
      </c>
    </row>
    <row r="21" spans="2:15" x14ac:dyDescent="0.4">
      <c r="B21">
        <v>0</v>
      </c>
      <c r="C21">
        <v>5</v>
      </c>
      <c r="D21">
        <v>1800</v>
      </c>
      <c r="E21">
        <f t="shared" si="4"/>
        <v>247.50000000000003</v>
      </c>
      <c r="F21">
        <f t="shared" si="5"/>
        <v>292.5</v>
      </c>
      <c r="G21">
        <v>40</v>
      </c>
      <c r="H21">
        <f t="shared" si="8"/>
        <v>30</v>
      </c>
      <c r="I21">
        <f t="shared" si="9"/>
        <v>60</v>
      </c>
      <c r="J21">
        <f t="shared" si="6"/>
        <v>45</v>
      </c>
      <c r="K21">
        <f t="shared" si="7"/>
        <v>90</v>
      </c>
      <c r="L21">
        <v>1.4</v>
      </c>
      <c r="M21">
        <v>300</v>
      </c>
      <c r="N21">
        <f t="shared" si="2"/>
        <v>12</v>
      </c>
      <c r="O21">
        <f t="shared" si="3"/>
        <v>2</v>
      </c>
    </row>
    <row r="22" spans="2:15" x14ac:dyDescent="0.4">
      <c r="B22">
        <v>0</v>
      </c>
      <c r="C22">
        <v>6</v>
      </c>
      <c r="D22">
        <v>2000</v>
      </c>
      <c r="E22">
        <f t="shared" si="4"/>
        <v>275</v>
      </c>
      <c r="F22">
        <f t="shared" si="5"/>
        <v>325</v>
      </c>
      <c r="G22">
        <v>50</v>
      </c>
      <c r="H22">
        <f t="shared" si="8"/>
        <v>33.333333333333336</v>
      </c>
      <c r="I22">
        <f t="shared" si="9"/>
        <v>66.666666666666671</v>
      </c>
      <c r="J22">
        <f t="shared" si="6"/>
        <v>50</v>
      </c>
      <c r="K22">
        <f t="shared" si="7"/>
        <v>100</v>
      </c>
      <c r="L22">
        <v>1.5</v>
      </c>
      <c r="M22">
        <v>300</v>
      </c>
      <c r="N22">
        <f t="shared" si="2"/>
        <v>13.333333333333334</v>
      </c>
      <c r="O22">
        <f t="shared" si="3"/>
        <v>2.2222222222222223</v>
      </c>
    </row>
    <row r="23" spans="2:15" x14ac:dyDescent="0.4">
      <c r="B23">
        <v>0</v>
      </c>
      <c r="C23">
        <v>7</v>
      </c>
      <c r="D23">
        <v>2000</v>
      </c>
      <c r="E23">
        <f t="shared" si="4"/>
        <v>275</v>
      </c>
      <c r="F23">
        <f t="shared" si="5"/>
        <v>325</v>
      </c>
      <c r="G23">
        <v>50</v>
      </c>
      <c r="H23">
        <f t="shared" si="8"/>
        <v>33.333333333333336</v>
      </c>
      <c r="I23">
        <f t="shared" si="9"/>
        <v>66.666666666666671</v>
      </c>
      <c r="J23">
        <f t="shared" si="6"/>
        <v>50</v>
      </c>
      <c r="K23">
        <f t="shared" si="7"/>
        <v>100</v>
      </c>
      <c r="L23">
        <v>1.5</v>
      </c>
      <c r="M23">
        <v>300</v>
      </c>
      <c r="N23">
        <f t="shared" si="2"/>
        <v>13.333333333333334</v>
      </c>
      <c r="O23">
        <f t="shared" si="3"/>
        <v>2.2222222222222223</v>
      </c>
    </row>
    <row r="24" spans="2:15" x14ac:dyDescent="0.4">
      <c r="B24">
        <v>0</v>
      </c>
      <c r="C24">
        <v>8</v>
      </c>
      <c r="D24">
        <v>2100</v>
      </c>
      <c r="E24">
        <f t="shared" si="4"/>
        <v>288.75</v>
      </c>
      <c r="F24">
        <f t="shared" si="5"/>
        <v>341.25</v>
      </c>
      <c r="G24">
        <v>55</v>
      </c>
      <c r="H24">
        <f t="shared" si="8"/>
        <v>35</v>
      </c>
      <c r="I24">
        <f t="shared" si="9"/>
        <v>70</v>
      </c>
      <c r="J24">
        <f t="shared" si="6"/>
        <v>52.5</v>
      </c>
      <c r="K24">
        <f t="shared" si="7"/>
        <v>105</v>
      </c>
      <c r="L24">
        <v>1.5</v>
      </c>
      <c r="M24">
        <v>300</v>
      </c>
      <c r="N24">
        <f t="shared" si="2"/>
        <v>14</v>
      </c>
      <c r="O24">
        <f t="shared" si="3"/>
        <v>2.3333333333333335</v>
      </c>
    </row>
    <row r="25" spans="2:15" x14ac:dyDescent="0.4">
      <c r="B25">
        <v>0</v>
      </c>
      <c r="C25">
        <v>9</v>
      </c>
      <c r="D25">
        <v>1900</v>
      </c>
      <c r="E25">
        <f t="shared" si="4"/>
        <v>261.25</v>
      </c>
      <c r="F25">
        <f t="shared" si="5"/>
        <v>308.75</v>
      </c>
      <c r="G25">
        <v>50</v>
      </c>
      <c r="H25">
        <f t="shared" si="8"/>
        <v>31.666666666666668</v>
      </c>
      <c r="I25">
        <f t="shared" si="9"/>
        <v>63.333333333333336</v>
      </c>
      <c r="J25">
        <f t="shared" si="6"/>
        <v>47.5</v>
      </c>
      <c r="K25">
        <f t="shared" si="7"/>
        <v>95</v>
      </c>
      <c r="L25">
        <v>1.5</v>
      </c>
      <c r="M25">
        <v>300</v>
      </c>
      <c r="N25">
        <f t="shared" si="2"/>
        <v>12.666666666666666</v>
      </c>
      <c r="O25">
        <f t="shared" si="3"/>
        <v>2.1111111111111112</v>
      </c>
    </row>
    <row r="26" spans="2:15" x14ac:dyDescent="0.4">
      <c r="B26">
        <v>0</v>
      </c>
      <c r="C26">
        <v>10</v>
      </c>
      <c r="D26">
        <v>1800</v>
      </c>
      <c r="E26">
        <f t="shared" si="4"/>
        <v>247.50000000000003</v>
      </c>
      <c r="F26">
        <f t="shared" si="5"/>
        <v>292.5</v>
      </c>
      <c r="G26">
        <v>50</v>
      </c>
      <c r="H26">
        <f t="shared" si="8"/>
        <v>30</v>
      </c>
      <c r="I26">
        <f t="shared" si="9"/>
        <v>60</v>
      </c>
      <c r="J26">
        <f t="shared" si="6"/>
        <v>45</v>
      </c>
      <c r="K26">
        <f t="shared" si="7"/>
        <v>90</v>
      </c>
      <c r="L26">
        <v>1.5</v>
      </c>
      <c r="M26">
        <v>300</v>
      </c>
      <c r="N26">
        <f t="shared" si="2"/>
        <v>12</v>
      </c>
      <c r="O26">
        <f t="shared" si="3"/>
        <v>2</v>
      </c>
    </row>
    <row r="27" spans="2:15" x14ac:dyDescent="0.4">
      <c r="B27">
        <v>0</v>
      </c>
      <c r="C27">
        <v>11</v>
      </c>
      <c r="D27">
        <v>1600</v>
      </c>
      <c r="E27">
        <f t="shared" si="4"/>
        <v>220.00000000000003</v>
      </c>
      <c r="F27">
        <f t="shared" si="5"/>
        <v>260</v>
      </c>
      <c r="G27">
        <v>45</v>
      </c>
      <c r="H27">
        <f t="shared" si="8"/>
        <v>26.666666666666668</v>
      </c>
      <c r="I27">
        <f t="shared" si="9"/>
        <v>53.333333333333336</v>
      </c>
      <c r="J27">
        <f t="shared" si="6"/>
        <v>40</v>
      </c>
      <c r="K27">
        <f t="shared" si="7"/>
        <v>80</v>
      </c>
      <c r="L27">
        <v>1.3</v>
      </c>
      <c r="M27">
        <v>300</v>
      </c>
      <c r="N27">
        <f t="shared" si="2"/>
        <v>10.666666666666666</v>
      </c>
      <c r="O27">
        <f t="shared" si="3"/>
        <v>1.7777777777777777</v>
      </c>
    </row>
    <row r="28" spans="2:15" x14ac:dyDescent="0.4">
      <c r="B28">
        <v>0</v>
      </c>
      <c r="C28">
        <v>12</v>
      </c>
      <c r="D28">
        <v>1600</v>
      </c>
      <c r="E28">
        <f t="shared" si="4"/>
        <v>220.00000000000003</v>
      </c>
      <c r="F28">
        <f t="shared" si="5"/>
        <v>260</v>
      </c>
      <c r="G28">
        <v>45</v>
      </c>
      <c r="H28">
        <f t="shared" si="8"/>
        <v>26.666666666666668</v>
      </c>
      <c r="I28">
        <f t="shared" si="9"/>
        <v>53.333333333333336</v>
      </c>
      <c r="J28">
        <f t="shared" si="6"/>
        <v>40</v>
      </c>
      <c r="K28">
        <f t="shared" si="7"/>
        <v>80</v>
      </c>
      <c r="L28">
        <v>1.1000000000000001</v>
      </c>
      <c r="M28">
        <v>300</v>
      </c>
      <c r="N28">
        <f t="shared" si="2"/>
        <v>10.666666666666666</v>
      </c>
      <c r="O28">
        <f t="shared" si="3"/>
        <v>1.7777777777777777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03CBF-5ADB-4B38-9771-0D0934B5A2AE}">
  <dimension ref="B2:C13"/>
  <sheetViews>
    <sheetView workbookViewId="0">
      <selection activeCell="C5" sqref="C5"/>
    </sheetView>
  </sheetViews>
  <sheetFormatPr defaultRowHeight="17.399999999999999" x14ac:dyDescent="0.4"/>
  <cols>
    <col min="2" max="2" width="17.5" bestFit="1" customWidth="1"/>
    <col min="3" max="3" width="19.3984375" customWidth="1"/>
  </cols>
  <sheetData>
    <row r="2" spans="2:3" x14ac:dyDescent="0.4">
      <c r="B2" t="s">
        <v>3</v>
      </c>
      <c r="C2" t="s">
        <v>4</v>
      </c>
    </row>
    <row r="3" spans="2:3" ht="52.2" x14ac:dyDescent="0.4">
      <c r="B3" t="s">
        <v>2</v>
      </c>
      <c r="C3" s="1" t="s">
        <v>6</v>
      </c>
    </row>
    <row r="4" spans="2:3" ht="243.6" x14ac:dyDescent="0.4">
      <c r="B4" t="s">
        <v>1</v>
      </c>
      <c r="C4" s="1" t="s">
        <v>7</v>
      </c>
    </row>
    <row r="5" spans="2:3" x14ac:dyDescent="0.4">
      <c r="B5" t="s">
        <v>0</v>
      </c>
      <c r="C5" t="s">
        <v>5</v>
      </c>
    </row>
    <row r="6" spans="2:3" x14ac:dyDescent="0.4">
      <c r="B6" t="s">
        <v>9</v>
      </c>
      <c r="C6" t="s">
        <v>17</v>
      </c>
    </row>
    <row r="7" spans="2:3" x14ac:dyDescent="0.4">
      <c r="B7" t="s">
        <v>8</v>
      </c>
      <c r="C7" s="1" t="s">
        <v>18</v>
      </c>
    </row>
    <row r="8" spans="2:3" x14ac:dyDescent="0.4">
      <c r="B8" t="s">
        <v>10</v>
      </c>
      <c r="C8" s="1" t="s">
        <v>19</v>
      </c>
    </row>
    <row r="9" spans="2:3" x14ac:dyDescent="0.4">
      <c r="B9" t="s">
        <v>11</v>
      </c>
      <c r="C9" s="1" t="s">
        <v>20</v>
      </c>
    </row>
    <row r="10" spans="2:3" x14ac:dyDescent="0.4">
      <c r="B10" t="s">
        <v>12</v>
      </c>
      <c r="C10" s="1" t="s">
        <v>21</v>
      </c>
    </row>
    <row r="11" spans="2:3" x14ac:dyDescent="0.4">
      <c r="B11" t="s">
        <v>13</v>
      </c>
      <c r="C11" s="1" t="s">
        <v>22</v>
      </c>
    </row>
    <row r="12" spans="2:3" x14ac:dyDescent="0.4">
      <c r="B12" t="s">
        <v>15</v>
      </c>
      <c r="C12" s="1" t="s">
        <v>23</v>
      </c>
    </row>
    <row r="13" spans="2:3" x14ac:dyDescent="0.4">
      <c r="B13" t="s">
        <v>16</v>
      </c>
      <c r="C13" s="1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23FE-BFBA-42A4-8884-4FD4C166219C}">
  <dimension ref="C5:C9"/>
  <sheetViews>
    <sheetView workbookViewId="0">
      <selection activeCell="C13" sqref="C13"/>
    </sheetView>
  </sheetViews>
  <sheetFormatPr defaultRowHeight="17.399999999999999" x14ac:dyDescent="0.4"/>
  <cols>
    <col min="3" max="3" width="63.09765625" customWidth="1"/>
  </cols>
  <sheetData>
    <row r="5" spans="3:3" ht="34.799999999999997" x14ac:dyDescent="0.4">
      <c r="C5" s="1" t="s">
        <v>14</v>
      </c>
    </row>
    <row r="6" spans="3:3" ht="34.799999999999997" x14ac:dyDescent="0.4">
      <c r="C6" s="1" t="s">
        <v>33</v>
      </c>
    </row>
    <row r="7" spans="3:3" x14ac:dyDescent="0.4">
      <c r="C7" t="s">
        <v>25</v>
      </c>
    </row>
    <row r="9" spans="3:3" x14ac:dyDescent="0.4">
      <c r="C9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recommendednutrienttable</vt:lpstr>
      <vt:lpstr>변수 설명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2018-09-18T04:51:57Z</dcterms:created>
  <dcterms:modified xsi:type="dcterms:W3CDTF">2018-09-18T06:30:04Z</dcterms:modified>
</cp:coreProperties>
</file>