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v\Desktop\Erasmus Centre for Data Analytics\"/>
    </mc:Choice>
  </mc:AlternateContent>
  <xr:revisionPtr revIDLastSave="0" documentId="13_ncr:1_{70820808-66C5-45D8-BBD3-1188597B1EA0}" xr6:coauthVersionLast="47" xr6:coauthVersionMax="47" xr10:uidLastSave="{00000000-0000-0000-0000-000000000000}"/>
  <bookViews>
    <workbookView xWindow="-108" yWindow="-108" windowWidth="23256" windowHeight="12456" xr2:uid="{DFB2B94A-7CCD-4690-B79C-C146BD55684D}"/>
  </bookViews>
  <sheets>
    <sheet name="Logs" sheetId="1" r:id="rId1"/>
  </sheets>
  <definedNames>
    <definedName name="_xlnm._FilterDatabase" localSheetId="0" hidden="1">Logs!$A$1:$E$1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7" i="1"/>
  <c r="M8" i="1"/>
  <c r="M9" i="1"/>
  <c r="M10" i="1"/>
  <c r="M11" i="1"/>
  <c r="M12" i="1"/>
  <c r="M13" i="1"/>
  <c r="M14" i="1"/>
  <c r="M15" i="1"/>
  <c r="M16" i="1"/>
  <c r="M17" i="1"/>
  <c r="M18" i="1"/>
  <c r="M4" i="1"/>
  <c r="M5" i="1"/>
  <c r="M6" i="1"/>
  <c r="M3" i="1"/>
  <c r="K2" i="1" a="1"/>
  <c r="K2" i="1" s="1"/>
  <c r="L2" i="1" s="1"/>
  <c r="M2" i="1"/>
  <c r="K17" i="1"/>
  <c r="K19" i="1" s="1"/>
  <c r="L5" i="1" l="1"/>
  <c r="L4" i="1"/>
  <c r="L3" i="1"/>
  <c r="K18" i="1" a="1"/>
  <c r="K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<sst xmlns="http://schemas.openxmlformats.org/spreadsheetml/2006/main" count="63" uniqueCount="40">
  <si>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Date</t>
  </si>
  <si>
    <t>Project</t>
  </si>
  <si>
    <t>Hours</t>
  </si>
  <si>
    <t>Specifications</t>
  </si>
  <si>
    <t>Total Hours</t>
  </si>
  <si>
    <t>Meeting</t>
  </si>
  <si>
    <t>Stageovereenkomst tekenen, planning maken</t>
  </si>
  <si>
    <t>Documentatie, onderzoek naar tools &amp; frameworks</t>
  </si>
  <si>
    <t>Total Days</t>
  </si>
  <si>
    <t>Week</t>
  </si>
  <si>
    <t>Virtuele environment opzetten met CrewAI + Langtrace</t>
  </si>
  <si>
    <t>Hours per Week</t>
  </si>
  <si>
    <t>Git opzetten en pushen naar repository voor CrewAI API</t>
  </si>
  <si>
    <t>n8n documentatie doornemen en begin maken aan workflow automation</t>
  </si>
  <si>
    <t>Authorize Google Drive for n8n node and create Supabase vector database for storing data</t>
  </si>
  <si>
    <t>AutoCRISP</t>
  </si>
  <si>
    <t>n8n workflow demo met Supabase en QA Chain</t>
  </si>
  <si>
    <t>Basic Retrieval-Augmented Generation workflow</t>
  </si>
  <si>
    <t>RAG + web search research agent</t>
  </si>
  <si>
    <t>Onderzoek naar code agents zoals RooCode en Cline</t>
  </si>
  <si>
    <t xml:space="preserve">OpenRouter voor web search uittesten en </t>
  </si>
  <si>
    <t>Style Guide en Research compiler agent</t>
  </si>
  <si>
    <t>RooCode testen en stage-overeenkomst</t>
  </si>
  <si>
    <t>Teams meeting interview sessie</t>
  </si>
  <si>
    <t>Bug fixing, perplexity web search met https integreren</t>
  </si>
  <si>
    <t>VR Demo</t>
  </si>
  <si>
    <t>RAG agent (semi werkende), kan bepaalde queries uitvoeren en resultaten geven</t>
  </si>
  <si>
    <t>Kom vele errors tegen, maak een AI agent die extra datasets opzoekt om te kunnen combineren</t>
  </si>
  <si>
    <t>Combinatie van dataset agent en research agent, DeepSeek debugging</t>
  </si>
  <si>
    <t>% Finished</t>
  </si>
  <si>
    <t xml:space="preserve">Hours </t>
  </si>
  <si>
    <t>Research</t>
  </si>
  <si>
    <t>Data visualization, RAG en orchastrator</t>
  </si>
  <si>
    <t>Opschonen van workflow, chart agent gefixt</t>
  </si>
  <si>
    <t>Documentatie</t>
  </si>
  <si>
    <t>Plan van Aanpak</t>
  </si>
  <si>
    <t>Telegram API als tijdelijke UI, Google Oauth en vector DB voor workflow</t>
  </si>
  <si>
    <t>Demonstratie van N8N aan Jos</t>
  </si>
  <si>
    <t>Demonstratie van N8N aan Anete en opstellen informatiebronnen</t>
  </si>
  <si>
    <t>Optimaliseren van Chart Tool, debuggen van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</si>
</sst>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/>
    <xf numFmtId="0" fontId="0" fillId="0" borderId="0" xfId="0" applyAlignment="1"/>
    <xf numFmtId="0" fontId="3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164" fontId="0" fillId="0" borderId="6" xfId="1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2" xfId="0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3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FC31-BFE1-4C71-AC42-E0B2C02E45DC}">
  <dimension ref="A1:AB27"/>
  <sheetViews>
    <sheetView tabSelected="1" zoomScale="103" workbookViewId="0">
      <selection activeCell="I14" sqref="I14"/>
    </sheetView>
  </sheetViews>
  <sheetFormatPr defaultRowHeight="14.4" x14ac:dyDescent="0.3"/>
  <cols>
    <col min="1" max="1" width="11.44140625" customWidth="1"/>
    <col min="2" max="2" width="10.21875" customWidth="1"/>
    <col min="3" max="3" width="14.21875" customWidth="1"/>
    <col min="4" max="4" width="8.109375" bestFit="1" customWidth="1"/>
    <col min="5" max="5" width="46.77734375" style="5" customWidth="1"/>
    <col min="6" max="6" width="1.44140625" hidden="1" customWidth="1"/>
    <col min="7" max="7" width="13.21875" customWidth="1"/>
    <col min="8" max="8" width="14.44140625" bestFit="1" customWidth="1"/>
    <col min="9" max="9" width="10.109375" bestFit="1" customWidth="1"/>
    <col min="10" max="10" width="10.5546875" bestFit="1" customWidth="1"/>
    <col min="11" max="12" width="10" bestFit="1" customWidth="1"/>
  </cols>
  <sheetData>
    <row r="1" spans="1:28" x14ac:dyDescent="0.3">
      <c r="A1" s="2" t="s">
        <v>0</v>
      </c>
      <c r="B1" s="2" t="s">
        <v>9</v>
      </c>
      <c r="C1" s="2" t="s">
        <v>1</v>
      </c>
      <c r="D1" s="2" t="s">
        <v>2</v>
      </c>
      <c r="E1" s="4" t="s">
        <v>3</v>
      </c>
      <c r="J1" s="6"/>
      <c r="K1" s="16" t="s">
        <v>1</v>
      </c>
      <c r="L1" s="14" t="s">
        <v>30</v>
      </c>
      <c r="M1" s="23" t="s">
        <v>11</v>
      </c>
      <c r="N1" s="15"/>
    </row>
    <row r="2" spans="1:28" x14ac:dyDescent="0.3">
      <c r="A2" s="1">
        <v>45698</v>
      </c>
      <c r="B2">
        <v>3.1</v>
      </c>
      <c r="C2" t="s">
        <v>5</v>
      </c>
      <c r="D2">
        <v>2</v>
      </c>
      <c r="E2" s="5" t="s">
        <v>6</v>
      </c>
      <c r="J2" s="6"/>
      <c r="K2" s="17" t="str" cm="1">
        <f t="array" ref="K2:K5">_xlfn._xlws.FILTER(_xlfn.UNIQUE(C5:C1000), _xlfn.UNIQUE(C5:C1000) &lt;&gt; "")</f>
        <v>AutoCRISP</v>
      </c>
      <c r="L2" s="7">
        <f ca="1">SUMIF(C2:C416,K2,D2:D325)</f>
        <v>76</v>
      </c>
      <c r="M2" s="12">
        <f t="shared" ref="M2:M19" si="0">SUMIF(B:B, N2, D:D)</f>
        <v>36</v>
      </c>
      <c r="N2" s="8">
        <v>3.1</v>
      </c>
    </row>
    <row r="3" spans="1:28" x14ac:dyDescent="0.3">
      <c r="A3" s="1">
        <v>45698</v>
      </c>
      <c r="B3">
        <v>3.1</v>
      </c>
      <c r="C3" t="s">
        <v>31</v>
      </c>
      <c r="D3">
        <v>2</v>
      </c>
      <c r="E3" s="5" t="s">
        <v>7</v>
      </c>
      <c r="H3" s="3"/>
      <c r="I3" s="3"/>
      <c r="J3" s="6"/>
      <c r="K3" s="18" t="str">
        <v>Research</v>
      </c>
      <c r="L3" s="7">
        <f ca="1">SUMIF(C2:C416,K3,D2:D325)</f>
        <v>3</v>
      </c>
      <c r="M3" s="12">
        <f t="shared" si="0"/>
        <v>36</v>
      </c>
      <c r="N3" s="8">
        <v>3.2</v>
      </c>
    </row>
    <row r="4" spans="1:28" x14ac:dyDescent="0.3">
      <c r="A4" s="1">
        <v>45698</v>
      </c>
      <c r="B4">
        <v>3.1</v>
      </c>
      <c r="C4" t="s">
        <v>15</v>
      </c>
      <c r="D4">
        <v>3</v>
      </c>
      <c r="E4" s="5" t="s">
        <v>10</v>
      </c>
      <c r="J4" s="6"/>
      <c r="K4" s="18" t="str">
        <v>Meeting</v>
      </c>
      <c r="L4" s="7">
        <f ca="1">SUMIF(C7:C421,K4,D7:D330)</f>
        <v>4</v>
      </c>
      <c r="M4" s="12">
        <f t="shared" si="0"/>
        <v>15</v>
      </c>
      <c r="N4" s="8">
        <v>3.3</v>
      </c>
    </row>
    <row r="5" spans="1:28" x14ac:dyDescent="0.3">
      <c r="A5" s="1">
        <v>45699</v>
      </c>
      <c r="B5">
        <v>3.1</v>
      </c>
      <c r="C5" t="s">
        <v>15</v>
      </c>
      <c r="D5">
        <v>2</v>
      </c>
      <c r="E5" s="5" t="s">
        <v>13</v>
      </c>
      <c r="J5" s="6"/>
      <c r="K5" s="18" t="str">
        <v>Documentatie</v>
      </c>
      <c r="L5" s="7">
        <f t="shared" ref="L5" ca="1" si="1">SUMIF(C8:C422,K5,D8:D331)</f>
        <v>2</v>
      </c>
      <c r="M5" s="12">
        <f t="shared" si="0"/>
        <v>0</v>
      </c>
      <c r="N5" s="8">
        <v>3.4</v>
      </c>
    </row>
    <row r="6" spans="1:28" x14ac:dyDescent="0.3">
      <c r="A6" s="1">
        <v>45699</v>
      </c>
      <c r="B6">
        <v>3.1</v>
      </c>
      <c r="C6" t="s">
        <v>15</v>
      </c>
      <c r="D6">
        <v>2</v>
      </c>
      <c r="E6" s="5" t="s">
        <v>12</v>
      </c>
      <c r="J6" s="6"/>
      <c r="K6" s="18"/>
      <c r="L6" s="7"/>
      <c r="M6" s="12">
        <f t="shared" si="0"/>
        <v>0</v>
      </c>
      <c r="N6" s="8">
        <v>3.5</v>
      </c>
    </row>
    <row r="7" spans="1:28" x14ac:dyDescent="0.3">
      <c r="A7" s="1">
        <v>45699</v>
      </c>
      <c r="B7">
        <v>3.1</v>
      </c>
      <c r="C7" t="s">
        <v>15</v>
      </c>
      <c r="D7">
        <v>3</v>
      </c>
      <c r="E7" s="5" t="s">
        <v>14</v>
      </c>
      <c r="J7" s="6"/>
      <c r="K7" s="18"/>
      <c r="L7" s="7"/>
      <c r="M7" s="12">
        <f t="shared" si="0"/>
        <v>0</v>
      </c>
      <c r="N7" s="8">
        <v>3.6</v>
      </c>
    </row>
    <row r="8" spans="1:28" x14ac:dyDescent="0.3">
      <c r="A8" s="1">
        <v>45700</v>
      </c>
      <c r="B8">
        <v>3.1</v>
      </c>
      <c r="C8" t="s">
        <v>15</v>
      </c>
      <c r="D8">
        <v>2</v>
      </c>
      <c r="E8" s="5" t="s">
        <v>16</v>
      </c>
      <c r="J8" s="6"/>
      <c r="K8" s="18"/>
      <c r="L8" s="7"/>
      <c r="M8" s="12">
        <f t="shared" si="0"/>
        <v>0</v>
      </c>
      <c r="N8" s="8">
        <v>3.7</v>
      </c>
    </row>
    <row r="9" spans="1:28" x14ac:dyDescent="0.3">
      <c r="A9" s="1">
        <v>45700</v>
      </c>
      <c r="B9">
        <v>3.1</v>
      </c>
      <c r="C9" t="s">
        <v>15</v>
      </c>
      <c r="D9">
        <v>5</v>
      </c>
      <c r="E9" s="5" t="s">
        <v>17</v>
      </c>
      <c r="J9" s="6"/>
      <c r="K9" s="17"/>
      <c r="L9" s="7"/>
      <c r="M9" s="12">
        <f t="shared" si="0"/>
        <v>0</v>
      </c>
      <c r="N9" s="8">
        <v>3.8</v>
      </c>
    </row>
    <row r="10" spans="1:28" x14ac:dyDescent="0.3">
      <c r="A10" s="1">
        <v>45701</v>
      </c>
      <c r="B10">
        <v>3.1</v>
      </c>
      <c r="C10" t="s">
        <v>15</v>
      </c>
      <c r="D10">
        <v>7</v>
      </c>
      <c r="E10" s="5" t="s">
        <v>18</v>
      </c>
      <c r="J10" s="6"/>
      <c r="K10" s="17"/>
      <c r="L10" s="7"/>
      <c r="M10" s="12">
        <f t="shared" si="0"/>
        <v>0</v>
      </c>
      <c r="N10" s="8">
        <v>3.9</v>
      </c>
      <c r="AB10">
        <v>640</v>
      </c>
    </row>
    <row r="11" spans="1:28" x14ac:dyDescent="0.3">
      <c r="A11" s="1">
        <v>45702</v>
      </c>
      <c r="B11">
        <v>3.1</v>
      </c>
      <c r="C11" t="s">
        <v>15</v>
      </c>
      <c r="D11">
        <v>3</v>
      </c>
      <c r="E11" s="5" t="s">
        <v>21</v>
      </c>
      <c r="J11" s="6"/>
      <c r="K11" s="17"/>
      <c r="L11" s="7"/>
      <c r="M11" s="12">
        <f t="shared" si="0"/>
        <v>0</v>
      </c>
      <c r="N11" s="8">
        <v>4</v>
      </c>
    </row>
    <row r="12" spans="1:28" x14ac:dyDescent="0.3">
      <c r="A12" s="1">
        <v>45702</v>
      </c>
      <c r="B12">
        <v>3.1</v>
      </c>
      <c r="C12" t="s">
        <v>15</v>
      </c>
      <c r="D12">
        <v>2</v>
      </c>
      <c r="E12" s="5" t="s">
        <v>20</v>
      </c>
      <c r="J12" s="6"/>
      <c r="K12" s="17"/>
      <c r="L12" s="7"/>
      <c r="M12" s="12">
        <f t="shared" si="0"/>
        <v>0</v>
      </c>
      <c r="N12" s="8">
        <v>4.0999999999999996</v>
      </c>
    </row>
    <row r="13" spans="1:28" x14ac:dyDescent="0.3">
      <c r="A13" s="1">
        <v>45702</v>
      </c>
      <c r="B13">
        <v>3.1</v>
      </c>
      <c r="C13" t="s">
        <v>31</v>
      </c>
      <c r="D13">
        <v>1</v>
      </c>
      <c r="E13" s="5" t="s">
        <v>19</v>
      </c>
      <c r="J13" s="6"/>
      <c r="K13" s="17"/>
      <c r="L13" s="7"/>
      <c r="M13" s="12">
        <f t="shared" si="0"/>
        <v>0</v>
      </c>
      <c r="N13" s="8">
        <v>4.2</v>
      </c>
    </row>
    <row r="14" spans="1:28" x14ac:dyDescent="0.3">
      <c r="A14" s="1">
        <v>45702</v>
      </c>
      <c r="B14">
        <v>3.1</v>
      </c>
      <c r="C14" t="s">
        <v>15</v>
      </c>
      <c r="D14">
        <v>2</v>
      </c>
      <c r="E14" s="5" t="s">
        <v>22</v>
      </c>
      <c r="J14" s="6"/>
      <c r="K14" s="17"/>
      <c r="L14" s="7"/>
      <c r="M14" s="12">
        <f t="shared" si="0"/>
        <v>0</v>
      </c>
      <c r="N14" s="8">
        <v>4.3</v>
      </c>
    </row>
    <row r="15" spans="1:28" x14ac:dyDescent="0.3">
      <c r="A15" s="1">
        <v>45705</v>
      </c>
      <c r="B15">
        <v>3.2</v>
      </c>
      <c r="C15" t="s">
        <v>15</v>
      </c>
      <c r="D15">
        <v>6</v>
      </c>
      <c r="E15" s="5" t="s">
        <v>24</v>
      </c>
      <c r="J15" s="20"/>
      <c r="K15" s="17"/>
      <c r="L15" s="7"/>
      <c r="M15" s="12">
        <f t="shared" si="0"/>
        <v>0</v>
      </c>
      <c r="N15" s="8">
        <v>4.4000000000000004</v>
      </c>
    </row>
    <row r="16" spans="1:28" x14ac:dyDescent="0.3">
      <c r="A16" s="1">
        <v>45705</v>
      </c>
      <c r="B16">
        <v>3.2</v>
      </c>
      <c r="C16" t="s">
        <v>5</v>
      </c>
      <c r="D16">
        <v>1</v>
      </c>
      <c r="E16" s="5" t="s">
        <v>23</v>
      </c>
      <c r="J16" s="20"/>
      <c r="K16" s="17"/>
      <c r="L16" s="7"/>
      <c r="M16" s="12">
        <f t="shared" si="0"/>
        <v>0</v>
      </c>
      <c r="N16" s="8">
        <v>4.5</v>
      </c>
    </row>
    <row r="17" spans="1:14" x14ac:dyDescent="0.3">
      <c r="A17" s="1">
        <v>45706</v>
      </c>
      <c r="B17">
        <v>3.2</v>
      </c>
      <c r="C17" t="s">
        <v>15</v>
      </c>
      <c r="D17">
        <v>7</v>
      </c>
      <c r="E17" s="5" t="s">
        <v>26</v>
      </c>
      <c r="J17" s="21" t="s">
        <v>4</v>
      </c>
      <c r="K17" s="19">
        <f>SUM(D:D)</f>
        <v>87</v>
      </c>
      <c r="L17" s="9"/>
      <c r="M17" s="12">
        <f t="shared" si="0"/>
        <v>0</v>
      </c>
      <c r="N17" s="8">
        <v>4.5999999999999996</v>
      </c>
    </row>
    <row r="18" spans="1:14" x14ac:dyDescent="0.3">
      <c r="A18" s="1">
        <v>45706</v>
      </c>
      <c r="B18">
        <v>3.2</v>
      </c>
      <c r="C18" t="s">
        <v>5</v>
      </c>
      <c r="D18">
        <v>1</v>
      </c>
      <c r="E18" s="5" t="s">
        <v>25</v>
      </c>
      <c r="J18" s="21" t="s">
        <v>8</v>
      </c>
      <c r="K18" s="7" cm="1">
        <f t="array" ref="K18">ROWS(_xlfn.UNIQUE(_xlfn._xlws.FILTER(INT(A:A), ISNUMBER(A:A))))</f>
        <v>12</v>
      </c>
      <c r="L18" s="8"/>
      <c r="M18" s="12">
        <f t="shared" si="0"/>
        <v>0</v>
      </c>
      <c r="N18" s="8">
        <v>4.7</v>
      </c>
    </row>
    <row r="19" spans="1:14" x14ac:dyDescent="0.3">
      <c r="A19" s="1">
        <v>45707</v>
      </c>
      <c r="B19">
        <v>3.2</v>
      </c>
      <c r="C19" t="s">
        <v>15</v>
      </c>
      <c r="D19">
        <v>4</v>
      </c>
      <c r="E19" s="5" t="s">
        <v>27</v>
      </c>
      <c r="J19" s="22" t="s">
        <v>29</v>
      </c>
      <c r="K19" s="10">
        <f>K17/640</f>
        <v>0.13593749999999999</v>
      </c>
      <c r="L19" s="11"/>
      <c r="M19" s="13">
        <f t="shared" si="0"/>
        <v>0</v>
      </c>
      <c r="N19" s="11">
        <v>4.8</v>
      </c>
    </row>
    <row r="20" spans="1:14" x14ac:dyDescent="0.3">
      <c r="A20" s="1">
        <v>45707</v>
      </c>
      <c r="B20">
        <v>3.2</v>
      </c>
      <c r="C20" t="s">
        <v>15</v>
      </c>
      <c r="D20">
        <v>3</v>
      </c>
      <c r="E20" s="5" t="s">
        <v>28</v>
      </c>
      <c r="J20" s="3"/>
      <c r="K20" s="3"/>
      <c r="L20" s="3"/>
      <c r="M20" s="3"/>
    </row>
    <row r="21" spans="1:14" x14ac:dyDescent="0.3">
      <c r="A21" s="1">
        <v>45708</v>
      </c>
      <c r="B21">
        <v>3.2</v>
      </c>
      <c r="C21" t="s">
        <v>15</v>
      </c>
      <c r="D21">
        <v>7</v>
      </c>
      <c r="E21" s="5" t="s">
        <v>32</v>
      </c>
      <c r="J21" s="3"/>
      <c r="K21" s="3"/>
      <c r="L21" s="3"/>
      <c r="M21" s="3"/>
    </row>
    <row r="22" spans="1:14" x14ac:dyDescent="0.3">
      <c r="A22" s="1">
        <v>45709</v>
      </c>
      <c r="B22">
        <v>3.2</v>
      </c>
      <c r="C22" t="s">
        <v>15</v>
      </c>
      <c r="D22">
        <v>7</v>
      </c>
      <c r="E22" s="5" t="s">
        <v>33</v>
      </c>
      <c r="J22" s="3"/>
      <c r="K22" s="3"/>
      <c r="L22" s="3"/>
      <c r="M22" s="3"/>
    </row>
    <row r="23" spans="1:14" x14ac:dyDescent="0.3">
      <c r="A23" s="1">
        <v>45346</v>
      </c>
      <c r="B23">
        <v>3.3</v>
      </c>
      <c r="C23" t="s">
        <v>34</v>
      </c>
      <c r="D23">
        <v>2</v>
      </c>
      <c r="E23" s="5" t="s">
        <v>35</v>
      </c>
      <c r="H23" s="3"/>
      <c r="I23" s="3"/>
      <c r="J23" s="3"/>
      <c r="K23" s="3"/>
      <c r="L23" s="3"/>
      <c r="M23" s="3"/>
    </row>
    <row r="24" spans="1:14" x14ac:dyDescent="0.3">
      <c r="A24" s="1">
        <v>45346</v>
      </c>
      <c r="B24">
        <v>3.3</v>
      </c>
      <c r="C24" t="s">
        <v>15</v>
      </c>
      <c r="D24">
        <v>6</v>
      </c>
      <c r="E24" s="5" t="s">
        <v>36</v>
      </c>
      <c r="H24" s="3"/>
      <c r="I24" s="3"/>
      <c r="J24" s="3"/>
      <c r="K24" s="3"/>
      <c r="L24" s="3"/>
      <c r="M24" s="3"/>
    </row>
    <row r="25" spans="1:14" x14ac:dyDescent="0.3">
      <c r="A25" s="1">
        <v>45437</v>
      </c>
      <c r="B25">
        <v>3.3</v>
      </c>
      <c r="C25" t="s">
        <v>5</v>
      </c>
      <c r="D25">
        <v>1</v>
      </c>
      <c r="E25" s="5" t="s">
        <v>37</v>
      </c>
    </row>
    <row r="26" spans="1:14" x14ac:dyDescent="0.3">
      <c r="A26" s="1">
        <v>45437</v>
      </c>
      <c r="B26">
        <v>3.3</v>
      </c>
      <c r="C26" t="s">
        <v>15</v>
      </c>
      <c r="D26">
        <v>5</v>
      </c>
      <c r="E26" s="5" t="s">
        <v>39</v>
      </c>
    </row>
    <row r="27" spans="1:14" x14ac:dyDescent="0.3">
      <c r="A27" s="1">
        <v>45437</v>
      </c>
      <c r="B27">
        <v>3.3</v>
      </c>
      <c r="C27" t="s">
        <v>5</v>
      </c>
      <c r="D27">
        <v>1</v>
      </c>
      <c r="E27" s="5" t="s">
        <v>38</v>
      </c>
    </row>
  </sheetData>
  <autoFilter ref="A1:E1" xr:uid="{079AFC31-BFE1-4C71-AC42-E0B2C02E45DC}"/>
  <sortState xmlns:xlrd2="http://schemas.microsoft.com/office/spreadsheetml/2017/richdata2" ref="A2:D3">
    <sortCondition ref="A2:A3"/>
  </sortState>
  <dataValidations count="1">
    <dataValidation type="list" allowBlank="1" showInputMessage="1" showErrorMessage="1" sqref="N2" xr:uid="{C2B9DCE8-011B-4492-8597-FA27E5DC86B9}">
      <formula1>B22:B10000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1764C11222C4DBE9F044A362E5153" ma:contentTypeVersion="15" ma:contentTypeDescription="Create a new document." ma:contentTypeScope="" ma:versionID="f14dd44d4ce0ae2e5c435bb22ed2a156">
  <xsd:schema xmlns:xsd="http://www.w3.org/2001/XMLSchema" xmlns:xs="http://www.w3.org/2001/XMLSchema" xmlns:p="http://schemas.microsoft.com/office/2006/metadata/properties" xmlns:ns3="3657e967-a9e1-49b4-bfe2-04b516bb998f" xmlns:ns4="3907b54d-2549-4199-ac22-a52db6b5992f" targetNamespace="http://schemas.microsoft.com/office/2006/metadata/properties" ma:root="true" ma:fieldsID="f0ea4d911815875d703be495d1d5a473" ns3:_="" ns4:_="">
    <xsd:import namespace="3657e967-a9e1-49b4-bfe2-04b516bb998f"/>
    <xsd:import namespace="3907b54d-2549-4199-ac22-a52db6b5992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7e967-a9e1-49b4-bfe2-04b516bb998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7b54d-2549-4199-ac22-a52db6b5992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57e967-a9e1-49b4-bfe2-04b516bb998f" xsi:nil="true"/>
  </documentManagement>
</p:properties>
</file>

<file path=customXml/itemProps1.xml><?xml version="1.0" encoding="utf-8"?>
<ds:datastoreItem xmlns:ds="http://schemas.openxmlformats.org/officeDocument/2006/customXml" ds:itemID="{745B12B3-573B-4BB3-ABE3-13F12E8E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7e967-a9e1-49b4-bfe2-04b516bb998f"/>
    <ds:schemaRef ds:uri="3907b54d-2549-4199-ac22-a52db6b599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3AFF7-B75C-4EE5-B19F-8642F049DD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7CDF9-3214-4439-B1E2-DA8839256C57}">
  <ds:schemaRefs>
    <ds:schemaRef ds:uri="3907b54d-2549-4199-ac22-a52db6b5992f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3657e967-a9e1-49b4-bfe2-04b516bb998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van der Vall (1081981)</dc:creator>
  <cp:lastModifiedBy>Jack van der Vall (1081981)</cp:lastModifiedBy>
  <dcterms:created xsi:type="dcterms:W3CDTF">2025-02-10T13:10:42Z</dcterms:created>
  <dcterms:modified xsi:type="dcterms:W3CDTF">2025-02-25T16:16:17Z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0x0101005571764C11222C4DBE9F044A362E5153</vt:lpwstr>
  </property>
</Properties>
</file>