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760" yWindow="-240" windowWidth="10590" windowHeight="11640" firstSheet="6" activeTab="9"/>
  </bookViews>
  <sheets>
    <sheet name="9月成交出租数据" sheetId="2" r:id="rId1"/>
    <sheet name="10月成交出租数据 " sheetId="3" r:id="rId2"/>
    <sheet name="11月成交出租数据" sheetId="4" r:id="rId3"/>
    <sheet name="12月成交出租数据" sheetId="6" r:id="rId4"/>
    <sheet name="15年1月成交出租数据 " sheetId="8" r:id="rId5"/>
    <sheet name="15年2月成交出租数据" sheetId="9" r:id="rId6"/>
    <sheet name="15年3月成交出租数据" sheetId="10" r:id="rId7"/>
    <sheet name="15年4月成交出租数据" sheetId="11" r:id="rId8"/>
    <sheet name="15年5月成交出租数据" sheetId="12" r:id="rId9"/>
    <sheet name="15年6月成交出租数据" sheetId="13" r:id="rId10"/>
  </sheets>
  <calcPr calcId="124519"/>
</workbook>
</file>

<file path=xl/calcChain.xml><?xml version="1.0" encoding="utf-8"?>
<calcChain xmlns="http://schemas.openxmlformats.org/spreadsheetml/2006/main">
  <c r="T15" i="13"/>
  <c r="T16"/>
  <c r="S16"/>
  <c r="R16"/>
  <c r="O16"/>
  <c r="P16" s="1"/>
  <c r="Q16" s="1"/>
  <c r="N16"/>
  <c r="E16" l="1"/>
  <c r="O15"/>
  <c r="S15" s="1"/>
  <c r="N15"/>
  <c r="R15" s="1"/>
  <c r="E15"/>
  <c r="M17"/>
  <c r="L17"/>
  <c r="K17"/>
  <c r="J17"/>
  <c r="I17"/>
  <c r="H17"/>
  <c r="G17"/>
  <c r="F17"/>
  <c r="D17"/>
  <c r="C17"/>
  <c r="O14"/>
  <c r="N14"/>
  <c r="P14" s="1"/>
  <c r="E14"/>
  <c r="Q14" s="1"/>
  <c r="O13"/>
  <c r="N13"/>
  <c r="P13" s="1"/>
  <c r="E13"/>
  <c r="O12"/>
  <c r="N12"/>
  <c r="P12" s="1"/>
  <c r="E12"/>
  <c r="Q12" s="1"/>
  <c r="O11"/>
  <c r="N11"/>
  <c r="P11" s="1"/>
  <c r="E11"/>
  <c r="O10"/>
  <c r="N10"/>
  <c r="P10" s="1"/>
  <c r="E10"/>
  <c r="Q10" s="1"/>
  <c r="O9"/>
  <c r="N9"/>
  <c r="P9" s="1"/>
  <c r="E9"/>
  <c r="O8"/>
  <c r="N8"/>
  <c r="P8" s="1"/>
  <c r="E8"/>
  <c r="Q8" s="1"/>
  <c r="O7"/>
  <c r="N7"/>
  <c r="P7" s="1"/>
  <c r="E7"/>
  <c r="O6"/>
  <c r="O17" s="1"/>
  <c r="N6"/>
  <c r="P6" s="1"/>
  <c r="E6"/>
  <c r="E17" s="1"/>
  <c r="O5"/>
  <c r="S5" s="1"/>
  <c r="S6" s="1"/>
  <c r="S7" s="1"/>
  <c r="S8" s="1"/>
  <c r="S9" s="1"/>
  <c r="S10" s="1"/>
  <c r="S11" s="1"/>
  <c r="S12" s="1"/>
  <c r="S13" s="1"/>
  <c r="S14" s="1"/>
  <c r="N5"/>
  <c r="N17" s="1"/>
  <c r="P17" s="1"/>
  <c r="E5"/>
  <c r="S15" i="12"/>
  <c r="O15"/>
  <c r="P15"/>
  <c r="Q15" s="1"/>
  <c r="G16"/>
  <c r="E15"/>
  <c r="S14"/>
  <c r="S13"/>
  <c r="E14"/>
  <c r="Q13"/>
  <c r="Q14"/>
  <c r="P13"/>
  <c r="P14"/>
  <c r="O13"/>
  <c r="O14"/>
  <c r="T14" i="11"/>
  <c r="S14"/>
  <c r="R14"/>
  <c r="Q14"/>
  <c r="P14"/>
  <c r="O14"/>
  <c r="T13"/>
  <c r="S13"/>
  <c r="R13"/>
  <c r="O13"/>
  <c r="O15"/>
  <c r="P13"/>
  <c r="Q13"/>
  <c r="I15"/>
  <c r="D15"/>
  <c r="E14"/>
  <c r="E15" s="1"/>
  <c r="T13" i="10"/>
  <c r="S13"/>
  <c r="R13"/>
  <c r="I14"/>
  <c r="O13"/>
  <c r="O14" s="1"/>
  <c r="P13"/>
  <c r="Q13" s="1"/>
  <c r="M14"/>
  <c r="K14"/>
  <c r="M16" i="12"/>
  <c r="L16"/>
  <c r="K16"/>
  <c r="J16"/>
  <c r="I16"/>
  <c r="H16"/>
  <c r="F16"/>
  <c r="D16"/>
  <c r="C16"/>
  <c r="N15"/>
  <c r="N14"/>
  <c r="N13"/>
  <c r="E13"/>
  <c r="O12"/>
  <c r="N12"/>
  <c r="P12" s="1"/>
  <c r="E12"/>
  <c r="O11"/>
  <c r="N11"/>
  <c r="E11"/>
  <c r="O10"/>
  <c r="N10"/>
  <c r="P10" s="1"/>
  <c r="E10"/>
  <c r="O9"/>
  <c r="N9"/>
  <c r="E9"/>
  <c r="O8"/>
  <c r="N8"/>
  <c r="P8" s="1"/>
  <c r="E8"/>
  <c r="O7"/>
  <c r="N7"/>
  <c r="E7"/>
  <c r="O6"/>
  <c r="N6"/>
  <c r="E6"/>
  <c r="O5"/>
  <c r="O16" s="1"/>
  <c r="N5"/>
  <c r="R5" s="1"/>
  <c r="E5"/>
  <c r="M15" i="11"/>
  <c r="L15"/>
  <c r="K15"/>
  <c r="J15"/>
  <c r="H15"/>
  <c r="G15"/>
  <c r="F15"/>
  <c r="C15"/>
  <c r="N14"/>
  <c r="N13"/>
  <c r="E13"/>
  <c r="O12"/>
  <c r="N12"/>
  <c r="E12"/>
  <c r="O11"/>
  <c r="N11"/>
  <c r="P11" s="1"/>
  <c r="E11"/>
  <c r="O10"/>
  <c r="N10"/>
  <c r="E10"/>
  <c r="O9"/>
  <c r="N9"/>
  <c r="P9" s="1"/>
  <c r="E9"/>
  <c r="O8"/>
  <c r="N8"/>
  <c r="E8"/>
  <c r="O7"/>
  <c r="N7"/>
  <c r="P7" s="1"/>
  <c r="E7"/>
  <c r="O6"/>
  <c r="N6"/>
  <c r="E6"/>
  <c r="O5"/>
  <c r="S5" s="1"/>
  <c r="N5"/>
  <c r="N15" s="1"/>
  <c r="E5"/>
  <c r="L14" i="10"/>
  <c r="J14"/>
  <c r="H14"/>
  <c r="G14"/>
  <c r="F14"/>
  <c r="D14"/>
  <c r="C14"/>
  <c r="N13"/>
  <c r="E13"/>
  <c r="O12"/>
  <c r="N12"/>
  <c r="P12" s="1"/>
  <c r="E12"/>
  <c r="O11"/>
  <c r="N11"/>
  <c r="E11"/>
  <c r="O10"/>
  <c r="N10"/>
  <c r="P10" s="1"/>
  <c r="E10"/>
  <c r="O9"/>
  <c r="N9"/>
  <c r="E9"/>
  <c r="O8"/>
  <c r="N8"/>
  <c r="P8" s="1"/>
  <c r="E8"/>
  <c r="O7"/>
  <c r="N7"/>
  <c r="E7"/>
  <c r="O6"/>
  <c r="N6"/>
  <c r="P6" s="1"/>
  <c r="E6"/>
  <c r="O5"/>
  <c r="S5" s="1"/>
  <c r="S6" s="1"/>
  <c r="S7" s="1"/>
  <c r="S8" s="1"/>
  <c r="S9" s="1"/>
  <c r="S10" s="1"/>
  <c r="S11" s="1"/>
  <c r="S12" s="1"/>
  <c r="N5"/>
  <c r="E5"/>
  <c r="G13" i="9"/>
  <c r="D13"/>
  <c r="P15" i="13" l="1"/>
  <c r="Q15" s="1"/>
  <c r="Q7"/>
  <c r="Q9"/>
  <c r="Q11"/>
  <c r="Q13"/>
  <c r="P5"/>
  <c r="Q5" s="1"/>
  <c r="Q17" s="1"/>
  <c r="Q6"/>
  <c r="T6" s="1"/>
  <c r="T7" s="1"/>
  <c r="T8" s="1"/>
  <c r="T9" s="1"/>
  <c r="T10" s="1"/>
  <c r="T11" s="1"/>
  <c r="T12" s="1"/>
  <c r="T13" s="1"/>
  <c r="T14" s="1"/>
  <c r="R5"/>
  <c r="R6" s="1"/>
  <c r="R7" s="1"/>
  <c r="R8" s="1"/>
  <c r="R9" s="1"/>
  <c r="R10" s="1"/>
  <c r="R11" s="1"/>
  <c r="R12" s="1"/>
  <c r="R13" s="1"/>
  <c r="R14" s="1"/>
  <c r="R6" i="12"/>
  <c r="R7" s="1"/>
  <c r="R8" s="1"/>
  <c r="R9" s="1"/>
  <c r="R10" s="1"/>
  <c r="R11" s="1"/>
  <c r="R12" s="1"/>
  <c r="R13" s="1"/>
  <c r="R14" s="1"/>
  <c r="R15" s="1"/>
  <c r="N16"/>
  <c r="P16" s="1"/>
  <c r="E16"/>
  <c r="P7"/>
  <c r="Q7" s="1"/>
  <c r="P9"/>
  <c r="P11"/>
  <c r="Q11" s="1"/>
  <c r="Q9"/>
  <c r="P15" i="11"/>
  <c r="S6"/>
  <c r="S7" s="1"/>
  <c r="S8" s="1"/>
  <c r="S9" s="1"/>
  <c r="S10" s="1"/>
  <c r="S11" s="1"/>
  <c r="S12" s="1"/>
  <c r="P6"/>
  <c r="Q7"/>
  <c r="P8"/>
  <c r="Q9"/>
  <c r="P10"/>
  <c r="Q11"/>
  <c r="P12"/>
  <c r="N14" i="10"/>
  <c r="P7"/>
  <c r="Q7" s="1"/>
  <c r="P9"/>
  <c r="Q9" s="1"/>
  <c r="P11"/>
  <c r="Q11" s="1"/>
  <c r="Q8" i="12"/>
  <c r="Q10"/>
  <c r="Q12"/>
  <c r="S5"/>
  <c r="S6" s="1"/>
  <c r="S7" s="1"/>
  <c r="S8" s="1"/>
  <c r="S9" s="1"/>
  <c r="S10" s="1"/>
  <c r="S11" s="1"/>
  <c r="S12" s="1"/>
  <c r="P6"/>
  <c r="Q6" s="1"/>
  <c r="T6" s="1"/>
  <c r="P5"/>
  <c r="Q5" s="1"/>
  <c r="Q8" i="11"/>
  <c r="Q10"/>
  <c r="Q12"/>
  <c r="P5"/>
  <c r="Q5" s="1"/>
  <c r="Q15" s="1"/>
  <c r="R5"/>
  <c r="R6" s="1"/>
  <c r="R7" s="1"/>
  <c r="R8" s="1"/>
  <c r="R9" s="1"/>
  <c r="R10" s="1"/>
  <c r="R11" s="1"/>
  <c r="R12" s="1"/>
  <c r="Q6"/>
  <c r="T6" s="1"/>
  <c r="T7" s="1"/>
  <c r="T8" s="1"/>
  <c r="T9" s="1"/>
  <c r="Q6" i="10"/>
  <c r="T6" s="1"/>
  <c r="Q8"/>
  <c r="Q10"/>
  <c r="Q12"/>
  <c r="P5"/>
  <c r="Q5" s="1"/>
  <c r="R5"/>
  <c r="R6" s="1"/>
  <c r="R7" s="1"/>
  <c r="R8" s="1"/>
  <c r="R9" s="1"/>
  <c r="R10" s="1"/>
  <c r="R11" s="1"/>
  <c r="R12" s="1"/>
  <c r="E14"/>
  <c r="P14"/>
  <c r="M13" i="9"/>
  <c r="O12"/>
  <c r="K13"/>
  <c r="I13"/>
  <c r="E12"/>
  <c r="L13"/>
  <c r="H13"/>
  <c r="J13"/>
  <c r="F13"/>
  <c r="C13"/>
  <c r="N12"/>
  <c r="P12" s="1"/>
  <c r="Q12" s="1"/>
  <c r="O11"/>
  <c r="N11"/>
  <c r="E11"/>
  <c r="O10"/>
  <c r="N10"/>
  <c r="P10" s="1"/>
  <c r="E10"/>
  <c r="O9"/>
  <c r="N9"/>
  <c r="E9"/>
  <c r="O8"/>
  <c r="N8"/>
  <c r="P8" s="1"/>
  <c r="E8"/>
  <c r="O7"/>
  <c r="N7"/>
  <c r="E7"/>
  <c r="O6"/>
  <c r="N6"/>
  <c r="P6" s="1"/>
  <c r="E6"/>
  <c r="O5"/>
  <c r="N5"/>
  <c r="N13" s="1"/>
  <c r="E5"/>
  <c r="O12" i="8"/>
  <c r="P12"/>
  <c r="N12"/>
  <c r="O5"/>
  <c r="O6"/>
  <c r="O7"/>
  <c r="O8"/>
  <c r="O9"/>
  <c r="O10"/>
  <c r="O11"/>
  <c r="M12"/>
  <c r="I12"/>
  <c r="K12"/>
  <c r="G12"/>
  <c r="L12"/>
  <c r="J12"/>
  <c r="H12"/>
  <c r="F12"/>
  <c r="T7" i="12" l="1"/>
  <c r="T8" s="1"/>
  <c r="T9" s="1"/>
  <c r="T10" s="1"/>
  <c r="T11" s="1"/>
  <c r="T12" s="1"/>
  <c r="T13" s="1"/>
  <c r="T14" s="1"/>
  <c r="T15" s="1"/>
  <c r="Q14" i="10"/>
  <c r="T7"/>
  <c r="T8" s="1"/>
  <c r="T9" s="1"/>
  <c r="T10" s="1"/>
  <c r="T11" s="1"/>
  <c r="T12" s="1"/>
  <c r="E13" i="9"/>
  <c r="O13"/>
  <c r="Q16" i="12"/>
  <c r="T10" i="11"/>
  <c r="T11" s="1"/>
  <c r="T12" s="1"/>
  <c r="P5" i="9"/>
  <c r="Q5" s="1"/>
  <c r="P7"/>
  <c r="P9"/>
  <c r="Q9" s="1"/>
  <c r="P11"/>
  <c r="Q6"/>
  <c r="T6" s="1"/>
  <c r="Q7"/>
  <c r="Q8"/>
  <c r="Q10"/>
  <c r="Q11"/>
  <c r="P13"/>
  <c r="R5"/>
  <c r="R6" s="1"/>
  <c r="R7" s="1"/>
  <c r="R8" s="1"/>
  <c r="R9" s="1"/>
  <c r="R10" s="1"/>
  <c r="R11" s="1"/>
  <c r="R12" s="1"/>
  <c r="S5"/>
  <c r="S6" s="1"/>
  <c r="S7" s="1"/>
  <c r="S8" s="1"/>
  <c r="S9" s="1"/>
  <c r="S10" s="1"/>
  <c r="S11" s="1"/>
  <c r="S12" s="1"/>
  <c r="D12" i="8"/>
  <c r="C12"/>
  <c r="Q13" i="9" l="1"/>
  <c r="T7"/>
  <c r="T8" s="1"/>
  <c r="T9" s="1"/>
  <c r="T10" s="1"/>
  <c r="T11" s="1"/>
  <c r="T12" s="1"/>
  <c r="N11" i="8"/>
  <c r="R11" s="1"/>
  <c r="E11"/>
  <c r="E12" s="1"/>
  <c r="N10"/>
  <c r="P10" s="1"/>
  <c r="E10"/>
  <c r="N9"/>
  <c r="E9"/>
  <c r="N8"/>
  <c r="P8" s="1"/>
  <c r="E8"/>
  <c r="N7"/>
  <c r="E7"/>
  <c r="N6"/>
  <c r="E6"/>
  <c r="N5"/>
  <c r="R5" s="1"/>
  <c r="R6" s="1"/>
  <c r="R7" s="1"/>
  <c r="R8" s="1"/>
  <c r="R9" s="1"/>
  <c r="R10" s="1"/>
  <c r="E5"/>
  <c r="M11" i="6"/>
  <c r="L11"/>
  <c r="K11"/>
  <c r="J11"/>
  <c r="I11"/>
  <c r="H11"/>
  <c r="G11"/>
  <c r="F11"/>
  <c r="D11"/>
  <c r="C11"/>
  <c r="O10"/>
  <c r="N10"/>
  <c r="P10" s="1"/>
  <c r="E10"/>
  <c r="O9"/>
  <c r="N9"/>
  <c r="P9" s="1"/>
  <c r="E9"/>
  <c r="Q9" s="1"/>
  <c r="O8"/>
  <c r="N8"/>
  <c r="P8" s="1"/>
  <c r="E8"/>
  <c r="O7"/>
  <c r="N7"/>
  <c r="P7" s="1"/>
  <c r="E7"/>
  <c r="Q7" s="1"/>
  <c r="O6"/>
  <c r="N6"/>
  <c r="N11" s="1"/>
  <c r="E6"/>
  <c r="O5"/>
  <c r="O11" s="1"/>
  <c r="N5"/>
  <c r="R5" s="1"/>
  <c r="R6" s="1"/>
  <c r="R7" s="1"/>
  <c r="R8" s="1"/>
  <c r="R9" s="1"/>
  <c r="R10" s="1"/>
  <c r="E5"/>
  <c r="E11" s="1"/>
  <c r="Q6" i="4"/>
  <c r="Q7"/>
  <c r="Q8"/>
  <c r="Q5"/>
  <c r="M10"/>
  <c r="K10"/>
  <c r="I10"/>
  <c r="G10"/>
  <c r="P11" i="8" l="1"/>
  <c r="Q11" s="1"/>
  <c r="P6"/>
  <c r="Q6" s="1"/>
  <c r="T6" s="1"/>
  <c r="P7"/>
  <c r="P9"/>
  <c r="Q9" s="1"/>
  <c r="Q7"/>
  <c r="Q8"/>
  <c r="Q10"/>
  <c r="S5"/>
  <c r="S6" s="1"/>
  <c r="S7" s="1"/>
  <c r="S8" s="1"/>
  <c r="S9" s="1"/>
  <c r="S10" s="1"/>
  <c r="S11" s="1"/>
  <c r="P5"/>
  <c r="Q8" i="6"/>
  <c r="Q10"/>
  <c r="Q5"/>
  <c r="S5"/>
  <c r="S6" s="1"/>
  <c r="S7" s="1"/>
  <c r="S8" s="1"/>
  <c r="S9" s="1"/>
  <c r="S10" s="1"/>
  <c r="P6"/>
  <c r="Q6" s="1"/>
  <c r="T6" s="1"/>
  <c r="T7" s="1"/>
  <c r="T8" s="1"/>
  <c r="T9" s="1"/>
  <c r="P5"/>
  <c r="E10" i="4"/>
  <c r="O10"/>
  <c r="P6"/>
  <c r="P7"/>
  <c r="P8"/>
  <c r="P5"/>
  <c r="O6"/>
  <c r="O7"/>
  <c r="O8"/>
  <c r="O9"/>
  <c r="O5"/>
  <c r="L10"/>
  <c r="N9"/>
  <c r="P9" s="1"/>
  <c r="J10"/>
  <c r="H10"/>
  <c r="F10"/>
  <c r="P10" l="1"/>
  <c r="Q9"/>
  <c r="T7" i="8"/>
  <c r="T11"/>
  <c r="T8"/>
  <c r="T9" s="1"/>
  <c r="T10" s="1"/>
  <c r="Q5"/>
  <c r="Q12" s="1"/>
  <c r="T10" i="6"/>
  <c r="Q11"/>
  <c r="P11"/>
  <c r="D10" i="4"/>
  <c r="C10"/>
  <c r="N8" l="1"/>
  <c r="N7"/>
  <c r="E7"/>
  <c r="N6"/>
  <c r="E6"/>
  <c r="N5"/>
  <c r="E5"/>
  <c r="E8" i="3"/>
  <c r="F8"/>
  <c r="G8"/>
  <c r="H8"/>
  <c r="I8"/>
  <c r="J8"/>
  <c r="J7"/>
  <c r="K7"/>
  <c r="L7" s="1"/>
  <c r="D8"/>
  <c r="C8"/>
  <c r="J6"/>
  <c r="E6"/>
  <c r="K6" s="1"/>
  <c r="J5"/>
  <c r="E5"/>
  <c r="J4"/>
  <c r="E4"/>
  <c r="K4" s="1"/>
  <c r="I7" i="2"/>
  <c r="H7"/>
  <c r="G7"/>
  <c r="F7"/>
  <c r="D7"/>
  <c r="C7"/>
  <c r="J5"/>
  <c r="J6"/>
  <c r="J7" s="1"/>
  <c r="J4"/>
  <c r="E5"/>
  <c r="K5" s="1"/>
  <c r="L5" s="1"/>
  <c r="E6"/>
  <c r="K6" s="1"/>
  <c r="E4"/>
  <c r="E7" s="1"/>
  <c r="K8" i="3" l="1"/>
  <c r="L6" i="2"/>
  <c r="K4"/>
  <c r="K7" s="1"/>
  <c r="R6" i="4"/>
  <c r="N10"/>
  <c r="Q10"/>
  <c r="K5" i="3"/>
  <c r="L5" s="1"/>
  <c r="L6" s="1"/>
  <c r="R7" i="4" l="1"/>
  <c r="R8" s="1"/>
  <c r="R9" s="1"/>
</calcChain>
</file>

<file path=xl/comments1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当月出租总数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当月退租总数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当月进退差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距当月末在出租状态房屋间数总记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合同期满，按照正常程序办理退租的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未按照合同约定签约是的，全额定金或部分定金转违约金的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合同已签，乙方单方面想解除合约的，乙方需承担违约责任的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合同已签，因特殊情况双方协商办理退租手续，无需承担违约责任的</t>
        </r>
      </text>
    </comment>
  </commentList>
</comments>
</file>

<file path=xl/sharedStrings.xml><?xml version="1.0" encoding="utf-8"?>
<sst xmlns="http://schemas.openxmlformats.org/spreadsheetml/2006/main" count="284" uniqueCount="37">
  <si>
    <t>唐丰苑</t>
    <phoneticPr fontId="1" type="noConversion"/>
  </si>
  <si>
    <t>齐友佳苑</t>
    <phoneticPr fontId="1" type="noConversion"/>
  </si>
  <si>
    <t>正常退租</t>
    <phoneticPr fontId="1" type="noConversion"/>
  </si>
  <si>
    <t>定金转违约金</t>
  </si>
  <si>
    <t>合同违约退租</t>
  </si>
  <si>
    <t>特殊情况合同违约退租</t>
  </si>
  <si>
    <t>当月共出租间数</t>
    <phoneticPr fontId="1" type="noConversion"/>
  </si>
  <si>
    <t>出租</t>
    <phoneticPr fontId="1" type="noConversion"/>
  </si>
  <si>
    <t>退租</t>
    <phoneticPr fontId="1" type="noConversion"/>
  </si>
  <si>
    <t>时间</t>
    <phoneticPr fontId="1" type="noConversion"/>
  </si>
  <si>
    <t>退租合计</t>
    <phoneticPr fontId="1" type="noConversion"/>
  </si>
  <si>
    <t>月末在出租状态总数</t>
    <phoneticPr fontId="1" type="noConversion"/>
  </si>
  <si>
    <t>当月进退差</t>
    <phoneticPr fontId="1" type="noConversion"/>
  </si>
  <si>
    <t>序号</t>
    <phoneticPr fontId="1" type="noConversion"/>
  </si>
  <si>
    <t>唐巢人才公寓出租数据表</t>
    <phoneticPr fontId="1" type="noConversion"/>
  </si>
  <si>
    <t>合计</t>
    <phoneticPr fontId="1" type="noConversion"/>
  </si>
  <si>
    <t>注:单位‘间’</t>
    <phoneticPr fontId="1" type="noConversion"/>
  </si>
  <si>
    <t>制表人:王寿存</t>
    <phoneticPr fontId="1" type="noConversion"/>
  </si>
  <si>
    <t>时间：2014.10.1</t>
    <phoneticPr fontId="1" type="noConversion"/>
  </si>
  <si>
    <t>时间：2014.11.1</t>
    <phoneticPr fontId="1" type="noConversion"/>
  </si>
  <si>
    <t>唐丰苑</t>
    <phoneticPr fontId="1" type="noConversion"/>
  </si>
  <si>
    <t>齐友</t>
    <phoneticPr fontId="1" type="noConversion"/>
  </si>
  <si>
    <t>唐丰苑退租合计</t>
    <phoneticPr fontId="1" type="noConversion"/>
  </si>
  <si>
    <t>齐友退租合计</t>
    <phoneticPr fontId="1" type="noConversion"/>
  </si>
  <si>
    <t>退租总计</t>
    <phoneticPr fontId="1" type="noConversion"/>
  </si>
  <si>
    <t>退租</t>
    <phoneticPr fontId="1" type="noConversion"/>
  </si>
  <si>
    <t>月份</t>
    <phoneticPr fontId="1" type="noConversion"/>
  </si>
  <si>
    <t>定金约金</t>
    <phoneticPr fontId="1" type="noConversion"/>
  </si>
  <si>
    <t>时间：2014.12.2</t>
    <phoneticPr fontId="1" type="noConversion"/>
  </si>
  <si>
    <t>唐丰苑月末在出租状态总数</t>
    <phoneticPr fontId="1" type="noConversion"/>
  </si>
  <si>
    <t>齐友佳苑月末在出租状态总数</t>
    <phoneticPr fontId="1" type="noConversion"/>
  </si>
  <si>
    <t>唐巢人才公寓月末在出租状态总数</t>
    <phoneticPr fontId="1" type="noConversion"/>
  </si>
  <si>
    <t>时间：2015.1.4</t>
    <phoneticPr fontId="1" type="noConversion"/>
  </si>
  <si>
    <t>时间：2015.2.8</t>
    <phoneticPr fontId="1" type="noConversion"/>
  </si>
  <si>
    <t>时间：2015.6.5</t>
    <phoneticPr fontId="1" type="noConversion"/>
  </si>
  <si>
    <t>时间：2015.7.6</t>
    <phoneticPr fontId="1" type="noConversion"/>
  </si>
  <si>
    <t>制表人:汤燕波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</si>
</sst>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57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5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57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57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57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wrapText="1"/>
    </xf>
    <xf numFmtId="0" fontId="6" fillId="4" borderId="24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 shrinkToFit="1"/>
    </xf>
    <xf numFmtId="0" fontId="0" fillId="4" borderId="31" xfId="0" applyFill="1" applyBorder="1" applyAlignment="1">
      <alignment horizontal="center" vertical="center" wrapText="1" shrinkToFit="1"/>
    </xf>
    <xf numFmtId="0" fontId="0" fillId="4" borderId="29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 shrinkToFi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F6" sqref="F6"/>
    </sheetView>
  </sheetViews>
  <sheetFormatPr defaultRowHeight="13.5"/>
  <cols>
    <col min="1" max="1" width="3.875" style="1" customWidth="1"/>
    <col min="2" max="2" width="10.25" style="1" bestFit="1" customWidth="1"/>
    <col min="3" max="4" width="9" style="1"/>
    <col min="5" max="5" width="15.125" style="1" customWidth="1"/>
    <col min="6" max="6" width="9" style="1" bestFit="1" customWidth="1"/>
    <col min="7" max="8" width="13" style="1" bestFit="1" customWidth="1"/>
    <col min="9" max="9" width="21.375" style="1" bestFit="1" customWidth="1"/>
    <col min="10" max="10" width="9" style="1" bestFit="1" customWidth="1"/>
    <col min="11" max="11" width="11" style="1" bestFit="1" customWidth="1"/>
    <col min="12" max="12" width="10.125" style="1" customWidth="1"/>
    <col min="13" max="16384" width="9" style="1"/>
  </cols>
  <sheetData>
    <row r="1" spans="1:12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20.25" customHeight="1">
      <c r="A2" s="79" t="s">
        <v>13</v>
      </c>
      <c r="B2" s="78" t="s">
        <v>9</v>
      </c>
      <c r="C2" s="78" t="s">
        <v>7</v>
      </c>
      <c r="D2" s="78"/>
      <c r="E2" s="78"/>
      <c r="F2" s="78" t="s">
        <v>8</v>
      </c>
      <c r="G2" s="78"/>
      <c r="H2" s="78"/>
      <c r="I2" s="78"/>
      <c r="J2" s="78"/>
      <c r="K2" s="71" t="s">
        <v>12</v>
      </c>
      <c r="L2" s="73" t="s">
        <v>11</v>
      </c>
    </row>
    <row r="3" spans="1:12" ht="23.25" customHeight="1" thickBot="1">
      <c r="A3" s="80"/>
      <c r="B3" s="81"/>
      <c r="C3" s="2" t="s">
        <v>0</v>
      </c>
      <c r="D3" s="2" t="s">
        <v>1</v>
      </c>
      <c r="E3" s="2" t="s">
        <v>6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10</v>
      </c>
      <c r="K3" s="72"/>
      <c r="L3" s="74"/>
    </row>
    <row r="4" spans="1:12" ht="24.75" customHeight="1">
      <c r="A4" s="3">
        <v>1</v>
      </c>
      <c r="B4" s="4">
        <v>41821</v>
      </c>
      <c r="C4" s="5">
        <v>81</v>
      </c>
      <c r="D4" s="5">
        <v>0</v>
      </c>
      <c r="E4" s="5">
        <f>C4+D4</f>
        <v>81</v>
      </c>
      <c r="F4" s="5">
        <v>0</v>
      </c>
      <c r="G4" s="5">
        <v>0</v>
      </c>
      <c r="H4" s="5">
        <v>0</v>
      </c>
      <c r="I4" s="5">
        <v>0</v>
      </c>
      <c r="J4" s="5">
        <f>F4+G4+H4+I4</f>
        <v>0</v>
      </c>
      <c r="K4" s="5">
        <f>E4-J4</f>
        <v>81</v>
      </c>
      <c r="L4" s="6">
        <v>69</v>
      </c>
    </row>
    <row r="5" spans="1:12" ht="24.75" customHeight="1">
      <c r="A5" s="7">
        <v>2</v>
      </c>
      <c r="B5" s="8">
        <v>41853</v>
      </c>
      <c r="C5" s="9">
        <v>176</v>
      </c>
      <c r="D5" s="9">
        <v>2</v>
      </c>
      <c r="E5" s="9">
        <f t="shared" ref="E5:E6" si="0">C5+D5</f>
        <v>178</v>
      </c>
      <c r="F5" s="9">
        <v>4</v>
      </c>
      <c r="G5" s="9">
        <v>6</v>
      </c>
      <c r="H5" s="9">
        <v>1</v>
      </c>
      <c r="I5" s="9">
        <v>1</v>
      </c>
      <c r="J5" s="5">
        <f t="shared" ref="J5:J6" si="1">F5+G5+H5+I5</f>
        <v>12</v>
      </c>
      <c r="K5" s="5">
        <f t="shared" ref="K5:K6" si="2">E5-J5</f>
        <v>166</v>
      </c>
      <c r="L5" s="10">
        <f>L4+K5</f>
        <v>235</v>
      </c>
    </row>
    <row r="6" spans="1:12" ht="24.75" customHeight="1" thickBot="1">
      <c r="A6" s="11">
        <v>3</v>
      </c>
      <c r="B6" s="12">
        <v>41885</v>
      </c>
      <c r="C6" s="13">
        <v>170</v>
      </c>
      <c r="D6" s="13">
        <v>14</v>
      </c>
      <c r="E6" s="13">
        <f t="shared" si="0"/>
        <v>184</v>
      </c>
      <c r="F6" s="13">
        <v>8</v>
      </c>
      <c r="G6" s="13">
        <v>3</v>
      </c>
      <c r="H6" s="13">
        <v>2</v>
      </c>
      <c r="I6" s="13">
        <v>1</v>
      </c>
      <c r="J6" s="14">
        <f t="shared" si="1"/>
        <v>14</v>
      </c>
      <c r="K6" s="14">
        <f t="shared" si="2"/>
        <v>170</v>
      </c>
      <c r="L6" s="15">
        <f>L5+K6</f>
        <v>405</v>
      </c>
    </row>
    <row r="7" spans="1:12" ht="24.75" customHeight="1" thickBot="1">
      <c r="A7" s="75" t="s">
        <v>15</v>
      </c>
      <c r="B7" s="76"/>
      <c r="C7" s="16">
        <f t="shared" ref="C7:K7" si="3">SUM(C4:C6)</f>
        <v>427</v>
      </c>
      <c r="D7" s="16">
        <f t="shared" si="3"/>
        <v>16</v>
      </c>
      <c r="E7" s="16">
        <f t="shared" si="3"/>
        <v>443</v>
      </c>
      <c r="F7" s="16">
        <f t="shared" si="3"/>
        <v>12</v>
      </c>
      <c r="G7" s="16">
        <f t="shared" si="3"/>
        <v>9</v>
      </c>
      <c r="H7" s="16">
        <f t="shared" si="3"/>
        <v>3</v>
      </c>
      <c r="I7" s="16">
        <f t="shared" si="3"/>
        <v>2</v>
      </c>
      <c r="J7" s="16">
        <f t="shared" si="3"/>
        <v>26</v>
      </c>
      <c r="K7" s="16">
        <f t="shared" si="3"/>
        <v>417</v>
      </c>
      <c r="L7" s="17"/>
    </row>
    <row r="9" spans="1:12">
      <c r="A9" s="77" t="s">
        <v>16</v>
      </c>
      <c r="B9" s="77"/>
    </row>
    <row r="10" spans="1:12" ht="23.25" customHeight="1">
      <c r="J10" s="77" t="s">
        <v>17</v>
      </c>
      <c r="K10" s="77"/>
    </row>
    <row r="11" spans="1:12">
      <c r="J11" s="77" t="s">
        <v>18</v>
      </c>
      <c r="K11" s="77"/>
    </row>
  </sheetData>
  <mergeCells count="11">
    <mergeCell ref="J11:K11"/>
    <mergeCell ref="J10:K10"/>
    <mergeCell ref="C2:E2"/>
    <mergeCell ref="F2:J2"/>
    <mergeCell ref="A2:A3"/>
    <mergeCell ref="B2:B3"/>
    <mergeCell ref="A1:L1"/>
    <mergeCell ref="K2:K3"/>
    <mergeCell ref="L2:L3"/>
    <mergeCell ref="A7:B7"/>
    <mergeCell ref="A9:B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>
      <pane xSplit="13" ySplit="7" topLeftCell="N11" activePane="bottomRight" state="frozen"/>
      <selection pane="topRight" activeCell="N1" sqref="N1"/>
      <selection pane="bottomLeft" activeCell="A8" sqref="A8"/>
      <selection pane="bottomRight" activeCell="H13" sqref="H13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64" t="s">
        <v>0</v>
      </c>
      <c r="G4" s="64" t="s">
        <v>21</v>
      </c>
      <c r="H4" s="64" t="s">
        <v>0</v>
      </c>
      <c r="I4" s="64" t="s">
        <v>21</v>
      </c>
      <c r="J4" s="64" t="s">
        <v>0</v>
      </c>
      <c r="K4" s="64" t="s">
        <v>21</v>
      </c>
      <c r="L4" s="64" t="s">
        <v>0</v>
      </c>
      <c r="M4" s="64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81</v>
      </c>
      <c r="D5" s="29">
        <v>0</v>
      </c>
      <c r="E5" s="30">
        <f>C5+D5</f>
        <v>81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51">
        <f>E5-P5</f>
        <v>81</v>
      </c>
      <c r="R5" s="43">
        <f>C5-N5</f>
        <v>81</v>
      </c>
      <c r="S5" s="43">
        <f>D5-O5</f>
        <v>0</v>
      </c>
      <c r="T5" s="108">
        <v>69</v>
      </c>
    </row>
    <row r="6" spans="1:20" ht="24.75" customHeight="1">
      <c r="A6" s="7">
        <v>2</v>
      </c>
      <c r="B6" s="8">
        <v>41853</v>
      </c>
      <c r="C6" s="9">
        <v>176</v>
      </c>
      <c r="D6" s="9">
        <v>2</v>
      </c>
      <c r="E6" s="20">
        <f t="shared" ref="E6:E14" si="0">C6+D6</f>
        <v>178</v>
      </c>
      <c r="F6" s="9">
        <v>4</v>
      </c>
      <c r="G6" s="9">
        <v>0</v>
      </c>
      <c r="H6" s="9">
        <v>6</v>
      </c>
      <c r="I6" s="9">
        <v>0</v>
      </c>
      <c r="J6" s="9">
        <v>2</v>
      </c>
      <c r="K6" s="9">
        <v>0</v>
      </c>
      <c r="L6" s="9">
        <v>1</v>
      </c>
      <c r="M6" s="9">
        <v>0</v>
      </c>
      <c r="N6" s="20">
        <f t="shared" ref="N6:O14" si="1">F6+H6+J6+L6</f>
        <v>13</v>
      </c>
      <c r="O6" s="20">
        <f t="shared" si="1"/>
        <v>0</v>
      </c>
      <c r="P6" s="20">
        <f t="shared" ref="P6:P17" si="2">N6+O6</f>
        <v>13</v>
      </c>
      <c r="Q6" s="52">
        <f t="shared" ref="Q6:Q14" si="3">E6-P6</f>
        <v>165</v>
      </c>
      <c r="R6" s="44">
        <f>R5+C6-N6</f>
        <v>244</v>
      </c>
      <c r="S6" s="44">
        <f>S5+D6-O6</f>
        <v>2</v>
      </c>
      <c r="T6" s="47">
        <f t="shared" ref="T6:T16" si="4">T5+Q6</f>
        <v>234</v>
      </c>
    </row>
    <row r="7" spans="1:20" ht="24.75" customHeight="1">
      <c r="A7" s="7">
        <v>3</v>
      </c>
      <c r="B7" s="8">
        <v>41885</v>
      </c>
      <c r="C7" s="9">
        <v>170</v>
      </c>
      <c r="D7" s="9">
        <v>14</v>
      </c>
      <c r="E7" s="20">
        <f t="shared" si="0"/>
        <v>184</v>
      </c>
      <c r="F7" s="9">
        <v>8</v>
      </c>
      <c r="G7" s="9">
        <v>0</v>
      </c>
      <c r="H7" s="9">
        <v>4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 t="shared" si="1"/>
        <v>15</v>
      </c>
      <c r="O7" s="20">
        <f t="shared" si="1"/>
        <v>0</v>
      </c>
      <c r="P7" s="20">
        <f t="shared" si="2"/>
        <v>15</v>
      </c>
      <c r="Q7" s="52">
        <f t="shared" si="3"/>
        <v>169</v>
      </c>
      <c r="R7" s="44">
        <f t="shared" ref="R7:S14" si="5">R6+C7-N7</f>
        <v>399</v>
      </c>
      <c r="S7" s="44">
        <f t="shared" si="5"/>
        <v>16</v>
      </c>
      <c r="T7" s="47">
        <f t="shared" si="4"/>
        <v>403</v>
      </c>
    </row>
    <row r="8" spans="1:20" ht="24.75" customHeight="1">
      <c r="A8" s="7">
        <v>4</v>
      </c>
      <c r="B8" s="8">
        <v>41916</v>
      </c>
      <c r="C8" s="9">
        <v>140</v>
      </c>
      <c r="D8" s="9">
        <v>50</v>
      </c>
      <c r="E8" s="20">
        <f t="shared" si="0"/>
        <v>190</v>
      </c>
      <c r="F8" s="9">
        <v>8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0</v>
      </c>
      <c r="M8" s="9">
        <v>0</v>
      </c>
      <c r="N8" s="20">
        <f t="shared" si="1"/>
        <v>18</v>
      </c>
      <c r="O8" s="20">
        <f t="shared" si="1"/>
        <v>0</v>
      </c>
      <c r="P8" s="20">
        <f t="shared" si="2"/>
        <v>18</v>
      </c>
      <c r="Q8" s="52">
        <f t="shared" si="3"/>
        <v>172</v>
      </c>
      <c r="R8" s="44">
        <f t="shared" si="5"/>
        <v>521</v>
      </c>
      <c r="S8" s="44">
        <f t="shared" si="5"/>
        <v>66</v>
      </c>
      <c r="T8" s="47">
        <f t="shared" si="4"/>
        <v>575</v>
      </c>
    </row>
    <row r="9" spans="1:20" ht="24.75" customHeight="1">
      <c r="A9" s="7">
        <v>5</v>
      </c>
      <c r="B9" s="8">
        <v>41947</v>
      </c>
      <c r="C9" s="9">
        <v>146</v>
      </c>
      <c r="D9" s="9">
        <v>48</v>
      </c>
      <c r="E9" s="20">
        <f t="shared" si="0"/>
        <v>194</v>
      </c>
      <c r="F9" s="41">
        <v>6</v>
      </c>
      <c r="G9" s="41">
        <v>2</v>
      </c>
      <c r="H9" s="41">
        <v>2</v>
      </c>
      <c r="I9" s="41">
        <v>0</v>
      </c>
      <c r="J9" s="41">
        <v>4</v>
      </c>
      <c r="K9" s="41">
        <v>0</v>
      </c>
      <c r="L9" s="41">
        <v>5</v>
      </c>
      <c r="M9" s="41">
        <v>0</v>
      </c>
      <c r="N9" s="20">
        <f t="shared" si="1"/>
        <v>17</v>
      </c>
      <c r="O9" s="20">
        <f t="shared" si="1"/>
        <v>2</v>
      </c>
      <c r="P9" s="20">
        <f t="shared" si="2"/>
        <v>19</v>
      </c>
      <c r="Q9" s="52">
        <f t="shared" si="3"/>
        <v>175</v>
      </c>
      <c r="R9" s="44">
        <f t="shared" si="5"/>
        <v>650</v>
      </c>
      <c r="S9" s="44">
        <f t="shared" si="5"/>
        <v>112</v>
      </c>
      <c r="T9" s="47">
        <f t="shared" si="4"/>
        <v>750</v>
      </c>
    </row>
    <row r="10" spans="1:20" ht="24.75" customHeight="1">
      <c r="A10" s="7">
        <v>6</v>
      </c>
      <c r="B10" s="8">
        <v>41978</v>
      </c>
      <c r="C10" s="9">
        <v>91</v>
      </c>
      <c r="D10" s="9">
        <v>14</v>
      </c>
      <c r="E10" s="20">
        <f t="shared" si="0"/>
        <v>105</v>
      </c>
      <c r="F10" s="41">
        <v>15</v>
      </c>
      <c r="G10" s="41">
        <v>4</v>
      </c>
      <c r="H10" s="41">
        <v>2</v>
      </c>
      <c r="I10" s="41">
        <v>2</v>
      </c>
      <c r="J10" s="41">
        <v>20</v>
      </c>
      <c r="K10" s="41">
        <v>0</v>
      </c>
      <c r="L10" s="41">
        <v>2</v>
      </c>
      <c r="M10" s="41">
        <v>1</v>
      </c>
      <c r="N10" s="20">
        <f t="shared" si="1"/>
        <v>39</v>
      </c>
      <c r="O10" s="20">
        <f t="shared" si="1"/>
        <v>7</v>
      </c>
      <c r="P10" s="20">
        <f t="shared" si="2"/>
        <v>46</v>
      </c>
      <c r="Q10" s="52">
        <f t="shared" si="3"/>
        <v>59</v>
      </c>
      <c r="R10" s="44">
        <f t="shared" si="5"/>
        <v>702</v>
      </c>
      <c r="S10" s="44">
        <f t="shared" si="5"/>
        <v>119</v>
      </c>
      <c r="T10" s="47">
        <f t="shared" si="4"/>
        <v>809</v>
      </c>
    </row>
    <row r="11" spans="1:20" ht="24.75" customHeight="1">
      <c r="A11" s="7">
        <v>7</v>
      </c>
      <c r="B11" s="8">
        <v>42009</v>
      </c>
      <c r="C11" s="9">
        <v>60</v>
      </c>
      <c r="D11" s="9">
        <v>7</v>
      </c>
      <c r="E11" s="20">
        <f t="shared" si="0"/>
        <v>67</v>
      </c>
      <c r="F11" s="41">
        <v>10</v>
      </c>
      <c r="G11" s="41">
        <v>3</v>
      </c>
      <c r="H11" s="41">
        <v>0</v>
      </c>
      <c r="I11" s="41">
        <v>0</v>
      </c>
      <c r="J11" s="41">
        <v>18</v>
      </c>
      <c r="K11" s="41">
        <v>6</v>
      </c>
      <c r="L11" s="41">
        <v>4</v>
      </c>
      <c r="M11" s="41">
        <v>0</v>
      </c>
      <c r="N11" s="20">
        <f t="shared" si="1"/>
        <v>32</v>
      </c>
      <c r="O11" s="20">
        <f t="shared" si="1"/>
        <v>9</v>
      </c>
      <c r="P11" s="20">
        <f t="shared" si="2"/>
        <v>41</v>
      </c>
      <c r="Q11" s="52">
        <f t="shared" si="3"/>
        <v>26</v>
      </c>
      <c r="R11" s="44">
        <f t="shared" si="5"/>
        <v>730</v>
      </c>
      <c r="S11" s="44">
        <f t="shared" si="5"/>
        <v>117</v>
      </c>
      <c r="T11" s="47">
        <f t="shared" si="4"/>
        <v>835</v>
      </c>
    </row>
    <row r="12" spans="1:20" ht="24.75" customHeight="1">
      <c r="A12" s="7">
        <v>8</v>
      </c>
      <c r="B12" s="8">
        <v>42041</v>
      </c>
      <c r="C12" s="13">
        <v>51</v>
      </c>
      <c r="D12" s="13">
        <v>5</v>
      </c>
      <c r="E12" s="112">
        <f t="shared" si="0"/>
        <v>56</v>
      </c>
      <c r="F12" s="59">
        <v>17</v>
      </c>
      <c r="G12" s="59">
        <v>0</v>
      </c>
      <c r="H12" s="59">
        <v>0</v>
      </c>
      <c r="I12" s="59">
        <v>0</v>
      </c>
      <c r="J12" s="59">
        <v>11</v>
      </c>
      <c r="K12" s="59">
        <v>0</v>
      </c>
      <c r="L12" s="59">
        <v>3</v>
      </c>
      <c r="M12" s="59">
        <v>0</v>
      </c>
      <c r="N12" s="58">
        <f t="shared" si="1"/>
        <v>31</v>
      </c>
      <c r="O12" s="58">
        <f t="shared" si="1"/>
        <v>0</v>
      </c>
      <c r="P12" s="20">
        <f t="shared" si="2"/>
        <v>31</v>
      </c>
      <c r="Q12" s="52">
        <f t="shared" si="3"/>
        <v>25</v>
      </c>
      <c r="R12" s="44">
        <f t="shared" si="5"/>
        <v>750</v>
      </c>
      <c r="S12" s="44">
        <f t="shared" si="5"/>
        <v>122</v>
      </c>
      <c r="T12" s="47">
        <f t="shared" si="4"/>
        <v>860</v>
      </c>
    </row>
    <row r="13" spans="1:20" ht="24.75" customHeight="1">
      <c r="A13" s="7">
        <v>9</v>
      </c>
      <c r="B13" s="8">
        <v>42064</v>
      </c>
      <c r="C13" s="13">
        <v>181</v>
      </c>
      <c r="D13" s="13">
        <v>41</v>
      </c>
      <c r="E13" s="112">
        <f t="shared" si="0"/>
        <v>222</v>
      </c>
      <c r="F13" s="59">
        <v>4</v>
      </c>
      <c r="G13" s="59">
        <v>0</v>
      </c>
      <c r="H13" s="59">
        <v>4</v>
      </c>
      <c r="I13" s="59">
        <v>0</v>
      </c>
      <c r="J13" s="59">
        <v>25</v>
      </c>
      <c r="K13" s="59">
        <v>2</v>
      </c>
      <c r="L13" s="59">
        <v>6</v>
      </c>
      <c r="M13" s="59">
        <v>0</v>
      </c>
      <c r="N13" s="58">
        <f t="shared" si="1"/>
        <v>39</v>
      </c>
      <c r="O13" s="58">
        <f t="shared" si="1"/>
        <v>2</v>
      </c>
      <c r="P13" s="20">
        <f t="shared" si="2"/>
        <v>41</v>
      </c>
      <c r="Q13" s="52">
        <f t="shared" si="3"/>
        <v>181</v>
      </c>
      <c r="R13" s="44">
        <f t="shared" si="5"/>
        <v>892</v>
      </c>
      <c r="S13" s="44">
        <f t="shared" si="5"/>
        <v>161</v>
      </c>
      <c r="T13" s="47">
        <f t="shared" si="4"/>
        <v>1041</v>
      </c>
    </row>
    <row r="14" spans="1:20" ht="24.75" customHeight="1">
      <c r="A14" s="11">
        <v>10</v>
      </c>
      <c r="B14" s="12">
        <v>42095</v>
      </c>
      <c r="C14" s="13">
        <v>169</v>
      </c>
      <c r="D14" s="13">
        <v>27</v>
      </c>
      <c r="E14" s="58">
        <f t="shared" si="0"/>
        <v>196</v>
      </c>
      <c r="F14" s="59">
        <v>24</v>
      </c>
      <c r="G14" s="59">
        <v>5</v>
      </c>
      <c r="H14" s="59">
        <v>2</v>
      </c>
      <c r="I14" s="59">
        <v>1</v>
      </c>
      <c r="J14" s="59">
        <v>18</v>
      </c>
      <c r="K14" s="59">
        <v>4</v>
      </c>
      <c r="L14" s="59">
        <v>7</v>
      </c>
      <c r="M14" s="59">
        <v>3</v>
      </c>
      <c r="N14" s="58">
        <f t="shared" si="1"/>
        <v>51</v>
      </c>
      <c r="O14" s="58">
        <f t="shared" si="1"/>
        <v>13</v>
      </c>
      <c r="P14" s="58">
        <f t="shared" si="2"/>
        <v>64</v>
      </c>
      <c r="Q14" s="60">
        <f t="shared" si="3"/>
        <v>132</v>
      </c>
      <c r="R14" s="61">
        <f t="shared" si="5"/>
        <v>1010</v>
      </c>
      <c r="S14" s="61">
        <f t="shared" si="5"/>
        <v>175</v>
      </c>
      <c r="T14" s="109">
        <f t="shared" si="4"/>
        <v>1173</v>
      </c>
    </row>
    <row r="15" spans="1:20" ht="24.75" customHeight="1">
      <c r="A15" s="7">
        <v>11</v>
      </c>
      <c r="B15" s="8">
        <v>42125</v>
      </c>
      <c r="C15" s="9">
        <v>208</v>
      </c>
      <c r="D15" s="9">
        <v>56</v>
      </c>
      <c r="E15" s="111">
        <f t="shared" ref="E15:E16" si="6">C15+D15</f>
        <v>264</v>
      </c>
      <c r="F15" s="41">
        <v>27</v>
      </c>
      <c r="G15" s="41">
        <v>8</v>
      </c>
      <c r="H15" s="41">
        <v>4</v>
      </c>
      <c r="I15" s="41">
        <v>0</v>
      </c>
      <c r="J15" s="41">
        <v>25</v>
      </c>
      <c r="K15" s="41">
        <v>1</v>
      </c>
      <c r="L15" s="41">
        <v>11</v>
      </c>
      <c r="M15" s="41">
        <v>0</v>
      </c>
      <c r="N15" s="20">
        <f t="shared" ref="N15:N16" si="7">F15+H15+J15+L15</f>
        <v>67</v>
      </c>
      <c r="O15" s="20">
        <f t="shared" ref="O15:O16" si="8">G15+I15+K15+M15</f>
        <v>9</v>
      </c>
      <c r="P15" s="20">
        <f t="shared" ref="P15:P16" si="9">N15+O15</f>
        <v>76</v>
      </c>
      <c r="Q15" s="52">
        <f t="shared" ref="Q15:Q16" si="10">E15-P15</f>
        <v>188</v>
      </c>
      <c r="R15" s="44">
        <f>R13+C15-N15</f>
        <v>1033</v>
      </c>
      <c r="S15" s="44">
        <f>S13+D15-O15</f>
        <v>208</v>
      </c>
      <c r="T15" s="109">
        <f t="shared" si="4"/>
        <v>1361</v>
      </c>
    </row>
    <row r="16" spans="1:20" ht="24.75" customHeight="1" thickBot="1">
      <c r="A16" s="65">
        <v>12</v>
      </c>
      <c r="B16" s="33">
        <v>42156</v>
      </c>
      <c r="C16" s="66">
        <v>92</v>
      </c>
      <c r="D16" s="34">
        <v>32</v>
      </c>
      <c r="E16" s="110">
        <f t="shared" si="6"/>
        <v>124</v>
      </c>
      <c r="F16" s="68">
        <v>47</v>
      </c>
      <c r="G16" s="68">
        <v>15</v>
      </c>
      <c r="H16" s="68">
        <v>0</v>
      </c>
      <c r="I16" s="68">
        <v>0</v>
      </c>
      <c r="J16" s="68">
        <v>11</v>
      </c>
      <c r="K16" s="68">
        <v>0</v>
      </c>
      <c r="L16" s="68">
        <v>25</v>
      </c>
      <c r="M16" s="68">
        <v>2</v>
      </c>
      <c r="N16" s="67">
        <f t="shared" si="7"/>
        <v>83</v>
      </c>
      <c r="O16" s="67">
        <f t="shared" si="8"/>
        <v>17</v>
      </c>
      <c r="P16" s="67">
        <f t="shared" si="9"/>
        <v>100</v>
      </c>
      <c r="Q16" s="69">
        <f t="shared" si="10"/>
        <v>24</v>
      </c>
      <c r="R16" s="45">
        <f>R14+C16-N16</f>
        <v>1019</v>
      </c>
      <c r="S16" s="45">
        <f>S14+D16-O16</f>
        <v>190</v>
      </c>
      <c r="T16" s="109">
        <f t="shared" si="4"/>
        <v>1385</v>
      </c>
    </row>
    <row r="17" spans="1:20" ht="24.75" customHeight="1" thickBot="1">
      <c r="A17" s="88" t="s">
        <v>15</v>
      </c>
      <c r="B17" s="89"/>
      <c r="C17" s="25">
        <f>SUM(C5:C16)</f>
        <v>1565</v>
      </c>
      <c r="D17" s="25">
        <f>SUM(D5:D13)</f>
        <v>181</v>
      </c>
      <c r="E17" s="25">
        <f>SUM(E5:E13)</f>
        <v>1277</v>
      </c>
      <c r="F17" s="25">
        <f>SUM(F5:F16)</f>
        <v>170</v>
      </c>
      <c r="G17" s="25">
        <f>SUM(G5:G16)</f>
        <v>37</v>
      </c>
      <c r="H17" s="25">
        <f>SUM(H5:H16)</f>
        <v>24</v>
      </c>
      <c r="I17" s="25">
        <f>SUM(I5:I12)</f>
        <v>2</v>
      </c>
      <c r="J17" s="25">
        <f>SUM(J5:J16)</f>
        <v>146</v>
      </c>
      <c r="K17" s="25">
        <f>SUM(K5:K12)</f>
        <v>6</v>
      </c>
      <c r="L17" s="25">
        <f>SUM(L5:L16)</f>
        <v>65</v>
      </c>
      <c r="M17" s="25">
        <f>SUM(M5:M12)</f>
        <v>1</v>
      </c>
      <c r="N17" s="25">
        <f>SUM(N5:N14)</f>
        <v>255</v>
      </c>
      <c r="O17" s="25">
        <f>SUM(O5:O12)</f>
        <v>18</v>
      </c>
      <c r="P17" s="25">
        <f t="shared" si="2"/>
        <v>273</v>
      </c>
      <c r="Q17" s="25">
        <f>SUM(Q5:Q11)</f>
        <v>847</v>
      </c>
      <c r="R17" s="42"/>
      <c r="S17" s="42"/>
      <c r="T17" s="26"/>
    </row>
    <row r="18" spans="1:20" ht="21" customHeight="1"/>
    <row r="19" spans="1:20">
      <c r="A19" s="77" t="s">
        <v>16</v>
      </c>
      <c r="B19" s="77"/>
    </row>
    <row r="20" spans="1:20" ht="23.25" customHeight="1">
      <c r="N20" s="77" t="s">
        <v>36</v>
      </c>
      <c r="O20" s="77"/>
      <c r="P20" s="77"/>
      <c r="Q20" s="77"/>
      <c r="R20" s="63"/>
      <c r="S20" s="63"/>
    </row>
    <row r="21" spans="1:20">
      <c r="N21" s="77" t="s">
        <v>35</v>
      </c>
      <c r="O21" s="77"/>
      <c r="P21" s="77"/>
      <c r="Q21" s="77"/>
      <c r="R21" s="63"/>
      <c r="S21" s="63"/>
    </row>
  </sheetData>
  <mergeCells count="23">
    <mergeCell ref="N21:Q21"/>
    <mergeCell ref="N3:N4"/>
    <mergeCell ref="O3:O4"/>
    <mergeCell ref="P3:P4"/>
    <mergeCell ref="A17:B17"/>
    <mergeCell ref="A19:B19"/>
    <mergeCell ref="N20:Q20"/>
    <mergeCell ref="D3:D4"/>
    <mergeCell ref="E3:E4"/>
    <mergeCell ref="F3:G3"/>
    <mergeCell ref="H3:I3"/>
    <mergeCell ref="J3:K3"/>
    <mergeCell ref="L3:M3"/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</mergeCells>
  <phoneticPr fontId="1" type="noConversion"/>
  <pageMargins left="0.6" right="0.5500000000000000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I7" sqref="I7"/>
    </sheetView>
  </sheetViews>
  <sheetFormatPr defaultRowHeight="13.5"/>
  <cols>
    <col min="1" max="1" width="3.875" style="1" customWidth="1"/>
    <col min="2" max="2" width="11.375" style="1" bestFit="1" customWidth="1"/>
    <col min="3" max="4" width="9" style="1"/>
    <col min="5" max="5" width="15.125" style="1" customWidth="1"/>
    <col min="6" max="6" width="9" style="1" bestFit="1" customWidth="1"/>
    <col min="7" max="8" width="13" style="1" bestFit="1" customWidth="1"/>
    <col min="9" max="9" width="21.375" style="1" bestFit="1" customWidth="1"/>
    <col min="10" max="10" width="9" style="1" bestFit="1" customWidth="1"/>
    <col min="11" max="11" width="11" style="1" bestFit="1" customWidth="1"/>
    <col min="12" max="12" width="10.125" style="1" customWidth="1"/>
    <col min="13" max="16384" width="9" style="1"/>
  </cols>
  <sheetData>
    <row r="1" spans="1:12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20.25" customHeight="1">
      <c r="A2" s="79" t="s">
        <v>13</v>
      </c>
      <c r="B2" s="78" t="s">
        <v>9</v>
      </c>
      <c r="C2" s="78" t="s">
        <v>7</v>
      </c>
      <c r="D2" s="78"/>
      <c r="E2" s="78"/>
      <c r="F2" s="78" t="s">
        <v>8</v>
      </c>
      <c r="G2" s="78"/>
      <c r="H2" s="78"/>
      <c r="I2" s="78"/>
      <c r="J2" s="78"/>
      <c r="K2" s="71" t="s">
        <v>12</v>
      </c>
      <c r="L2" s="73" t="s">
        <v>11</v>
      </c>
    </row>
    <row r="3" spans="1:12" ht="23.25" customHeight="1" thickBot="1">
      <c r="A3" s="80"/>
      <c r="B3" s="81"/>
      <c r="C3" s="18" t="s">
        <v>0</v>
      </c>
      <c r="D3" s="18" t="s">
        <v>1</v>
      </c>
      <c r="E3" s="18" t="s">
        <v>6</v>
      </c>
      <c r="F3" s="18" t="s">
        <v>2</v>
      </c>
      <c r="G3" s="18" t="s">
        <v>3</v>
      </c>
      <c r="H3" s="18" t="s">
        <v>4</v>
      </c>
      <c r="I3" s="18" t="s">
        <v>5</v>
      </c>
      <c r="J3" s="18" t="s">
        <v>10</v>
      </c>
      <c r="K3" s="72"/>
      <c r="L3" s="74"/>
    </row>
    <row r="4" spans="1:12" ht="24.75" customHeight="1">
      <c r="A4" s="3">
        <v>1</v>
      </c>
      <c r="B4" s="4">
        <v>41821</v>
      </c>
      <c r="C4" s="5">
        <v>69</v>
      </c>
      <c r="D4" s="5">
        <v>0</v>
      </c>
      <c r="E4" s="19">
        <f>C4+D4</f>
        <v>69</v>
      </c>
      <c r="F4" s="5">
        <v>0</v>
      </c>
      <c r="G4" s="5">
        <v>0</v>
      </c>
      <c r="H4" s="5">
        <v>0</v>
      </c>
      <c r="I4" s="5">
        <v>0</v>
      </c>
      <c r="J4" s="19">
        <f>F4+G4+H4+I4</f>
        <v>0</v>
      </c>
      <c r="K4" s="5">
        <f>E4-J4</f>
        <v>69</v>
      </c>
      <c r="L4" s="22">
        <v>69</v>
      </c>
    </row>
    <row r="5" spans="1:12" ht="24.75" customHeight="1">
      <c r="A5" s="7">
        <v>2</v>
      </c>
      <c r="B5" s="8">
        <v>41853</v>
      </c>
      <c r="C5" s="9">
        <v>160</v>
      </c>
      <c r="D5" s="9">
        <v>2</v>
      </c>
      <c r="E5" s="20">
        <f t="shared" ref="E5:E6" si="0">C5+D5</f>
        <v>162</v>
      </c>
      <c r="F5" s="9">
        <v>4</v>
      </c>
      <c r="G5" s="9">
        <v>5</v>
      </c>
      <c r="H5" s="9">
        <v>1</v>
      </c>
      <c r="I5" s="9">
        <v>1</v>
      </c>
      <c r="J5" s="20">
        <f t="shared" ref="J5:J6" si="1">F5+G5+H5+I5</f>
        <v>11</v>
      </c>
      <c r="K5" s="9">
        <f t="shared" ref="K5:K6" si="2">E5-J5</f>
        <v>151</v>
      </c>
      <c r="L5" s="23">
        <f>L4+K5</f>
        <v>220</v>
      </c>
    </row>
    <row r="6" spans="1:12" ht="24.75" customHeight="1">
      <c r="A6" s="11">
        <v>3</v>
      </c>
      <c r="B6" s="12">
        <v>41885</v>
      </c>
      <c r="C6" s="9">
        <v>146</v>
      </c>
      <c r="D6" s="9">
        <v>14</v>
      </c>
      <c r="E6" s="20">
        <f t="shared" si="0"/>
        <v>160</v>
      </c>
      <c r="F6" s="9">
        <v>7</v>
      </c>
      <c r="G6" s="9">
        <v>3</v>
      </c>
      <c r="H6" s="9">
        <v>2</v>
      </c>
      <c r="I6" s="9">
        <v>1</v>
      </c>
      <c r="J6" s="20">
        <f t="shared" si="1"/>
        <v>13</v>
      </c>
      <c r="K6" s="9">
        <f t="shared" si="2"/>
        <v>147</v>
      </c>
      <c r="L6" s="24">
        <f>L5+K6</f>
        <v>367</v>
      </c>
    </row>
    <row r="7" spans="1:12" ht="24.75" customHeight="1" thickBot="1">
      <c r="A7" s="7">
        <v>4</v>
      </c>
      <c r="B7" s="12">
        <v>41916</v>
      </c>
      <c r="C7" s="14">
        <v>140</v>
      </c>
      <c r="D7" s="14">
        <v>50</v>
      </c>
      <c r="E7" s="21">
        <v>171</v>
      </c>
      <c r="F7" s="14">
        <v>8</v>
      </c>
      <c r="G7" s="14">
        <v>0</v>
      </c>
      <c r="H7" s="14">
        <v>10</v>
      </c>
      <c r="I7" s="14">
        <v>0</v>
      </c>
      <c r="J7" s="21">
        <f t="shared" ref="J7" si="3">F7+G7+H7+I7</f>
        <v>18</v>
      </c>
      <c r="K7" s="14">
        <f t="shared" ref="K7" si="4">E7-J7</f>
        <v>153</v>
      </c>
      <c r="L7" s="24">
        <f>L6+K7</f>
        <v>520</v>
      </c>
    </row>
    <row r="8" spans="1:12" ht="24.75" customHeight="1" thickBot="1">
      <c r="A8" s="75" t="s">
        <v>15</v>
      </c>
      <c r="B8" s="76"/>
      <c r="C8" s="16">
        <f>SUM(C4:C7)</f>
        <v>515</v>
      </c>
      <c r="D8" s="16">
        <f>SUM(D4:D7)</f>
        <v>66</v>
      </c>
      <c r="E8" s="16">
        <f t="shared" ref="E8:I8" si="5">SUM(E4:E7)</f>
        <v>562</v>
      </c>
      <c r="F8" s="16">
        <f t="shared" si="5"/>
        <v>19</v>
      </c>
      <c r="G8" s="16">
        <f t="shared" si="5"/>
        <v>8</v>
      </c>
      <c r="H8" s="16">
        <f t="shared" si="5"/>
        <v>13</v>
      </c>
      <c r="I8" s="16">
        <f t="shared" si="5"/>
        <v>2</v>
      </c>
      <c r="J8" s="16">
        <f>SUM(J4:J7)</f>
        <v>42</v>
      </c>
      <c r="K8" s="16">
        <f>SUM(K4:K7)</f>
        <v>520</v>
      </c>
      <c r="L8" s="17"/>
    </row>
    <row r="10" spans="1:12">
      <c r="A10" s="77" t="s">
        <v>16</v>
      </c>
      <c r="B10" s="77"/>
    </row>
    <row r="11" spans="1:12" ht="23.25" customHeight="1">
      <c r="J11" s="77" t="s">
        <v>17</v>
      </c>
      <c r="K11" s="77"/>
    </row>
    <row r="12" spans="1:12">
      <c r="J12" s="77" t="s">
        <v>19</v>
      </c>
      <c r="K12" s="77"/>
    </row>
  </sheetData>
  <mergeCells count="11">
    <mergeCell ref="A8:B8"/>
    <mergeCell ref="A10:B10"/>
    <mergeCell ref="J11:K11"/>
    <mergeCell ref="J12:K12"/>
    <mergeCell ref="A1:L1"/>
    <mergeCell ref="A2:A3"/>
    <mergeCell ref="B2:B3"/>
    <mergeCell ref="C2:E2"/>
    <mergeCell ref="F2:J2"/>
    <mergeCell ref="K2:K3"/>
    <mergeCell ref="L2:L3"/>
  </mergeCells>
  <phoneticPr fontId="1" type="noConversion"/>
  <pageMargins left="0.6" right="0.70866141732283472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I15" sqref="I15"/>
    </sheetView>
  </sheetViews>
  <sheetFormatPr defaultRowHeight="13.5"/>
  <cols>
    <col min="1" max="1" width="3.875" style="1" customWidth="1"/>
    <col min="2" max="2" width="11.375" style="1" bestFit="1" customWidth="1"/>
    <col min="3" max="3" width="7.625" style="1" customWidth="1"/>
    <col min="4" max="4" width="5.375" style="1" customWidth="1"/>
    <col min="5" max="5" width="8.62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9" style="1" bestFit="1" customWidth="1"/>
    <col min="15" max="15" width="7.125" style="1" bestFit="1" customWidth="1"/>
    <col min="16" max="16" width="9" style="1" bestFit="1" customWidth="1"/>
    <col min="17" max="17" width="11" style="1" bestFit="1" customWidth="1"/>
    <col min="18" max="18" width="10.125" style="1" customWidth="1"/>
    <col min="19" max="16384" width="9" style="1"/>
  </cols>
  <sheetData>
    <row r="1" spans="1:18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ht="18" customHeight="1">
      <c r="A2" s="94" t="s">
        <v>13</v>
      </c>
      <c r="B2" s="84" t="s">
        <v>26</v>
      </c>
      <c r="C2" s="90" t="s">
        <v>7</v>
      </c>
      <c r="D2" s="90"/>
      <c r="E2" s="90"/>
      <c r="F2" s="85" t="s">
        <v>25</v>
      </c>
      <c r="G2" s="86"/>
      <c r="H2" s="86"/>
      <c r="I2" s="86"/>
      <c r="J2" s="86"/>
      <c r="K2" s="86"/>
      <c r="L2" s="86"/>
      <c r="M2" s="86"/>
      <c r="N2" s="86"/>
      <c r="O2" s="87"/>
      <c r="P2" s="84" t="s">
        <v>24</v>
      </c>
      <c r="Q2" s="84" t="s">
        <v>12</v>
      </c>
      <c r="R2" s="98" t="s">
        <v>11</v>
      </c>
    </row>
    <row r="3" spans="1:18" ht="29.25" customHeight="1">
      <c r="A3" s="95"/>
      <c r="B3" s="83"/>
      <c r="C3" s="82" t="s">
        <v>0</v>
      </c>
      <c r="D3" s="82" t="s">
        <v>1</v>
      </c>
      <c r="E3" s="82" t="s">
        <v>6</v>
      </c>
      <c r="F3" s="91" t="s">
        <v>2</v>
      </c>
      <c r="G3" s="91"/>
      <c r="H3" s="91" t="s">
        <v>27</v>
      </c>
      <c r="I3" s="91"/>
      <c r="J3" s="96" t="s">
        <v>4</v>
      </c>
      <c r="K3" s="97"/>
      <c r="L3" s="92" t="s">
        <v>5</v>
      </c>
      <c r="M3" s="93"/>
      <c r="N3" s="82" t="s">
        <v>22</v>
      </c>
      <c r="O3" s="82" t="s">
        <v>23</v>
      </c>
      <c r="P3" s="83"/>
      <c r="Q3" s="83"/>
      <c r="R3" s="99"/>
    </row>
    <row r="4" spans="1:18" ht="20.25" customHeight="1" thickBot="1">
      <c r="A4" s="95"/>
      <c r="B4" s="83"/>
      <c r="C4" s="83"/>
      <c r="D4" s="83"/>
      <c r="E4" s="83"/>
      <c r="F4" s="38" t="s">
        <v>20</v>
      </c>
      <c r="G4" s="38" t="s">
        <v>21</v>
      </c>
      <c r="H4" s="38" t="s">
        <v>20</v>
      </c>
      <c r="I4" s="38" t="s">
        <v>21</v>
      </c>
      <c r="J4" s="38" t="s">
        <v>20</v>
      </c>
      <c r="K4" s="38" t="s">
        <v>21</v>
      </c>
      <c r="L4" s="38" t="s">
        <v>20</v>
      </c>
      <c r="M4" s="38" t="s">
        <v>21</v>
      </c>
      <c r="N4" s="83"/>
      <c r="O4" s="83"/>
      <c r="P4" s="83"/>
      <c r="Q4" s="83"/>
      <c r="R4" s="99"/>
    </row>
    <row r="5" spans="1:18" ht="24.75" customHeight="1">
      <c r="A5" s="27">
        <v>1</v>
      </c>
      <c r="B5" s="28">
        <v>41821</v>
      </c>
      <c r="C5" s="29">
        <v>69</v>
      </c>
      <c r="D5" s="29">
        <v>0</v>
      </c>
      <c r="E5" s="30">
        <f>C5+D5</f>
        <v>69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29">
        <f>E5-P5</f>
        <v>69</v>
      </c>
      <c r="R5" s="31">
        <v>69</v>
      </c>
    </row>
    <row r="6" spans="1:18" ht="24.75" customHeight="1">
      <c r="A6" s="7">
        <v>2</v>
      </c>
      <c r="B6" s="8">
        <v>41853</v>
      </c>
      <c r="C6" s="9">
        <v>160</v>
      </c>
      <c r="D6" s="9">
        <v>2</v>
      </c>
      <c r="E6" s="20">
        <f t="shared" ref="E6:E7" si="0">C6+D6</f>
        <v>162</v>
      </c>
      <c r="F6" s="9">
        <v>4</v>
      </c>
      <c r="G6" s="9">
        <v>0</v>
      </c>
      <c r="H6" s="9">
        <v>5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20">
        <f>F6+H6+J6+L6</f>
        <v>11</v>
      </c>
      <c r="O6" s="20">
        <f t="shared" ref="O6:O9" si="1">G6+I6+K6+M6</f>
        <v>0</v>
      </c>
      <c r="P6" s="20">
        <f t="shared" ref="P6:P9" si="2">N6+O6</f>
        <v>11</v>
      </c>
      <c r="Q6" s="9">
        <f t="shared" ref="Q6:Q9" si="3">E6-P6</f>
        <v>151</v>
      </c>
      <c r="R6" s="23">
        <f>R5+Q6</f>
        <v>220</v>
      </c>
    </row>
    <row r="7" spans="1:18" ht="24.75" customHeight="1">
      <c r="A7" s="7">
        <v>3</v>
      </c>
      <c r="B7" s="8">
        <v>41885</v>
      </c>
      <c r="C7" s="9">
        <v>146</v>
      </c>
      <c r="D7" s="9">
        <v>14</v>
      </c>
      <c r="E7" s="20">
        <f t="shared" si="0"/>
        <v>160</v>
      </c>
      <c r="F7" s="9">
        <v>7</v>
      </c>
      <c r="G7" s="9">
        <v>0</v>
      </c>
      <c r="H7" s="9">
        <v>3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>F7+H7+J7+L7</f>
        <v>13</v>
      </c>
      <c r="O7" s="20">
        <f t="shared" si="1"/>
        <v>0</v>
      </c>
      <c r="P7" s="20">
        <f t="shared" si="2"/>
        <v>13</v>
      </c>
      <c r="Q7" s="9">
        <f t="shared" si="3"/>
        <v>147</v>
      </c>
      <c r="R7" s="23">
        <f>R6+Q7</f>
        <v>367</v>
      </c>
    </row>
    <row r="8" spans="1:18" ht="24.75" customHeight="1">
      <c r="A8" s="7">
        <v>4</v>
      </c>
      <c r="B8" s="8">
        <v>41916</v>
      </c>
      <c r="C8" s="9">
        <v>121</v>
      </c>
      <c r="D8" s="9">
        <v>50</v>
      </c>
      <c r="E8" s="20">
        <v>171</v>
      </c>
      <c r="F8" s="9">
        <v>8</v>
      </c>
      <c r="G8" s="9">
        <v>0</v>
      </c>
      <c r="H8" s="9">
        <v>0</v>
      </c>
      <c r="I8" s="9">
        <v>0</v>
      </c>
      <c r="J8" s="9">
        <v>9</v>
      </c>
      <c r="K8" s="9">
        <v>0</v>
      </c>
      <c r="L8" s="9">
        <v>0</v>
      </c>
      <c r="M8" s="9">
        <v>0</v>
      </c>
      <c r="N8" s="20">
        <f>F8+H8+J8+L8</f>
        <v>17</v>
      </c>
      <c r="O8" s="20">
        <f t="shared" si="1"/>
        <v>0</v>
      </c>
      <c r="P8" s="20">
        <f t="shared" si="2"/>
        <v>17</v>
      </c>
      <c r="Q8" s="9">
        <f t="shared" si="3"/>
        <v>154</v>
      </c>
      <c r="R8" s="23">
        <f>R7+Q8</f>
        <v>521</v>
      </c>
    </row>
    <row r="9" spans="1:18" ht="24.75" customHeight="1" thickBot="1">
      <c r="A9" s="32">
        <v>5</v>
      </c>
      <c r="B9" s="33">
        <v>41947</v>
      </c>
      <c r="C9" s="34">
        <v>146</v>
      </c>
      <c r="D9" s="34">
        <v>48</v>
      </c>
      <c r="E9" s="35">
        <v>184</v>
      </c>
      <c r="F9" s="37">
        <v>6</v>
      </c>
      <c r="G9" s="37">
        <v>2</v>
      </c>
      <c r="H9" s="37">
        <v>2</v>
      </c>
      <c r="I9" s="37">
        <v>0</v>
      </c>
      <c r="J9" s="37">
        <v>4</v>
      </c>
      <c r="K9" s="37">
        <v>0</v>
      </c>
      <c r="L9" s="37">
        <v>5</v>
      </c>
      <c r="M9" s="37">
        <v>0</v>
      </c>
      <c r="N9" s="35">
        <f>F9+H9+J9+L9</f>
        <v>17</v>
      </c>
      <c r="O9" s="35">
        <f t="shared" si="1"/>
        <v>2</v>
      </c>
      <c r="P9" s="35">
        <f t="shared" si="2"/>
        <v>19</v>
      </c>
      <c r="Q9" s="34">
        <f t="shared" si="3"/>
        <v>165</v>
      </c>
      <c r="R9" s="36">
        <f>R8+Q9</f>
        <v>686</v>
      </c>
    </row>
    <row r="10" spans="1:18" ht="24.75" customHeight="1" thickBot="1">
      <c r="A10" s="88" t="s">
        <v>15</v>
      </c>
      <c r="B10" s="89"/>
      <c r="C10" s="25">
        <f>SUM(C5:C9)</f>
        <v>642</v>
      </c>
      <c r="D10" s="25">
        <f>SUM(D5:D9)</f>
        <v>114</v>
      </c>
      <c r="E10" s="25">
        <f>SUM(E5:E9)</f>
        <v>746</v>
      </c>
      <c r="F10" s="25">
        <f t="shared" ref="F10:Q10" si="4">SUM(F5:F9)</f>
        <v>25</v>
      </c>
      <c r="G10" s="25">
        <f>SUM(G5:G9)</f>
        <v>2</v>
      </c>
      <c r="H10" s="25">
        <f t="shared" si="4"/>
        <v>10</v>
      </c>
      <c r="I10" s="25">
        <f>SUM(I5:I9)</f>
        <v>0</v>
      </c>
      <c r="J10" s="25">
        <f t="shared" si="4"/>
        <v>16</v>
      </c>
      <c r="K10" s="25">
        <f>SUM(K5:K9)</f>
        <v>0</v>
      </c>
      <c r="L10" s="25">
        <f t="shared" si="4"/>
        <v>7</v>
      </c>
      <c r="M10" s="25">
        <f>SUM(M5:M9)</f>
        <v>0</v>
      </c>
      <c r="N10" s="25">
        <f t="shared" si="4"/>
        <v>58</v>
      </c>
      <c r="O10" s="25">
        <f>SUM(O5:O9)</f>
        <v>2</v>
      </c>
      <c r="P10" s="25">
        <f>SUM(P5:P9)</f>
        <v>60</v>
      </c>
      <c r="Q10" s="25">
        <f t="shared" si="4"/>
        <v>686</v>
      </c>
      <c r="R10" s="26"/>
    </row>
    <row r="12" spans="1:18">
      <c r="A12" s="77" t="s">
        <v>16</v>
      </c>
      <c r="B12" s="77"/>
    </row>
    <row r="13" spans="1:18" ht="23.25" customHeight="1">
      <c r="N13" s="77" t="s">
        <v>17</v>
      </c>
      <c r="O13" s="77"/>
      <c r="P13" s="77"/>
      <c r="Q13" s="77"/>
    </row>
    <row r="14" spans="1:18">
      <c r="N14" s="77" t="s">
        <v>28</v>
      </c>
      <c r="O14" s="77"/>
      <c r="P14" s="77"/>
      <c r="Q14" s="77"/>
    </row>
  </sheetData>
  <mergeCells count="21">
    <mergeCell ref="A10:B10"/>
    <mergeCell ref="A12:B12"/>
    <mergeCell ref="N13:Q13"/>
    <mergeCell ref="N14:Q14"/>
    <mergeCell ref="A1:R1"/>
    <mergeCell ref="C2:E2"/>
    <mergeCell ref="H3:I3"/>
    <mergeCell ref="F3:G3"/>
    <mergeCell ref="L3:M3"/>
    <mergeCell ref="A2:A4"/>
    <mergeCell ref="B2:B4"/>
    <mergeCell ref="C3:C4"/>
    <mergeCell ref="D3:D4"/>
    <mergeCell ref="E3:E4"/>
    <mergeCell ref="J3:K3"/>
    <mergeCell ref="R2:R4"/>
    <mergeCell ref="N3:N4"/>
    <mergeCell ref="P2:P4"/>
    <mergeCell ref="O3:O4"/>
    <mergeCell ref="F2:O2"/>
    <mergeCell ref="Q2:Q4"/>
  </mergeCells>
  <phoneticPr fontId="1" type="noConversion"/>
  <pageMargins left="0.6" right="0.70866141732283472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5"/>
  <sheetViews>
    <sheetView workbookViewId="0">
      <selection activeCell="C10" sqref="C10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25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40" t="s">
        <v>0</v>
      </c>
      <c r="G4" s="40" t="s">
        <v>21</v>
      </c>
      <c r="H4" s="40" t="s">
        <v>0</v>
      </c>
      <c r="I4" s="40" t="s">
        <v>21</v>
      </c>
      <c r="J4" s="40" t="s">
        <v>0</v>
      </c>
      <c r="K4" s="40" t="s">
        <v>21</v>
      </c>
      <c r="L4" s="40" t="s">
        <v>0</v>
      </c>
      <c r="M4" s="40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69</v>
      </c>
      <c r="D5" s="29">
        <v>0</v>
      </c>
      <c r="E5" s="30">
        <f>C5+D5</f>
        <v>69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29">
        <f>E5-P5</f>
        <v>69</v>
      </c>
      <c r="R5" s="43">
        <f>C5-N5</f>
        <v>69</v>
      </c>
      <c r="S5" s="43">
        <f>D5-O5</f>
        <v>0</v>
      </c>
      <c r="T5" s="46">
        <v>69</v>
      </c>
    </row>
    <row r="6" spans="1:20" ht="24.75" customHeight="1">
      <c r="A6" s="7">
        <v>2</v>
      </c>
      <c r="B6" s="8">
        <v>41853</v>
      </c>
      <c r="C6" s="9">
        <v>160</v>
      </c>
      <c r="D6" s="9">
        <v>2</v>
      </c>
      <c r="E6" s="20">
        <f t="shared" ref="E6:E10" si="0">C6+D6</f>
        <v>162</v>
      </c>
      <c r="F6" s="9">
        <v>4</v>
      </c>
      <c r="G6" s="9">
        <v>0</v>
      </c>
      <c r="H6" s="9">
        <v>5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20">
        <f>F6+H6+J6+L6</f>
        <v>11</v>
      </c>
      <c r="O6" s="20">
        <f t="shared" ref="O6:O10" si="1">G6+I6+K6+M6</f>
        <v>0</v>
      </c>
      <c r="P6" s="20">
        <f t="shared" ref="P6:P10" si="2">N6+O6</f>
        <v>11</v>
      </c>
      <c r="Q6" s="9">
        <f t="shared" ref="Q6:Q10" si="3">E6-P6</f>
        <v>151</v>
      </c>
      <c r="R6" s="44">
        <f>R5+C6-N6</f>
        <v>218</v>
      </c>
      <c r="S6" s="44">
        <f>S5+D6-O6</f>
        <v>2</v>
      </c>
      <c r="T6" s="47">
        <f>T5+Q6</f>
        <v>220</v>
      </c>
    </row>
    <row r="7" spans="1:20" ht="24.75" customHeight="1">
      <c r="A7" s="7">
        <v>3</v>
      </c>
      <c r="B7" s="8">
        <v>41885</v>
      </c>
      <c r="C7" s="9">
        <v>146</v>
      </c>
      <c r="D7" s="9">
        <v>14</v>
      </c>
      <c r="E7" s="20">
        <f t="shared" si="0"/>
        <v>160</v>
      </c>
      <c r="F7" s="9">
        <v>7</v>
      </c>
      <c r="G7" s="9">
        <v>0</v>
      </c>
      <c r="H7" s="9">
        <v>3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>F7+H7+J7+L7</f>
        <v>13</v>
      </c>
      <c r="O7" s="20">
        <f t="shared" si="1"/>
        <v>0</v>
      </c>
      <c r="P7" s="20">
        <f t="shared" si="2"/>
        <v>13</v>
      </c>
      <c r="Q7" s="9">
        <f t="shared" si="3"/>
        <v>147</v>
      </c>
      <c r="R7" s="44">
        <f t="shared" ref="R7:S10" si="4">R6+C7-N7</f>
        <v>351</v>
      </c>
      <c r="S7" s="44">
        <f t="shared" si="4"/>
        <v>16</v>
      </c>
      <c r="T7" s="47">
        <f>T6+Q7</f>
        <v>367</v>
      </c>
    </row>
    <row r="8" spans="1:20" ht="24.75" customHeight="1">
      <c r="A8" s="7">
        <v>4</v>
      </c>
      <c r="B8" s="8">
        <v>41916</v>
      </c>
      <c r="C8" s="9">
        <v>121</v>
      </c>
      <c r="D8" s="9">
        <v>50</v>
      </c>
      <c r="E8" s="20">
        <f t="shared" si="0"/>
        <v>171</v>
      </c>
      <c r="F8" s="9">
        <v>8</v>
      </c>
      <c r="G8" s="9">
        <v>0</v>
      </c>
      <c r="H8" s="9">
        <v>0</v>
      </c>
      <c r="I8" s="9">
        <v>0</v>
      </c>
      <c r="J8" s="9">
        <v>9</v>
      </c>
      <c r="K8" s="9">
        <v>0</v>
      </c>
      <c r="L8" s="9">
        <v>0</v>
      </c>
      <c r="M8" s="9">
        <v>0</v>
      </c>
      <c r="N8" s="20">
        <f>F8+H8+J8+L8</f>
        <v>17</v>
      </c>
      <c r="O8" s="20">
        <f t="shared" si="1"/>
        <v>0</v>
      </c>
      <c r="P8" s="20">
        <f t="shared" si="2"/>
        <v>17</v>
      </c>
      <c r="Q8" s="9">
        <f t="shared" si="3"/>
        <v>154</v>
      </c>
      <c r="R8" s="44">
        <f t="shared" si="4"/>
        <v>455</v>
      </c>
      <c r="S8" s="44">
        <f t="shared" si="4"/>
        <v>66</v>
      </c>
      <c r="T8" s="47">
        <f>T7+Q8</f>
        <v>521</v>
      </c>
    </row>
    <row r="9" spans="1:20" ht="24.75" customHeight="1">
      <c r="A9" s="7">
        <v>5</v>
      </c>
      <c r="B9" s="8">
        <v>41947</v>
      </c>
      <c r="C9" s="9">
        <v>136</v>
      </c>
      <c r="D9" s="9">
        <v>48</v>
      </c>
      <c r="E9" s="20">
        <f t="shared" si="0"/>
        <v>184</v>
      </c>
      <c r="F9" s="41">
        <v>6</v>
      </c>
      <c r="G9" s="41">
        <v>2</v>
      </c>
      <c r="H9" s="41">
        <v>1</v>
      </c>
      <c r="I9" s="41">
        <v>0</v>
      </c>
      <c r="J9" s="41">
        <v>4</v>
      </c>
      <c r="K9" s="41">
        <v>0</v>
      </c>
      <c r="L9" s="41">
        <v>4</v>
      </c>
      <c r="M9" s="41">
        <v>0</v>
      </c>
      <c r="N9" s="20">
        <f>F9+H9+J9+L9</f>
        <v>15</v>
      </c>
      <c r="O9" s="20">
        <f t="shared" si="1"/>
        <v>2</v>
      </c>
      <c r="P9" s="20">
        <f t="shared" si="2"/>
        <v>17</v>
      </c>
      <c r="Q9" s="9">
        <f t="shared" si="3"/>
        <v>167</v>
      </c>
      <c r="R9" s="44">
        <f t="shared" si="4"/>
        <v>576</v>
      </c>
      <c r="S9" s="44">
        <f t="shared" si="4"/>
        <v>112</v>
      </c>
      <c r="T9" s="47">
        <f>T8+Q9</f>
        <v>688</v>
      </c>
    </row>
    <row r="10" spans="1:20" ht="24.75" customHeight="1" thickBot="1">
      <c r="A10" s="32">
        <v>6</v>
      </c>
      <c r="B10" s="33">
        <v>41978</v>
      </c>
      <c r="C10" s="34">
        <v>91</v>
      </c>
      <c r="D10" s="34">
        <v>14</v>
      </c>
      <c r="E10" s="35">
        <f t="shared" si="0"/>
        <v>105</v>
      </c>
      <c r="F10" s="37">
        <v>13</v>
      </c>
      <c r="G10" s="37">
        <v>4</v>
      </c>
      <c r="H10" s="37">
        <v>1</v>
      </c>
      <c r="I10" s="37">
        <v>2</v>
      </c>
      <c r="J10" s="37">
        <v>17</v>
      </c>
      <c r="K10" s="37">
        <v>0</v>
      </c>
      <c r="L10" s="37">
        <v>2</v>
      </c>
      <c r="M10" s="37">
        <v>1</v>
      </c>
      <c r="N10" s="35">
        <f>F10+H10+J10+L10</f>
        <v>33</v>
      </c>
      <c r="O10" s="35">
        <f t="shared" si="1"/>
        <v>7</v>
      </c>
      <c r="P10" s="35">
        <f t="shared" si="2"/>
        <v>40</v>
      </c>
      <c r="Q10" s="34">
        <f t="shared" si="3"/>
        <v>65</v>
      </c>
      <c r="R10" s="45">
        <f t="shared" si="4"/>
        <v>634</v>
      </c>
      <c r="S10" s="45">
        <f t="shared" si="4"/>
        <v>119</v>
      </c>
      <c r="T10" s="48">
        <f>T9+Q10</f>
        <v>753</v>
      </c>
    </row>
    <row r="11" spans="1:20" ht="24.75" customHeight="1" thickBot="1">
      <c r="A11" s="88" t="s">
        <v>15</v>
      </c>
      <c r="B11" s="89"/>
      <c r="C11" s="25">
        <f t="shared" ref="C11:Q11" si="5">SUM(C5:C10)</f>
        <v>723</v>
      </c>
      <c r="D11" s="25">
        <f t="shared" si="5"/>
        <v>128</v>
      </c>
      <c r="E11" s="25">
        <f t="shared" si="5"/>
        <v>851</v>
      </c>
      <c r="F11" s="25">
        <f t="shared" si="5"/>
        <v>38</v>
      </c>
      <c r="G11" s="25">
        <f t="shared" si="5"/>
        <v>6</v>
      </c>
      <c r="H11" s="25">
        <f t="shared" si="5"/>
        <v>10</v>
      </c>
      <c r="I11" s="25">
        <f t="shared" si="5"/>
        <v>2</v>
      </c>
      <c r="J11" s="25">
        <f t="shared" si="5"/>
        <v>33</v>
      </c>
      <c r="K11" s="25">
        <f t="shared" si="5"/>
        <v>0</v>
      </c>
      <c r="L11" s="25">
        <f t="shared" si="5"/>
        <v>8</v>
      </c>
      <c r="M11" s="25">
        <f t="shared" si="5"/>
        <v>1</v>
      </c>
      <c r="N11" s="25">
        <f t="shared" si="5"/>
        <v>89</v>
      </c>
      <c r="O11" s="25">
        <f t="shared" si="5"/>
        <v>9</v>
      </c>
      <c r="P11" s="25">
        <f t="shared" si="5"/>
        <v>98</v>
      </c>
      <c r="Q11" s="25">
        <f t="shared" si="5"/>
        <v>753</v>
      </c>
      <c r="R11" s="42"/>
      <c r="S11" s="42"/>
      <c r="T11" s="26"/>
    </row>
    <row r="12" spans="1:20" ht="21" customHeight="1"/>
    <row r="13" spans="1:20">
      <c r="A13" s="77" t="s">
        <v>16</v>
      </c>
      <c r="B13" s="77"/>
    </row>
    <row r="14" spans="1:20" ht="23.25" customHeight="1">
      <c r="N14" s="77" t="s">
        <v>17</v>
      </c>
      <c r="O14" s="77"/>
      <c r="P14" s="77"/>
      <c r="Q14" s="77"/>
      <c r="R14" s="39"/>
      <c r="S14" s="39"/>
    </row>
    <row r="15" spans="1:20">
      <c r="N15" s="77" t="s">
        <v>32</v>
      </c>
      <c r="O15" s="77"/>
      <c r="P15" s="77"/>
      <c r="Q15" s="77"/>
      <c r="R15" s="39"/>
      <c r="S15" s="39"/>
    </row>
  </sheetData>
  <mergeCells count="23">
    <mergeCell ref="N15:Q15"/>
    <mergeCell ref="N3:N4"/>
    <mergeCell ref="O3:O4"/>
    <mergeCell ref="P3:P4"/>
    <mergeCell ref="A11:B11"/>
    <mergeCell ref="A13:B13"/>
    <mergeCell ref="N14:Q14"/>
    <mergeCell ref="D3:D4"/>
    <mergeCell ref="E3:E4"/>
    <mergeCell ref="F3:G3"/>
    <mergeCell ref="H3:I3"/>
    <mergeCell ref="J3:K3"/>
    <mergeCell ref="L3:M3"/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</mergeCells>
  <phoneticPr fontId="1" type="noConversion"/>
  <pageMargins left="0.6" right="0.70866141732283472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C11" sqref="C11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50" t="s">
        <v>0</v>
      </c>
      <c r="G4" s="50" t="s">
        <v>21</v>
      </c>
      <c r="H4" s="50" t="s">
        <v>0</v>
      </c>
      <c r="I4" s="50" t="s">
        <v>21</v>
      </c>
      <c r="J4" s="50" t="s">
        <v>0</v>
      </c>
      <c r="K4" s="50" t="s">
        <v>21</v>
      </c>
      <c r="L4" s="50" t="s">
        <v>0</v>
      </c>
      <c r="M4" s="50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69</v>
      </c>
      <c r="D5" s="29">
        <v>0</v>
      </c>
      <c r="E5" s="30">
        <f>C5+D5</f>
        <v>69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51">
        <f>E5-P5</f>
        <v>69</v>
      </c>
      <c r="R5" s="43">
        <f>C5-N5</f>
        <v>69</v>
      </c>
      <c r="S5" s="43">
        <f>D5-O5</f>
        <v>0</v>
      </c>
      <c r="T5" s="46">
        <v>69</v>
      </c>
    </row>
    <row r="6" spans="1:20" ht="24.75" customHeight="1">
      <c r="A6" s="7">
        <v>2</v>
      </c>
      <c r="B6" s="8">
        <v>41853</v>
      </c>
      <c r="C6" s="9">
        <v>160</v>
      </c>
      <c r="D6" s="9">
        <v>2</v>
      </c>
      <c r="E6" s="20">
        <f t="shared" ref="E6:E10" si="0">C6+D6</f>
        <v>162</v>
      </c>
      <c r="F6" s="9">
        <v>4</v>
      </c>
      <c r="G6" s="9">
        <v>0</v>
      </c>
      <c r="H6" s="9">
        <v>5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20">
        <f t="shared" ref="N6:N11" si="1">F6+H6+J6+L6</f>
        <v>11</v>
      </c>
      <c r="O6" s="20">
        <f t="shared" ref="O6:O10" si="2">G6+I6+K6+M6</f>
        <v>0</v>
      </c>
      <c r="P6" s="20">
        <f t="shared" ref="P6:P10" si="3">N6+O6</f>
        <v>11</v>
      </c>
      <c r="Q6" s="52">
        <f t="shared" ref="Q6:Q10" si="4">E6-P6</f>
        <v>151</v>
      </c>
      <c r="R6" s="44">
        <f>R5+C6-N6</f>
        <v>218</v>
      </c>
      <c r="S6" s="44">
        <f>S5+D6-O6</f>
        <v>2</v>
      </c>
      <c r="T6" s="47">
        <f t="shared" ref="T6:T11" si="5">T5+Q6</f>
        <v>220</v>
      </c>
    </row>
    <row r="7" spans="1:20" ht="24.75" customHeight="1">
      <c r="A7" s="7">
        <v>3</v>
      </c>
      <c r="B7" s="8">
        <v>41885</v>
      </c>
      <c r="C7" s="9">
        <v>146</v>
      </c>
      <c r="D7" s="9">
        <v>14</v>
      </c>
      <c r="E7" s="20">
        <f t="shared" si="0"/>
        <v>160</v>
      </c>
      <c r="F7" s="9">
        <v>7</v>
      </c>
      <c r="G7" s="9">
        <v>0</v>
      </c>
      <c r="H7" s="9">
        <v>3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 t="shared" si="1"/>
        <v>13</v>
      </c>
      <c r="O7" s="20">
        <f t="shared" si="2"/>
        <v>0</v>
      </c>
      <c r="P7" s="20">
        <f t="shared" si="3"/>
        <v>13</v>
      </c>
      <c r="Q7" s="52">
        <f t="shared" si="4"/>
        <v>147</v>
      </c>
      <c r="R7" s="44">
        <f t="shared" ref="R7:S10" si="6">R6+C7-N7</f>
        <v>351</v>
      </c>
      <c r="S7" s="44">
        <f t="shared" si="6"/>
        <v>16</v>
      </c>
      <c r="T7" s="47">
        <f t="shared" si="5"/>
        <v>367</v>
      </c>
    </row>
    <row r="8" spans="1:20" ht="24.75" customHeight="1">
      <c r="A8" s="7">
        <v>4</v>
      </c>
      <c r="B8" s="8">
        <v>41916</v>
      </c>
      <c r="C8" s="9">
        <v>121</v>
      </c>
      <c r="D8" s="9">
        <v>50</v>
      </c>
      <c r="E8" s="20">
        <f t="shared" si="0"/>
        <v>171</v>
      </c>
      <c r="F8" s="9">
        <v>8</v>
      </c>
      <c r="G8" s="9">
        <v>0</v>
      </c>
      <c r="H8" s="9">
        <v>0</v>
      </c>
      <c r="I8" s="9">
        <v>0</v>
      </c>
      <c r="J8" s="9">
        <v>9</v>
      </c>
      <c r="K8" s="9">
        <v>0</v>
      </c>
      <c r="L8" s="9">
        <v>0</v>
      </c>
      <c r="M8" s="9">
        <v>0</v>
      </c>
      <c r="N8" s="20">
        <f t="shared" si="1"/>
        <v>17</v>
      </c>
      <c r="O8" s="20">
        <f t="shared" si="2"/>
        <v>0</v>
      </c>
      <c r="P8" s="20">
        <f t="shared" si="3"/>
        <v>17</v>
      </c>
      <c r="Q8" s="52">
        <f t="shared" si="4"/>
        <v>154</v>
      </c>
      <c r="R8" s="44">
        <f t="shared" si="6"/>
        <v>455</v>
      </c>
      <c r="S8" s="44">
        <f t="shared" si="6"/>
        <v>66</v>
      </c>
      <c r="T8" s="47">
        <f t="shared" si="5"/>
        <v>521</v>
      </c>
    </row>
    <row r="9" spans="1:20" ht="24.75" customHeight="1">
      <c r="A9" s="7">
        <v>5</v>
      </c>
      <c r="B9" s="8">
        <v>41947</v>
      </c>
      <c r="C9" s="9">
        <v>136</v>
      </c>
      <c r="D9" s="9">
        <v>48</v>
      </c>
      <c r="E9" s="20">
        <f t="shared" si="0"/>
        <v>184</v>
      </c>
      <c r="F9" s="41">
        <v>6</v>
      </c>
      <c r="G9" s="41">
        <v>2</v>
      </c>
      <c r="H9" s="41">
        <v>1</v>
      </c>
      <c r="I9" s="41">
        <v>0</v>
      </c>
      <c r="J9" s="41">
        <v>4</v>
      </c>
      <c r="K9" s="41">
        <v>0</v>
      </c>
      <c r="L9" s="41">
        <v>4</v>
      </c>
      <c r="M9" s="41">
        <v>0</v>
      </c>
      <c r="N9" s="20">
        <f t="shared" si="1"/>
        <v>15</v>
      </c>
      <c r="O9" s="20">
        <f t="shared" si="2"/>
        <v>2</v>
      </c>
      <c r="P9" s="20">
        <f t="shared" si="3"/>
        <v>17</v>
      </c>
      <c r="Q9" s="52">
        <f t="shared" si="4"/>
        <v>167</v>
      </c>
      <c r="R9" s="44">
        <f t="shared" si="6"/>
        <v>576</v>
      </c>
      <c r="S9" s="44">
        <f t="shared" si="6"/>
        <v>112</v>
      </c>
      <c r="T9" s="47">
        <f t="shared" si="5"/>
        <v>688</v>
      </c>
    </row>
    <row r="10" spans="1:20" ht="24.75" customHeight="1">
      <c r="A10" s="7">
        <v>6</v>
      </c>
      <c r="B10" s="8">
        <v>41978</v>
      </c>
      <c r="C10" s="9">
        <v>85</v>
      </c>
      <c r="D10" s="9">
        <v>14</v>
      </c>
      <c r="E10" s="20">
        <f t="shared" si="0"/>
        <v>99</v>
      </c>
      <c r="F10" s="41">
        <v>13</v>
      </c>
      <c r="G10" s="41">
        <v>4</v>
      </c>
      <c r="H10" s="41">
        <v>1</v>
      </c>
      <c r="I10" s="41">
        <v>2</v>
      </c>
      <c r="J10" s="41">
        <v>17</v>
      </c>
      <c r="K10" s="41">
        <v>0</v>
      </c>
      <c r="L10" s="41">
        <v>2</v>
      </c>
      <c r="M10" s="41">
        <v>1</v>
      </c>
      <c r="N10" s="20">
        <f t="shared" si="1"/>
        <v>33</v>
      </c>
      <c r="O10" s="20">
        <f t="shared" si="2"/>
        <v>7</v>
      </c>
      <c r="P10" s="20">
        <f t="shared" si="3"/>
        <v>40</v>
      </c>
      <c r="Q10" s="52">
        <f t="shared" si="4"/>
        <v>59</v>
      </c>
      <c r="R10" s="44">
        <f t="shared" si="6"/>
        <v>628</v>
      </c>
      <c r="S10" s="44">
        <f t="shared" si="6"/>
        <v>119</v>
      </c>
      <c r="T10" s="47">
        <f t="shared" si="5"/>
        <v>747</v>
      </c>
    </row>
    <row r="11" spans="1:20" ht="24.75" customHeight="1" thickBot="1">
      <c r="A11" s="32">
        <v>7</v>
      </c>
      <c r="B11" s="33">
        <v>42009</v>
      </c>
      <c r="C11" s="34">
        <v>60</v>
      </c>
      <c r="D11" s="34">
        <v>7</v>
      </c>
      <c r="E11" s="35">
        <f t="shared" ref="E11" si="7">C11+D11</f>
        <v>67</v>
      </c>
      <c r="F11" s="37">
        <v>9</v>
      </c>
      <c r="G11" s="37">
        <v>3</v>
      </c>
      <c r="H11" s="37">
        <v>0</v>
      </c>
      <c r="I11" s="37">
        <v>0</v>
      </c>
      <c r="J11" s="37">
        <v>16</v>
      </c>
      <c r="K11" s="37">
        <v>6</v>
      </c>
      <c r="L11" s="37">
        <v>4</v>
      </c>
      <c r="M11" s="37">
        <v>0</v>
      </c>
      <c r="N11" s="35">
        <f t="shared" si="1"/>
        <v>29</v>
      </c>
      <c r="O11" s="35">
        <f t="shared" ref="O11" si="8">G11+I11+K11+M11</f>
        <v>9</v>
      </c>
      <c r="P11" s="35">
        <f t="shared" ref="P11:P12" si="9">N11+O11</f>
        <v>38</v>
      </c>
      <c r="Q11" s="53">
        <f t="shared" ref="Q11" si="10">E11-P11</f>
        <v>29</v>
      </c>
      <c r="R11" s="45">
        <f t="shared" ref="R11" si="11">R10+C11-N11</f>
        <v>659</v>
      </c>
      <c r="S11" s="45">
        <f t="shared" ref="S11" si="12">S10+D11-O11</f>
        <v>117</v>
      </c>
      <c r="T11" s="48">
        <f t="shared" si="5"/>
        <v>776</v>
      </c>
    </row>
    <row r="12" spans="1:20" ht="24.75" customHeight="1" thickBot="1">
      <c r="A12" s="88" t="s">
        <v>15</v>
      </c>
      <c r="B12" s="89"/>
      <c r="C12" s="25">
        <f>SUM(C5:C11)</f>
        <v>777</v>
      </c>
      <c r="D12" s="25">
        <f>SUM(D5:D11)</f>
        <v>135</v>
      </c>
      <c r="E12" s="25">
        <f>SUM(E5:E11)</f>
        <v>912</v>
      </c>
      <c r="F12" s="25">
        <f t="shared" ref="F12:M12" si="13">SUM(F5:F11)</f>
        <v>47</v>
      </c>
      <c r="G12" s="25">
        <f t="shared" si="13"/>
        <v>9</v>
      </c>
      <c r="H12" s="25">
        <f t="shared" si="13"/>
        <v>10</v>
      </c>
      <c r="I12" s="25">
        <f t="shared" si="13"/>
        <v>2</v>
      </c>
      <c r="J12" s="25">
        <f t="shared" si="13"/>
        <v>49</v>
      </c>
      <c r="K12" s="25">
        <f t="shared" si="13"/>
        <v>6</v>
      </c>
      <c r="L12" s="25">
        <f t="shared" si="13"/>
        <v>12</v>
      </c>
      <c r="M12" s="25">
        <f t="shared" si="13"/>
        <v>1</v>
      </c>
      <c r="N12" s="25">
        <f>SUM(N5:N11)</f>
        <v>118</v>
      </c>
      <c r="O12" s="25">
        <f>SUM(O5:O11)</f>
        <v>18</v>
      </c>
      <c r="P12" s="25">
        <f t="shared" si="9"/>
        <v>136</v>
      </c>
      <c r="Q12" s="25">
        <f>SUM(Q5:Q11)</f>
        <v>776</v>
      </c>
      <c r="R12" s="42"/>
      <c r="S12" s="42"/>
      <c r="T12" s="26"/>
    </row>
    <row r="13" spans="1:20" ht="21" customHeight="1"/>
    <row r="14" spans="1:20">
      <c r="A14" s="77" t="s">
        <v>16</v>
      </c>
      <c r="B14" s="77"/>
    </row>
    <row r="15" spans="1:20" ht="23.25" customHeight="1">
      <c r="N15" s="77" t="s">
        <v>17</v>
      </c>
      <c r="O15" s="77"/>
      <c r="P15" s="77"/>
      <c r="Q15" s="77"/>
      <c r="R15" s="49"/>
      <c r="S15" s="49"/>
    </row>
    <row r="16" spans="1:20">
      <c r="N16" s="77" t="s">
        <v>33</v>
      </c>
      <c r="O16" s="77"/>
      <c r="P16" s="77"/>
      <c r="Q16" s="77"/>
      <c r="R16" s="49"/>
      <c r="S16" s="49"/>
    </row>
  </sheetData>
  <mergeCells count="23"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  <mergeCell ref="N16:Q16"/>
    <mergeCell ref="N3:N4"/>
    <mergeCell ref="O3:O4"/>
    <mergeCell ref="P3:P4"/>
    <mergeCell ref="A12:B12"/>
    <mergeCell ref="A14:B14"/>
    <mergeCell ref="N15:Q15"/>
    <mergeCell ref="D3:D4"/>
    <mergeCell ref="E3:E4"/>
    <mergeCell ref="F3:G3"/>
    <mergeCell ref="H3:I3"/>
    <mergeCell ref="J3:K3"/>
    <mergeCell ref="L3:M3"/>
  </mergeCells>
  <phoneticPr fontId="1" type="noConversion"/>
  <pageMargins left="0.6" right="0.5500000000000000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7"/>
  <sheetViews>
    <sheetView workbookViewId="0">
      <selection activeCell="J10" sqref="J10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55" t="s">
        <v>0</v>
      </c>
      <c r="G4" s="55" t="s">
        <v>21</v>
      </c>
      <c r="H4" s="55" t="s">
        <v>0</v>
      </c>
      <c r="I4" s="55" t="s">
        <v>21</v>
      </c>
      <c r="J4" s="55" t="s">
        <v>0</v>
      </c>
      <c r="K4" s="55" t="s">
        <v>21</v>
      </c>
      <c r="L4" s="55" t="s">
        <v>0</v>
      </c>
      <c r="M4" s="55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69</v>
      </c>
      <c r="D5" s="29">
        <v>0</v>
      </c>
      <c r="E5" s="30">
        <f>C5+D5</f>
        <v>69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51">
        <f>E5-P5</f>
        <v>69</v>
      </c>
      <c r="R5" s="43">
        <f>C5-N5</f>
        <v>69</v>
      </c>
      <c r="S5" s="43">
        <f>D5-O5</f>
        <v>0</v>
      </c>
      <c r="T5" s="46">
        <v>69</v>
      </c>
    </row>
    <row r="6" spans="1:20" ht="24.75" customHeight="1">
      <c r="A6" s="7">
        <v>2</v>
      </c>
      <c r="B6" s="8">
        <v>41853</v>
      </c>
      <c r="C6" s="9">
        <v>160</v>
      </c>
      <c r="D6" s="9">
        <v>2</v>
      </c>
      <c r="E6" s="20">
        <f t="shared" ref="E6:E12" si="0">C6+D6</f>
        <v>162</v>
      </c>
      <c r="F6" s="9">
        <v>4</v>
      </c>
      <c r="G6" s="9">
        <v>0</v>
      </c>
      <c r="H6" s="9">
        <v>5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20">
        <f t="shared" ref="N6:O12" si="1">F6+H6+J6+L6</f>
        <v>11</v>
      </c>
      <c r="O6" s="20">
        <f t="shared" si="1"/>
        <v>0</v>
      </c>
      <c r="P6" s="20">
        <f t="shared" ref="P6:P13" si="2">N6+O6</f>
        <v>11</v>
      </c>
      <c r="Q6" s="52">
        <f t="shared" ref="Q6:Q12" si="3">E6-P6</f>
        <v>151</v>
      </c>
      <c r="R6" s="44">
        <f>R5+C6-N6</f>
        <v>218</v>
      </c>
      <c r="S6" s="44">
        <f>S5+D6-O6</f>
        <v>2</v>
      </c>
      <c r="T6" s="47">
        <f t="shared" ref="T6:T12" si="4">T5+Q6</f>
        <v>220</v>
      </c>
    </row>
    <row r="7" spans="1:20" ht="24.75" customHeight="1">
      <c r="A7" s="7">
        <v>3</v>
      </c>
      <c r="B7" s="8">
        <v>41885</v>
      </c>
      <c r="C7" s="9">
        <v>146</v>
      </c>
      <c r="D7" s="9">
        <v>14</v>
      </c>
      <c r="E7" s="20">
        <f t="shared" si="0"/>
        <v>160</v>
      </c>
      <c r="F7" s="9">
        <v>7</v>
      </c>
      <c r="G7" s="9">
        <v>0</v>
      </c>
      <c r="H7" s="9">
        <v>3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 t="shared" si="1"/>
        <v>13</v>
      </c>
      <c r="O7" s="20">
        <f t="shared" si="1"/>
        <v>0</v>
      </c>
      <c r="P7" s="20">
        <f t="shared" si="2"/>
        <v>13</v>
      </c>
      <c r="Q7" s="52">
        <f t="shared" si="3"/>
        <v>147</v>
      </c>
      <c r="R7" s="44">
        <f t="shared" ref="R7:S12" si="5">R6+C7-N7</f>
        <v>351</v>
      </c>
      <c r="S7" s="44">
        <f t="shared" si="5"/>
        <v>16</v>
      </c>
      <c r="T7" s="47">
        <f t="shared" si="4"/>
        <v>367</v>
      </c>
    </row>
    <row r="8" spans="1:20" ht="24.75" customHeight="1">
      <c r="A8" s="7">
        <v>4</v>
      </c>
      <c r="B8" s="8">
        <v>41916</v>
      </c>
      <c r="C8" s="9">
        <v>121</v>
      </c>
      <c r="D8" s="9">
        <v>50</v>
      </c>
      <c r="E8" s="20">
        <f t="shared" si="0"/>
        <v>171</v>
      </c>
      <c r="F8" s="9">
        <v>8</v>
      </c>
      <c r="G8" s="9">
        <v>0</v>
      </c>
      <c r="H8" s="9">
        <v>0</v>
      </c>
      <c r="I8" s="9">
        <v>0</v>
      </c>
      <c r="J8" s="9">
        <v>9</v>
      </c>
      <c r="K8" s="9">
        <v>0</v>
      </c>
      <c r="L8" s="9">
        <v>0</v>
      </c>
      <c r="M8" s="9">
        <v>0</v>
      </c>
      <c r="N8" s="20">
        <f t="shared" si="1"/>
        <v>17</v>
      </c>
      <c r="O8" s="20">
        <f t="shared" si="1"/>
        <v>0</v>
      </c>
      <c r="P8" s="20">
        <f t="shared" si="2"/>
        <v>17</v>
      </c>
      <c r="Q8" s="52">
        <f t="shared" si="3"/>
        <v>154</v>
      </c>
      <c r="R8" s="44">
        <f t="shared" si="5"/>
        <v>455</v>
      </c>
      <c r="S8" s="44">
        <f t="shared" si="5"/>
        <v>66</v>
      </c>
      <c r="T8" s="47">
        <f t="shared" si="4"/>
        <v>521</v>
      </c>
    </row>
    <row r="9" spans="1:20" ht="24.75" customHeight="1">
      <c r="A9" s="7">
        <v>5</v>
      </c>
      <c r="B9" s="8">
        <v>41947</v>
      </c>
      <c r="C9" s="9">
        <v>136</v>
      </c>
      <c r="D9" s="9">
        <v>48</v>
      </c>
      <c r="E9" s="20">
        <f t="shared" si="0"/>
        <v>184</v>
      </c>
      <c r="F9" s="41">
        <v>6</v>
      </c>
      <c r="G9" s="41">
        <v>2</v>
      </c>
      <c r="H9" s="41">
        <v>1</v>
      </c>
      <c r="I9" s="41">
        <v>0</v>
      </c>
      <c r="J9" s="41">
        <v>4</v>
      </c>
      <c r="K9" s="41">
        <v>0</v>
      </c>
      <c r="L9" s="41">
        <v>4</v>
      </c>
      <c r="M9" s="41">
        <v>0</v>
      </c>
      <c r="N9" s="20">
        <f t="shared" si="1"/>
        <v>15</v>
      </c>
      <c r="O9" s="20">
        <f t="shared" si="1"/>
        <v>2</v>
      </c>
      <c r="P9" s="20">
        <f t="shared" si="2"/>
        <v>17</v>
      </c>
      <c r="Q9" s="52">
        <f t="shared" si="3"/>
        <v>167</v>
      </c>
      <c r="R9" s="44">
        <f t="shared" si="5"/>
        <v>576</v>
      </c>
      <c r="S9" s="44">
        <f t="shared" si="5"/>
        <v>112</v>
      </c>
      <c r="T9" s="47">
        <f t="shared" si="4"/>
        <v>688</v>
      </c>
    </row>
    <row r="10" spans="1:20" ht="24.75" customHeight="1">
      <c r="A10" s="7">
        <v>6</v>
      </c>
      <c r="B10" s="8">
        <v>41978</v>
      </c>
      <c r="C10" s="9">
        <v>85</v>
      </c>
      <c r="D10" s="9">
        <v>14</v>
      </c>
      <c r="E10" s="20">
        <f t="shared" si="0"/>
        <v>99</v>
      </c>
      <c r="F10" s="41">
        <v>13</v>
      </c>
      <c r="G10" s="41">
        <v>4</v>
      </c>
      <c r="H10" s="41">
        <v>1</v>
      </c>
      <c r="I10" s="41">
        <v>2</v>
      </c>
      <c r="J10" s="41">
        <v>17</v>
      </c>
      <c r="K10" s="41">
        <v>0</v>
      </c>
      <c r="L10" s="41">
        <v>2</v>
      </c>
      <c r="M10" s="41">
        <v>1</v>
      </c>
      <c r="N10" s="20">
        <f t="shared" si="1"/>
        <v>33</v>
      </c>
      <c r="O10" s="20">
        <f t="shared" si="1"/>
        <v>7</v>
      </c>
      <c r="P10" s="20">
        <f t="shared" si="2"/>
        <v>40</v>
      </c>
      <c r="Q10" s="52">
        <f t="shared" si="3"/>
        <v>59</v>
      </c>
      <c r="R10" s="44">
        <f t="shared" si="5"/>
        <v>628</v>
      </c>
      <c r="S10" s="44">
        <f t="shared" si="5"/>
        <v>119</v>
      </c>
      <c r="T10" s="47">
        <f t="shared" si="4"/>
        <v>747</v>
      </c>
    </row>
    <row r="11" spans="1:20" ht="24.75" customHeight="1">
      <c r="A11" s="7">
        <v>7</v>
      </c>
      <c r="B11" s="8">
        <v>42009</v>
      </c>
      <c r="C11" s="9">
        <v>57</v>
      </c>
      <c r="D11" s="9">
        <v>7</v>
      </c>
      <c r="E11" s="20">
        <f t="shared" si="0"/>
        <v>64</v>
      </c>
      <c r="F11" s="41">
        <v>9</v>
      </c>
      <c r="G11" s="41">
        <v>3</v>
      </c>
      <c r="H11" s="41">
        <v>0</v>
      </c>
      <c r="I11" s="41">
        <v>0</v>
      </c>
      <c r="J11" s="41">
        <v>16</v>
      </c>
      <c r="K11" s="41">
        <v>6</v>
      </c>
      <c r="L11" s="41">
        <v>4</v>
      </c>
      <c r="M11" s="41">
        <v>0</v>
      </c>
      <c r="N11" s="20">
        <f t="shared" si="1"/>
        <v>29</v>
      </c>
      <c r="O11" s="20">
        <f t="shared" si="1"/>
        <v>9</v>
      </c>
      <c r="P11" s="20">
        <f t="shared" si="2"/>
        <v>38</v>
      </c>
      <c r="Q11" s="52">
        <f t="shared" si="3"/>
        <v>26</v>
      </c>
      <c r="R11" s="44">
        <f t="shared" si="5"/>
        <v>656</v>
      </c>
      <c r="S11" s="44">
        <f t="shared" si="5"/>
        <v>117</v>
      </c>
      <c r="T11" s="47">
        <f t="shared" si="4"/>
        <v>773</v>
      </c>
    </row>
    <row r="12" spans="1:20" ht="24.75" customHeight="1" thickBot="1">
      <c r="A12" s="32">
        <v>8</v>
      </c>
      <c r="B12" s="33">
        <v>42041</v>
      </c>
      <c r="C12" s="34">
        <v>51</v>
      </c>
      <c r="D12" s="34">
        <v>5</v>
      </c>
      <c r="E12" s="35">
        <f t="shared" si="0"/>
        <v>56</v>
      </c>
      <c r="F12" s="37">
        <v>15</v>
      </c>
      <c r="G12" s="37">
        <v>0</v>
      </c>
      <c r="H12" s="37">
        <v>0</v>
      </c>
      <c r="I12" s="37">
        <v>0</v>
      </c>
      <c r="J12" s="37">
        <v>13</v>
      </c>
      <c r="K12" s="37">
        <v>0</v>
      </c>
      <c r="L12" s="37">
        <v>3</v>
      </c>
      <c r="M12" s="37">
        <v>0</v>
      </c>
      <c r="N12" s="35">
        <f t="shared" si="1"/>
        <v>31</v>
      </c>
      <c r="O12" s="35">
        <f t="shared" si="1"/>
        <v>0</v>
      </c>
      <c r="P12" s="35">
        <f t="shared" si="2"/>
        <v>31</v>
      </c>
      <c r="Q12" s="53">
        <f t="shared" si="3"/>
        <v>25</v>
      </c>
      <c r="R12" s="45">
        <f t="shared" si="5"/>
        <v>676</v>
      </c>
      <c r="S12" s="45">
        <f t="shared" si="5"/>
        <v>122</v>
      </c>
      <c r="T12" s="48">
        <f t="shared" si="4"/>
        <v>798</v>
      </c>
    </row>
    <row r="13" spans="1:20" ht="24.75" customHeight="1" thickBot="1">
      <c r="A13" s="88" t="s">
        <v>15</v>
      </c>
      <c r="B13" s="89"/>
      <c r="C13" s="25">
        <f t="shared" ref="C13:O13" si="6">SUM(C5:C12)</f>
        <v>825</v>
      </c>
      <c r="D13" s="25">
        <f t="shared" si="6"/>
        <v>140</v>
      </c>
      <c r="E13" s="25">
        <f t="shared" si="6"/>
        <v>965</v>
      </c>
      <c r="F13" s="25">
        <f t="shared" si="6"/>
        <v>62</v>
      </c>
      <c r="G13" s="25">
        <f t="shared" si="6"/>
        <v>9</v>
      </c>
      <c r="H13" s="25">
        <f t="shared" si="6"/>
        <v>10</v>
      </c>
      <c r="I13" s="25">
        <f t="shared" si="6"/>
        <v>2</v>
      </c>
      <c r="J13" s="25">
        <f t="shared" si="6"/>
        <v>62</v>
      </c>
      <c r="K13" s="25">
        <f t="shared" si="6"/>
        <v>6</v>
      </c>
      <c r="L13" s="25">
        <f t="shared" si="6"/>
        <v>15</v>
      </c>
      <c r="M13" s="25">
        <f t="shared" si="6"/>
        <v>1</v>
      </c>
      <c r="N13" s="25">
        <f t="shared" si="6"/>
        <v>149</v>
      </c>
      <c r="O13" s="25">
        <f t="shared" si="6"/>
        <v>18</v>
      </c>
      <c r="P13" s="25">
        <f t="shared" si="2"/>
        <v>167</v>
      </c>
      <c r="Q13" s="25">
        <f>SUM(Q5:Q11)</f>
        <v>773</v>
      </c>
      <c r="R13" s="42"/>
      <c r="S13" s="42"/>
      <c r="T13" s="26"/>
    </row>
    <row r="14" spans="1:20" ht="21" customHeight="1"/>
    <row r="15" spans="1:20">
      <c r="A15" s="77" t="s">
        <v>16</v>
      </c>
      <c r="B15" s="77"/>
    </row>
    <row r="16" spans="1:20" ht="23.25" customHeight="1">
      <c r="N16" s="77" t="s">
        <v>17</v>
      </c>
      <c r="O16" s="77"/>
      <c r="P16" s="77"/>
      <c r="Q16" s="77"/>
      <c r="R16" s="54"/>
      <c r="S16" s="54"/>
    </row>
    <row r="17" spans="14:19">
      <c r="N17" s="77" t="s">
        <v>34</v>
      </c>
      <c r="O17" s="77"/>
      <c r="P17" s="77"/>
      <c r="Q17" s="77"/>
      <c r="R17" s="54"/>
      <c r="S17" s="54"/>
    </row>
  </sheetData>
  <mergeCells count="23">
    <mergeCell ref="N17:Q17"/>
    <mergeCell ref="N3:N4"/>
    <mergeCell ref="O3:O4"/>
    <mergeCell ref="P3:P4"/>
    <mergeCell ref="A13:B13"/>
    <mergeCell ref="A15:B15"/>
    <mergeCell ref="N16:Q16"/>
    <mergeCell ref="D3:D4"/>
    <mergeCell ref="E3:E4"/>
    <mergeCell ref="F3:G3"/>
    <mergeCell ref="H3:I3"/>
    <mergeCell ref="J3:K3"/>
    <mergeCell ref="L3:M3"/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</mergeCells>
  <phoneticPr fontId="1" type="noConversion"/>
  <pageMargins left="0.6" right="0.5500000000000000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8"/>
  <sheetViews>
    <sheetView workbookViewId="0">
      <selection activeCell="P23" sqref="P23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57" t="s">
        <v>0</v>
      </c>
      <c r="G4" s="57" t="s">
        <v>21</v>
      </c>
      <c r="H4" s="57" t="s">
        <v>0</v>
      </c>
      <c r="I4" s="57" t="s">
        <v>21</v>
      </c>
      <c r="J4" s="57" t="s">
        <v>0</v>
      </c>
      <c r="K4" s="57" t="s">
        <v>21</v>
      </c>
      <c r="L4" s="57" t="s">
        <v>0</v>
      </c>
      <c r="M4" s="57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69</v>
      </c>
      <c r="D5" s="29">
        <v>0</v>
      </c>
      <c r="E5" s="30">
        <f>C5+D5</f>
        <v>69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51">
        <f>E5-P5</f>
        <v>69</v>
      </c>
      <c r="R5" s="43">
        <f>C5-N5</f>
        <v>69</v>
      </c>
      <c r="S5" s="43">
        <f>D5-O5</f>
        <v>0</v>
      </c>
      <c r="T5" s="46">
        <v>69</v>
      </c>
    </row>
    <row r="6" spans="1:20" ht="24.75" customHeight="1">
      <c r="A6" s="7">
        <v>2</v>
      </c>
      <c r="B6" s="8">
        <v>41853</v>
      </c>
      <c r="C6" s="9">
        <v>160</v>
      </c>
      <c r="D6" s="9">
        <v>2</v>
      </c>
      <c r="E6" s="20">
        <f t="shared" ref="E6:E13" si="0">C6+D6</f>
        <v>162</v>
      </c>
      <c r="F6" s="9">
        <v>4</v>
      </c>
      <c r="G6" s="9">
        <v>0</v>
      </c>
      <c r="H6" s="9">
        <v>5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20">
        <f t="shared" ref="N6:O13" si="1">F6+H6+J6+L6</f>
        <v>11</v>
      </c>
      <c r="O6" s="20">
        <f t="shared" si="1"/>
        <v>0</v>
      </c>
      <c r="P6" s="20">
        <f t="shared" ref="P6:P14" si="2">N6+O6</f>
        <v>11</v>
      </c>
      <c r="Q6" s="52">
        <f t="shared" ref="Q6:Q13" si="3">E6-P6</f>
        <v>151</v>
      </c>
      <c r="R6" s="44">
        <f>R5+C6-N6</f>
        <v>218</v>
      </c>
      <c r="S6" s="44">
        <f>S5+D6-O6</f>
        <v>2</v>
      </c>
      <c r="T6" s="47">
        <f t="shared" ref="T6:T13" si="4">T5+Q6</f>
        <v>220</v>
      </c>
    </row>
    <row r="7" spans="1:20" ht="24.75" customHeight="1">
      <c r="A7" s="7">
        <v>3</v>
      </c>
      <c r="B7" s="8">
        <v>41885</v>
      </c>
      <c r="C7" s="9">
        <v>146</v>
      </c>
      <c r="D7" s="9">
        <v>14</v>
      </c>
      <c r="E7" s="20">
        <f t="shared" si="0"/>
        <v>160</v>
      </c>
      <c r="F7" s="9">
        <v>7</v>
      </c>
      <c r="G7" s="9">
        <v>0</v>
      </c>
      <c r="H7" s="9">
        <v>3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 t="shared" si="1"/>
        <v>13</v>
      </c>
      <c r="O7" s="20">
        <f t="shared" si="1"/>
        <v>0</v>
      </c>
      <c r="P7" s="20">
        <f t="shared" si="2"/>
        <v>13</v>
      </c>
      <c r="Q7" s="52">
        <f t="shared" si="3"/>
        <v>147</v>
      </c>
      <c r="R7" s="44">
        <f t="shared" ref="R7:S13" si="5">R6+C7-N7</f>
        <v>351</v>
      </c>
      <c r="S7" s="44">
        <f t="shared" si="5"/>
        <v>16</v>
      </c>
      <c r="T7" s="47">
        <f t="shared" si="4"/>
        <v>367</v>
      </c>
    </row>
    <row r="8" spans="1:20" ht="24.75" customHeight="1">
      <c r="A8" s="7">
        <v>4</v>
      </c>
      <c r="B8" s="8">
        <v>41916</v>
      </c>
      <c r="C8" s="9">
        <v>121</v>
      </c>
      <c r="D8" s="9">
        <v>50</v>
      </c>
      <c r="E8" s="20">
        <f t="shared" si="0"/>
        <v>171</v>
      </c>
      <c r="F8" s="9">
        <v>8</v>
      </c>
      <c r="G8" s="9">
        <v>0</v>
      </c>
      <c r="H8" s="9">
        <v>0</v>
      </c>
      <c r="I8" s="9">
        <v>0</v>
      </c>
      <c r="J8" s="9">
        <v>9</v>
      </c>
      <c r="K8" s="9">
        <v>0</v>
      </c>
      <c r="L8" s="9">
        <v>0</v>
      </c>
      <c r="M8" s="9">
        <v>0</v>
      </c>
      <c r="N8" s="20">
        <f t="shared" si="1"/>
        <v>17</v>
      </c>
      <c r="O8" s="20">
        <f t="shared" si="1"/>
        <v>0</v>
      </c>
      <c r="P8" s="20">
        <f t="shared" si="2"/>
        <v>17</v>
      </c>
      <c r="Q8" s="52">
        <f t="shared" si="3"/>
        <v>154</v>
      </c>
      <c r="R8" s="44">
        <f t="shared" si="5"/>
        <v>455</v>
      </c>
      <c r="S8" s="44">
        <f t="shared" si="5"/>
        <v>66</v>
      </c>
      <c r="T8" s="47">
        <f t="shared" si="4"/>
        <v>521</v>
      </c>
    </row>
    <row r="9" spans="1:20" ht="24.75" customHeight="1">
      <c r="A9" s="7">
        <v>5</v>
      </c>
      <c r="B9" s="8">
        <v>41947</v>
      </c>
      <c r="C9" s="9">
        <v>136</v>
      </c>
      <c r="D9" s="9">
        <v>48</v>
      </c>
      <c r="E9" s="20">
        <f t="shared" si="0"/>
        <v>184</v>
      </c>
      <c r="F9" s="41">
        <v>6</v>
      </c>
      <c r="G9" s="41">
        <v>2</v>
      </c>
      <c r="H9" s="41">
        <v>1</v>
      </c>
      <c r="I9" s="41">
        <v>0</v>
      </c>
      <c r="J9" s="41">
        <v>4</v>
      </c>
      <c r="K9" s="41">
        <v>0</v>
      </c>
      <c r="L9" s="41">
        <v>4</v>
      </c>
      <c r="M9" s="41">
        <v>0</v>
      </c>
      <c r="N9" s="20">
        <f t="shared" si="1"/>
        <v>15</v>
      </c>
      <c r="O9" s="20">
        <f t="shared" si="1"/>
        <v>2</v>
      </c>
      <c r="P9" s="20">
        <f t="shared" si="2"/>
        <v>17</v>
      </c>
      <c r="Q9" s="52">
        <f t="shared" si="3"/>
        <v>167</v>
      </c>
      <c r="R9" s="44">
        <f t="shared" si="5"/>
        <v>576</v>
      </c>
      <c r="S9" s="44">
        <f t="shared" si="5"/>
        <v>112</v>
      </c>
      <c r="T9" s="47">
        <f t="shared" si="4"/>
        <v>688</v>
      </c>
    </row>
    <row r="10" spans="1:20" ht="24.75" customHeight="1">
      <c r="A10" s="7">
        <v>6</v>
      </c>
      <c r="B10" s="8">
        <v>41978</v>
      </c>
      <c r="C10" s="9">
        <v>85</v>
      </c>
      <c r="D10" s="9">
        <v>14</v>
      </c>
      <c r="E10" s="20">
        <f t="shared" si="0"/>
        <v>99</v>
      </c>
      <c r="F10" s="41">
        <v>13</v>
      </c>
      <c r="G10" s="41">
        <v>4</v>
      </c>
      <c r="H10" s="41">
        <v>1</v>
      </c>
      <c r="I10" s="41">
        <v>2</v>
      </c>
      <c r="J10" s="41">
        <v>17</v>
      </c>
      <c r="K10" s="41">
        <v>0</v>
      </c>
      <c r="L10" s="41">
        <v>2</v>
      </c>
      <c r="M10" s="41">
        <v>1</v>
      </c>
      <c r="N10" s="20">
        <f t="shared" si="1"/>
        <v>33</v>
      </c>
      <c r="O10" s="20">
        <f t="shared" si="1"/>
        <v>7</v>
      </c>
      <c r="P10" s="20">
        <f t="shared" si="2"/>
        <v>40</v>
      </c>
      <c r="Q10" s="52">
        <f t="shared" si="3"/>
        <v>59</v>
      </c>
      <c r="R10" s="44">
        <f t="shared" si="5"/>
        <v>628</v>
      </c>
      <c r="S10" s="44">
        <f t="shared" si="5"/>
        <v>119</v>
      </c>
      <c r="T10" s="47">
        <f t="shared" si="4"/>
        <v>747</v>
      </c>
    </row>
    <row r="11" spans="1:20" ht="24.75" customHeight="1">
      <c r="A11" s="7">
        <v>7</v>
      </c>
      <c r="B11" s="8">
        <v>42009</v>
      </c>
      <c r="C11" s="9">
        <v>57</v>
      </c>
      <c r="D11" s="9">
        <v>7</v>
      </c>
      <c r="E11" s="20">
        <f t="shared" si="0"/>
        <v>64</v>
      </c>
      <c r="F11" s="41">
        <v>9</v>
      </c>
      <c r="G11" s="41">
        <v>3</v>
      </c>
      <c r="H11" s="41">
        <v>0</v>
      </c>
      <c r="I11" s="41">
        <v>0</v>
      </c>
      <c r="J11" s="41">
        <v>16</v>
      </c>
      <c r="K11" s="41">
        <v>6</v>
      </c>
      <c r="L11" s="41">
        <v>4</v>
      </c>
      <c r="M11" s="41">
        <v>0</v>
      </c>
      <c r="N11" s="20">
        <f t="shared" si="1"/>
        <v>29</v>
      </c>
      <c r="O11" s="20">
        <f t="shared" si="1"/>
        <v>9</v>
      </c>
      <c r="P11" s="20">
        <f t="shared" si="2"/>
        <v>38</v>
      </c>
      <c r="Q11" s="52">
        <f t="shared" si="3"/>
        <v>26</v>
      </c>
      <c r="R11" s="44">
        <f t="shared" si="5"/>
        <v>656</v>
      </c>
      <c r="S11" s="44">
        <f t="shared" si="5"/>
        <v>117</v>
      </c>
      <c r="T11" s="47">
        <f t="shared" si="4"/>
        <v>773</v>
      </c>
    </row>
    <row r="12" spans="1:20" ht="24.75" customHeight="1">
      <c r="A12" s="7">
        <v>8</v>
      </c>
      <c r="B12" s="8">
        <v>42041</v>
      </c>
      <c r="C12" s="13">
        <v>45</v>
      </c>
      <c r="D12" s="13">
        <v>5</v>
      </c>
      <c r="E12" s="58">
        <f t="shared" si="0"/>
        <v>50</v>
      </c>
      <c r="F12" s="59">
        <v>15</v>
      </c>
      <c r="G12" s="59">
        <v>0</v>
      </c>
      <c r="H12" s="59">
        <v>0</v>
      </c>
      <c r="I12" s="59">
        <v>0</v>
      </c>
      <c r="J12" s="59">
        <v>13</v>
      </c>
      <c r="K12" s="59">
        <v>0</v>
      </c>
      <c r="L12" s="59">
        <v>3</v>
      </c>
      <c r="M12" s="59">
        <v>0</v>
      </c>
      <c r="N12" s="58">
        <f t="shared" si="1"/>
        <v>31</v>
      </c>
      <c r="O12" s="58">
        <f t="shared" si="1"/>
        <v>0</v>
      </c>
      <c r="P12" s="20">
        <f t="shared" si="2"/>
        <v>31</v>
      </c>
      <c r="Q12" s="52">
        <f t="shared" si="3"/>
        <v>19</v>
      </c>
      <c r="R12" s="44">
        <f t="shared" si="5"/>
        <v>670</v>
      </c>
      <c r="S12" s="44">
        <f t="shared" si="5"/>
        <v>122</v>
      </c>
      <c r="T12" s="47">
        <f t="shared" si="4"/>
        <v>792</v>
      </c>
    </row>
    <row r="13" spans="1:20" ht="24.75" customHeight="1" thickBot="1">
      <c r="A13" s="32">
        <v>9</v>
      </c>
      <c r="B13" s="33">
        <v>42064</v>
      </c>
      <c r="C13" s="34">
        <v>181</v>
      </c>
      <c r="D13" s="34">
        <v>41</v>
      </c>
      <c r="E13" s="35">
        <f t="shared" si="0"/>
        <v>222</v>
      </c>
      <c r="F13" s="37">
        <v>4</v>
      </c>
      <c r="G13" s="37">
        <v>0</v>
      </c>
      <c r="H13" s="37">
        <v>4</v>
      </c>
      <c r="I13" s="37">
        <v>0</v>
      </c>
      <c r="J13" s="37">
        <v>25</v>
      </c>
      <c r="K13" s="37">
        <v>2</v>
      </c>
      <c r="L13" s="37">
        <v>6</v>
      </c>
      <c r="M13" s="37">
        <v>0</v>
      </c>
      <c r="N13" s="35">
        <f t="shared" si="1"/>
        <v>39</v>
      </c>
      <c r="O13" s="35">
        <f t="shared" si="1"/>
        <v>2</v>
      </c>
      <c r="P13" s="35">
        <f t="shared" si="2"/>
        <v>41</v>
      </c>
      <c r="Q13" s="53">
        <f t="shared" si="3"/>
        <v>181</v>
      </c>
      <c r="R13" s="45">
        <f t="shared" si="5"/>
        <v>812</v>
      </c>
      <c r="S13" s="45">
        <f t="shared" si="5"/>
        <v>161</v>
      </c>
      <c r="T13" s="48">
        <f t="shared" si="4"/>
        <v>973</v>
      </c>
    </row>
    <row r="14" spans="1:20" ht="24.75" customHeight="1" thickBot="1">
      <c r="A14" s="88" t="s">
        <v>15</v>
      </c>
      <c r="B14" s="89"/>
      <c r="C14" s="25">
        <f t="shared" ref="C14:O14" si="6">SUM(C5:C13)</f>
        <v>1000</v>
      </c>
      <c r="D14" s="25">
        <f t="shared" si="6"/>
        <v>181</v>
      </c>
      <c r="E14" s="25">
        <f t="shared" si="6"/>
        <v>1181</v>
      </c>
      <c r="F14" s="25">
        <f t="shared" si="6"/>
        <v>66</v>
      </c>
      <c r="G14" s="25">
        <f t="shared" si="6"/>
        <v>9</v>
      </c>
      <c r="H14" s="25">
        <f t="shared" si="6"/>
        <v>14</v>
      </c>
      <c r="I14" s="25">
        <f t="shared" si="6"/>
        <v>2</v>
      </c>
      <c r="J14" s="25">
        <f t="shared" si="6"/>
        <v>87</v>
      </c>
      <c r="K14" s="25">
        <f t="shared" si="6"/>
        <v>8</v>
      </c>
      <c r="L14" s="25">
        <f t="shared" si="6"/>
        <v>21</v>
      </c>
      <c r="M14" s="25">
        <f t="shared" si="6"/>
        <v>1</v>
      </c>
      <c r="N14" s="25">
        <f t="shared" si="6"/>
        <v>188</v>
      </c>
      <c r="O14" s="25">
        <f t="shared" si="6"/>
        <v>20</v>
      </c>
      <c r="P14" s="25">
        <f t="shared" si="2"/>
        <v>208</v>
      </c>
      <c r="Q14" s="25">
        <f>SUM(Q5:Q11)</f>
        <v>773</v>
      </c>
      <c r="R14" s="42"/>
      <c r="S14" s="42"/>
      <c r="T14" s="26"/>
    </row>
    <row r="15" spans="1:20" ht="21" customHeight="1"/>
    <row r="16" spans="1:20">
      <c r="A16" s="77" t="s">
        <v>16</v>
      </c>
      <c r="B16" s="77"/>
    </row>
    <row r="17" spans="14:19" ht="23.25" customHeight="1">
      <c r="N17" s="77" t="s">
        <v>17</v>
      </c>
      <c r="O17" s="77"/>
      <c r="P17" s="77"/>
      <c r="Q17" s="77"/>
      <c r="R17" s="56"/>
      <c r="S17" s="56"/>
    </row>
    <row r="18" spans="14:19">
      <c r="N18" s="77" t="s">
        <v>34</v>
      </c>
      <c r="O18" s="77"/>
      <c r="P18" s="77"/>
      <c r="Q18" s="77"/>
      <c r="R18" s="56"/>
      <c r="S18" s="56"/>
    </row>
  </sheetData>
  <mergeCells count="23">
    <mergeCell ref="N18:Q18"/>
    <mergeCell ref="N3:N4"/>
    <mergeCell ref="O3:O4"/>
    <mergeCell ref="P3:P4"/>
    <mergeCell ref="A14:B14"/>
    <mergeCell ref="A16:B16"/>
    <mergeCell ref="N17:Q17"/>
    <mergeCell ref="D3:D4"/>
    <mergeCell ref="E3:E4"/>
    <mergeCell ref="F3:G3"/>
    <mergeCell ref="H3:I3"/>
    <mergeCell ref="J3:K3"/>
    <mergeCell ref="L3:M3"/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</mergeCells>
  <phoneticPr fontId="1" type="noConversion"/>
  <pageMargins left="0.6" right="0.5500000000000000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9"/>
  <sheetViews>
    <sheetView workbookViewId="0">
      <selection activeCell="H26" sqref="H26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57" t="s">
        <v>0</v>
      </c>
      <c r="G4" s="57" t="s">
        <v>21</v>
      </c>
      <c r="H4" s="57" t="s">
        <v>0</v>
      </c>
      <c r="I4" s="57" t="s">
        <v>21</v>
      </c>
      <c r="J4" s="57" t="s">
        <v>0</v>
      </c>
      <c r="K4" s="57" t="s">
        <v>21</v>
      </c>
      <c r="L4" s="57" t="s">
        <v>0</v>
      </c>
      <c r="M4" s="57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69</v>
      </c>
      <c r="D5" s="29">
        <v>0</v>
      </c>
      <c r="E5" s="30">
        <f>C5+D5</f>
        <v>69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51">
        <f>E5-P5</f>
        <v>69</v>
      </c>
      <c r="R5" s="43">
        <f>C5-N5</f>
        <v>69</v>
      </c>
      <c r="S5" s="43">
        <f>D5-O5</f>
        <v>0</v>
      </c>
      <c r="T5" s="46">
        <v>69</v>
      </c>
    </row>
    <row r="6" spans="1:20" ht="24.75" customHeight="1">
      <c r="A6" s="7">
        <v>2</v>
      </c>
      <c r="B6" s="8">
        <v>41853</v>
      </c>
      <c r="C6" s="9">
        <v>160</v>
      </c>
      <c r="D6" s="9">
        <v>2</v>
      </c>
      <c r="E6" s="20">
        <f t="shared" ref="E6:E14" si="0">C6+D6</f>
        <v>162</v>
      </c>
      <c r="F6" s="9">
        <v>4</v>
      </c>
      <c r="G6" s="9">
        <v>0</v>
      </c>
      <c r="H6" s="9">
        <v>5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20">
        <f t="shared" ref="N6:O14" si="1">F6+H6+J6+L6</f>
        <v>11</v>
      </c>
      <c r="O6" s="20">
        <f t="shared" si="1"/>
        <v>0</v>
      </c>
      <c r="P6" s="20">
        <f t="shared" ref="P6:P15" si="2">N6+O6</f>
        <v>11</v>
      </c>
      <c r="Q6" s="52">
        <f t="shared" ref="Q6:Q14" si="3">E6-P6</f>
        <v>151</v>
      </c>
      <c r="R6" s="44">
        <f>R5+C6-N6</f>
        <v>218</v>
      </c>
      <c r="S6" s="44">
        <f>S5+D6-O6</f>
        <v>2</v>
      </c>
      <c r="T6" s="47">
        <f t="shared" ref="T6:T14" si="4">T5+Q6</f>
        <v>220</v>
      </c>
    </row>
    <row r="7" spans="1:20" ht="24.75" customHeight="1">
      <c r="A7" s="7">
        <v>3</v>
      </c>
      <c r="B7" s="8">
        <v>41885</v>
      </c>
      <c r="C7" s="9">
        <v>146</v>
      </c>
      <c r="D7" s="9">
        <v>14</v>
      </c>
      <c r="E7" s="20">
        <f t="shared" si="0"/>
        <v>160</v>
      </c>
      <c r="F7" s="9">
        <v>7</v>
      </c>
      <c r="G7" s="9">
        <v>0</v>
      </c>
      <c r="H7" s="9">
        <v>3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 t="shared" si="1"/>
        <v>13</v>
      </c>
      <c r="O7" s="20">
        <f t="shared" si="1"/>
        <v>0</v>
      </c>
      <c r="P7" s="20">
        <f t="shared" si="2"/>
        <v>13</v>
      </c>
      <c r="Q7" s="52">
        <f t="shared" si="3"/>
        <v>147</v>
      </c>
      <c r="R7" s="44">
        <f t="shared" ref="R7:S14" si="5">R6+C7-N7</f>
        <v>351</v>
      </c>
      <c r="S7" s="44">
        <f t="shared" si="5"/>
        <v>16</v>
      </c>
      <c r="T7" s="47">
        <f t="shared" si="4"/>
        <v>367</v>
      </c>
    </row>
    <row r="8" spans="1:20" ht="24.75" customHeight="1">
      <c r="A8" s="7">
        <v>4</v>
      </c>
      <c r="B8" s="8">
        <v>41916</v>
      </c>
      <c r="C8" s="9">
        <v>121</v>
      </c>
      <c r="D8" s="9">
        <v>50</v>
      </c>
      <c r="E8" s="20">
        <f t="shared" si="0"/>
        <v>171</v>
      </c>
      <c r="F8" s="9">
        <v>8</v>
      </c>
      <c r="G8" s="9">
        <v>0</v>
      </c>
      <c r="H8" s="9">
        <v>0</v>
      </c>
      <c r="I8" s="9">
        <v>0</v>
      </c>
      <c r="J8" s="9">
        <v>9</v>
      </c>
      <c r="K8" s="9">
        <v>0</v>
      </c>
      <c r="L8" s="9">
        <v>0</v>
      </c>
      <c r="M8" s="9">
        <v>0</v>
      </c>
      <c r="N8" s="20">
        <f t="shared" si="1"/>
        <v>17</v>
      </c>
      <c r="O8" s="20">
        <f t="shared" si="1"/>
        <v>0</v>
      </c>
      <c r="P8" s="20">
        <f t="shared" si="2"/>
        <v>17</v>
      </c>
      <c r="Q8" s="52">
        <f t="shared" si="3"/>
        <v>154</v>
      </c>
      <c r="R8" s="44">
        <f t="shared" si="5"/>
        <v>455</v>
      </c>
      <c r="S8" s="44">
        <f t="shared" si="5"/>
        <v>66</v>
      </c>
      <c r="T8" s="47">
        <f t="shared" si="4"/>
        <v>521</v>
      </c>
    </row>
    <row r="9" spans="1:20" ht="24.75" customHeight="1">
      <c r="A9" s="7">
        <v>5</v>
      </c>
      <c r="B9" s="8">
        <v>41947</v>
      </c>
      <c r="C9" s="9">
        <v>136</v>
      </c>
      <c r="D9" s="9">
        <v>48</v>
      </c>
      <c r="E9" s="20">
        <f t="shared" si="0"/>
        <v>184</v>
      </c>
      <c r="F9" s="41">
        <v>6</v>
      </c>
      <c r="G9" s="41">
        <v>2</v>
      </c>
      <c r="H9" s="41">
        <v>1</v>
      </c>
      <c r="I9" s="41">
        <v>0</v>
      </c>
      <c r="J9" s="41">
        <v>4</v>
      </c>
      <c r="K9" s="41">
        <v>0</v>
      </c>
      <c r="L9" s="41">
        <v>4</v>
      </c>
      <c r="M9" s="41">
        <v>0</v>
      </c>
      <c r="N9" s="20">
        <f t="shared" si="1"/>
        <v>15</v>
      </c>
      <c r="O9" s="20">
        <f t="shared" si="1"/>
        <v>2</v>
      </c>
      <c r="P9" s="20">
        <f t="shared" si="2"/>
        <v>17</v>
      </c>
      <c r="Q9" s="52">
        <f t="shared" si="3"/>
        <v>167</v>
      </c>
      <c r="R9" s="44">
        <f t="shared" si="5"/>
        <v>576</v>
      </c>
      <c r="S9" s="44">
        <f t="shared" si="5"/>
        <v>112</v>
      </c>
      <c r="T9" s="47">
        <f t="shared" si="4"/>
        <v>688</v>
      </c>
    </row>
    <row r="10" spans="1:20" ht="24.75" customHeight="1">
      <c r="A10" s="7">
        <v>6</v>
      </c>
      <c r="B10" s="8">
        <v>41978</v>
      </c>
      <c r="C10" s="9">
        <v>85</v>
      </c>
      <c r="D10" s="9">
        <v>14</v>
      </c>
      <c r="E10" s="20">
        <f t="shared" si="0"/>
        <v>99</v>
      </c>
      <c r="F10" s="41">
        <v>13</v>
      </c>
      <c r="G10" s="41">
        <v>4</v>
      </c>
      <c r="H10" s="41">
        <v>1</v>
      </c>
      <c r="I10" s="41">
        <v>2</v>
      </c>
      <c r="J10" s="41">
        <v>17</v>
      </c>
      <c r="K10" s="41">
        <v>0</v>
      </c>
      <c r="L10" s="41">
        <v>2</v>
      </c>
      <c r="M10" s="41">
        <v>1</v>
      </c>
      <c r="N10" s="20">
        <f t="shared" si="1"/>
        <v>33</v>
      </c>
      <c r="O10" s="20">
        <f t="shared" si="1"/>
        <v>7</v>
      </c>
      <c r="P10" s="20">
        <f t="shared" si="2"/>
        <v>40</v>
      </c>
      <c r="Q10" s="52">
        <f t="shared" si="3"/>
        <v>59</v>
      </c>
      <c r="R10" s="44">
        <f t="shared" si="5"/>
        <v>628</v>
      </c>
      <c r="S10" s="44">
        <f t="shared" si="5"/>
        <v>119</v>
      </c>
      <c r="T10" s="47">
        <f t="shared" si="4"/>
        <v>747</v>
      </c>
    </row>
    <row r="11" spans="1:20" ht="24.75" customHeight="1">
      <c r="A11" s="7">
        <v>7</v>
      </c>
      <c r="B11" s="8">
        <v>42009</v>
      </c>
      <c r="C11" s="9">
        <v>57</v>
      </c>
      <c r="D11" s="9">
        <v>7</v>
      </c>
      <c r="E11" s="20">
        <f t="shared" si="0"/>
        <v>64</v>
      </c>
      <c r="F11" s="41">
        <v>9</v>
      </c>
      <c r="G11" s="41">
        <v>3</v>
      </c>
      <c r="H11" s="41">
        <v>0</v>
      </c>
      <c r="I11" s="41">
        <v>0</v>
      </c>
      <c r="J11" s="41">
        <v>16</v>
      </c>
      <c r="K11" s="41">
        <v>6</v>
      </c>
      <c r="L11" s="41">
        <v>4</v>
      </c>
      <c r="M11" s="41">
        <v>0</v>
      </c>
      <c r="N11" s="20">
        <f t="shared" si="1"/>
        <v>29</v>
      </c>
      <c r="O11" s="20">
        <f t="shared" si="1"/>
        <v>9</v>
      </c>
      <c r="P11" s="20">
        <f t="shared" si="2"/>
        <v>38</v>
      </c>
      <c r="Q11" s="52">
        <f t="shared" si="3"/>
        <v>26</v>
      </c>
      <c r="R11" s="44">
        <f t="shared" si="5"/>
        <v>656</v>
      </c>
      <c r="S11" s="44">
        <f t="shared" si="5"/>
        <v>117</v>
      </c>
      <c r="T11" s="47">
        <f t="shared" si="4"/>
        <v>773</v>
      </c>
    </row>
    <row r="12" spans="1:20" ht="24.75" customHeight="1">
      <c r="A12" s="7">
        <v>8</v>
      </c>
      <c r="B12" s="8">
        <v>42041</v>
      </c>
      <c r="C12" s="13">
        <v>45</v>
      </c>
      <c r="D12" s="13">
        <v>5</v>
      </c>
      <c r="E12" s="58">
        <f t="shared" si="0"/>
        <v>50</v>
      </c>
      <c r="F12" s="59">
        <v>15</v>
      </c>
      <c r="G12" s="59">
        <v>0</v>
      </c>
      <c r="H12" s="59">
        <v>0</v>
      </c>
      <c r="I12" s="59">
        <v>0</v>
      </c>
      <c r="J12" s="59">
        <v>13</v>
      </c>
      <c r="K12" s="59">
        <v>0</v>
      </c>
      <c r="L12" s="59">
        <v>3</v>
      </c>
      <c r="M12" s="59">
        <v>0</v>
      </c>
      <c r="N12" s="58">
        <f t="shared" si="1"/>
        <v>31</v>
      </c>
      <c r="O12" s="58">
        <f t="shared" si="1"/>
        <v>0</v>
      </c>
      <c r="P12" s="20">
        <f t="shared" si="2"/>
        <v>31</v>
      </c>
      <c r="Q12" s="52">
        <f t="shared" si="3"/>
        <v>19</v>
      </c>
      <c r="R12" s="44">
        <f t="shared" si="5"/>
        <v>670</v>
      </c>
      <c r="S12" s="44">
        <f t="shared" si="5"/>
        <v>122</v>
      </c>
      <c r="T12" s="47">
        <f t="shared" si="4"/>
        <v>792</v>
      </c>
    </row>
    <row r="13" spans="1:20" ht="24.75" customHeight="1">
      <c r="A13" s="7">
        <v>9</v>
      </c>
      <c r="B13" s="8">
        <v>42064</v>
      </c>
      <c r="C13" s="13">
        <v>181</v>
      </c>
      <c r="D13" s="13">
        <v>41</v>
      </c>
      <c r="E13" s="58">
        <f t="shared" si="0"/>
        <v>222</v>
      </c>
      <c r="F13" s="59">
        <v>4</v>
      </c>
      <c r="G13" s="59">
        <v>0</v>
      </c>
      <c r="H13" s="59">
        <v>4</v>
      </c>
      <c r="I13" s="59">
        <v>0</v>
      </c>
      <c r="J13" s="59">
        <v>25</v>
      </c>
      <c r="K13" s="59">
        <v>2</v>
      </c>
      <c r="L13" s="59">
        <v>6</v>
      </c>
      <c r="M13" s="59">
        <v>0</v>
      </c>
      <c r="N13" s="58">
        <f t="shared" si="1"/>
        <v>39</v>
      </c>
      <c r="O13" s="58">
        <f t="shared" si="1"/>
        <v>2</v>
      </c>
      <c r="P13" s="58">
        <f t="shared" si="2"/>
        <v>41</v>
      </c>
      <c r="Q13" s="60">
        <f t="shared" si="3"/>
        <v>181</v>
      </c>
      <c r="R13" s="44">
        <f t="shared" si="5"/>
        <v>812</v>
      </c>
      <c r="S13" s="44">
        <f t="shared" si="5"/>
        <v>161</v>
      </c>
      <c r="T13" s="47">
        <f t="shared" si="4"/>
        <v>973</v>
      </c>
    </row>
    <row r="14" spans="1:20" ht="24.75" customHeight="1" thickBot="1">
      <c r="A14" s="32">
        <v>10</v>
      </c>
      <c r="B14" s="33">
        <v>42095</v>
      </c>
      <c r="C14" s="34">
        <v>169</v>
      </c>
      <c r="D14" s="34">
        <v>27</v>
      </c>
      <c r="E14" s="35">
        <f t="shared" si="0"/>
        <v>196</v>
      </c>
      <c r="F14" s="37">
        <v>24</v>
      </c>
      <c r="G14" s="37">
        <v>5</v>
      </c>
      <c r="H14" s="37">
        <v>2</v>
      </c>
      <c r="I14" s="37">
        <v>1</v>
      </c>
      <c r="J14" s="37">
        <v>18</v>
      </c>
      <c r="K14" s="37">
        <v>4</v>
      </c>
      <c r="L14" s="37">
        <v>7</v>
      </c>
      <c r="M14" s="37">
        <v>3</v>
      </c>
      <c r="N14" s="35">
        <f t="shared" si="1"/>
        <v>51</v>
      </c>
      <c r="O14" s="35">
        <f t="shared" si="1"/>
        <v>13</v>
      </c>
      <c r="P14" s="35">
        <f t="shared" si="2"/>
        <v>64</v>
      </c>
      <c r="Q14" s="53">
        <f t="shared" si="3"/>
        <v>132</v>
      </c>
      <c r="R14" s="45">
        <f t="shared" si="5"/>
        <v>930</v>
      </c>
      <c r="S14" s="45">
        <f t="shared" si="5"/>
        <v>175</v>
      </c>
      <c r="T14" s="48">
        <f t="shared" si="4"/>
        <v>1105</v>
      </c>
    </row>
    <row r="15" spans="1:20" ht="24.75" customHeight="1" thickBot="1">
      <c r="A15" s="88" t="s">
        <v>15</v>
      </c>
      <c r="B15" s="89"/>
      <c r="C15" s="25">
        <f t="shared" ref="C15:J15" si="6">SUM(C5:C14)</f>
        <v>1169</v>
      </c>
      <c r="D15" s="25">
        <f t="shared" si="6"/>
        <v>208</v>
      </c>
      <c r="E15" s="25">
        <f t="shared" si="6"/>
        <v>1377</v>
      </c>
      <c r="F15" s="25">
        <f t="shared" si="6"/>
        <v>90</v>
      </c>
      <c r="G15" s="25">
        <f t="shared" si="6"/>
        <v>14</v>
      </c>
      <c r="H15" s="25">
        <f t="shared" si="6"/>
        <v>16</v>
      </c>
      <c r="I15" s="25">
        <f t="shared" si="6"/>
        <v>3</v>
      </c>
      <c r="J15" s="25">
        <f t="shared" si="6"/>
        <v>105</v>
      </c>
      <c r="K15" s="25">
        <f>SUM(K5:K12)</f>
        <v>6</v>
      </c>
      <c r="L15" s="25">
        <f>SUM(L5:L14)</f>
        <v>28</v>
      </c>
      <c r="M15" s="25">
        <f>SUM(M5:M12)</f>
        <v>1</v>
      </c>
      <c r="N15" s="25">
        <f>SUM(N5:N14)</f>
        <v>239</v>
      </c>
      <c r="O15" s="25">
        <f>SUM(O5:O13)</f>
        <v>20</v>
      </c>
      <c r="P15" s="25">
        <f t="shared" si="2"/>
        <v>259</v>
      </c>
      <c r="Q15" s="25">
        <f>SUM(Q5:Q11)</f>
        <v>773</v>
      </c>
      <c r="R15" s="42"/>
      <c r="S15" s="42"/>
      <c r="T15" s="26"/>
    </row>
    <row r="16" spans="1:20" ht="21" customHeight="1"/>
    <row r="17" spans="1:19">
      <c r="A17" s="77" t="s">
        <v>16</v>
      </c>
      <c r="B17" s="77"/>
    </row>
    <row r="18" spans="1:19" ht="23.25" customHeight="1">
      <c r="N18" s="77" t="s">
        <v>17</v>
      </c>
      <c r="O18" s="77"/>
      <c r="P18" s="77"/>
      <c r="Q18" s="77"/>
      <c r="R18" s="56"/>
      <c r="S18" s="56"/>
    </row>
    <row r="19" spans="1:19">
      <c r="N19" s="77" t="s">
        <v>34</v>
      </c>
      <c r="O19" s="77"/>
      <c r="P19" s="77"/>
      <c r="Q19" s="77"/>
      <c r="R19" s="56"/>
      <c r="S19" s="56"/>
    </row>
  </sheetData>
  <mergeCells count="23">
    <mergeCell ref="N19:Q19"/>
    <mergeCell ref="N3:N4"/>
    <mergeCell ref="O3:O4"/>
    <mergeCell ref="P3:P4"/>
    <mergeCell ref="A15:B15"/>
    <mergeCell ref="A17:B17"/>
    <mergeCell ref="N18:Q18"/>
    <mergeCell ref="D3:D4"/>
    <mergeCell ref="E3:E4"/>
    <mergeCell ref="F3:G3"/>
    <mergeCell ref="H3:I3"/>
    <mergeCell ref="J3:K3"/>
    <mergeCell ref="L3:M3"/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</mergeCells>
  <phoneticPr fontId="1" type="noConversion"/>
  <pageMargins left="0.6" right="0.5500000000000000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0"/>
  <sheetViews>
    <sheetView topLeftCell="A4" workbookViewId="0">
      <selection activeCell="T5" sqref="T5"/>
    </sheetView>
  </sheetViews>
  <sheetFormatPr defaultRowHeight="13.5"/>
  <cols>
    <col min="1" max="1" width="3.875" style="1" customWidth="1"/>
    <col min="2" max="2" width="11.375" style="1" bestFit="1" customWidth="1"/>
    <col min="3" max="3" width="6.375" style="1" customWidth="1"/>
    <col min="4" max="4" width="5.375" style="1" customWidth="1"/>
    <col min="5" max="5" width="6.5" style="1" customWidth="1"/>
    <col min="6" max="6" width="7.125" style="1" bestFit="1" customWidth="1"/>
    <col min="7" max="7" width="5.25" style="1" bestFit="1" customWidth="1"/>
    <col min="8" max="8" width="7.125" style="1" bestFit="1" customWidth="1"/>
    <col min="9" max="9" width="5.25" style="1" bestFit="1" customWidth="1"/>
    <col min="10" max="10" width="7.125" style="1" bestFit="1" customWidth="1"/>
    <col min="11" max="11" width="5.25" style="1" bestFit="1" customWidth="1"/>
    <col min="12" max="12" width="7.125" style="1" bestFit="1" customWidth="1"/>
    <col min="13" max="13" width="5.25" style="1" bestFit="1" customWidth="1"/>
    <col min="14" max="14" width="7.5" style="1" customWidth="1"/>
    <col min="15" max="15" width="5.75" style="1" customWidth="1"/>
    <col min="16" max="16" width="5" style="1" customWidth="1"/>
    <col min="17" max="17" width="6.125" style="1" customWidth="1"/>
    <col min="18" max="18" width="9.625" style="1" customWidth="1"/>
    <col min="19" max="19" width="9.5" style="1" customWidth="1"/>
    <col min="20" max="20" width="10.125" style="1" customWidth="1"/>
    <col min="21" max="16384" width="9" style="1"/>
  </cols>
  <sheetData>
    <row r="1" spans="1:20" ht="29.25" customHeight="1" thickBo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" customHeight="1">
      <c r="A2" s="100" t="s">
        <v>13</v>
      </c>
      <c r="B2" s="103" t="s">
        <v>26</v>
      </c>
      <c r="C2" s="90" t="s">
        <v>7</v>
      </c>
      <c r="D2" s="90"/>
      <c r="E2" s="90"/>
      <c r="F2" s="90" t="s">
        <v>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103" t="s">
        <v>12</v>
      </c>
      <c r="R2" s="103" t="s">
        <v>29</v>
      </c>
      <c r="S2" s="103" t="s">
        <v>30</v>
      </c>
      <c r="T2" s="104" t="s">
        <v>31</v>
      </c>
    </row>
    <row r="3" spans="1:20" ht="29.25" customHeight="1">
      <c r="A3" s="101"/>
      <c r="B3" s="91"/>
      <c r="C3" s="91" t="s">
        <v>0</v>
      </c>
      <c r="D3" s="91" t="s">
        <v>1</v>
      </c>
      <c r="E3" s="91" t="s">
        <v>6</v>
      </c>
      <c r="F3" s="91" t="s">
        <v>2</v>
      </c>
      <c r="G3" s="91"/>
      <c r="H3" s="91" t="s">
        <v>27</v>
      </c>
      <c r="I3" s="91"/>
      <c r="J3" s="91" t="s">
        <v>4</v>
      </c>
      <c r="K3" s="91"/>
      <c r="L3" s="107" t="s">
        <v>5</v>
      </c>
      <c r="M3" s="107"/>
      <c r="N3" s="91" t="s">
        <v>22</v>
      </c>
      <c r="O3" s="91" t="s">
        <v>23</v>
      </c>
      <c r="P3" s="91" t="s">
        <v>24</v>
      </c>
      <c r="Q3" s="91"/>
      <c r="R3" s="91"/>
      <c r="S3" s="91"/>
      <c r="T3" s="105"/>
    </row>
    <row r="4" spans="1:20" ht="20.25" customHeight="1" thickBot="1">
      <c r="A4" s="102"/>
      <c r="B4" s="82"/>
      <c r="C4" s="82"/>
      <c r="D4" s="82"/>
      <c r="E4" s="82"/>
      <c r="F4" s="57" t="s">
        <v>0</v>
      </c>
      <c r="G4" s="57" t="s">
        <v>21</v>
      </c>
      <c r="H4" s="57" t="s">
        <v>0</v>
      </c>
      <c r="I4" s="57" t="s">
        <v>21</v>
      </c>
      <c r="J4" s="57" t="s">
        <v>0</v>
      </c>
      <c r="K4" s="57" t="s">
        <v>21</v>
      </c>
      <c r="L4" s="57" t="s">
        <v>0</v>
      </c>
      <c r="M4" s="57" t="s">
        <v>21</v>
      </c>
      <c r="N4" s="82"/>
      <c r="O4" s="82"/>
      <c r="P4" s="82"/>
      <c r="Q4" s="82"/>
      <c r="R4" s="82"/>
      <c r="S4" s="82"/>
      <c r="T4" s="106"/>
    </row>
    <row r="5" spans="1:20" ht="24.75" customHeight="1">
      <c r="A5" s="27">
        <v>1</v>
      </c>
      <c r="B5" s="28">
        <v>41821</v>
      </c>
      <c r="C5" s="29">
        <v>81</v>
      </c>
      <c r="D5" s="29">
        <v>0</v>
      </c>
      <c r="E5" s="30">
        <f>C5+D5</f>
        <v>81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30">
        <f>F5+H5+J5+L5</f>
        <v>0</v>
      </c>
      <c r="O5" s="30">
        <f>G5+I5+K5+M5</f>
        <v>0</v>
      </c>
      <c r="P5" s="30">
        <f>N5+O5</f>
        <v>0</v>
      </c>
      <c r="Q5" s="51">
        <f>E5-P5</f>
        <v>81</v>
      </c>
      <c r="R5" s="43">
        <f>C5-N5</f>
        <v>81</v>
      </c>
      <c r="S5" s="43">
        <f>D5-O5</f>
        <v>0</v>
      </c>
      <c r="T5" s="46">
        <v>81</v>
      </c>
    </row>
    <row r="6" spans="1:20" ht="24.75" customHeight="1">
      <c r="A6" s="7">
        <v>2</v>
      </c>
      <c r="B6" s="8">
        <v>41853</v>
      </c>
      <c r="C6" s="9">
        <v>176</v>
      </c>
      <c r="D6" s="9">
        <v>2</v>
      </c>
      <c r="E6" s="20">
        <f t="shared" ref="E6:E15" si="0">C6+D6</f>
        <v>178</v>
      </c>
      <c r="F6" s="9">
        <v>4</v>
      </c>
      <c r="G6" s="9">
        <v>0</v>
      </c>
      <c r="H6" s="9">
        <v>6</v>
      </c>
      <c r="I6" s="9">
        <v>0</v>
      </c>
      <c r="J6" s="9">
        <v>2</v>
      </c>
      <c r="K6" s="9">
        <v>0</v>
      </c>
      <c r="L6" s="9">
        <v>1</v>
      </c>
      <c r="M6" s="9">
        <v>0</v>
      </c>
      <c r="N6" s="20">
        <f t="shared" ref="N6:O15" si="1">F6+H6+J6+L6</f>
        <v>13</v>
      </c>
      <c r="O6" s="20">
        <f t="shared" si="1"/>
        <v>0</v>
      </c>
      <c r="P6" s="20">
        <f t="shared" ref="P6:P16" si="2">N6+O6</f>
        <v>13</v>
      </c>
      <c r="Q6" s="52">
        <f t="shared" ref="Q6:Q15" si="3">E6-P6</f>
        <v>165</v>
      </c>
      <c r="R6" s="44">
        <f>R5+C6-N6</f>
        <v>244</v>
      </c>
      <c r="S6" s="44">
        <f>S5+D6-O6</f>
        <v>2</v>
      </c>
      <c r="T6" s="47">
        <f t="shared" ref="T6:T15" si="4">T5+Q6</f>
        <v>246</v>
      </c>
    </row>
    <row r="7" spans="1:20" ht="24.75" customHeight="1">
      <c r="A7" s="7">
        <v>3</v>
      </c>
      <c r="B7" s="8">
        <v>41885</v>
      </c>
      <c r="C7" s="9">
        <v>170</v>
      </c>
      <c r="D7" s="9">
        <v>14</v>
      </c>
      <c r="E7" s="20">
        <f t="shared" si="0"/>
        <v>184</v>
      </c>
      <c r="F7" s="9">
        <v>8</v>
      </c>
      <c r="G7" s="9">
        <v>0</v>
      </c>
      <c r="H7" s="9">
        <v>4</v>
      </c>
      <c r="I7" s="9">
        <v>0</v>
      </c>
      <c r="J7" s="9">
        <v>2</v>
      </c>
      <c r="K7" s="9">
        <v>0</v>
      </c>
      <c r="L7" s="9">
        <v>1</v>
      </c>
      <c r="M7" s="9">
        <v>0</v>
      </c>
      <c r="N7" s="20">
        <f t="shared" si="1"/>
        <v>15</v>
      </c>
      <c r="O7" s="20">
        <f t="shared" si="1"/>
        <v>0</v>
      </c>
      <c r="P7" s="20">
        <f t="shared" si="2"/>
        <v>15</v>
      </c>
      <c r="Q7" s="52">
        <f t="shared" si="3"/>
        <v>169</v>
      </c>
      <c r="R7" s="44">
        <f t="shared" ref="R7:S15" si="5">R6+C7-N7</f>
        <v>399</v>
      </c>
      <c r="S7" s="44">
        <f t="shared" si="5"/>
        <v>16</v>
      </c>
      <c r="T7" s="47">
        <f t="shared" si="4"/>
        <v>415</v>
      </c>
    </row>
    <row r="8" spans="1:20" ht="24.75" customHeight="1">
      <c r="A8" s="7">
        <v>4</v>
      </c>
      <c r="B8" s="8">
        <v>41916</v>
      </c>
      <c r="C8" s="9">
        <v>140</v>
      </c>
      <c r="D8" s="9">
        <v>50</v>
      </c>
      <c r="E8" s="20">
        <f t="shared" si="0"/>
        <v>190</v>
      </c>
      <c r="F8" s="9">
        <v>8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0</v>
      </c>
      <c r="M8" s="9">
        <v>0</v>
      </c>
      <c r="N8" s="20">
        <f t="shared" si="1"/>
        <v>18</v>
      </c>
      <c r="O8" s="20">
        <f t="shared" si="1"/>
        <v>0</v>
      </c>
      <c r="P8" s="20">
        <f t="shared" si="2"/>
        <v>18</v>
      </c>
      <c r="Q8" s="52">
        <f t="shared" si="3"/>
        <v>172</v>
      </c>
      <c r="R8" s="44">
        <f t="shared" si="5"/>
        <v>521</v>
      </c>
      <c r="S8" s="44">
        <f t="shared" si="5"/>
        <v>66</v>
      </c>
      <c r="T8" s="47">
        <f t="shared" si="4"/>
        <v>587</v>
      </c>
    </row>
    <row r="9" spans="1:20" ht="24.75" customHeight="1">
      <c r="A9" s="7">
        <v>5</v>
      </c>
      <c r="B9" s="8">
        <v>41947</v>
      </c>
      <c r="C9" s="9">
        <v>146</v>
      </c>
      <c r="D9" s="9">
        <v>48</v>
      </c>
      <c r="E9" s="20">
        <f t="shared" si="0"/>
        <v>194</v>
      </c>
      <c r="F9" s="41">
        <v>6</v>
      </c>
      <c r="G9" s="41">
        <v>2</v>
      </c>
      <c r="H9" s="41">
        <v>2</v>
      </c>
      <c r="I9" s="41">
        <v>0</v>
      </c>
      <c r="J9" s="41">
        <v>4</v>
      </c>
      <c r="K9" s="41">
        <v>0</v>
      </c>
      <c r="L9" s="41">
        <v>5</v>
      </c>
      <c r="M9" s="41">
        <v>0</v>
      </c>
      <c r="N9" s="20">
        <f t="shared" si="1"/>
        <v>17</v>
      </c>
      <c r="O9" s="20">
        <f t="shared" si="1"/>
        <v>2</v>
      </c>
      <c r="P9" s="20">
        <f t="shared" si="2"/>
        <v>19</v>
      </c>
      <c r="Q9" s="52">
        <f t="shared" si="3"/>
        <v>175</v>
      </c>
      <c r="R9" s="44">
        <f t="shared" si="5"/>
        <v>650</v>
      </c>
      <c r="S9" s="44">
        <f t="shared" si="5"/>
        <v>112</v>
      </c>
      <c r="T9" s="47">
        <f t="shared" si="4"/>
        <v>762</v>
      </c>
    </row>
    <row r="10" spans="1:20" ht="24.75" customHeight="1">
      <c r="A10" s="7">
        <v>6</v>
      </c>
      <c r="B10" s="8">
        <v>41978</v>
      </c>
      <c r="C10" s="9">
        <v>91</v>
      </c>
      <c r="D10" s="9">
        <v>14</v>
      </c>
      <c r="E10" s="20">
        <f t="shared" si="0"/>
        <v>105</v>
      </c>
      <c r="F10" s="41">
        <v>15</v>
      </c>
      <c r="G10" s="41">
        <v>4</v>
      </c>
      <c r="H10" s="41">
        <v>2</v>
      </c>
      <c r="I10" s="41">
        <v>2</v>
      </c>
      <c r="J10" s="41">
        <v>20</v>
      </c>
      <c r="K10" s="41">
        <v>0</v>
      </c>
      <c r="L10" s="41">
        <v>2</v>
      </c>
      <c r="M10" s="41">
        <v>1</v>
      </c>
      <c r="N10" s="20">
        <f t="shared" si="1"/>
        <v>39</v>
      </c>
      <c r="O10" s="20">
        <f t="shared" si="1"/>
        <v>7</v>
      </c>
      <c r="P10" s="20">
        <f t="shared" si="2"/>
        <v>46</v>
      </c>
      <c r="Q10" s="52">
        <f t="shared" si="3"/>
        <v>59</v>
      </c>
      <c r="R10" s="44">
        <f t="shared" si="5"/>
        <v>702</v>
      </c>
      <c r="S10" s="44">
        <f t="shared" si="5"/>
        <v>119</v>
      </c>
      <c r="T10" s="47">
        <f t="shared" si="4"/>
        <v>821</v>
      </c>
    </row>
    <row r="11" spans="1:20" ht="24.75" customHeight="1">
      <c r="A11" s="7">
        <v>7</v>
      </c>
      <c r="B11" s="8">
        <v>42009</v>
      </c>
      <c r="C11" s="9">
        <v>60</v>
      </c>
      <c r="D11" s="9">
        <v>7</v>
      </c>
      <c r="E11" s="20">
        <f t="shared" si="0"/>
        <v>67</v>
      </c>
      <c r="F11" s="41">
        <v>10</v>
      </c>
      <c r="G11" s="41">
        <v>3</v>
      </c>
      <c r="H11" s="41">
        <v>0</v>
      </c>
      <c r="I11" s="41">
        <v>0</v>
      </c>
      <c r="J11" s="41">
        <v>18</v>
      </c>
      <c r="K11" s="41">
        <v>6</v>
      </c>
      <c r="L11" s="41">
        <v>4</v>
      </c>
      <c r="M11" s="41">
        <v>0</v>
      </c>
      <c r="N11" s="20">
        <f t="shared" si="1"/>
        <v>32</v>
      </c>
      <c r="O11" s="20">
        <f t="shared" si="1"/>
        <v>9</v>
      </c>
      <c r="P11" s="20">
        <f t="shared" si="2"/>
        <v>41</v>
      </c>
      <c r="Q11" s="52">
        <f t="shared" si="3"/>
        <v>26</v>
      </c>
      <c r="R11" s="44">
        <f t="shared" si="5"/>
        <v>730</v>
      </c>
      <c r="S11" s="44">
        <f t="shared" si="5"/>
        <v>117</v>
      </c>
      <c r="T11" s="47">
        <f t="shared" si="4"/>
        <v>847</v>
      </c>
    </row>
    <row r="12" spans="1:20" ht="24.75" customHeight="1">
      <c r="A12" s="7">
        <v>8</v>
      </c>
      <c r="B12" s="8">
        <v>42041</v>
      </c>
      <c r="C12" s="13">
        <v>51</v>
      </c>
      <c r="D12" s="13">
        <v>5</v>
      </c>
      <c r="E12" s="58">
        <f t="shared" si="0"/>
        <v>56</v>
      </c>
      <c r="F12" s="59">
        <v>17</v>
      </c>
      <c r="G12" s="59">
        <v>0</v>
      </c>
      <c r="H12" s="59">
        <v>0</v>
      </c>
      <c r="I12" s="59">
        <v>0</v>
      </c>
      <c r="J12" s="59">
        <v>11</v>
      </c>
      <c r="K12" s="59">
        <v>0</v>
      </c>
      <c r="L12" s="59">
        <v>3</v>
      </c>
      <c r="M12" s="59">
        <v>0</v>
      </c>
      <c r="N12" s="58">
        <f t="shared" si="1"/>
        <v>31</v>
      </c>
      <c r="O12" s="58">
        <f t="shared" si="1"/>
        <v>0</v>
      </c>
      <c r="P12" s="20">
        <f t="shared" si="2"/>
        <v>31</v>
      </c>
      <c r="Q12" s="52">
        <f t="shared" si="3"/>
        <v>25</v>
      </c>
      <c r="R12" s="44">
        <f t="shared" si="5"/>
        <v>750</v>
      </c>
      <c r="S12" s="44">
        <f t="shared" si="5"/>
        <v>122</v>
      </c>
      <c r="T12" s="47">
        <f t="shared" si="4"/>
        <v>872</v>
      </c>
    </row>
    <row r="13" spans="1:20" ht="24.75" customHeight="1">
      <c r="A13" s="7">
        <v>9</v>
      </c>
      <c r="B13" s="8">
        <v>42064</v>
      </c>
      <c r="C13" s="13">
        <v>181</v>
      </c>
      <c r="D13" s="13">
        <v>41</v>
      </c>
      <c r="E13" s="58">
        <f t="shared" si="0"/>
        <v>222</v>
      </c>
      <c r="F13" s="59">
        <v>4</v>
      </c>
      <c r="G13" s="59">
        <v>0</v>
      </c>
      <c r="H13" s="59">
        <v>4</v>
      </c>
      <c r="I13" s="59">
        <v>0</v>
      </c>
      <c r="J13" s="59">
        <v>25</v>
      </c>
      <c r="K13" s="59">
        <v>2</v>
      </c>
      <c r="L13" s="59">
        <v>6</v>
      </c>
      <c r="M13" s="59">
        <v>0</v>
      </c>
      <c r="N13" s="58">
        <f t="shared" si="1"/>
        <v>39</v>
      </c>
      <c r="O13" s="58">
        <f t="shared" si="1"/>
        <v>2</v>
      </c>
      <c r="P13" s="20">
        <f t="shared" si="2"/>
        <v>41</v>
      </c>
      <c r="Q13" s="52">
        <f t="shared" si="3"/>
        <v>181</v>
      </c>
      <c r="R13" s="44">
        <f t="shared" si="5"/>
        <v>892</v>
      </c>
      <c r="S13" s="44">
        <f t="shared" si="5"/>
        <v>161</v>
      </c>
      <c r="T13" s="47">
        <f t="shared" si="4"/>
        <v>1053</v>
      </c>
    </row>
    <row r="14" spans="1:20" ht="24.75" customHeight="1">
      <c r="A14" s="11">
        <v>10</v>
      </c>
      <c r="B14" s="12">
        <v>42095</v>
      </c>
      <c r="C14" s="13">
        <v>169</v>
      </c>
      <c r="D14" s="13">
        <v>27</v>
      </c>
      <c r="E14" s="58">
        <f t="shared" si="0"/>
        <v>196</v>
      </c>
      <c r="F14" s="59">
        <v>24</v>
      </c>
      <c r="G14" s="59">
        <v>5</v>
      </c>
      <c r="H14" s="59">
        <v>2</v>
      </c>
      <c r="I14" s="59">
        <v>1</v>
      </c>
      <c r="J14" s="59">
        <v>18</v>
      </c>
      <c r="K14" s="59">
        <v>4</v>
      </c>
      <c r="L14" s="59">
        <v>7</v>
      </c>
      <c r="M14" s="59">
        <v>3</v>
      </c>
      <c r="N14" s="58">
        <f t="shared" si="1"/>
        <v>51</v>
      </c>
      <c r="O14" s="58">
        <f t="shared" si="1"/>
        <v>13</v>
      </c>
      <c r="P14" s="58">
        <f t="shared" si="2"/>
        <v>64</v>
      </c>
      <c r="Q14" s="60">
        <f t="shared" si="3"/>
        <v>132</v>
      </c>
      <c r="R14" s="61">
        <f t="shared" si="5"/>
        <v>1010</v>
      </c>
      <c r="S14" s="61">
        <f t="shared" si="5"/>
        <v>175</v>
      </c>
      <c r="T14" s="62">
        <f t="shared" si="4"/>
        <v>1185</v>
      </c>
    </row>
    <row r="15" spans="1:20" ht="24.75" customHeight="1" thickBot="1">
      <c r="A15" s="32">
        <v>11</v>
      </c>
      <c r="B15" s="33">
        <v>42125</v>
      </c>
      <c r="C15" s="34">
        <v>208</v>
      </c>
      <c r="D15" s="34">
        <v>56</v>
      </c>
      <c r="E15" s="35">
        <f t="shared" si="0"/>
        <v>264</v>
      </c>
      <c r="F15" s="37">
        <v>27</v>
      </c>
      <c r="G15" s="37">
        <v>8</v>
      </c>
      <c r="H15" s="37">
        <v>4</v>
      </c>
      <c r="I15" s="37">
        <v>0</v>
      </c>
      <c r="J15" s="37">
        <v>25</v>
      </c>
      <c r="K15" s="37">
        <v>1</v>
      </c>
      <c r="L15" s="37">
        <v>11</v>
      </c>
      <c r="M15" s="37">
        <v>0</v>
      </c>
      <c r="N15" s="35">
        <f t="shared" si="1"/>
        <v>67</v>
      </c>
      <c r="O15" s="35">
        <f t="shared" si="1"/>
        <v>9</v>
      </c>
      <c r="P15" s="35">
        <f t="shared" si="2"/>
        <v>76</v>
      </c>
      <c r="Q15" s="53">
        <f t="shared" si="3"/>
        <v>188</v>
      </c>
      <c r="R15" s="45">
        <f t="shared" si="5"/>
        <v>1151</v>
      </c>
      <c r="S15" s="45">
        <f t="shared" si="5"/>
        <v>222</v>
      </c>
      <c r="T15" s="48">
        <f t="shared" si="4"/>
        <v>1373</v>
      </c>
    </row>
    <row r="16" spans="1:20" ht="24.75" customHeight="1" thickBot="1">
      <c r="A16" s="88" t="s">
        <v>15</v>
      </c>
      <c r="B16" s="89"/>
      <c r="C16" s="25">
        <f>SUM(C5:C15)</f>
        <v>1473</v>
      </c>
      <c r="D16" s="25">
        <f>SUM(D5:D13)</f>
        <v>181</v>
      </c>
      <c r="E16" s="25">
        <f>SUM(E5:E13)</f>
        <v>1277</v>
      </c>
      <c r="F16" s="25">
        <f>SUM(F5:F15)</f>
        <v>123</v>
      </c>
      <c r="G16" s="25">
        <f>SUM(G5:G15)</f>
        <v>22</v>
      </c>
      <c r="H16" s="25">
        <f>SUM(H5:H15)</f>
        <v>24</v>
      </c>
      <c r="I16" s="25">
        <f>SUM(I5:I12)</f>
        <v>2</v>
      </c>
      <c r="J16" s="25">
        <f>SUM(J5:J15)</f>
        <v>135</v>
      </c>
      <c r="K16" s="25">
        <f>SUM(K5:K12)</f>
        <v>6</v>
      </c>
      <c r="L16" s="25">
        <f>SUM(L5:L15)</f>
        <v>40</v>
      </c>
      <c r="M16" s="25">
        <f>SUM(M5:M12)</f>
        <v>1</v>
      </c>
      <c r="N16" s="25">
        <f>SUM(N5:N14)</f>
        <v>255</v>
      </c>
      <c r="O16" s="25">
        <f>SUM(O5:O12)</f>
        <v>18</v>
      </c>
      <c r="P16" s="25">
        <f t="shared" si="2"/>
        <v>273</v>
      </c>
      <c r="Q16" s="25">
        <f>SUM(Q5:Q11)</f>
        <v>847</v>
      </c>
      <c r="R16" s="42"/>
      <c r="S16" s="42"/>
      <c r="T16" s="26"/>
    </row>
    <row r="17" spans="1:19" ht="21" customHeight="1"/>
    <row r="18" spans="1:19">
      <c r="A18" s="77" t="s">
        <v>16</v>
      </c>
      <c r="B18" s="77"/>
    </row>
    <row r="19" spans="1:19" ht="23.25" customHeight="1">
      <c r="N19" s="77" t="s">
        <v>17</v>
      </c>
      <c r="O19" s="77"/>
      <c r="P19" s="77"/>
      <c r="Q19" s="77"/>
      <c r="R19" s="56"/>
      <c r="S19" s="56"/>
    </row>
    <row r="20" spans="1:19">
      <c r="N20" s="77" t="s">
        <v>34</v>
      </c>
      <c r="O20" s="77"/>
      <c r="P20" s="77"/>
      <c r="Q20" s="77"/>
      <c r="R20" s="56"/>
      <c r="S20" s="56"/>
    </row>
  </sheetData>
  <mergeCells count="23">
    <mergeCell ref="N20:Q20"/>
    <mergeCell ref="N3:N4"/>
    <mergeCell ref="O3:O4"/>
    <mergeCell ref="P3:P4"/>
    <mergeCell ref="A16:B16"/>
    <mergeCell ref="A18:B18"/>
    <mergeCell ref="N19:Q19"/>
    <mergeCell ref="D3:D4"/>
    <mergeCell ref="E3:E4"/>
    <mergeCell ref="F3:G3"/>
    <mergeCell ref="H3:I3"/>
    <mergeCell ref="J3:K3"/>
    <mergeCell ref="L3:M3"/>
    <mergeCell ref="A1:T1"/>
    <mergeCell ref="A2:A4"/>
    <mergeCell ref="B2:B4"/>
    <mergeCell ref="C2:E2"/>
    <mergeCell ref="F2:P2"/>
    <mergeCell ref="Q2:Q4"/>
    <mergeCell ref="R2:R4"/>
    <mergeCell ref="S2:S4"/>
    <mergeCell ref="T2:T4"/>
    <mergeCell ref="C3:C4"/>
  </mergeCells>
  <phoneticPr fontId="1" type="noConversion"/>
  <pageMargins left="0.6" right="0.55000000000000004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9月成交出租数据</vt:lpstr>
      <vt:lpstr>10月成交出租数据 </vt:lpstr>
      <vt:lpstr>11月成交出租数据</vt:lpstr>
      <vt:lpstr>12月成交出租数据</vt:lpstr>
      <vt:lpstr>15年1月成交出租数据 </vt:lpstr>
      <vt:lpstr>15年2月成交出租数据</vt:lpstr>
      <vt:lpstr>15年3月成交出租数据</vt:lpstr>
      <vt:lpstr>15年4月成交出租数据</vt:lpstr>
      <vt:lpstr>15年5月成交出租数据</vt:lpstr>
      <vt:lpstr>15年6月成交出租数据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2015-07-16T10:03:29Z</dcterms:modified>
</cp:coreProperties>
</file>