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Workspace\surgical_consumable_supplychain\"/>
    </mc:Choice>
  </mc:AlternateContent>
  <xr:revisionPtr revIDLastSave="0" documentId="13_ncr:1_{8FEAE6CF-0F4C-42FE-9D12-CB548EAA36D4}" xr6:coauthVersionLast="45" xr6:coauthVersionMax="45" xr10:uidLastSave="{00000000-0000-0000-0000-000000000000}"/>
  <bookViews>
    <workbookView xWindow="-96" yWindow="-96" windowWidth="19392" windowHeight="10392" activeTab="1" xr2:uid="{D4A51F30-ABDC-4834-BAEC-8F687F5A77EC}"/>
  </bookViews>
  <sheets>
    <sheet name="Sheet1" sheetId="1" r:id="rId1"/>
    <sheet name="Experime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C21" i="1"/>
  <c r="C22" i="1"/>
  <c r="C23" i="1"/>
  <c r="C24" i="1"/>
  <c r="C25" i="1"/>
  <c r="C26" i="1"/>
  <c r="C27" i="1"/>
  <c r="C28" i="1"/>
  <c r="B28" i="1"/>
  <c r="B27" i="1"/>
  <c r="B26" i="1"/>
  <c r="B25" i="1"/>
  <c r="B24" i="1"/>
  <c r="B23" i="1"/>
  <c r="B22" i="1"/>
  <c r="B21" i="1"/>
  <c r="B20" i="1"/>
  <c r="C20" i="1" s="1"/>
  <c r="D20" i="1" s="1"/>
  <c r="B19" i="1"/>
  <c r="C19" i="1" s="1"/>
  <c r="D19" i="1" s="1"/>
  <c r="B18" i="1"/>
  <c r="C18" i="1" s="1"/>
  <c r="D18" i="1" s="1"/>
  <c r="B17" i="1"/>
  <c r="C17" i="1" s="1"/>
  <c r="D17" i="1" s="1"/>
  <c r="B16" i="1"/>
  <c r="C16" i="1" s="1"/>
  <c r="D16" i="1" s="1"/>
  <c r="B15" i="1"/>
  <c r="C15" i="1" s="1"/>
  <c r="D15" i="1" s="1"/>
  <c r="B14" i="1"/>
  <c r="C14" i="1" s="1"/>
  <c r="D14" i="1" s="1"/>
  <c r="C9" i="1"/>
  <c r="D9" i="1" s="1"/>
  <c r="C10" i="1"/>
  <c r="D10" i="1"/>
  <c r="C11" i="1"/>
  <c r="D11" i="1" s="1"/>
  <c r="C12" i="1"/>
  <c r="D12" i="1"/>
  <c r="B12" i="1"/>
  <c r="B11" i="1"/>
  <c r="B10" i="1"/>
  <c r="B9" i="1"/>
  <c r="B8" i="1"/>
  <c r="C8" i="1" s="1"/>
  <c r="D8" i="1" s="1"/>
  <c r="B7" i="1"/>
  <c r="C7" i="1" s="1"/>
  <c r="D7" i="1" s="1"/>
  <c r="B6" i="1"/>
  <c r="C6" i="1" s="1"/>
  <c r="D6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<sst xmlns="http://schemas.openxmlformats.org/spreadsheetml/2006/main" count="6" uniqueCount="6">
  <si>
    <t>n</t>
  </si>
  <si>
    <t>p</t>
  </si>
  <si>
    <t>np</t>
  </si>
  <si>
    <t>var</t>
  </si>
  <si>
    <t>hold pb/h constant</t>
  </si>
  <si>
    <t>plot F(1) vs E[D]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</si>
</sst>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771F-585E-4973-ABF2-91B0478C860A}">
  <dimension ref="A1:D28"/>
  <sheetViews>
    <sheetView workbookViewId="0">
      <selection activeCell="C14" sqref="C14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>
        <v>0.25</v>
      </c>
      <c r="C2">
        <f>B2*A2</f>
        <v>0.25</v>
      </c>
      <c r="D2">
        <f>C2*(1-B2)</f>
        <v>0.1875</v>
      </c>
    </row>
    <row r="3" spans="1:4" x14ac:dyDescent="0.55000000000000004">
      <c r="A3">
        <v>1</v>
      </c>
      <c r="B3">
        <v>0.5</v>
      </c>
      <c r="C3">
        <f>B3*A3</f>
        <v>0.5</v>
      </c>
      <c r="D3">
        <f>C3*(1-B3)</f>
        <v>0.25</v>
      </c>
    </row>
    <row r="4" spans="1:4" x14ac:dyDescent="0.55000000000000004">
      <c r="A4">
        <v>1</v>
      </c>
      <c r="B4">
        <v>0.75</v>
      </c>
      <c r="C4">
        <f t="shared" ref="C4:C8" si="0">B4*A4</f>
        <v>0.75</v>
      </c>
      <c r="D4">
        <f t="shared" ref="D4:D8" si="1">C4*(1-B4)</f>
        <v>0.1875</v>
      </c>
    </row>
    <row r="6" spans="1:4" x14ac:dyDescent="0.55000000000000004">
      <c r="A6">
        <v>2</v>
      </c>
      <c r="B6">
        <f>1/8</f>
        <v>0.125</v>
      </c>
      <c r="C6">
        <f t="shared" si="0"/>
        <v>0.25</v>
      </c>
      <c r="D6">
        <f t="shared" si="1"/>
        <v>0.21875</v>
      </c>
    </row>
    <row r="7" spans="1:4" x14ac:dyDescent="0.55000000000000004">
      <c r="A7">
        <v>2</v>
      </c>
      <c r="B7">
        <f>2/8</f>
        <v>0.25</v>
      </c>
      <c r="C7">
        <f t="shared" si="0"/>
        <v>0.5</v>
      </c>
      <c r="D7">
        <f t="shared" si="1"/>
        <v>0.375</v>
      </c>
    </row>
    <row r="8" spans="1:4" x14ac:dyDescent="0.55000000000000004">
      <c r="A8">
        <v>2</v>
      </c>
      <c r="B8">
        <f>3/8</f>
        <v>0.375</v>
      </c>
      <c r="C8">
        <f t="shared" si="0"/>
        <v>0.75</v>
      </c>
      <c r="D8">
        <f t="shared" si="1"/>
        <v>0.46875</v>
      </c>
    </row>
    <row r="9" spans="1:4" x14ac:dyDescent="0.55000000000000004">
      <c r="A9">
        <v>2</v>
      </c>
      <c r="B9">
        <f>4/8</f>
        <v>0.5</v>
      </c>
      <c r="C9">
        <f t="shared" ref="C9:C12" si="2">B9*A9</f>
        <v>1</v>
      </c>
      <c r="D9">
        <f t="shared" ref="D9:D12" si="3">C9*(1-B9)</f>
        <v>0.5</v>
      </c>
    </row>
    <row r="10" spans="1:4" x14ac:dyDescent="0.55000000000000004">
      <c r="A10">
        <v>2</v>
      </c>
      <c r="B10">
        <f>5/8</f>
        <v>0.625</v>
      </c>
      <c r="C10">
        <f t="shared" si="2"/>
        <v>1.25</v>
      </c>
      <c r="D10">
        <f t="shared" si="3"/>
        <v>0.46875</v>
      </c>
    </row>
    <row r="11" spans="1:4" x14ac:dyDescent="0.55000000000000004">
      <c r="A11">
        <v>2</v>
      </c>
      <c r="B11">
        <f>6/8</f>
        <v>0.75</v>
      </c>
      <c r="C11">
        <f t="shared" si="2"/>
        <v>1.5</v>
      </c>
      <c r="D11">
        <f t="shared" si="3"/>
        <v>0.375</v>
      </c>
    </row>
    <row r="12" spans="1:4" x14ac:dyDescent="0.55000000000000004">
      <c r="A12">
        <v>2</v>
      </c>
      <c r="B12">
        <f>7/8</f>
        <v>0.875</v>
      </c>
      <c r="C12">
        <f t="shared" si="2"/>
        <v>1.75</v>
      </c>
      <c r="D12">
        <f t="shared" si="3"/>
        <v>0.21875</v>
      </c>
    </row>
    <row r="14" spans="1:4" x14ac:dyDescent="0.55000000000000004">
      <c r="A14">
        <v>4</v>
      </c>
      <c r="B14">
        <f>1/16</f>
        <v>6.25E-2</v>
      </c>
      <c r="C14">
        <f t="shared" ref="C13:C28" si="4">B14*A14</f>
        <v>0.25</v>
      </c>
      <c r="D14">
        <f t="shared" ref="D13:D28" si="5">C14*(1-B14)</f>
        <v>0.234375</v>
      </c>
    </row>
    <row r="15" spans="1:4" x14ac:dyDescent="0.55000000000000004">
      <c r="A15">
        <v>4</v>
      </c>
      <c r="B15">
        <f>2/16</f>
        <v>0.125</v>
      </c>
      <c r="C15">
        <f t="shared" si="4"/>
        <v>0.5</v>
      </c>
      <c r="D15">
        <f t="shared" si="5"/>
        <v>0.4375</v>
      </c>
    </row>
    <row r="16" spans="1:4" x14ac:dyDescent="0.55000000000000004">
      <c r="A16">
        <v>4</v>
      </c>
      <c r="B16">
        <f>3/16</f>
        <v>0.1875</v>
      </c>
      <c r="C16">
        <f t="shared" si="4"/>
        <v>0.75</v>
      </c>
      <c r="D16">
        <f t="shared" si="5"/>
        <v>0.609375</v>
      </c>
    </row>
    <row r="17" spans="1:4" x14ac:dyDescent="0.55000000000000004">
      <c r="A17">
        <v>4</v>
      </c>
      <c r="B17">
        <f>4/16</f>
        <v>0.25</v>
      </c>
      <c r="C17">
        <f t="shared" si="4"/>
        <v>1</v>
      </c>
      <c r="D17">
        <f t="shared" si="5"/>
        <v>0.75</v>
      </c>
    </row>
    <row r="18" spans="1:4" x14ac:dyDescent="0.55000000000000004">
      <c r="A18">
        <v>4</v>
      </c>
      <c r="B18">
        <f>5/16</f>
        <v>0.3125</v>
      </c>
      <c r="C18">
        <f t="shared" si="4"/>
        <v>1.25</v>
      </c>
      <c r="D18">
        <f t="shared" si="5"/>
        <v>0.859375</v>
      </c>
    </row>
    <row r="19" spans="1:4" x14ac:dyDescent="0.55000000000000004">
      <c r="A19">
        <v>4</v>
      </c>
      <c r="B19">
        <f>6/16</f>
        <v>0.375</v>
      </c>
      <c r="C19">
        <f t="shared" si="4"/>
        <v>1.5</v>
      </c>
      <c r="D19">
        <f t="shared" si="5"/>
        <v>0.9375</v>
      </c>
    </row>
    <row r="20" spans="1:4" x14ac:dyDescent="0.55000000000000004">
      <c r="A20">
        <v>4</v>
      </c>
      <c r="B20">
        <f>7/16</f>
        <v>0.4375</v>
      </c>
      <c r="C20">
        <f t="shared" si="4"/>
        <v>1.75</v>
      </c>
      <c r="D20">
        <f t="shared" si="5"/>
        <v>0.984375</v>
      </c>
    </row>
    <row r="21" spans="1:4" x14ac:dyDescent="0.55000000000000004">
      <c r="A21">
        <v>4</v>
      </c>
      <c r="B21">
        <f>8/16</f>
        <v>0.5</v>
      </c>
      <c r="C21">
        <f t="shared" si="4"/>
        <v>2</v>
      </c>
      <c r="D21">
        <f t="shared" si="5"/>
        <v>1</v>
      </c>
    </row>
    <row r="22" spans="1:4" x14ac:dyDescent="0.55000000000000004">
      <c r="A22">
        <v>4</v>
      </c>
      <c r="B22">
        <f>9/16</f>
        <v>0.5625</v>
      </c>
      <c r="C22">
        <f t="shared" si="4"/>
        <v>2.25</v>
      </c>
      <c r="D22">
        <f t="shared" si="5"/>
        <v>0.984375</v>
      </c>
    </row>
    <row r="23" spans="1:4" x14ac:dyDescent="0.55000000000000004">
      <c r="A23">
        <v>4</v>
      </c>
      <c r="B23">
        <f>10/16</f>
        <v>0.625</v>
      </c>
      <c r="C23">
        <f t="shared" si="4"/>
        <v>2.5</v>
      </c>
      <c r="D23">
        <f t="shared" si="5"/>
        <v>0.9375</v>
      </c>
    </row>
    <row r="24" spans="1:4" x14ac:dyDescent="0.55000000000000004">
      <c r="A24">
        <v>4</v>
      </c>
      <c r="B24">
        <f>11/16</f>
        <v>0.6875</v>
      </c>
      <c r="C24">
        <f t="shared" si="4"/>
        <v>2.75</v>
      </c>
      <c r="D24">
        <f t="shared" si="5"/>
        <v>0.859375</v>
      </c>
    </row>
    <row r="25" spans="1:4" x14ac:dyDescent="0.55000000000000004">
      <c r="A25">
        <v>4</v>
      </c>
      <c r="B25">
        <f>12/16</f>
        <v>0.75</v>
      </c>
      <c r="C25">
        <f t="shared" si="4"/>
        <v>3</v>
      </c>
      <c r="D25">
        <f t="shared" si="5"/>
        <v>0.75</v>
      </c>
    </row>
    <row r="26" spans="1:4" x14ac:dyDescent="0.55000000000000004">
      <c r="A26">
        <v>4</v>
      </c>
      <c r="B26">
        <f>13/16</f>
        <v>0.8125</v>
      </c>
      <c r="C26">
        <f t="shared" si="4"/>
        <v>3.25</v>
      </c>
      <c r="D26">
        <f t="shared" si="5"/>
        <v>0.609375</v>
      </c>
    </row>
    <row r="27" spans="1:4" x14ac:dyDescent="0.55000000000000004">
      <c r="A27">
        <v>4</v>
      </c>
      <c r="B27">
        <f>14/16</f>
        <v>0.875</v>
      </c>
      <c r="C27">
        <f t="shared" si="4"/>
        <v>3.5</v>
      </c>
      <c r="D27">
        <f t="shared" si="5"/>
        <v>0.4375</v>
      </c>
    </row>
    <row r="28" spans="1:4" x14ac:dyDescent="0.55000000000000004">
      <c r="A28">
        <v>4</v>
      </c>
      <c r="B28">
        <f>15/16</f>
        <v>0.9375</v>
      </c>
      <c r="C28">
        <f t="shared" si="4"/>
        <v>3.75</v>
      </c>
      <c r="D28">
        <f t="shared" si="5"/>
        <v>0.234375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08EC-B5FE-4577-B126-960A94B34A4E}">
  <dimension ref="A1:A2"/>
  <sheetViews>
    <sheetView tabSelected="1" workbookViewId="0">
      <selection activeCell="B2" sqref="B2"/>
    </sheetView>
  </sheetViews>
  <sheetFormatPr defaultRowHeight="14.4" x14ac:dyDescent="0.55000000000000004"/>
  <cols>
    <col min="1" max="1" width="17.15625" customWidth="1"/>
  </cols>
  <sheetData>
    <row r="1" spans="1:1" x14ac:dyDescent="0.55000000000000004">
      <c r="A1" t="s">
        <v>4</v>
      </c>
    </row>
    <row r="2" spans="1:1" x14ac:dyDescent="0.55000000000000004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Chan</dc:creator>
  <cp:lastModifiedBy>J Chan</cp:lastModifiedBy>
  <dcterms:created xsi:type="dcterms:W3CDTF">2019-12-19T21:36:17Z</dcterms:created>
  <dcterms:modified xsi:type="dcterms:W3CDTF">2019-12-19T22:15:00Z</dcterms:modified>
</cp:coreProperties>
</file>