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1" l="1"/>
  <c r="G15" i="1"/>
  <c r="B15" i="1"/>
  <c r="B13" i="1"/>
  <c r="G22" i="1"/>
  <c r="D22" i="1"/>
  <c r="B22" i="1"/>
</calcChain>
</file>

<file path=xl/sharedStrings.xml><?xml version="1.0" encoding="utf-8"?>
<sst xmlns="http://schemas.openxmlformats.org/spreadsheetml/2006/main" count="817" uniqueCount="247">
  <si>
    <t>证券简称</t>
    <rPh sb="0" eb="1">
      <t>zheng quan jian cheng</t>
    </rPh>
    <phoneticPr fontId="1" type="noConversion"/>
  </si>
  <si>
    <t>证券代码</t>
    <rPh sb="0" eb="1">
      <t>zheng quan dai ma</t>
    </rPh>
    <phoneticPr fontId="1" type="noConversion"/>
  </si>
  <si>
    <t>现价</t>
    <rPh sb="0" eb="1">
      <t>xian jia</t>
    </rPh>
    <phoneticPr fontId="1" type="noConversion"/>
  </si>
  <si>
    <t>2019年盈利增速</t>
    <rPh sb="4" eb="5">
      <t>nian</t>
    </rPh>
    <rPh sb="5" eb="6">
      <t>ying li zeng su</t>
    </rPh>
    <phoneticPr fontId="1" type="noConversion"/>
  </si>
  <si>
    <t>2020盈利增速预期</t>
    <rPh sb="4" eb="5">
      <t>ying li zeng su</t>
    </rPh>
    <rPh sb="8" eb="9">
      <t>yu qi</t>
    </rPh>
    <phoneticPr fontId="1" type="noConversion"/>
  </si>
  <si>
    <t>近五日涨跌幅</t>
    <rPh sb="3" eb="4">
      <t>zhang die fu</t>
    </rPh>
    <phoneticPr fontId="1" type="noConversion"/>
  </si>
  <si>
    <t>近十日涨跌幅</t>
    <rPh sb="0" eb="1">
      <t>jin shi ri</t>
    </rPh>
    <rPh sb="3" eb="4">
      <t>zhang die fu</t>
    </rPh>
    <phoneticPr fontId="1" type="noConversion"/>
  </si>
  <si>
    <t>潍柴动力</t>
    <rPh sb="0" eb="1">
      <t>wei chai dong li</t>
    </rPh>
    <phoneticPr fontId="1" type="noConversion"/>
  </si>
  <si>
    <t>估值空间
得分</t>
    <rPh sb="0" eb="1">
      <t>gu zhi kong jian de fen</t>
    </rPh>
    <rPh sb="5" eb="6">
      <t>de</t>
    </rPh>
    <phoneticPr fontId="1" type="noConversion"/>
  </si>
  <si>
    <t>券商一致
预测价格</t>
    <rPh sb="0" eb="1">
      <t>quan shang yi zhi</t>
    </rPh>
    <rPh sb="5" eb="6">
      <t>yu ce jia ge</t>
    </rPh>
    <phoneticPr fontId="1" type="noConversion"/>
  </si>
  <si>
    <t>趋势热度
得分</t>
    <rPh sb="0" eb="1">
      <t>qu shi</t>
    </rPh>
    <rPh sb="2" eb="3">
      <t>re du de fen</t>
    </rPh>
    <phoneticPr fontId="1" type="noConversion"/>
  </si>
  <si>
    <t>盈利潜力
得分</t>
    <rPh sb="0" eb="1">
      <t>ying li qian li</t>
    </rPh>
    <rPh sb="5" eb="6">
      <t>de fen</t>
    </rPh>
    <phoneticPr fontId="1" type="noConversion"/>
  </si>
  <si>
    <t>-</t>
    <phoneticPr fontId="1" type="noConversion"/>
  </si>
  <si>
    <t>-</t>
    <phoneticPr fontId="1" type="noConversion"/>
  </si>
  <si>
    <t>十年国债利率中枢</t>
    <rPh sb="0" eb="1">
      <t>shi nian guo zhai</t>
    </rPh>
    <rPh sb="4" eb="5">
      <t>li lü</t>
    </rPh>
    <rPh sb="6" eb="7">
      <t>zhong shu</t>
    </rPh>
    <phoneticPr fontId="1" type="noConversion"/>
  </si>
  <si>
    <t>工商银行PE</t>
    <rPh sb="0" eb="1">
      <t>gong shang yin hang</t>
    </rPh>
    <phoneticPr fontId="1" type="noConversion"/>
  </si>
  <si>
    <t>选股策略</t>
    <rPh sb="0" eb="1">
      <t>xuan gu</t>
    </rPh>
    <rPh sb="2" eb="3">
      <t>ce lue</t>
    </rPh>
    <phoneticPr fontId="1" type="noConversion"/>
  </si>
  <si>
    <t>3、经营现金流大幅超出净利润（金融行业除外）（利润有提升的空间）</t>
    <rPh sb="23" eb="24">
      <t>li run</t>
    </rPh>
    <rPh sb="25" eb="26">
      <t>you ti sheng</t>
    </rPh>
    <rPh sb="28" eb="29">
      <t>de</t>
    </rPh>
    <rPh sb="29" eb="30">
      <t>kong jian</t>
    </rPh>
    <phoneticPr fontId="1" type="noConversion"/>
  </si>
  <si>
    <t>4、每年分红稳定增长（留得住人）</t>
    <rPh sb="11" eb="12">
      <t>liu de zhu ren</t>
    </rPh>
    <phoneticPr fontId="1" type="noConversion"/>
  </si>
  <si>
    <t>6、分析优质公司的估值（预测公司未来三年的净利润，然后用当前市值除以三年后的净利润，得出一个PE，如果小于10，我一般都认为是低估的，可以开始建仓，当然这种方法不适用于银行保险地产等高负债企业。如果高于15，我一般认为是高估的，暂时纳入观察名单，等待估值达到合理区间时再买入。等到财报出炉，计算出持有个股三年后PE高于15，则考虑卖出该股。分析估值的核心在于预测公司未来三年的净利润，这就要求具有行业分析和研究财报这两个核心能力）</t>
    <rPh sb="138" eb="139">
      <t>deng dao</t>
    </rPh>
    <rPh sb="140" eb="141">
      <t>cai bao chu</t>
    </rPh>
    <phoneticPr fontId="1" type="noConversion"/>
  </si>
  <si>
    <t>存货减少额：这个数字也很好理解，如果一家公司商品滞销，存货就会大幅上升，也会造成经营现金流低于净利润的情况。</t>
    <phoneticPr fontId="1" type="noConversion"/>
  </si>
  <si>
    <t>比值</t>
    <rPh sb="0" eb="1">
      <t>bi zhi</t>
    </rPh>
    <phoneticPr fontId="1" type="noConversion"/>
  </si>
  <si>
    <t>折旧与摊销：这个数字每年必定大于零，但不同行业差异很大，比如高速股每年的折旧金额就非常大，所以高速股的经营现金流总会大幅高于净利润。</t>
    <phoneticPr fontId="1" type="noConversion"/>
  </si>
  <si>
    <t>不适合银行保险等金融行业，适合一个完整营业周期超过一年的行业，净利润主要来自投资收益的企业</t>
    <rPh sb="0" eb="1">
      <t>bu shi he</t>
    </rPh>
    <rPh sb="13" eb="14">
      <t>shi he</t>
    </rPh>
    <phoneticPr fontId="1" type="noConversion"/>
  </si>
  <si>
    <t>短期估值
空间</t>
    <phoneticPr fontId="1" type="noConversion"/>
  </si>
  <si>
    <t>2、ROE显著高出同行，20%（效率高，同行业估值，本身历史估值）</t>
    <rPh sb="16" eb="17">
      <t>xiao lü gao</t>
    </rPh>
    <phoneticPr fontId="1" type="noConversion"/>
  </si>
  <si>
    <t>1、优秀的行业和企业（马太效应）</t>
    <rPh sb="7" eb="8">
      <t>he</t>
    </rPh>
    <rPh sb="8" eb="9">
      <t>qi ye</t>
    </rPh>
    <rPh sb="11" eb="12">
      <t>ma tai xiao ying</t>
    </rPh>
    <phoneticPr fontId="1" type="noConversion"/>
  </si>
  <si>
    <t>2018年ROE</t>
    <rPh sb="4" eb="5">
      <t>nian</t>
    </rPh>
    <phoneticPr fontId="1" type="noConversion"/>
  </si>
  <si>
    <t>2018年净利润</t>
    <rPh sb="4" eb="5">
      <t>nian</t>
    </rPh>
    <rPh sb="5" eb="6">
      <t>jing li run</t>
    </rPh>
    <phoneticPr fontId="1" type="noConversion"/>
  </si>
  <si>
    <t>申万二级行业</t>
    <phoneticPr fontId="1" type="noConversion"/>
  </si>
  <si>
    <t>-</t>
    <phoneticPr fontId="1" type="noConversion"/>
  </si>
  <si>
    <t>2018年行业平均ROE</t>
    <rPh sb="4" eb="5">
      <t>nian</t>
    </rPh>
    <rPh sb="5" eb="6">
      <t>hang ye</t>
    </rPh>
    <rPh sb="7" eb="8">
      <t>ping jun</t>
    </rPh>
    <phoneticPr fontId="1" type="noConversion"/>
  </si>
  <si>
    <t>海螺水泥</t>
    <rPh sb="0" eb="1">
      <t>hai luo shui ni</t>
    </rPh>
    <phoneticPr fontId="1" type="noConversion"/>
  </si>
  <si>
    <t>建材</t>
    <rPh sb="0" eb="1">
      <t>jian cai</t>
    </rPh>
    <phoneticPr fontId="1" type="noConversion"/>
  </si>
  <si>
    <t>-</t>
    <phoneticPr fontId="1" type="noConversion"/>
  </si>
  <si>
    <t>-</t>
    <phoneticPr fontId="1" type="noConversion"/>
  </si>
  <si>
    <t>基金风格配置监控周报</t>
    <phoneticPr fontId="1" type="noConversion"/>
  </si>
  <si>
    <r>
      <t>天风证券股份有限公司</t>
    </r>
    <r>
      <rPr>
        <sz val="12"/>
        <color rgb="FF4E4E4E"/>
        <rFont val="宋体"/>
        <family val="3"/>
        <charset val="134"/>
        <scheme val="minor"/>
      </rPr>
      <t> 
研究员：</t>
    </r>
    <r>
      <rPr>
        <u/>
        <sz val="12"/>
        <color rgb="FF18479B"/>
        <rFont val="宋体"/>
        <family val="3"/>
        <charset val="134"/>
        <scheme val="minor"/>
      </rPr>
      <t>吴先兴</t>
    </r>
    <phoneticPr fontId="1" type="noConversion"/>
  </si>
  <si>
    <t>经营活动产生的现金流量净额=净利润+折旧与摊销+应收款减少额+应付款增加额+存货减少额
（一家经营持续向好的公司，经营现金流量净额应该接近或大于净利润的金额，如果大幅小于净利润的金额，那这家公司大概率是遇到了什么问题。）</t>
    <phoneticPr fontId="1" type="noConversion"/>
  </si>
  <si>
    <t>中国人寿</t>
    <rPh sb="0" eb="1">
      <t>zhong guo ren shou</t>
    </rPh>
    <phoneticPr fontId="1" type="noConversion"/>
  </si>
  <si>
    <t>-</t>
    <phoneticPr fontId="1" type="noConversion"/>
  </si>
  <si>
    <t>-</t>
    <phoneticPr fontId="1" type="noConversion"/>
  </si>
  <si>
    <t>人寿与健康保险</t>
    <rPh sb="0" eb="1">
      <t>ren shou</t>
    </rPh>
    <rPh sb="2" eb="3">
      <t>yu</t>
    </rPh>
    <rPh sb="3" eb="4">
      <t>jian kang</t>
    </rPh>
    <rPh sb="5" eb="6">
      <t>bao xian</t>
    </rPh>
    <phoneticPr fontId="1" type="noConversion"/>
  </si>
  <si>
    <t>-</t>
    <phoneticPr fontId="1" type="noConversion"/>
  </si>
  <si>
    <t>宁沪高速</t>
    <rPh sb="0" eb="1">
      <t>ning hu gao su</t>
    </rPh>
    <phoneticPr fontId="1" type="noConversion"/>
  </si>
  <si>
    <t>销售费用管控能力</t>
  </si>
  <si>
    <t>销售费用管控能力</t>
    <phoneticPr fontId="1" type="noConversion"/>
  </si>
  <si>
    <t>销售费用除以营业收入这个指标来衡量一家公司的销售费用管控能力</t>
    <phoneticPr fontId="1" type="noConversion"/>
  </si>
  <si>
    <t>公路与铁路</t>
    <rPh sb="0" eb="1">
      <t>gong lu yu tie lu</t>
    </rPh>
    <phoneticPr fontId="1" type="noConversion"/>
  </si>
  <si>
    <t>-</t>
    <phoneticPr fontId="1" type="noConversion"/>
  </si>
  <si>
    <t>+</t>
    <phoneticPr fontId="1" type="noConversion"/>
  </si>
  <si>
    <t>+</t>
    <phoneticPr fontId="1" type="noConversion"/>
  </si>
  <si>
    <t>格力电器</t>
    <rPh sb="0" eb="1">
      <t>ge li dian qi</t>
    </rPh>
    <phoneticPr fontId="1" type="noConversion"/>
  </si>
  <si>
    <t>家用电器</t>
    <rPh sb="0" eb="1">
      <t>jia yong dian qi</t>
    </rPh>
    <phoneticPr fontId="1" type="noConversion"/>
  </si>
  <si>
    <t>+</t>
    <phoneticPr fontId="1" type="noConversion"/>
  </si>
  <si>
    <t>+</t>
    <phoneticPr fontId="1" type="noConversion"/>
  </si>
  <si>
    <t>长江电力</t>
    <rPh sb="0" eb="1">
      <t>chang jiang dian li</t>
    </rPh>
    <phoneticPr fontId="1" type="noConversion"/>
  </si>
  <si>
    <t>电力</t>
    <rPh sb="0" eb="1">
      <t>dian li</t>
    </rPh>
    <phoneticPr fontId="1" type="noConversion"/>
  </si>
  <si>
    <t>众信旅游</t>
    <phoneticPr fontId="1" type="noConversion"/>
  </si>
  <si>
    <t>+</t>
    <phoneticPr fontId="1" type="noConversion"/>
  </si>
  <si>
    <t>酒店、度假村和豪华游艇</t>
    <rPh sb="0" eb="1">
      <t>jiu dian</t>
    </rPh>
    <rPh sb="3" eb="4">
      <t>du jia cun</t>
    </rPh>
    <rPh sb="6" eb="7">
      <t>he</t>
    </rPh>
    <rPh sb="7" eb="8">
      <t>hao hua you ting</t>
    </rPh>
    <phoneticPr fontId="1" type="noConversion"/>
  </si>
  <si>
    <r>
      <t>2018年</t>
    </r>
    <r>
      <rPr>
        <sz val="12"/>
        <color theme="1"/>
        <rFont val="宋体 (正文)"/>
        <family val="1"/>
        <charset val="134"/>
      </rPr>
      <t>经营活动产生的现金流量净额</t>
    </r>
    <rPh sb="4" eb="5">
      <t>nian</t>
    </rPh>
    <phoneticPr fontId="1" type="noConversion"/>
  </si>
  <si>
    <t>管理费用管控能力</t>
    <rPh sb="0" eb="1">
      <t>guan li</t>
    </rPh>
    <phoneticPr fontId="1" type="noConversion"/>
  </si>
  <si>
    <t>管理费用除以营业收入这个指标来衡量一家公司的管理费用管控能力</t>
    <rPh sb="0" eb="1">
      <t>guan li</t>
    </rPh>
    <rPh sb="22" eb="23">
      <t>guan li</t>
    </rPh>
    <phoneticPr fontId="1" type="noConversion"/>
  </si>
  <si>
    <t>三安光电</t>
    <rPh sb="0" eb="1">
      <t>san an guang dian</t>
    </rPh>
    <phoneticPr fontId="1" type="noConversion"/>
  </si>
  <si>
    <t>-</t>
    <phoneticPr fontId="1" type="noConversion"/>
  </si>
  <si>
    <t>半导体</t>
    <rPh sb="0" eb="1">
      <t>ban dao ti</t>
    </rPh>
    <phoneticPr fontId="1" type="noConversion"/>
  </si>
  <si>
    <t>+</t>
    <phoneticPr fontId="1" type="noConversion"/>
  </si>
  <si>
    <t>老板电器</t>
    <rPh sb="0" eb="1">
      <t>lao ban dian qi</t>
    </rPh>
    <phoneticPr fontId="1" type="noConversion"/>
  </si>
  <si>
    <t>+</t>
    <phoneticPr fontId="1" type="noConversion"/>
  </si>
  <si>
    <t>万华化学</t>
    <rPh sb="0" eb="1">
      <t>wamn hua hua xue</t>
    </rPh>
    <phoneticPr fontId="1" type="noConversion"/>
  </si>
  <si>
    <t>基础化工</t>
    <rPh sb="0" eb="1">
      <t>ji chu hua gong</t>
    </rPh>
    <phoneticPr fontId="1" type="noConversion"/>
  </si>
  <si>
    <t>中国石油</t>
    <rPh sb="0" eb="1">
      <t>zhong guo shi you</t>
    </rPh>
    <phoneticPr fontId="1" type="noConversion"/>
  </si>
  <si>
    <t>+</t>
    <phoneticPr fontId="1" type="noConversion"/>
  </si>
  <si>
    <t>综合性石油天然气</t>
    <rPh sb="0" eb="1">
      <t>zong he xing</t>
    </rPh>
    <rPh sb="3" eb="4">
      <t>shi you tian ran qi</t>
    </rPh>
    <phoneticPr fontId="1" type="noConversion"/>
  </si>
  <si>
    <t>立讯精密</t>
    <rPh sb="0" eb="1">
      <t>li xun jing mi</t>
    </rPh>
    <phoneticPr fontId="1" type="noConversion"/>
  </si>
  <si>
    <t>电子元件</t>
    <rPh sb="0" eb="1">
      <t>dian zi yuan jian</t>
    </rPh>
    <phoneticPr fontId="1" type="noConversion"/>
  </si>
  <si>
    <t>+</t>
    <phoneticPr fontId="1" type="noConversion"/>
  </si>
  <si>
    <t>东方雨虹</t>
    <rPh sb="0" eb="1">
      <t>dong fang yu hong</t>
    </rPh>
    <phoneticPr fontId="1" type="noConversion"/>
  </si>
  <si>
    <t>-</t>
    <phoneticPr fontId="1" type="noConversion"/>
  </si>
  <si>
    <t>-</t>
    <phoneticPr fontId="1" type="noConversion"/>
  </si>
  <si>
    <t>2.9&amp;%</t>
    <phoneticPr fontId="1" type="noConversion"/>
  </si>
  <si>
    <t>中信证券</t>
    <rPh sb="0" eb="1">
      <t>zhong xin zheng quan</t>
    </rPh>
    <phoneticPr fontId="1" type="noConversion"/>
  </si>
  <si>
    <t>-</t>
    <phoneticPr fontId="1" type="noConversion"/>
  </si>
  <si>
    <t>-</t>
    <phoneticPr fontId="1" type="noConversion"/>
  </si>
  <si>
    <t>-</t>
    <phoneticPr fontId="1" type="noConversion"/>
  </si>
  <si>
    <t>-</t>
    <phoneticPr fontId="1" type="noConversion"/>
  </si>
  <si>
    <t>-</t>
    <phoneticPr fontId="1" type="noConversion"/>
  </si>
  <si>
    <t>投资银行业与经纪业</t>
    <rPh sb="0" eb="1">
      <t>tou zi yin hang ye</t>
    </rPh>
    <rPh sb="5" eb="6">
      <t>yu</t>
    </rPh>
    <rPh sb="6" eb="7">
      <t>jing ji ye</t>
    </rPh>
    <phoneticPr fontId="1" type="noConversion"/>
  </si>
  <si>
    <t>伊利股份</t>
    <rPh sb="0" eb="1">
      <t>yi li gu fen</t>
    </rPh>
    <phoneticPr fontId="1" type="noConversion"/>
  </si>
  <si>
    <t>+</t>
    <phoneticPr fontId="1" type="noConversion"/>
  </si>
  <si>
    <t>+</t>
    <phoneticPr fontId="1" type="noConversion"/>
  </si>
  <si>
    <t>-</t>
    <phoneticPr fontId="1" type="noConversion"/>
  </si>
  <si>
    <t>食品加工与肉类</t>
    <rPh sb="0" eb="1">
      <t>shi pin jia gong</t>
    </rPh>
    <rPh sb="4" eb="5">
      <t>yu</t>
    </rPh>
    <rPh sb="5" eb="6">
      <t>rou lei</t>
    </rPh>
    <phoneticPr fontId="1" type="noConversion"/>
  </si>
  <si>
    <t>中国石化</t>
    <rPh sb="0" eb="1">
      <t>zhong guo shi hua</t>
    </rPh>
    <phoneticPr fontId="1" type="noConversion"/>
  </si>
  <si>
    <t>`-0.025</t>
    <phoneticPr fontId="1" type="noConversion"/>
  </si>
  <si>
    <t>+</t>
    <phoneticPr fontId="1" type="noConversion"/>
  </si>
  <si>
    <t>深圳机场</t>
    <rPh sb="0" eb="1">
      <t>shen zhen ji chang</t>
    </rPh>
    <phoneticPr fontId="1" type="noConversion"/>
  </si>
  <si>
    <t>机场服务</t>
    <rPh sb="0" eb="1">
      <t>ji chang fu wu</t>
    </rPh>
    <phoneticPr fontId="1" type="noConversion"/>
  </si>
  <si>
    <t>+</t>
    <phoneticPr fontId="1" type="noConversion"/>
  </si>
  <si>
    <t>+</t>
    <phoneticPr fontId="1" type="noConversion"/>
  </si>
  <si>
    <t>深高速</t>
    <rPh sb="0" eb="1">
      <t>shen</t>
    </rPh>
    <phoneticPr fontId="1" type="noConversion"/>
  </si>
  <si>
    <t>高速公路股票</t>
    <rPh sb="0" eb="1">
      <t>gao su</t>
    </rPh>
    <rPh sb="4" eb="5">
      <t>gu p</t>
    </rPh>
    <phoneticPr fontId="1" type="noConversion"/>
  </si>
  <si>
    <t>家用电器股票</t>
    <rPh sb="0" eb="1">
      <t>jia yong dian qi</t>
    </rPh>
    <rPh sb="4" eb="5">
      <t>gu p</t>
    </rPh>
    <phoneticPr fontId="1" type="noConversion"/>
  </si>
  <si>
    <t>粤高速A</t>
    <rPh sb="0" eb="1">
      <t>yue</t>
    </rPh>
    <phoneticPr fontId="1" type="noConversion"/>
  </si>
  <si>
    <t>飞科电器</t>
    <rPh sb="0" eb="1">
      <t>fei ke</t>
    </rPh>
    <phoneticPr fontId="1" type="noConversion"/>
  </si>
  <si>
    <t>美的集团</t>
    <rPh sb="0" eb="1">
      <t>mei di</t>
    </rPh>
    <rPh sb="2" eb="3">
      <t>ji tuan</t>
    </rPh>
    <phoneticPr fontId="1" type="noConversion"/>
  </si>
  <si>
    <t>+</t>
    <phoneticPr fontId="1" type="noConversion"/>
  </si>
  <si>
    <t>电力股票</t>
    <rPh sb="0" eb="1">
      <t>dian li</t>
    </rPh>
    <rPh sb="2" eb="3">
      <t>gu p</t>
    </rPh>
    <phoneticPr fontId="1" type="noConversion"/>
  </si>
  <si>
    <t>酒店、度假村和豪华游艇股票</t>
    <rPh sb="11" eb="12">
      <t>gu p</t>
    </rPh>
    <phoneticPr fontId="1" type="noConversion"/>
  </si>
  <si>
    <t>中国国旅</t>
    <rPh sb="0" eb="1">
      <t>zhong guo guo l</t>
    </rPh>
    <phoneticPr fontId="1" type="noConversion"/>
  </si>
  <si>
    <t>华侨城A</t>
    <rPh sb="0" eb="1">
      <t>hua qiao cheng</t>
    </rPh>
    <phoneticPr fontId="1" type="noConversion"/>
  </si>
  <si>
    <t>半导体股票</t>
    <rPh sb="0" eb="1">
      <t>ban dao ti</t>
    </rPh>
    <rPh sb="3" eb="4">
      <t>gu p</t>
    </rPh>
    <phoneticPr fontId="1" type="noConversion"/>
  </si>
  <si>
    <t>电子元件股票</t>
    <rPh sb="0" eb="1">
      <t>dian zi yuan jian</t>
    </rPh>
    <rPh sb="4" eb="5">
      <t>gu p</t>
    </rPh>
    <phoneticPr fontId="1" type="noConversion"/>
  </si>
  <si>
    <t>基础化工股票</t>
    <rPh sb="4" eb="5">
      <t>gu p</t>
    </rPh>
    <phoneticPr fontId="1" type="noConversion"/>
  </si>
  <si>
    <t>建材股票</t>
    <rPh sb="0" eb="1">
      <t>jian cai</t>
    </rPh>
    <rPh sb="2" eb="3">
      <t>gu p</t>
    </rPh>
    <phoneticPr fontId="1" type="noConversion"/>
  </si>
  <si>
    <t>投资银行业与经纪业股票</t>
    <rPh sb="9" eb="10">
      <t>gu p</t>
    </rPh>
    <phoneticPr fontId="1" type="noConversion"/>
  </si>
  <si>
    <t>食品加工与肉类股票</t>
    <rPh sb="7" eb="8">
      <t>gu p</t>
    </rPh>
    <phoneticPr fontId="1" type="noConversion"/>
  </si>
  <si>
    <t>机场服务股票</t>
    <rPh sb="4" eb="5">
      <t>gu p</t>
    </rPh>
    <phoneticPr fontId="1" type="noConversion"/>
  </si>
  <si>
    <t>建筑机械与重型卡车</t>
    <phoneticPr fontId="1" type="noConversion"/>
  </si>
  <si>
    <t>建筑机械与重型卡车股票</t>
    <rPh sb="9" eb="10">
      <t>gu p</t>
    </rPh>
    <phoneticPr fontId="1" type="noConversion"/>
  </si>
  <si>
    <t>人寿与健康保险股票</t>
    <rPh sb="7" eb="8">
      <t>gu p</t>
    </rPh>
    <phoneticPr fontId="1" type="noConversion"/>
  </si>
  <si>
    <t>三一重工</t>
    <rPh sb="0" eb="1">
      <t>san yi zhong g</t>
    </rPh>
    <phoneticPr fontId="1" type="noConversion"/>
  </si>
  <si>
    <t>中国重汽</t>
    <rPh sb="0" eb="1">
      <t>zhng guo zhong qi</t>
    </rPh>
    <phoneticPr fontId="1" type="noConversion"/>
  </si>
  <si>
    <t>杭叉集团</t>
    <rPh sb="0" eb="1">
      <t>hang cha</t>
    </rPh>
    <phoneticPr fontId="1" type="noConversion"/>
  </si>
  <si>
    <t>安徽合力</t>
    <rPh sb="0" eb="1">
      <t>an hui he li</t>
    </rPh>
    <phoneticPr fontId="1" type="noConversion"/>
  </si>
  <si>
    <t>年度涨幅</t>
    <rPh sb="0" eb="1">
      <t>nian du</t>
    </rPh>
    <rPh sb="2" eb="3">
      <t>zhang fu</t>
    </rPh>
    <phoneticPr fontId="1" type="noConversion"/>
  </si>
  <si>
    <t>华新水泥</t>
    <rPh sb="0" eb="1">
      <t>hua xin shui ni</t>
    </rPh>
    <phoneticPr fontId="1" type="noConversion"/>
  </si>
  <si>
    <t>-</t>
    <phoneticPr fontId="1" type="noConversion"/>
  </si>
  <si>
    <t>-</t>
    <phoneticPr fontId="1" type="noConversion"/>
  </si>
  <si>
    <t>北新建材</t>
    <rPh sb="0" eb="1">
      <t>bei xin jian cai</t>
    </rPh>
    <phoneticPr fontId="1" type="noConversion"/>
  </si>
  <si>
    <t>+</t>
    <phoneticPr fontId="1" type="noConversion"/>
  </si>
  <si>
    <t>+</t>
    <phoneticPr fontId="1" type="noConversion"/>
  </si>
  <si>
    <t>中国巨石</t>
    <rPh sb="0" eb="1">
      <t>zhong guo ju shi</t>
    </rPh>
    <phoneticPr fontId="1" type="noConversion"/>
  </si>
  <si>
    <t>苏泊尔</t>
    <rPh sb="0" eb="1">
      <t>su bo er</t>
    </rPh>
    <phoneticPr fontId="1" type="noConversion"/>
  </si>
  <si>
    <t>海尔智家</t>
    <rPh sb="2" eb="3">
      <t>zhi hui</t>
    </rPh>
    <phoneticPr fontId="1" type="noConversion"/>
  </si>
  <si>
    <t>-</t>
    <phoneticPr fontId="1" type="noConversion"/>
  </si>
  <si>
    <t>折旧与摊销</t>
    <phoneticPr fontId="1" type="noConversion"/>
  </si>
  <si>
    <t>应收帐款减少额</t>
    <rPh sb="0" eb="1">
      <t>ying shou zhang kuan</t>
    </rPh>
    <rPh sb="4" eb="5">
      <t>jian shao</t>
    </rPh>
    <rPh sb="6" eb="7">
      <t>e</t>
    </rPh>
    <phoneticPr fontId="1" type="noConversion"/>
  </si>
  <si>
    <t>应付账款增加额</t>
    <rPh sb="0" eb="1">
      <t>ying fu zhang kuan</t>
    </rPh>
    <rPh sb="4" eb="5">
      <t>zeng jia e</t>
    </rPh>
    <phoneticPr fontId="1" type="noConversion"/>
  </si>
  <si>
    <t>存货减少额</t>
    <rPh sb="0" eb="1">
      <t>cun huo jian shao e</t>
    </rPh>
    <phoneticPr fontId="1" type="noConversion"/>
  </si>
  <si>
    <t>综合得分
（价值／价格）</t>
    <rPh sb="0" eb="1">
      <t>zong he de fen</t>
    </rPh>
    <rPh sb="6" eb="7">
      <t>jia zhi</t>
    </rPh>
    <rPh sb="9" eb="10">
      <t>jia ge</t>
    </rPh>
    <phoneticPr fontId="1" type="noConversion"/>
  </si>
  <si>
    <t>负债</t>
    <rPh sb="0" eb="1">
      <t>fu zhai</t>
    </rPh>
    <phoneticPr fontId="1" type="noConversion"/>
  </si>
  <si>
    <t>利率</t>
    <rPh sb="0" eb="1">
      <t>li lü</t>
    </rPh>
    <phoneticPr fontId="1" type="noConversion"/>
  </si>
  <si>
    <t>资产</t>
    <rPh sb="0" eb="1">
      <t>zi chan</t>
    </rPh>
    <phoneticPr fontId="1" type="noConversion"/>
  </si>
  <si>
    <t>应收款减少额+应付款增加额：这两个数字之和体现了公司的回款能力以及在产业链中的地位，数字越大说明地位越高，销售商品时经常先收款再发货，占用产业链上下游的资金，比较典型的就是高端白酒行业。相反，如果这两个数字之和是个很大的负数，那就说明公司回款出现了问题，应收款大量增加，可能预示着资金链和行业地位开始恶化。（应收票据，应收帐款，应付票据，应付账款，预售款，预付款，均为流动）</t>
    <rPh sb="154" eb="155">
      <t>ying shou piao ju</t>
    </rPh>
    <rPh sb="159" eb="160">
      <t>ying shou zhang kuan</t>
    </rPh>
    <rPh sb="164" eb="165">
      <t>ying fu piao ju</t>
    </rPh>
    <rPh sb="169" eb="170">
      <t>ying fu zhang kuan</t>
    </rPh>
    <rPh sb="174" eb="175">
      <t>yu shou kuan</t>
    </rPh>
    <rPh sb="178" eb="179">
      <t>yu fu kuan</t>
    </rPh>
    <rPh sb="182" eb="183">
      <t>jun wei</t>
    </rPh>
    <rPh sb="184" eb="185">
      <t>liu dong</t>
    </rPh>
    <phoneticPr fontId="1" type="noConversion"/>
  </si>
  <si>
    <t>股本</t>
    <rPh sb="0" eb="1">
      <t>gu ben</t>
    </rPh>
    <phoneticPr fontId="1" type="noConversion"/>
  </si>
  <si>
    <t>未分配利润</t>
    <rPh sb="0" eb="1">
      <t>wei fen pei li run</t>
    </rPh>
    <phoneticPr fontId="1" type="noConversion"/>
  </si>
  <si>
    <t>盈余公积项</t>
    <rPh sb="0" eb="1">
      <t>ying yu</t>
    </rPh>
    <phoneticPr fontId="1" type="noConversion"/>
  </si>
  <si>
    <t>商誉</t>
    <rPh sb="0" eb="1">
      <t>shang yu</t>
    </rPh>
    <phoneticPr fontId="1" type="noConversion"/>
  </si>
  <si>
    <t>潜在回报率</t>
    <rPh sb="0" eb="1">
      <t>qian zai</t>
    </rPh>
    <rPh sb="2" eb="3">
      <t>hui bao l</t>
    </rPh>
    <phoneticPr fontId="1" type="noConversion"/>
  </si>
  <si>
    <t>潜在回报率代表，公司根据现在的资产*资产回报率-负债*利率，可能会获得的利润</t>
    <rPh sb="0" eb="1">
      <t>qian zai hui bao l</t>
    </rPh>
    <rPh sb="5" eb="6">
      <t>dai biao</t>
    </rPh>
    <rPh sb="8" eb="9">
      <t>gong si</t>
    </rPh>
    <rPh sb="10" eb="11">
      <t>gen ju xian zai de</t>
    </rPh>
    <rPh sb="15" eb="16">
      <t>zi chan</t>
    </rPh>
    <rPh sb="18" eb="19">
      <t>zi chan hui bao l</t>
    </rPh>
    <rPh sb="24" eb="25">
      <t>fu zhai</t>
    </rPh>
    <rPh sb="27" eb="28">
      <t>li lü</t>
    </rPh>
    <rPh sb="30" eb="31">
      <t>ke neng</t>
    </rPh>
    <rPh sb="32" eb="33">
      <t>hui huo de</t>
    </rPh>
    <rPh sb="35" eb="36">
      <t>de</t>
    </rPh>
    <rPh sb="36" eb="37">
      <t>li run</t>
    </rPh>
    <phoneticPr fontId="1" type="noConversion"/>
  </si>
  <si>
    <t>管理层信心</t>
    <rPh sb="0" eb="1">
      <t>guan li ceng</t>
    </rPh>
    <rPh sb="3" eb="4">
      <t>xin xin</t>
    </rPh>
    <phoneticPr fontId="1" type="noConversion"/>
  </si>
  <si>
    <t>代表管理层对公司的信心，通过盈余公积和未分配利润除以股本得出，可用于回购用途</t>
    <rPh sb="0" eb="1">
      <t>dai biao</t>
    </rPh>
    <rPh sb="2" eb="3">
      <t>guan li ceng</t>
    </rPh>
    <rPh sb="5" eb="6">
      <t>dui gong si</t>
    </rPh>
    <rPh sb="8" eb="9">
      <t>de</t>
    </rPh>
    <rPh sb="9" eb="10">
      <t>xin xin</t>
    </rPh>
    <rPh sb="12" eb="13">
      <t>tong guo</t>
    </rPh>
    <rPh sb="14" eb="15">
      <t>ying yu</t>
    </rPh>
    <rPh sb="16" eb="17">
      <t>gong ji</t>
    </rPh>
    <rPh sb="18" eb="19">
      <t>he</t>
    </rPh>
    <rPh sb="19" eb="20">
      <t>wei fen pei li run</t>
    </rPh>
    <rPh sb="24" eb="25">
      <t>chu yi</t>
    </rPh>
    <rPh sb="26" eb="27">
      <t>gu ben</t>
    </rPh>
    <rPh sb="28" eb="29">
      <t>de chu</t>
    </rPh>
    <rPh sb="31" eb="32">
      <t>ke yong yu</t>
    </rPh>
    <rPh sb="34" eb="35">
      <t>hui gou</t>
    </rPh>
    <rPh sb="36" eb="37">
      <t>yong tu</t>
    </rPh>
    <phoneticPr fontId="1" type="noConversion"/>
  </si>
  <si>
    <t>7、PEG（同行业可比较）</t>
    <rPh sb="6" eb="7">
      <t>tong hang yr</t>
    </rPh>
    <rPh sb="9" eb="10">
      <t>ke bi jiao</t>
    </rPh>
    <phoneticPr fontId="1" type="noConversion"/>
  </si>
  <si>
    <t>自由现金流</t>
    <rPh sb="0" eb="1">
      <t>zi you xian jin lliu</t>
    </rPh>
    <phoneticPr fontId="1" type="noConversion"/>
  </si>
  <si>
    <t>自由现金流=经营现金流-投资现金流，自由现金流为正时，企业可以通过筹资现金流回报股东</t>
    <rPh sb="0" eb="1">
      <t>zi you xian jin liu</t>
    </rPh>
    <rPh sb="6" eb="7">
      <t>jing ying xian jin liu</t>
    </rPh>
    <rPh sb="12" eb="13">
      <t>tou zi xian jin liu</t>
    </rPh>
    <rPh sb="18" eb="19">
      <t>zi you xian jin liu</t>
    </rPh>
    <rPh sb="23" eb="24">
      <t>wei</t>
    </rPh>
    <rPh sb="24" eb="25">
      <t>zheng</t>
    </rPh>
    <rPh sb="25" eb="26">
      <t>shi</t>
    </rPh>
    <rPh sb="27" eb="28">
      <t>qi ye ke yi</t>
    </rPh>
    <rPh sb="31" eb="32">
      <t>tong guo</t>
    </rPh>
    <rPh sb="33" eb="34">
      <t>chou zi</t>
    </rPh>
    <rPh sb="35" eb="36">
      <t>xian jin liu</t>
    </rPh>
    <rPh sb="38" eb="39">
      <t>hui bao</t>
    </rPh>
    <rPh sb="40" eb="41">
      <t>gu dong</t>
    </rPh>
    <phoneticPr fontId="1" type="noConversion"/>
  </si>
  <si>
    <t>川投能源</t>
    <rPh sb="0" eb="1">
      <t>chuan tou neng yuan</t>
    </rPh>
    <phoneticPr fontId="1" type="noConversion"/>
  </si>
  <si>
    <t>国投电力</t>
    <rPh sb="0" eb="1">
      <t>guo tou</t>
    </rPh>
    <phoneticPr fontId="1" type="noConversion"/>
  </si>
  <si>
    <t>66.16%／11.86%</t>
    <phoneticPr fontId="1" type="noConversion"/>
  </si>
  <si>
    <t>34.99%／6.33%</t>
    <phoneticPr fontId="1" type="noConversion"/>
  </si>
  <si>
    <t>36.99%／13.02</t>
    <phoneticPr fontId="1" type="noConversion"/>
  </si>
  <si>
    <t>34.7%/21.89%</t>
    <phoneticPr fontId="1" type="noConversion"/>
  </si>
  <si>
    <t>卓胜微</t>
    <phoneticPr fontId="1" type="noConversion"/>
  </si>
  <si>
    <t>汇顶科技</t>
    <rPh sb="0" eb="1">
      <t>hui ding ke ji</t>
    </rPh>
    <phoneticPr fontId="1" type="noConversion"/>
  </si>
  <si>
    <t>韦尔股份</t>
    <rPh sb="0" eb="1">
      <t>wei</t>
    </rPh>
    <phoneticPr fontId="1" type="noConversion"/>
  </si>
  <si>
    <t>隆基股份</t>
    <rPh sb="0" eb="1">
      <t>long ji gu fen</t>
    </rPh>
    <phoneticPr fontId="1" type="noConversion"/>
  </si>
  <si>
    <t>14.17%／12.17</t>
    <phoneticPr fontId="1" type="noConversion"/>
  </si>
  <si>
    <t>`-16.91</t>
    <phoneticPr fontId="1" type="noConversion"/>
  </si>
  <si>
    <t>-</t>
    <phoneticPr fontId="1" type="noConversion"/>
  </si>
  <si>
    <t>+</t>
    <phoneticPr fontId="1" type="noConversion"/>
  </si>
  <si>
    <t>兆易创新</t>
    <phoneticPr fontId="1" type="noConversion"/>
  </si>
  <si>
    <t>20.15%／19.60</t>
    <phoneticPr fontId="1" type="noConversion"/>
  </si>
  <si>
    <t>多少年可以收回本金（PE=P／EPS）</t>
    <rPh sb="0" eb="1">
      <t>duo shao nian</t>
    </rPh>
    <rPh sb="3" eb="4">
      <t>ke yi</t>
    </rPh>
    <rPh sb="5" eb="6">
      <t>shou hui</t>
    </rPh>
    <rPh sb="7" eb="8">
      <t>ben jin</t>
    </rPh>
    <phoneticPr fontId="1" type="noConversion"/>
  </si>
  <si>
    <t xml:space="preserve"> </t>
    <phoneticPr fontId="1" type="noConversion"/>
  </si>
  <si>
    <t>市盈增长率（PEG）</t>
    <phoneticPr fontId="1" type="noConversion"/>
  </si>
  <si>
    <t>2018年分红率（持续性）</t>
    <rPh sb="4" eb="5">
      <t>nian</t>
    </rPh>
    <rPh sb="5" eb="6">
      <t>fen hong</t>
    </rPh>
    <rPh sb="7" eb="8">
      <t>lü</t>
    </rPh>
    <rPh sb="9" eb="10">
      <t>chi xu xing</t>
    </rPh>
    <phoneticPr fontId="1" type="noConversion"/>
  </si>
  <si>
    <t>资产在市场中的价格泡沫（PB=P/B）</t>
    <rPh sb="0" eb="1">
      <t>zi chan</t>
    </rPh>
    <rPh sb="2" eb="3">
      <t>zai shi chang</t>
    </rPh>
    <rPh sb="5" eb="6">
      <t>zhong</t>
    </rPh>
    <rPh sb="6" eb="7">
      <t>de</t>
    </rPh>
    <rPh sb="7" eb="8">
      <t>jia ge</t>
    </rPh>
    <rPh sb="9" eb="10">
      <t>pao m</t>
    </rPh>
    <phoneticPr fontId="1" type="noConversion"/>
  </si>
  <si>
    <t>航空</t>
    <rPh sb="0" eb="1">
      <t>hang k</t>
    </rPh>
    <phoneticPr fontId="1" type="noConversion"/>
  </si>
  <si>
    <t>中国国航</t>
    <rPh sb="0" eb="1">
      <t>zhong guo guo hang</t>
    </rPh>
    <phoneticPr fontId="1" type="noConversion"/>
  </si>
  <si>
    <t>-</t>
    <phoneticPr fontId="1" type="noConversion"/>
  </si>
  <si>
    <t>华夏航空</t>
    <rPh sb="0" eb="1">
      <t>hua xia hang k</t>
    </rPh>
    <phoneticPr fontId="1" type="noConversion"/>
  </si>
  <si>
    <t>-</t>
    <phoneticPr fontId="1" type="noConversion"/>
  </si>
  <si>
    <t>21.04%／12.48</t>
    <phoneticPr fontId="1" type="noConversion"/>
  </si>
  <si>
    <t>+</t>
    <phoneticPr fontId="1" type="noConversion"/>
  </si>
  <si>
    <t>+</t>
    <phoneticPr fontId="1" type="noConversion"/>
  </si>
  <si>
    <t>20.45%／6.54</t>
    <phoneticPr fontId="1" type="noConversion"/>
  </si>
  <si>
    <t>12.2%／7.51</t>
    <phoneticPr fontId="1" type="noConversion"/>
  </si>
  <si>
    <t>春秋航空</t>
    <rPh sb="0" eb="1">
      <t>chun qiu hang k</t>
    </rPh>
    <phoneticPr fontId="1" type="noConversion"/>
  </si>
  <si>
    <t>吉祥航空</t>
    <rPh sb="0" eb="1">
      <t>ji xiang hang kong</t>
    </rPh>
    <phoneticPr fontId="1" type="noConversion"/>
  </si>
  <si>
    <t>30.91%／9.91</t>
    <phoneticPr fontId="1" type="noConversion"/>
  </si>
  <si>
    <t>电子设备和仪器</t>
    <rPh sb="0" eb="1">
      <t>dian zi she bei</t>
    </rPh>
    <rPh sb="4" eb="5">
      <t>he yi qi</t>
    </rPh>
    <phoneticPr fontId="1" type="noConversion"/>
  </si>
  <si>
    <t>海康威视</t>
    <rPh sb="0" eb="1">
      <t>hai kang wei shi</t>
    </rPh>
    <phoneticPr fontId="1" type="noConversion"/>
  </si>
  <si>
    <t>综合性石油天然气股票</t>
    <rPh sb="0" eb="1">
      <t>zong he xing</t>
    </rPh>
    <rPh sb="3" eb="4">
      <t>shi you tian ran qi</t>
    </rPh>
    <rPh sb="8" eb="9">
      <t>gu p</t>
    </rPh>
    <phoneticPr fontId="1" type="noConversion"/>
  </si>
  <si>
    <t>三棵树</t>
    <rPh sb="0" eb="1">
      <t>san ke shu</t>
    </rPh>
    <phoneticPr fontId="1" type="noConversion"/>
  </si>
  <si>
    <t>30.52%／15.84</t>
    <phoneticPr fontId="1" type="noConversion"/>
  </si>
  <si>
    <t>+</t>
    <phoneticPr fontId="1" type="noConversion"/>
  </si>
  <si>
    <t>龙蟒百利</t>
    <rPh sb="0" eb="1">
      <t>long mang bai li</t>
    </rPh>
    <rPh sb="3" eb="4">
      <t>li</t>
    </rPh>
    <phoneticPr fontId="1" type="noConversion"/>
  </si>
  <si>
    <t>73.77%／14.15</t>
    <phoneticPr fontId="1" type="noConversion"/>
  </si>
  <si>
    <t>+</t>
    <phoneticPr fontId="1" type="noConversion"/>
  </si>
  <si>
    <t>宝丰能源</t>
    <phoneticPr fontId="1" type="noConversion"/>
  </si>
  <si>
    <t>-</t>
    <phoneticPr fontId="1" type="noConversion"/>
  </si>
  <si>
    <t>西药</t>
    <rPh sb="0" eb="1">
      <t>xi yao</t>
    </rPh>
    <phoneticPr fontId="1" type="noConversion"/>
  </si>
  <si>
    <t>恒瑞医药</t>
    <rPh sb="0" eb="1">
      <t>heng rui yi yao</t>
    </rPh>
    <phoneticPr fontId="1" type="noConversion"/>
  </si>
  <si>
    <t>-</t>
    <phoneticPr fontId="1" type="noConversion"/>
  </si>
  <si>
    <t>-</t>
    <phoneticPr fontId="1" type="noConversion"/>
  </si>
  <si>
    <t>-</t>
    <phoneticPr fontId="1" type="noConversion"/>
  </si>
  <si>
    <t>-</t>
    <phoneticPr fontId="1" type="noConversion"/>
  </si>
  <si>
    <t>研发费用管控能力</t>
    <rPh sb="0" eb="1">
      <t>yan fa</t>
    </rPh>
    <phoneticPr fontId="1" type="noConversion"/>
  </si>
  <si>
    <t>19.95%／22.40</t>
    <phoneticPr fontId="1" type="noConversion"/>
  </si>
  <si>
    <t>生物科技</t>
    <rPh sb="0" eb="1">
      <t>sheng wu ke ji</t>
    </rPh>
    <phoneticPr fontId="1" type="noConversion"/>
  </si>
  <si>
    <t>华兰生物</t>
    <rPh sb="0" eb="1">
      <t>hua lan sheng wu</t>
    </rPh>
    <phoneticPr fontId="1" type="noConversion"/>
  </si>
  <si>
    <t>32.83%／22.79</t>
    <phoneticPr fontId="1" type="noConversion"/>
  </si>
  <si>
    <t>长春高新</t>
    <rPh sb="0" eb="1">
      <t>chang chun</t>
    </rPh>
    <rPh sb="2" eb="3">
      <t>gao xin</t>
    </rPh>
    <phoneticPr fontId="1" type="noConversion"/>
  </si>
  <si>
    <t>13.52%／24.75</t>
    <phoneticPr fontId="1" type="noConversion"/>
  </si>
  <si>
    <t>智飞生物</t>
    <rPh sb="0" eb="1">
      <t>zhi fei sheng wu</t>
    </rPh>
    <phoneticPr fontId="1" type="noConversion"/>
  </si>
  <si>
    <t>2,75</t>
    <phoneticPr fontId="1" type="noConversion"/>
  </si>
  <si>
    <t>55.12%／36.52</t>
    <phoneticPr fontId="1" type="noConversion"/>
  </si>
  <si>
    <t>康泰生物</t>
    <rPh sb="0" eb="1">
      <t>kang tai sheng wu</t>
    </rPh>
    <phoneticPr fontId="1" type="noConversion"/>
  </si>
  <si>
    <t>37.02%／24.66</t>
    <phoneticPr fontId="1" type="noConversion"/>
  </si>
  <si>
    <t>43,09</t>
    <phoneticPr fontId="1" type="noConversion"/>
  </si>
  <si>
    <t>安图生物</t>
    <rPh sb="0" eb="1">
      <t>an tu</t>
    </rPh>
    <rPh sb="2" eb="3">
      <t>sheng wu</t>
    </rPh>
    <phoneticPr fontId="1" type="noConversion"/>
  </si>
  <si>
    <t>59.73%／30.58</t>
    <phoneticPr fontId="1" type="noConversion"/>
  </si>
  <si>
    <t>航空货运与物流</t>
  </si>
  <si>
    <t>顺丰控股</t>
    <rPh sb="0" eb="1">
      <t>shun feng kong gu</t>
    </rPh>
    <phoneticPr fontId="1" type="noConversion"/>
  </si>
  <si>
    <t>韵达快递</t>
    <rPh sb="0" eb="1">
      <t>yun da kuai di</t>
    </rPh>
    <phoneticPr fontId="1" type="noConversion"/>
  </si>
  <si>
    <t>圆通快递</t>
    <rPh sb="0" eb="1">
      <t>yuan tong kuai di</t>
    </rPh>
    <phoneticPr fontId="1" type="noConversion"/>
  </si>
  <si>
    <t>申通快递</t>
    <rPh sb="0" eb="1">
      <t>shen tong kuai di</t>
    </rPh>
    <phoneticPr fontId="1" type="noConversion"/>
  </si>
  <si>
    <t>价格</t>
    <rPh sb="0" eb="1">
      <t>jia ge</t>
    </rPh>
    <phoneticPr fontId="1" type="noConversion"/>
  </si>
  <si>
    <t>估值变动</t>
    <rPh sb="0" eb="1">
      <t>gu zhi bian dong</t>
    </rPh>
    <phoneticPr fontId="1" type="noConversion"/>
  </si>
  <si>
    <t>业绩变动</t>
    <rPh sb="0" eb="1">
      <t>ye ji bian dong</t>
    </rPh>
    <phoneticPr fontId="1" type="noConversion"/>
  </si>
  <si>
    <t>股票价格=现价*业绩*估值</t>
    <rPh sb="0" eb="1">
      <t>gu p</t>
    </rPh>
    <rPh sb="2" eb="3">
      <t>jia ge</t>
    </rPh>
    <rPh sb="5" eb="6">
      <t>xian jia</t>
    </rPh>
    <rPh sb="8" eb="9">
      <t>ye ji</t>
    </rPh>
    <rPh sb="11" eb="12">
      <t>gu zhi</t>
    </rPh>
    <phoneticPr fontId="1" type="noConversion"/>
  </si>
  <si>
    <t>工行每股分红</t>
    <rPh sb="0" eb="1">
      <t>gong hang</t>
    </rPh>
    <rPh sb="2" eb="3">
      <t>mei gu</t>
    </rPh>
    <rPh sb="4" eb="5">
      <t>fen hong</t>
    </rPh>
    <phoneticPr fontId="1" type="noConversion"/>
  </si>
  <si>
    <t>初始估值</t>
    <phoneticPr fontId="1" type="noConversion"/>
  </si>
  <si>
    <t>现今估值</t>
    <phoneticPr fontId="1" type="noConversion"/>
  </si>
  <si>
    <t>初始业绩</t>
    <rPh sb="0" eb="1">
      <t>chu shi ye ji</t>
    </rPh>
    <phoneticPr fontId="1" type="noConversion"/>
  </si>
  <si>
    <t>现今业绩</t>
    <rPh sb="0" eb="1">
      <t>xian jin ye ji</t>
    </rPh>
    <phoneticPr fontId="1" type="noConversion"/>
  </si>
  <si>
    <t>初始现价</t>
    <rPh sb="0" eb="1">
      <t>chu shi</t>
    </rPh>
    <rPh sb="2" eb="3">
      <t>xian jia</t>
    </rPh>
    <phoneticPr fontId="1" type="noConversion"/>
  </si>
  <si>
    <t>万得全A量价分析</t>
    <rPh sb="0" eb="1">
      <t>wan de quan</t>
    </rPh>
    <rPh sb="4" eb="5">
      <t>liang jia</t>
    </rPh>
    <rPh sb="6" eb="7">
      <t>fen xi</t>
    </rPh>
    <phoneticPr fontId="1" type="noConversion"/>
  </si>
  <si>
    <t>核心资产与A50与中小创走势</t>
    <rPh sb="0" eb="1">
      <t>he xin zi hcan</t>
    </rPh>
    <rPh sb="4" eb="5">
      <t>yu</t>
    </rPh>
    <rPh sb="8" eb="9">
      <t>yu</t>
    </rPh>
    <rPh sb="9" eb="10">
      <t>zhogn xiao chuang</t>
    </rPh>
    <rPh sb="12" eb="13">
      <t>zou s</t>
    </rPh>
    <phoneticPr fontId="1" type="noConversion"/>
  </si>
  <si>
    <t>连续几天走势相反，可以判断相互倒仓</t>
    <rPh sb="0" eb="1">
      <t>lian xu ji tian</t>
    </rPh>
    <rPh sb="4" eb="5">
      <t>zou shi xiang fan</t>
    </rPh>
    <rPh sb="9" eb="10">
      <t>ke yi pan duan</t>
    </rPh>
    <rPh sb="13" eb="14">
      <t>xiang hu</t>
    </rPh>
    <rPh sb="15" eb="16">
      <t>dao cang</t>
    </rPh>
    <phoneticPr fontId="1" type="noConversion"/>
  </si>
  <si>
    <t>国家是否需要股市来解决问题</t>
    <rPh sb="0" eb="1">
      <t>guo jia shi fou xu yao</t>
    </rPh>
    <rPh sb="6" eb="7">
      <t>gu shi</t>
    </rPh>
    <rPh sb="8" eb="9">
      <t>lai jie jue wen ti</t>
    </rPh>
    <phoneticPr fontId="1" type="noConversion"/>
  </si>
  <si>
    <t>证监会，银行，基金，社保，券商发言</t>
    <rPh sb="0" eb="1">
      <t>zheng jian hui</t>
    </rPh>
    <rPh sb="4" eb="5">
      <t>yin hang</t>
    </rPh>
    <rPh sb="7" eb="8">
      <t>ji jin</t>
    </rPh>
    <rPh sb="10" eb="11">
      <t>she bao</t>
    </rPh>
    <rPh sb="13" eb="14">
      <t>quan shang</t>
    </rPh>
    <rPh sb="15" eb="16">
      <t>fa yan</t>
    </rPh>
    <phoneticPr fontId="1" type="noConversion"/>
  </si>
  <si>
    <t>凯利公式</t>
    <rPh sb="0" eb="1">
      <t>kai li gong s</t>
    </rPh>
    <phoneticPr fontId="1" type="noConversion"/>
  </si>
  <si>
    <t>成功概率（P）</t>
    <rPh sb="0" eb="1">
      <t>cheng gong gai l</t>
    </rPh>
    <phoneticPr fontId="1" type="noConversion"/>
  </si>
  <si>
    <t>成功时盈利（B）</t>
    <rPh sb="0" eb="1">
      <t>chneg gong</t>
    </rPh>
    <rPh sb="2" eb="3">
      <t>shi</t>
    </rPh>
    <rPh sb="3" eb="4">
      <t>ying li</t>
    </rPh>
    <phoneticPr fontId="1" type="noConversion"/>
  </si>
  <si>
    <t>多次重复最优投资比例</t>
    <rPh sb="0" eb="1">
      <t>duo ci chong fu</t>
    </rPh>
    <rPh sb="4" eb="5">
      <t>zui you</t>
    </rPh>
    <rPh sb="6" eb="7">
      <t>tou zi bi l</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</si>
</sst>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00_);[Red]\(0.00\)"/>
  </numFmts>
  <fonts count="5" x14ac:knownFonts="1">
    <font>
      <sz val="12"/>
      <color theme="1"/>
      <name val="宋体"/>
      <family val="2"/>
      <charset val="134"/>
      <scheme val="minor"/>
    </font>
    <font>
      <sz val="9"/>
      <name val="宋体"/>
      <family val="2"/>
      <charset val="134"/>
      <scheme val="minor"/>
    </font>
    <font>
      <sz val="12"/>
      <color rgb="FF4E4E4E"/>
      <name val="宋体"/>
      <family val="3"/>
      <charset val="134"/>
      <scheme val="minor"/>
    </font>
    <font>
      <u/>
      <sz val="12"/>
      <color rgb="FF18479B"/>
      <name val="宋体"/>
      <family val="3"/>
      <charset val="134"/>
      <scheme val="minor"/>
    </font>
    <font>
      <sz val="12"/>
      <color theme="1"/>
      <name val="宋体 (正文)"/>
      <family val="1"/>
      <charset val="134"/>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176"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NumberFormat="1" applyAlignment="1">
      <alignment horizontal="center" vertical="center" wrapText="1"/>
    </xf>
    <xf numFmtId="9" fontId="0" fillId="0" borderId="0" xfId="0" applyNumberFormat="1" applyAlignment="1">
      <alignment horizontal="center" vertical="center" wrapText="1"/>
    </xf>
    <xf numFmtId="0" fontId="0" fillId="3" borderId="0" xfId="0" applyFill="1" applyAlignment="1">
      <alignment horizontal="center" vertical="center" wrapText="1"/>
    </xf>
    <xf numFmtId="0" fontId="0" fillId="3" borderId="0" xfId="0" applyNumberFormat="1" applyFill="1" applyAlignment="1">
      <alignment horizontal="center" vertical="center" wrapText="1"/>
    </xf>
    <xf numFmtId="0" fontId="0" fillId="0" borderId="0" xfId="0" applyFill="1" applyAlignment="1">
      <alignment horizontal="center" vertical="center" wrapText="1"/>
    </xf>
    <xf numFmtId="177" fontId="0" fillId="3" borderId="0" xfId="0" applyNumberFormat="1" applyFill="1" applyAlignment="1">
      <alignment horizontal="center" vertical="center" wrapText="1"/>
    </xf>
    <xf numFmtId="177" fontId="0" fillId="0" borderId="0" xfId="0" applyNumberFormat="1" applyAlignment="1">
      <alignment horizontal="center" vertical="center" wrapText="1"/>
    </xf>
    <xf numFmtId="10" fontId="0" fillId="3" borderId="0" xfId="0" applyNumberFormat="1" applyFill="1" applyAlignment="1">
      <alignment horizontal="center" vertical="center" wrapText="1"/>
    </xf>
    <xf numFmtId="177" fontId="0" fillId="3" borderId="0" xfId="0" applyNumberFormat="1" applyFont="1" applyFill="1" applyAlignment="1">
      <alignment horizontal="center" vertical="center" wrapText="1"/>
    </xf>
    <xf numFmtId="10" fontId="0" fillId="2" borderId="0" xfId="0" applyNumberFormat="1" applyFill="1" applyAlignment="1">
      <alignment horizontal="center" vertical="center" wrapText="1"/>
    </xf>
    <xf numFmtId="0" fontId="0" fillId="4" borderId="0" xfId="0" applyFill="1" applyAlignment="1">
      <alignment horizontal="center" vertical="center" wrapText="1"/>
    </xf>
    <xf numFmtId="176" fontId="0" fillId="4" borderId="0" xfId="0" applyNumberFormat="1" applyFill="1" applyAlignment="1">
      <alignment horizontal="center" vertical="center" wrapText="1"/>
    </xf>
    <xf numFmtId="177" fontId="0" fillId="4" borderId="0" xfId="0" applyNumberFormat="1" applyFill="1" applyAlignment="1">
      <alignment horizontal="center" vertical="center" wrapText="1"/>
    </xf>
    <xf numFmtId="0" fontId="0" fillId="4" borderId="0" xfId="0" applyNumberFormat="1" applyFill="1" applyAlignment="1">
      <alignment horizontal="center" vertical="center" wrapText="1"/>
    </xf>
    <xf numFmtId="10" fontId="0" fillId="4" borderId="0" xfId="0" applyNumberFormat="1" applyFill="1" applyAlignment="1">
      <alignment horizontal="center" vertical="center" wrapText="1"/>
    </xf>
    <xf numFmtId="0" fontId="0" fillId="5" borderId="0" xfId="0" applyFill="1" applyAlignment="1">
      <alignment horizontal="center" vertical="center" wrapText="1"/>
    </xf>
    <xf numFmtId="10" fontId="0" fillId="5" borderId="0" xfId="0" applyNumberFormat="1" applyFill="1" applyAlignment="1">
      <alignment horizontal="center" vertical="center" wrapText="1"/>
    </xf>
    <xf numFmtId="0" fontId="0" fillId="0" borderId="0" xfId="0" applyFont="1" applyAlignment="1">
      <alignment horizontal="center" vertical="center" wrapText="1"/>
    </xf>
    <xf numFmtId="10" fontId="0" fillId="0" borderId="0" xfId="0" applyNumberFormat="1" applyFont="1" applyAlignment="1">
      <alignment horizontal="center" vertical="center" wrapText="1"/>
    </xf>
    <xf numFmtId="177" fontId="0" fillId="0" borderId="0" xfId="0" applyNumberFormat="1" applyFont="1" applyAlignment="1">
      <alignment horizontal="center" vertical="center" wrapText="1"/>
    </xf>
    <xf numFmtId="177" fontId="0" fillId="5" borderId="0" xfId="0" applyNumberForma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177" fontId="0" fillId="2" borderId="0" xfId="0" applyNumberFormat="1"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6"/>
  <sheetViews>
    <sheetView tabSelected="1" topLeftCell="A34" workbookViewId="0">
      <selection activeCell="N53" sqref="N53"/>
    </sheetView>
  </sheetViews>
  <sheetFormatPr baseColWidth="10" defaultRowHeight="15" x14ac:dyDescent="0.15"/>
  <cols>
    <col min="1" max="1" width="10.83203125" style="1"/>
    <col min="2" max="2" width="9.1640625" style="3" customWidth="1"/>
    <col min="3" max="4" width="9.1640625" style="12" customWidth="1"/>
    <col min="5" max="5" width="9.1640625" style="3" customWidth="1"/>
    <col min="6" max="6" width="10.83203125" style="12" customWidth="1"/>
    <col min="7" max="7" width="13.5" style="6" bestFit="1" customWidth="1"/>
    <col min="8" max="16" width="10.83203125" style="4"/>
    <col min="17" max="18" width="10.83203125" style="12"/>
    <col min="19" max="20" width="10.83203125" style="4"/>
    <col min="21" max="24" width="10.83203125" style="12"/>
    <col min="25" max="25" width="10.83203125" style="4"/>
    <col min="26" max="26" width="10.83203125" style="6"/>
    <col min="27" max="28" width="10.83203125" style="4"/>
    <col min="29" max="29" width="13.1640625" style="1" customWidth="1"/>
    <col min="30" max="30" width="10.83203125" style="1" customWidth="1"/>
    <col min="31" max="31" width="10.83203125" style="4"/>
    <col min="32" max="32" width="10.83203125" style="10"/>
    <col min="33" max="33" width="10.83203125" style="1"/>
    <col min="34" max="34" width="10.6640625" style="1" customWidth="1"/>
    <col min="35" max="35" width="10.83203125" style="10"/>
    <col min="36" max="37" width="10.83203125" style="1"/>
    <col min="38" max="38" width="10.83203125" style="10"/>
    <col min="39" max="42" width="10.83203125" style="1"/>
    <col min="43" max="43" width="0" style="1" hidden="1" customWidth="1"/>
    <col min="44" max="44" width="0.83203125" style="1" hidden="1" customWidth="1"/>
    <col min="45" max="16384" width="10.83203125" style="1"/>
  </cols>
  <sheetData>
    <row r="1" spans="1:38" s="8" customFormat="1" ht="88" customHeight="1" x14ac:dyDescent="0.15">
      <c r="A1" s="8" t="s">
        <v>16</v>
      </c>
      <c r="B1" s="8" t="s">
        <v>26</v>
      </c>
      <c r="C1" s="11"/>
      <c r="D1" s="11"/>
      <c r="F1" s="11" t="s">
        <v>25</v>
      </c>
      <c r="G1" s="9" t="s">
        <v>17</v>
      </c>
      <c r="H1" s="13" t="s">
        <v>18</v>
      </c>
      <c r="I1" s="30" t="s">
        <v>19</v>
      </c>
      <c r="J1" s="31"/>
      <c r="K1" s="31"/>
      <c r="L1" s="31"/>
      <c r="M1" s="31"/>
      <c r="N1" s="31"/>
      <c r="O1" s="31"/>
      <c r="P1" s="31"/>
      <c r="Q1" s="11" t="s">
        <v>154</v>
      </c>
      <c r="R1" s="11"/>
      <c r="U1" s="11"/>
      <c r="V1" s="11"/>
      <c r="W1" s="11"/>
      <c r="X1" s="11"/>
    </row>
    <row r="2" spans="1:38" s="8" customFormat="1" ht="148" customHeight="1" x14ac:dyDescent="0.15">
      <c r="A2" s="30" t="s">
        <v>38</v>
      </c>
      <c r="B2" s="31"/>
      <c r="C2" s="31"/>
      <c r="D2" s="31"/>
      <c r="E2" s="31"/>
      <c r="F2" s="31"/>
      <c r="G2" s="31"/>
      <c r="H2" s="30" t="s">
        <v>22</v>
      </c>
      <c r="I2" s="31"/>
      <c r="J2" s="30" t="s">
        <v>145</v>
      </c>
      <c r="K2" s="31"/>
      <c r="L2" s="31"/>
      <c r="M2" s="31"/>
      <c r="N2" s="31"/>
      <c r="O2" s="4"/>
      <c r="P2" s="30" t="s">
        <v>20</v>
      </c>
      <c r="Q2" s="31"/>
      <c r="R2" s="30" t="s">
        <v>23</v>
      </c>
      <c r="S2" s="31"/>
      <c r="U2" s="11"/>
      <c r="V2" s="11"/>
      <c r="W2" s="11"/>
      <c r="X2" s="11"/>
    </row>
    <row r="3" spans="1:38" s="21" customFormat="1" ht="78" customHeight="1" x14ac:dyDescent="0.15">
      <c r="A3" s="21" t="s">
        <v>46</v>
      </c>
      <c r="B3" s="32" t="s">
        <v>47</v>
      </c>
      <c r="C3" s="32"/>
      <c r="D3" s="32"/>
      <c r="E3" s="32"/>
      <c r="F3" s="32"/>
      <c r="H3" s="22"/>
      <c r="I3" s="22"/>
      <c r="J3" s="22"/>
      <c r="K3" s="22"/>
      <c r="L3" s="22"/>
      <c r="M3" s="22"/>
      <c r="N3" s="22"/>
      <c r="O3" s="22"/>
      <c r="P3" s="22"/>
      <c r="Q3" s="26"/>
      <c r="R3" s="26"/>
      <c r="S3" s="22"/>
      <c r="T3" s="22"/>
      <c r="U3" s="26"/>
      <c r="V3" s="26"/>
      <c r="W3" s="26"/>
      <c r="X3" s="26"/>
      <c r="Y3" s="22"/>
      <c r="AA3" s="22"/>
      <c r="AB3" s="22"/>
      <c r="AE3" s="22"/>
    </row>
    <row r="4" spans="1:38" s="21" customFormat="1" ht="78" customHeight="1" x14ac:dyDescent="0.15">
      <c r="A4" s="21" t="s">
        <v>62</v>
      </c>
      <c r="B4" s="32" t="s">
        <v>63</v>
      </c>
      <c r="C4" s="32"/>
      <c r="D4" s="32"/>
      <c r="E4" s="32"/>
      <c r="F4" s="32"/>
      <c r="H4" s="22"/>
      <c r="I4" s="22"/>
      <c r="J4" s="22"/>
      <c r="K4" s="22"/>
      <c r="L4" s="22"/>
      <c r="M4" s="22"/>
      <c r="N4" s="22"/>
      <c r="O4" s="22"/>
      <c r="P4" s="22"/>
      <c r="Q4" s="26"/>
      <c r="R4" s="26"/>
      <c r="S4" s="22"/>
      <c r="T4" s="22"/>
      <c r="U4" s="26"/>
      <c r="V4" s="26"/>
      <c r="W4" s="26"/>
      <c r="X4" s="26"/>
      <c r="Y4" s="22"/>
      <c r="AA4" s="22"/>
      <c r="AB4" s="22"/>
      <c r="AE4" s="22"/>
    </row>
    <row r="5" spans="1:38" s="21" customFormat="1" ht="78" customHeight="1" x14ac:dyDescent="0.15">
      <c r="A5" s="22" t="s">
        <v>150</v>
      </c>
      <c r="B5" s="32" t="s">
        <v>151</v>
      </c>
      <c r="C5" s="32"/>
      <c r="D5" s="32"/>
      <c r="E5" s="32"/>
      <c r="F5" s="32"/>
      <c r="H5" s="22"/>
      <c r="I5" s="22"/>
      <c r="J5" s="22"/>
      <c r="K5" s="22"/>
      <c r="L5" s="22"/>
      <c r="M5" s="22"/>
      <c r="N5" s="22"/>
      <c r="O5" s="22"/>
      <c r="P5" s="22"/>
      <c r="Q5" s="26"/>
      <c r="R5" s="26"/>
      <c r="S5" s="22"/>
      <c r="T5" s="22"/>
      <c r="U5" s="26"/>
      <c r="V5" s="26"/>
      <c r="W5" s="26"/>
      <c r="X5" s="26"/>
      <c r="Y5" s="22"/>
      <c r="AA5" s="22"/>
      <c r="AB5" s="22"/>
      <c r="AE5" s="22"/>
    </row>
    <row r="6" spans="1:38" s="21" customFormat="1" ht="78" customHeight="1" x14ac:dyDescent="0.15">
      <c r="A6" s="22" t="s">
        <v>152</v>
      </c>
      <c r="B6" s="32" t="s">
        <v>153</v>
      </c>
      <c r="C6" s="32"/>
      <c r="D6" s="32"/>
      <c r="E6" s="32"/>
      <c r="F6" s="32"/>
      <c r="H6" s="22"/>
      <c r="I6" s="22"/>
      <c r="J6" s="22"/>
      <c r="K6" s="22"/>
      <c r="L6" s="22"/>
      <c r="M6" s="22"/>
      <c r="N6" s="22"/>
      <c r="O6" s="22"/>
      <c r="P6" s="22"/>
      <c r="Q6" s="26"/>
      <c r="R6" s="26"/>
      <c r="S6" s="22"/>
      <c r="T6" s="22"/>
      <c r="U6" s="26"/>
      <c r="V6" s="26"/>
      <c r="W6" s="26"/>
      <c r="X6" s="26"/>
      <c r="Y6" s="22"/>
      <c r="AA6" s="22"/>
      <c r="AB6" s="22"/>
      <c r="AE6" s="22"/>
    </row>
    <row r="7" spans="1:38" s="21" customFormat="1" ht="78" customHeight="1" x14ac:dyDescent="0.15">
      <c r="A7" s="22" t="s">
        <v>155</v>
      </c>
      <c r="B7" s="32" t="s">
        <v>156</v>
      </c>
      <c r="C7" s="32"/>
      <c r="D7" s="32"/>
      <c r="E7" s="32"/>
      <c r="F7" s="32"/>
      <c r="H7" s="22"/>
      <c r="I7" s="22"/>
      <c r="J7" s="22"/>
      <c r="K7" s="22"/>
      <c r="L7" s="22"/>
      <c r="M7" s="22"/>
      <c r="N7" s="22"/>
      <c r="O7" s="22"/>
      <c r="P7" s="22"/>
      <c r="Q7" s="26"/>
      <c r="R7" s="26"/>
      <c r="S7" s="22"/>
      <c r="T7" s="22"/>
      <c r="U7" s="26"/>
      <c r="V7" s="26"/>
      <c r="W7" s="26"/>
      <c r="X7" s="26"/>
      <c r="Y7" s="22"/>
      <c r="AA7" s="22"/>
      <c r="AB7" s="22"/>
      <c r="AE7" s="22"/>
    </row>
    <row r="8" spans="1:38" ht="51" customHeight="1" x14ac:dyDescent="0.15">
      <c r="A8" s="1" t="s">
        <v>36</v>
      </c>
      <c r="B8" s="31" t="s">
        <v>37</v>
      </c>
      <c r="C8" s="31"/>
      <c r="D8" s="31"/>
      <c r="E8" s="31"/>
      <c r="F8" s="31"/>
      <c r="G8" s="31"/>
      <c r="Z8" s="1"/>
      <c r="AF8" s="1"/>
      <c r="AI8" s="1"/>
      <c r="AL8" s="1"/>
    </row>
    <row r="9" spans="1:38" s="28" customFormat="1" ht="48" customHeight="1" x14ac:dyDescent="0.15">
      <c r="A9" s="28" t="s">
        <v>238</v>
      </c>
      <c r="H9" s="4"/>
      <c r="I9" s="4"/>
      <c r="J9" s="4"/>
      <c r="K9" s="4"/>
      <c r="L9" s="4"/>
      <c r="M9" s="4"/>
      <c r="N9" s="4"/>
      <c r="O9" s="4"/>
      <c r="P9" s="4"/>
      <c r="Q9" s="12"/>
      <c r="R9" s="12"/>
      <c r="S9" s="4"/>
      <c r="T9" s="4"/>
      <c r="U9" s="12"/>
      <c r="V9" s="12"/>
      <c r="W9" s="12"/>
      <c r="X9" s="12"/>
      <c r="Y9" s="4"/>
      <c r="AA9" s="4"/>
      <c r="AB9" s="4"/>
      <c r="AE9" s="4"/>
    </row>
    <row r="10" spans="1:38" s="28" customFormat="1" ht="48" customHeight="1" x14ac:dyDescent="0.15">
      <c r="A10" s="28" t="s">
        <v>239</v>
      </c>
      <c r="B10" s="31" t="s">
        <v>240</v>
      </c>
      <c r="C10" s="31"/>
      <c r="H10" s="4"/>
      <c r="I10" s="4"/>
      <c r="J10" s="4"/>
      <c r="K10" s="4"/>
      <c r="L10" s="4"/>
      <c r="M10" s="4"/>
      <c r="N10" s="4"/>
      <c r="O10" s="4"/>
      <c r="P10" s="4"/>
      <c r="Q10" s="12"/>
      <c r="R10" s="12"/>
      <c r="S10" s="4"/>
      <c r="T10" s="4"/>
      <c r="U10" s="12"/>
      <c r="V10" s="12"/>
      <c r="W10" s="12"/>
      <c r="X10" s="12"/>
      <c r="Y10" s="4"/>
      <c r="AA10" s="4"/>
      <c r="AB10" s="4"/>
      <c r="AE10" s="4"/>
    </row>
    <row r="11" spans="1:38" s="28" customFormat="1" ht="48" customHeight="1" x14ac:dyDescent="0.15">
      <c r="A11" s="28" t="s">
        <v>241</v>
      </c>
      <c r="B11" s="31" t="s">
        <v>242</v>
      </c>
      <c r="C11" s="31"/>
      <c r="H11" s="4"/>
      <c r="I11" s="4"/>
      <c r="J11" s="4"/>
      <c r="K11" s="4"/>
      <c r="L11" s="4"/>
      <c r="M11" s="4"/>
      <c r="N11" s="4"/>
      <c r="O11" s="4"/>
      <c r="P11" s="4"/>
      <c r="Q11" s="12"/>
      <c r="R11" s="12"/>
      <c r="S11" s="4"/>
      <c r="T11" s="4"/>
      <c r="U11" s="12"/>
      <c r="V11" s="12"/>
      <c r="W11" s="12"/>
      <c r="X11" s="12"/>
      <c r="Y11" s="4"/>
      <c r="AA11" s="4"/>
      <c r="AB11" s="4"/>
      <c r="AE11" s="4"/>
    </row>
    <row r="12" spans="1:38" s="28" customFormat="1" ht="48" customHeight="1" x14ac:dyDescent="0.15">
      <c r="B12" s="28" t="s">
        <v>246</v>
      </c>
      <c r="C12" s="28" t="s">
        <v>244</v>
      </c>
      <c r="D12" s="28" t="s">
        <v>245</v>
      </c>
      <c r="H12" s="4"/>
      <c r="I12" s="4"/>
      <c r="J12" s="4"/>
      <c r="K12" s="4"/>
      <c r="L12" s="4"/>
      <c r="M12" s="4"/>
      <c r="N12" s="4"/>
      <c r="O12" s="4"/>
      <c r="P12" s="4"/>
      <c r="Q12" s="12"/>
      <c r="R12" s="12"/>
      <c r="S12" s="4"/>
      <c r="T12" s="4"/>
      <c r="U12" s="12"/>
      <c r="V12" s="12"/>
      <c r="W12" s="12"/>
      <c r="X12" s="12"/>
      <c r="Y12" s="4"/>
      <c r="AA12" s="4"/>
      <c r="AB12" s="4"/>
      <c r="AE12" s="4"/>
    </row>
    <row r="13" spans="1:38" s="28" customFormat="1" ht="48" customHeight="1" x14ac:dyDescent="0.15">
      <c r="A13" s="28" t="s">
        <v>243</v>
      </c>
      <c r="B13" s="4">
        <f>(C13*D13-(1-C13))/D13</f>
        <v>0.64</v>
      </c>
      <c r="C13" s="28">
        <v>0.7</v>
      </c>
      <c r="D13" s="28">
        <v>5</v>
      </c>
      <c r="H13" s="4"/>
      <c r="I13" s="4"/>
      <c r="J13" s="4"/>
      <c r="K13" s="4"/>
      <c r="L13" s="4"/>
      <c r="M13" s="4"/>
      <c r="N13" s="4"/>
      <c r="O13" s="4"/>
      <c r="P13" s="4"/>
      <c r="Q13" s="12"/>
      <c r="R13" s="12"/>
      <c r="S13" s="4"/>
      <c r="T13" s="4"/>
      <c r="U13" s="12"/>
      <c r="V13" s="12"/>
      <c r="W13" s="12"/>
      <c r="X13" s="12"/>
      <c r="Y13" s="4"/>
      <c r="AA13" s="4"/>
      <c r="AB13" s="4"/>
      <c r="AE13" s="4"/>
    </row>
    <row r="14" spans="1:38" s="2" customFormat="1" ht="19" customHeight="1" x14ac:dyDescent="0.15">
      <c r="B14" s="2" t="s">
        <v>228</v>
      </c>
      <c r="C14" s="2" t="s">
        <v>237</v>
      </c>
      <c r="D14" s="2" t="s">
        <v>230</v>
      </c>
      <c r="E14" s="2" t="s">
        <v>235</v>
      </c>
      <c r="F14" s="2" t="s">
        <v>236</v>
      </c>
      <c r="G14" s="2" t="s">
        <v>229</v>
      </c>
      <c r="H14" s="2" t="s">
        <v>233</v>
      </c>
      <c r="I14" s="2" t="s">
        <v>234</v>
      </c>
      <c r="J14" s="15"/>
      <c r="K14" s="15"/>
      <c r="L14" s="15"/>
      <c r="M14" s="15"/>
      <c r="N14" s="15"/>
      <c r="O14" s="15"/>
      <c r="P14" s="15"/>
      <c r="Q14" s="29"/>
      <c r="R14" s="29"/>
      <c r="S14" s="15"/>
      <c r="T14" s="15"/>
      <c r="U14" s="29"/>
      <c r="V14" s="29"/>
      <c r="W14" s="29"/>
      <c r="X14" s="29"/>
      <c r="Y14" s="15"/>
      <c r="AA14" s="15"/>
      <c r="AB14" s="15"/>
      <c r="AE14" s="15"/>
    </row>
    <row r="15" spans="1:38" s="27" customFormat="1" ht="51" customHeight="1" x14ac:dyDescent="0.15">
      <c r="A15" s="27" t="s">
        <v>231</v>
      </c>
      <c r="B15" s="27">
        <f>C15*(1+D15)*(1+G15)</f>
        <v>67.160000000000011</v>
      </c>
      <c r="C15" s="27">
        <v>73</v>
      </c>
      <c r="D15" s="27">
        <f>(F15-E15)/100</f>
        <v>0.32</v>
      </c>
      <c r="E15" s="27">
        <v>0</v>
      </c>
      <c r="F15" s="27">
        <v>32</v>
      </c>
      <c r="G15" s="27">
        <f>(I15-H15)/I15</f>
        <v>-0.30303030303030304</v>
      </c>
      <c r="H15" s="27">
        <v>43</v>
      </c>
      <c r="I15" s="27">
        <v>33</v>
      </c>
      <c r="J15" s="4"/>
      <c r="K15" s="4"/>
      <c r="L15" s="4"/>
      <c r="M15" s="4"/>
      <c r="N15" s="4"/>
      <c r="O15" s="4"/>
      <c r="P15" s="4"/>
      <c r="Q15" s="12"/>
      <c r="R15" s="12"/>
      <c r="S15" s="4"/>
      <c r="T15" s="4"/>
      <c r="U15" s="12"/>
      <c r="V15" s="12"/>
      <c r="W15" s="12"/>
      <c r="X15" s="12"/>
      <c r="Y15" s="4"/>
      <c r="AA15" s="4"/>
      <c r="AB15" s="4"/>
      <c r="AE15" s="4"/>
    </row>
    <row r="16" spans="1:38" s="2" customFormat="1" ht="51" customHeight="1" x14ac:dyDescent="0.15">
      <c r="A16" s="2" t="s">
        <v>232</v>
      </c>
      <c r="H16" s="15"/>
      <c r="I16" s="15"/>
      <c r="J16" s="15"/>
      <c r="K16" s="15"/>
      <c r="L16" s="15"/>
      <c r="M16" s="15"/>
      <c r="N16" s="15"/>
      <c r="O16" s="15"/>
      <c r="P16" s="15"/>
      <c r="Q16" s="29"/>
      <c r="R16" s="29"/>
      <c r="S16" s="15"/>
      <c r="T16" s="15"/>
      <c r="U16" s="29"/>
      <c r="V16" s="29"/>
      <c r="W16" s="29"/>
      <c r="X16" s="29"/>
      <c r="Y16" s="15"/>
      <c r="AA16" s="15"/>
      <c r="AB16" s="15"/>
      <c r="AE16" s="15"/>
    </row>
    <row r="17" spans="1:42" ht="74" customHeight="1" x14ac:dyDescent="0.15">
      <c r="A17" s="1" t="s">
        <v>0</v>
      </c>
      <c r="B17" s="3" t="s">
        <v>1</v>
      </c>
      <c r="C17" s="12" t="s">
        <v>173</v>
      </c>
      <c r="D17" s="12" t="s">
        <v>177</v>
      </c>
      <c r="E17" s="3" t="s">
        <v>175</v>
      </c>
      <c r="F17" s="14" t="s">
        <v>61</v>
      </c>
      <c r="G17" s="9" t="s">
        <v>28</v>
      </c>
      <c r="H17" s="13" t="s">
        <v>21</v>
      </c>
      <c r="I17" s="13" t="s">
        <v>137</v>
      </c>
      <c r="J17" s="13" t="s">
        <v>138</v>
      </c>
      <c r="K17" s="13" t="s">
        <v>139</v>
      </c>
      <c r="L17" s="13" t="s">
        <v>140</v>
      </c>
      <c r="M17" s="22" t="s">
        <v>45</v>
      </c>
      <c r="N17" s="22" t="s">
        <v>62</v>
      </c>
      <c r="O17" s="22" t="s">
        <v>208</v>
      </c>
      <c r="P17" s="13" t="s">
        <v>27</v>
      </c>
      <c r="Q17" s="26" t="s">
        <v>144</v>
      </c>
      <c r="R17" s="26" t="s">
        <v>142</v>
      </c>
      <c r="S17" s="22" t="s">
        <v>143</v>
      </c>
      <c r="T17" s="22" t="s">
        <v>150</v>
      </c>
      <c r="U17" s="26" t="s">
        <v>149</v>
      </c>
      <c r="V17" s="26" t="s">
        <v>146</v>
      </c>
      <c r="W17" s="26" t="s">
        <v>148</v>
      </c>
      <c r="X17" s="26" t="s">
        <v>147</v>
      </c>
      <c r="Y17" s="22" t="s">
        <v>152</v>
      </c>
      <c r="Z17" s="9" t="s">
        <v>29</v>
      </c>
      <c r="AA17" s="13" t="s">
        <v>31</v>
      </c>
      <c r="AB17" s="13" t="s">
        <v>176</v>
      </c>
      <c r="AC17" s="2" t="s">
        <v>2</v>
      </c>
      <c r="AD17" s="2" t="s">
        <v>9</v>
      </c>
      <c r="AE17" s="15" t="s">
        <v>24</v>
      </c>
      <c r="AF17" s="2" t="s">
        <v>8</v>
      </c>
      <c r="AG17" s="2" t="s">
        <v>3</v>
      </c>
      <c r="AH17" s="2" t="s">
        <v>4</v>
      </c>
      <c r="AI17" s="2" t="s">
        <v>11</v>
      </c>
      <c r="AJ17" s="2" t="s">
        <v>5</v>
      </c>
      <c r="AK17" s="2" t="s">
        <v>6</v>
      </c>
      <c r="AL17" s="2" t="s">
        <v>10</v>
      </c>
      <c r="AM17" s="2" t="s">
        <v>141</v>
      </c>
      <c r="AN17" s="1" t="s">
        <v>126</v>
      </c>
      <c r="AO17" s="1" t="s">
        <v>14</v>
      </c>
      <c r="AP17" s="1" t="s">
        <v>15</v>
      </c>
    </row>
    <row r="18" spans="1:42" s="16" customFormat="1" ht="45" x14ac:dyDescent="0.15">
      <c r="A18" s="16" t="s">
        <v>120</v>
      </c>
      <c r="B18" s="17"/>
      <c r="C18" s="18"/>
      <c r="D18" s="18"/>
      <c r="E18" s="17"/>
      <c r="F18" s="18"/>
      <c r="G18" s="19" t="s">
        <v>174</v>
      </c>
      <c r="H18" s="20"/>
      <c r="I18" s="20"/>
      <c r="J18" s="20"/>
      <c r="K18" s="20"/>
      <c r="L18" s="20"/>
      <c r="M18" s="20"/>
      <c r="N18" s="20"/>
      <c r="O18" s="20"/>
      <c r="P18" s="20"/>
      <c r="Q18" s="18"/>
      <c r="R18" s="18"/>
      <c r="S18" s="20"/>
      <c r="T18" s="20"/>
      <c r="U18" s="18"/>
      <c r="V18" s="18"/>
      <c r="W18" s="18"/>
      <c r="X18" s="18"/>
      <c r="Y18" s="20"/>
      <c r="Z18" s="19"/>
      <c r="AA18" s="20"/>
      <c r="AB18" s="20"/>
      <c r="AE18" s="20"/>
    </row>
    <row r="19" spans="1:42" ht="30" x14ac:dyDescent="0.15">
      <c r="A19" s="1" t="s">
        <v>7</v>
      </c>
      <c r="B19" s="3">
        <v>338</v>
      </c>
      <c r="C19" s="25"/>
      <c r="F19" s="12">
        <v>222.62</v>
      </c>
      <c r="G19" s="6">
        <v>86.58</v>
      </c>
      <c r="H19" s="4">
        <v>2.57</v>
      </c>
      <c r="M19" s="4">
        <v>6.6699999999999995E-2</v>
      </c>
      <c r="N19" s="4" t="s">
        <v>35</v>
      </c>
      <c r="O19" s="4" t="s">
        <v>35</v>
      </c>
      <c r="P19" s="4">
        <v>0.23230000000000001</v>
      </c>
      <c r="Z19" s="7" t="s">
        <v>119</v>
      </c>
      <c r="AA19" s="4">
        <v>-3.5200000000000002E-2</v>
      </c>
      <c r="AB19" s="4">
        <v>0.1686</v>
      </c>
      <c r="AC19" s="1">
        <v>14.93</v>
      </c>
      <c r="AD19" s="1">
        <v>15.27</v>
      </c>
      <c r="AE19" s="4">
        <v>5.0700000000000002E-2</v>
      </c>
      <c r="AF19" s="10" t="s">
        <v>12</v>
      </c>
      <c r="AG19" s="1">
        <v>11.98</v>
      </c>
      <c r="AH19" s="1">
        <v>8.3699999999999992</v>
      </c>
      <c r="AI19" s="10" t="s">
        <v>13</v>
      </c>
      <c r="AJ19" s="1">
        <v>-4.97</v>
      </c>
      <c r="AK19" s="1">
        <v>-7.16</v>
      </c>
      <c r="AL19" s="10" t="s">
        <v>13</v>
      </c>
      <c r="AM19" s="1" t="s">
        <v>30</v>
      </c>
    </row>
    <row r="20" spans="1:42" ht="30" x14ac:dyDescent="0.15">
      <c r="A20" s="1" t="s">
        <v>122</v>
      </c>
      <c r="B20" s="3">
        <v>600031</v>
      </c>
      <c r="F20" s="12">
        <v>105.27</v>
      </c>
      <c r="G20" s="6">
        <v>61.16</v>
      </c>
      <c r="H20" s="4">
        <v>1.7212000000000001</v>
      </c>
      <c r="M20" s="4">
        <v>7.9699999999999993E-2</v>
      </c>
      <c r="N20" s="4" t="s">
        <v>35</v>
      </c>
      <c r="O20" s="4" t="s">
        <v>35</v>
      </c>
      <c r="P20" s="4">
        <v>0.2147</v>
      </c>
      <c r="Z20" s="7" t="s">
        <v>119</v>
      </c>
      <c r="AA20" s="4">
        <v>-3.5200000000000002E-2</v>
      </c>
      <c r="AB20" s="4">
        <v>0.35399999999999998</v>
      </c>
      <c r="AC20" s="1">
        <v>16.989999999999998</v>
      </c>
      <c r="AD20" s="1">
        <v>18.09</v>
      </c>
      <c r="AE20" s="4">
        <v>5.0700000000000002E-2</v>
      </c>
      <c r="AF20" s="10" t="s">
        <v>51</v>
      </c>
      <c r="AG20" s="1">
        <v>80.540000000000006</v>
      </c>
      <c r="AH20" s="1">
        <v>15.99</v>
      </c>
      <c r="AI20" s="10" t="s">
        <v>50</v>
      </c>
      <c r="AJ20" s="1">
        <v>0.59</v>
      </c>
      <c r="AK20" s="1">
        <v>-0.35</v>
      </c>
      <c r="AL20" s="10" t="s">
        <v>13</v>
      </c>
      <c r="AM20" s="1" t="s">
        <v>51</v>
      </c>
    </row>
    <row r="21" spans="1:42" s="2" customFormat="1" ht="19" customHeight="1" x14ac:dyDescent="0.15">
      <c r="A21" s="2" t="s">
        <v>2</v>
      </c>
      <c r="B21" s="2" t="s">
        <v>228</v>
      </c>
      <c r="C21" s="2" t="s">
        <v>237</v>
      </c>
      <c r="D21" s="2" t="s">
        <v>230</v>
      </c>
      <c r="E21" s="2" t="s">
        <v>235</v>
      </c>
      <c r="F21" s="2" t="s">
        <v>236</v>
      </c>
      <c r="G21" s="2" t="s">
        <v>229</v>
      </c>
      <c r="H21" s="2" t="s">
        <v>233</v>
      </c>
      <c r="I21" s="2" t="s">
        <v>234</v>
      </c>
      <c r="J21" s="15"/>
      <c r="K21" s="15"/>
      <c r="L21" s="15"/>
      <c r="M21" s="15"/>
      <c r="N21" s="15"/>
      <c r="O21" s="15"/>
      <c r="P21" s="15"/>
      <c r="Q21" s="29"/>
      <c r="R21" s="29"/>
      <c r="S21" s="15"/>
      <c r="T21" s="15"/>
      <c r="U21" s="29"/>
      <c r="V21" s="29"/>
      <c r="W21" s="29"/>
      <c r="X21" s="29"/>
      <c r="Y21" s="15"/>
      <c r="AA21" s="15"/>
      <c r="AB21" s="15"/>
      <c r="AE21" s="15"/>
    </row>
    <row r="22" spans="1:42" s="27" customFormat="1" ht="51" customHeight="1" x14ac:dyDescent="0.15">
      <c r="A22" s="27">
        <v>17.25</v>
      </c>
      <c r="B22" s="27">
        <f>C22*(1+D22)*(1+G22)</f>
        <v>20.001250709328943</v>
      </c>
      <c r="C22" s="27">
        <v>17.05</v>
      </c>
      <c r="D22" s="27">
        <f>F22/100</f>
        <v>0.15990000000000001</v>
      </c>
      <c r="E22" s="27">
        <v>0</v>
      </c>
      <c r="F22" s="27">
        <v>15.99</v>
      </c>
      <c r="G22" s="27">
        <f>(I22-H22)/I22</f>
        <v>1.1375017885248169E-2</v>
      </c>
      <c r="H22" s="27">
        <v>13.819000000000001</v>
      </c>
      <c r="I22" s="27">
        <v>13.978</v>
      </c>
      <c r="J22" s="4"/>
      <c r="K22" s="4"/>
      <c r="L22" s="4"/>
      <c r="M22" s="4"/>
      <c r="N22" s="4"/>
      <c r="O22" s="4"/>
      <c r="P22" s="4"/>
      <c r="Q22" s="12"/>
      <c r="R22" s="12"/>
      <c r="S22" s="4"/>
      <c r="T22" s="4"/>
      <c r="U22" s="12"/>
      <c r="V22" s="12"/>
      <c r="W22" s="12"/>
      <c r="X22" s="12"/>
      <c r="Y22" s="4"/>
      <c r="AA22" s="4"/>
      <c r="AB22" s="4"/>
      <c r="AE22" s="4"/>
    </row>
    <row r="23" spans="1:42" ht="30" x14ac:dyDescent="0.15">
      <c r="A23" s="1" t="s">
        <v>123</v>
      </c>
      <c r="B23" s="3">
        <v>951</v>
      </c>
      <c r="F23" s="12">
        <v>18.71</v>
      </c>
      <c r="G23" s="6">
        <v>9.51</v>
      </c>
      <c r="H23" s="4">
        <v>1.9674</v>
      </c>
      <c r="M23" s="4">
        <v>2.6200000000000001E-2</v>
      </c>
      <c r="N23" s="4" t="s">
        <v>35</v>
      </c>
      <c r="O23" s="4" t="s">
        <v>35</v>
      </c>
      <c r="P23" s="4">
        <v>0.15459999999999999</v>
      </c>
      <c r="Z23" s="7" t="s">
        <v>119</v>
      </c>
      <c r="AA23" s="4">
        <v>-3.5200000000000002E-2</v>
      </c>
      <c r="AB23" s="4">
        <v>0.34100000000000003</v>
      </c>
      <c r="AC23" s="1">
        <v>20.91</v>
      </c>
      <c r="AD23" s="1">
        <v>23.21</v>
      </c>
      <c r="AE23" s="4">
        <v>0.1004</v>
      </c>
      <c r="AF23" s="10" t="s">
        <v>51</v>
      </c>
      <c r="AG23" s="1">
        <v>28.58</v>
      </c>
      <c r="AH23" s="1">
        <v>19.760000000000002</v>
      </c>
      <c r="AI23" s="10" t="s">
        <v>50</v>
      </c>
      <c r="AJ23" s="1">
        <v>-1.74</v>
      </c>
      <c r="AK23" s="1">
        <v>-7.07</v>
      </c>
      <c r="AL23" s="10" t="s">
        <v>13</v>
      </c>
      <c r="AM23" s="1" t="s">
        <v>51</v>
      </c>
    </row>
    <row r="24" spans="1:42" ht="30" x14ac:dyDescent="0.15">
      <c r="A24" s="1" t="s">
        <v>124</v>
      </c>
      <c r="B24" s="3">
        <v>603298</v>
      </c>
      <c r="F24" s="12">
        <v>4.32</v>
      </c>
      <c r="G24" s="6">
        <v>5.47</v>
      </c>
      <c r="H24" s="4">
        <v>0.78979999999999995</v>
      </c>
      <c r="M24" s="4">
        <v>5.8200000000000002E-2</v>
      </c>
      <c r="N24" s="4" t="s">
        <v>35</v>
      </c>
      <c r="O24" s="4" t="s">
        <v>35</v>
      </c>
      <c r="P24" s="4">
        <v>0.14879999999999999</v>
      </c>
      <c r="Z24" s="7" t="s">
        <v>119</v>
      </c>
      <c r="AA24" s="4">
        <v>-3.5200000000000002E-2</v>
      </c>
      <c r="AB24" s="4">
        <v>0.3397</v>
      </c>
      <c r="AC24" s="1">
        <v>13.66</v>
      </c>
      <c r="AD24" s="1">
        <v>14.23</v>
      </c>
      <c r="AE24" s="4">
        <v>2.6700000000000002E-2</v>
      </c>
      <c r="AF24" s="10" t="s">
        <v>51</v>
      </c>
      <c r="AG24" s="1">
        <v>12.86</v>
      </c>
      <c r="AH24" s="1">
        <v>14.88</v>
      </c>
      <c r="AI24" s="10" t="s">
        <v>50</v>
      </c>
      <c r="AJ24" s="1">
        <v>-0.15</v>
      </c>
      <c r="AK24" s="1">
        <v>5.98</v>
      </c>
      <c r="AL24" s="10" t="s">
        <v>50</v>
      </c>
      <c r="AM24" s="1" t="s">
        <v>51</v>
      </c>
    </row>
    <row r="25" spans="1:42" ht="30" x14ac:dyDescent="0.15">
      <c r="A25" s="1" t="s">
        <v>125</v>
      </c>
      <c r="B25" s="3">
        <v>600761</v>
      </c>
      <c r="F25" s="12">
        <v>6.35</v>
      </c>
      <c r="G25" s="6">
        <v>5.83</v>
      </c>
      <c r="H25" s="4">
        <v>1.0891999999999999</v>
      </c>
      <c r="M25" s="4">
        <v>4.7800000000000002E-2</v>
      </c>
      <c r="N25" s="4" t="s">
        <v>35</v>
      </c>
      <c r="O25" s="4" t="s">
        <v>35</v>
      </c>
      <c r="P25" s="4">
        <v>0.12790000000000001</v>
      </c>
      <c r="Z25" s="7" t="s">
        <v>119</v>
      </c>
      <c r="AA25" s="4">
        <v>-3.5200000000000002E-2</v>
      </c>
      <c r="AB25" s="4">
        <v>0.4446</v>
      </c>
      <c r="AC25" s="1">
        <v>10.31</v>
      </c>
      <c r="AD25" s="1">
        <v>11.69</v>
      </c>
      <c r="AE25" s="4">
        <v>0.1157</v>
      </c>
      <c r="AF25" s="10" t="s">
        <v>51</v>
      </c>
      <c r="AG25" s="1">
        <v>6.54</v>
      </c>
      <c r="AH25" s="1">
        <v>12.69</v>
      </c>
      <c r="AI25" s="10" t="s">
        <v>50</v>
      </c>
      <c r="AJ25" s="1">
        <v>6.73</v>
      </c>
      <c r="AK25" s="1">
        <v>5.98</v>
      </c>
      <c r="AL25" s="10" t="s">
        <v>50</v>
      </c>
      <c r="AM25" s="1" t="s">
        <v>51</v>
      </c>
    </row>
    <row r="26" spans="1:42" x14ac:dyDescent="0.15">
      <c r="Z26" s="7"/>
    </row>
    <row r="27" spans="1:42" s="16" customFormat="1" x14ac:dyDescent="0.15">
      <c r="A27" s="16" t="s">
        <v>115</v>
      </c>
      <c r="B27" s="17"/>
      <c r="C27" s="18"/>
      <c r="D27" s="18"/>
      <c r="E27" s="17"/>
      <c r="F27" s="18"/>
      <c r="G27" s="19"/>
      <c r="H27" s="20"/>
      <c r="I27" s="20"/>
      <c r="J27" s="20"/>
      <c r="K27" s="20"/>
      <c r="L27" s="20"/>
      <c r="M27" s="20"/>
      <c r="N27" s="20"/>
      <c r="O27" s="20"/>
      <c r="P27" s="20"/>
      <c r="Q27" s="18"/>
      <c r="R27" s="18"/>
      <c r="S27" s="20"/>
      <c r="T27" s="20"/>
      <c r="U27" s="18"/>
      <c r="V27" s="18"/>
      <c r="W27" s="18"/>
      <c r="X27" s="18"/>
      <c r="Y27" s="20"/>
      <c r="Z27" s="19"/>
      <c r="AA27" s="20"/>
      <c r="AB27" s="20"/>
      <c r="AE27" s="20"/>
    </row>
    <row r="28" spans="1:42" x14ac:dyDescent="0.15">
      <c r="A28" s="1" t="s">
        <v>32</v>
      </c>
      <c r="B28" s="3">
        <v>600585</v>
      </c>
      <c r="F28" s="12">
        <v>360.6</v>
      </c>
      <c r="G28" s="6">
        <v>298.14</v>
      </c>
      <c r="H28" s="4">
        <v>1.2090000000000001</v>
      </c>
      <c r="M28" s="4" t="s">
        <v>81</v>
      </c>
      <c r="N28" s="4" t="s">
        <v>30</v>
      </c>
      <c r="O28" s="4" t="s">
        <v>30</v>
      </c>
      <c r="P28" s="4">
        <v>0.29620000000000002</v>
      </c>
      <c r="Z28" s="6" t="s">
        <v>33</v>
      </c>
      <c r="AA28" s="4">
        <v>0.13039999999999999</v>
      </c>
      <c r="AB28" s="4">
        <v>0.3004</v>
      </c>
      <c r="AC28" s="1">
        <v>52.91</v>
      </c>
      <c r="AD28" s="1">
        <v>51.46</v>
      </c>
      <c r="AE28" s="4">
        <v>-2.7400000000000001E-2</v>
      </c>
      <c r="AF28" s="10" t="s">
        <v>34</v>
      </c>
      <c r="AG28" s="1">
        <v>10.96</v>
      </c>
      <c r="AH28" s="1">
        <v>2.6</v>
      </c>
      <c r="AI28" s="10" t="s">
        <v>35</v>
      </c>
      <c r="AJ28" s="1">
        <v>-1.07</v>
      </c>
      <c r="AK28" s="1">
        <v>0.27</v>
      </c>
      <c r="AL28" s="10" t="s">
        <v>30</v>
      </c>
      <c r="AM28" s="1" t="s">
        <v>34</v>
      </c>
    </row>
    <row r="29" spans="1:42" x14ac:dyDescent="0.15">
      <c r="A29" s="1" t="s">
        <v>78</v>
      </c>
      <c r="B29" s="3">
        <v>2271</v>
      </c>
      <c r="F29" s="12">
        <v>10.14</v>
      </c>
      <c r="G29" s="6">
        <v>15.08</v>
      </c>
      <c r="H29" s="4">
        <v>0.6724</v>
      </c>
      <c r="M29" s="4">
        <v>0.121</v>
      </c>
      <c r="N29" s="4" t="s">
        <v>79</v>
      </c>
      <c r="O29" s="4" t="s">
        <v>12</v>
      </c>
      <c r="P29" s="4">
        <v>0.2064</v>
      </c>
      <c r="Z29" s="6" t="s">
        <v>33</v>
      </c>
      <c r="AA29" s="4">
        <v>0.13039999999999999</v>
      </c>
      <c r="AB29" s="4">
        <v>0.29210000000000003</v>
      </c>
      <c r="AC29" s="1">
        <v>26.62</v>
      </c>
      <c r="AD29" s="1">
        <v>26.68</v>
      </c>
      <c r="AE29" s="4">
        <v>2.3E-3</v>
      </c>
      <c r="AF29" s="10" t="s">
        <v>50</v>
      </c>
      <c r="AG29" s="1">
        <v>36.880000000000003</v>
      </c>
      <c r="AH29" s="1">
        <v>25.43</v>
      </c>
      <c r="AI29" s="10" t="s">
        <v>50</v>
      </c>
      <c r="AJ29" s="1">
        <v>-0.49</v>
      </c>
      <c r="AK29" s="1">
        <v>2.7</v>
      </c>
      <c r="AL29" s="10" t="s">
        <v>50</v>
      </c>
      <c r="AM29" s="1" t="s">
        <v>80</v>
      </c>
    </row>
    <row r="30" spans="1:42" x14ac:dyDescent="0.15">
      <c r="A30" s="1" t="s">
        <v>127</v>
      </c>
      <c r="B30" s="3">
        <v>600801</v>
      </c>
      <c r="F30" s="12">
        <v>79</v>
      </c>
      <c r="G30" s="6">
        <v>51.81</v>
      </c>
      <c r="H30" s="4">
        <v>1.5247999999999999</v>
      </c>
      <c r="M30" s="4">
        <v>6.2E-2</v>
      </c>
      <c r="N30" s="4" t="s">
        <v>79</v>
      </c>
      <c r="O30" s="4" t="s">
        <v>12</v>
      </c>
      <c r="P30" s="4">
        <v>0.36270000000000002</v>
      </c>
      <c r="Z30" s="6" t="s">
        <v>33</v>
      </c>
      <c r="AA30" s="4">
        <v>0.13039999999999999</v>
      </c>
      <c r="AB30" s="4">
        <v>0.33239999999999997</v>
      </c>
      <c r="AC30" s="1">
        <v>23.73</v>
      </c>
      <c r="AD30" s="1">
        <v>25.63</v>
      </c>
      <c r="AE30" s="4">
        <v>5.8799999999999998E-2</v>
      </c>
      <c r="AF30" s="10" t="s">
        <v>50</v>
      </c>
      <c r="AG30" s="1">
        <v>29.36</v>
      </c>
      <c r="AH30" s="1">
        <v>2.98</v>
      </c>
      <c r="AI30" s="10" t="s">
        <v>128</v>
      </c>
      <c r="AJ30" s="1">
        <v>-5.76</v>
      </c>
      <c r="AK30" s="1">
        <v>-10.29</v>
      </c>
      <c r="AL30" s="10" t="s">
        <v>129</v>
      </c>
      <c r="AM30" s="1" t="s">
        <v>80</v>
      </c>
    </row>
    <row r="31" spans="1:42" x14ac:dyDescent="0.15">
      <c r="A31" s="1" t="s">
        <v>130</v>
      </c>
      <c r="B31" s="3">
        <v>786</v>
      </c>
      <c r="F31" s="12">
        <v>27.83</v>
      </c>
      <c r="G31" s="6">
        <v>24.66</v>
      </c>
      <c r="H31" s="4">
        <v>1.1285000000000001</v>
      </c>
      <c r="M31" s="4">
        <v>3.0200000000000001E-2</v>
      </c>
      <c r="N31" s="4" t="s">
        <v>79</v>
      </c>
      <c r="O31" s="4" t="s">
        <v>12</v>
      </c>
      <c r="P31" s="4">
        <v>0.1847</v>
      </c>
      <c r="Z31" s="6" t="s">
        <v>33</v>
      </c>
      <c r="AA31" s="4">
        <v>0.13039999999999999</v>
      </c>
      <c r="AB31" s="4">
        <v>0.31519999999999998</v>
      </c>
      <c r="AC31" s="1">
        <v>25.72</v>
      </c>
      <c r="AD31" s="1">
        <v>24.72</v>
      </c>
      <c r="AE31" s="4">
        <v>-4.5499999999999999E-2</v>
      </c>
      <c r="AF31" s="10" t="s">
        <v>30</v>
      </c>
      <c r="AG31" s="1">
        <v>-79.209999999999994</v>
      </c>
      <c r="AH31" s="1">
        <v>435.83</v>
      </c>
      <c r="AI31" s="10" t="s">
        <v>67</v>
      </c>
      <c r="AJ31" s="1">
        <v>-2.17</v>
      </c>
      <c r="AK31" s="1">
        <v>1.06</v>
      </c>
      <c r="AL31" s="10" t="s">
        <v>131</v>
      </c>
      <c r="AM31" s="1" t="s">
        <v>132</v>
      </c>
    </row>
    <row r="32" spans="1:42" x14ac:dyDescent="0.15">
      <c r="A32" s="1" t="s">
        <v>133</v>
      </c>
      <c r="B32" s="3">
        <v>600176</v>
      </c>
      <c r="F32" s="12">
        <v>38.619999999999997</v>
      </c>
      <c r="G32" s="6">
        <v>23.74</v>
      </c>
      <c r="H32" s="4">
        <v>1.6268</v>
      </c>
      <c r="M32" s="4">
        <v>3.85E-2</v>
      </c>
      <c r="N32" s="4" t="s">
        <v>79</v>
      </c>
      <c r="O32" s="4" t="s">
        <v>12</v>
      </c>
      <c r="P32" s="4">
        <v>0.1779</v>
      </c>
      <c r="Z32" s="6" t="s">
        <v>33</v>
      </c>
      <c r="AA32" s="4">
        <v>0.13039999999999999</v>
      </c>
      <c r="AB32" s="4">
        <v>0.33189999999999997</v>
      </c>
      <c r="AC32" s="1">
        <v>11.04</v>
      </c>
      <c r="AD32" s="1">
        <v>10.6</v>
      </c>
      <c r="AE32" s="4">
        <v>-6.2300000000000001E-2</v>
      </c>
      <c r="AF32" s="10" t="s">
        <v>30</v>
      </c>
      <c r="AG32" s="1">
        <v>-12.86</v>
      </c>
      <c r="AH32" s="1">
        <v>14.65</v>
      </c>
      <c r="AI32" s="10" t="s">
        <v>67</v>
      </c>
      <c r="AJ32" s="1">
        <v>3.95</v>
      </c>
      <c r="AK32" s="1">
        <v>1.28</v>
      </c>
      <c r="AL32" s="10" t="s">
        <v>131</v>
      </c>
      <c r="AM32" s="1" t="s">
        <v>132</v>
      </c>
    </row>
    <row r="34" spans="1:42" s="16" customFormat="1" ht="30" x14ac:dyDescent="0.15">
      <c r="A34" s="16" t="s">
        <v>121</v>
      </c>
      <c r="B34" s="17"/>
      <c r="C34" s="18"/>
      <c r="D34" s="18"/>
      <c r="E34" s="17"/>
      <c r="F34" s="18"/>
      <c r="G34" s="19"/>
      <c r="H34" s="20"/>
      <c r="I34" s="20"/>
      <c r="J34" s="20"/>
      <c r="K34" s="20"/>
      <c r="L34" s="20"/>
      <c r="M34" s="20"/>
      <c r="N34" s="20"/>
      <c r="O34" s="20"/>
      <c r="P34" s="20"/>
      <c r="Q34" s="18"/>
      <c r="R34" s="18"/>
      <c r="S34" s="20"/>
      <c r="T34" s="20"/>
      <c r="U34" s="18"/>
      <c r="V34" s="18"/>
      <c r="W34" s="18"/>
      <c r="X34" s="18"/>
      <c r="Y34" s="20"/>
      <c r="Z34" s="19"/>
      <c r="AA34" s="20"/>
      <c r="AB34" s="20"/>
      <c r="AE34" s="20"/>
    </row>
    <row r="35" spans="1:42" ht="30" x14ac:dyDescent="0.15">
      <c r="A35" s="1" t="s">
        <v>39</v>
      </c>
      <c r="B35" s="3">
        <v>601628</v>
      </c>
      <c r="F35" s="12" t="s">
        <v>35</v>
      </c>
      <c r="G35" s="6" t="s">
        <v>41</v>
      </c>
      <c r="H35" s="4" t="s">
        <v>30</v>
      </c>
      <c r="M35" s="4" t="s">
        <v>86</v>
      </c>
      <c r="N35" s="4" t="s">
        <v>34</v>
      </c>
      <c r="O35" s="4" t="s">
        <v>34</v>
      </c>
      <c r="P35" s="4">
        <v>3.56E-2</v>
      </c>
      <c r="Z35" s="6" t="s">
        <v>42</v>
      </c>
      <c r="AA35" s="4">
        <v>0.37509999999999999</v>
      </c>
      <c r="AB35" s="4">
        <v>0.39689999999999998</v>
      </c>
      <c r="AC35" s="1">
        <v>34.840000000000003</v>
      </c>
      <c r="AD35" s="1">
        <v>36.04</v>
      </c>
      <c r="AE35" s="4">
        <v>3.44E-2</v>
      </c>
      <c r="AF35" s="10" t="s">
        <v>40</v>
      </c>
      <c r="AG35" s="1">
        <v>368.69</v>
      </c>
      <c r="AH35" s="1">
        <v>-4.3099999999999996</v>
      </c>
      <c r="AI35" s="10" t="s">
        <v>30</v>
      </c>
      <c r="AJ35" s="1">
        <v>-0.85</v>
      </c>
      <c r="AK35" s="1">
        <v>0.09</v>
      </c>
      <c r="AL35" s="10" t="s">
        <v>30</v>
      </c>
      <c r="AM35" s="1" t="s">
        <v>43</v>
      </c>
    </row>
    <row r="37" spans="1:42" s="16" customFormat="1" ht="30" x14ac:dyDescent="0.15">
      <c r="A37" s="16" t="s">
        <v>102</v>
      </c>
      <c r="B37" s="17"/>
      <c r="C37" s="18"/>
      <c r="D37" s="18"/>
      <c r="E37" s="17"/>
      <c r="F37" s="18"/>
      <c r="G37" s="19"/>
      <c r="H37" s="20"/>
      <c r="I37" s="20"/>
      <c r="J37" s="20"/>
      <c r="K37" s="20"/>
      <c r="L37" s="20"/>
      <c r="M37" s="20"/>
      <c r="N37" s="20"/>
      <c r="O37" s="20"/>
      <c r="P37" s="20"/>
      <c r="Q37" s="18"/>
      <c r="R37" s="18"/>
      <c r="S37" s="20"/>
      <c r="T37" s="20"/>
      <c r="U37" s="18"/>
      <c r="V37" s="18"/>
      <c r="W37" s="18"/>
      <c r="X37" s="18"/>
      <c r="Y37" s="20"/>
      <c r="Z37" s="19"/>
      <c r="AA37" s="20"/>
      <c r="AB37" s="20"/>
      <c r="AE37" s="20"/>
    </row>
    <row r="38" spans="1:42" x14ac:dyDescent="0.15">
      <c r="A38" s="1" t="s">
        <v>44</v>
      </c>
      <c r="B38" s="3">
        <v>600377</v>
      </c>
      <c r="F38" s="12">
        <v>57.15</v>
      </c>
      <c r="G38" s="6">
        <v>43.77</v>
      </c>
      <c r="H38" s="4">
        <v>1.306</v>
      </c>
      <c r="M38" s="4">
        <v>3.8E-3</v>
      </c>
      <c r="N38" s="4" t="s">
        <v>30</v>
      </c>
      <c r="O38" s="4" t="s">
        <v>30</v>
      </c>
      <c r="P38" s="4">
        <v>0.1764</v>
      </c>
      <c r="Z38" s="6" t="s">
        <v>48</v>
      </c>
      <c r="AA38" s="4">
        <v>0.1108</v>
      </c>
      <c r="AB38" s="4">
        <v>0.52949999999999997</v>
      </c>
      <c r="AC38" s="1">
        <v>11.56</v>
      </c>
      <c r="AD38" s="1">
        <v>11.06</v>
      </c>
      <c r="AE38" s="4">
        <v>-4.3499999999999997E-2</v>
      </c>
      <c r="AF38" s="10" t="s">
        <v>35</v>
      </c>
      <c r="AG38" s="1">
        <v>-2.46</v>
      </c>
      <c r="AH38" s="1">
        <v>6.42</v>
      </c>
      <c r="AI38" s="10" t="s">
        <v>49</v>
      </c>
      <c r="AJ38" s="1">
        <v>2.2999999999999998</v>
      </c>
      <c r="AK38" s="1">
        <v>4.71</v>
      </c>
      <c r="AL38" s="10" t="s">
        <v>50</v>
      </c>
      <c r="AM38" s="1" t="s">
        <v>51</v>
      </c>
    </row>
    <row r="39" spans="1:42" x14ac:dyDescent="0.15">
      <c r="A39" s="1" t="s">
        <v>101</v>
      </c>
      <c r="B39" s="3">
        <v>600548</v>
      </c>
      <c r="F39" s="12">
        <v>32.22</v>
      </c>
      <c r="G39" s="6">
        <v>34.4</v>
      </c>
      <c r="H39" s="4">
        <v>0.93700000000000006</v>
      </c>
      <c r="M39" s="4">
        <v>3.2000000000000002E-3</v>
      </c>
      <c r="N39" s="4" t="s">
        <v>30</v>
      </c>
      <c r="O39" s="4" t="s">
        <v>30</v>
      </c>
      <c r="P39" s="4">
        <v>0.22189999999999999</v>
      </c>
      <c r="Z39" s="6" t="s">
        <v>48</v>
      </c>
      <c r="AA39" s="4">
        <v>0.1108</v>
      </c>
      <c r="AB39" s="4">
        <v>0.4501</v>
      </c>
      <c r="AC39" s="1">
        <v>11.2</v>
      </c>
      <c r="AD39" s="1">
        <v>12.52</v>
      </c>
      <c r="AE39" s="4">
        <v>0.1182</v>
      </c>
      <c r="AF39" s="10" t="s">
        <v>50</v>
      </c>
      <c r="AG39" s="1">
        <v>-19.100000000000001</v>
      </c>
      <c r="AH39" s="1">
        <v>-15.28</v>
      </c>
      <c r="AI39" s="10" t="s">
        <v>49</v>
      </c>
      <c r="AJ39" s="1">
        <v>-3.11</v>
      </c>
      <c r="AK39" s="1">
        <v>-1.1499999999999999</v>
      </c>
      <c r="AL39" s="10" t="s">
        <v>30</v>
      </c>
      <c r="AM39" s="1" t="s">
        <v>35</v>
      </c>
    </row>
    <row r="40" spans="1:42" x14ac:dyDescent="0.15">
      <c r="A40" s="1" t="s">
        <v>104</v>
      </c>
      <c r="B40" s="3">
        <v>429</v>
      </c>
      <c r="F40" s="12">
        <v>19.16</v>
      </c>
      <c r="G40" s="6">
        <v>16.77</v>
      </c>
      <c r="H40" s="4">
        <v>1.1425000000000001</v>
      </c>
      <c r="M40" s="4">
        <v>0</v>
      </c>
      <c r="N40" s="4" t="s">
        <v>30</v>
      </c>
      <c r="O40" s="4" t="s">
        <v>30</v>
      </c>
      <c r="P40" s="4">
        <v>0.1802</v>
      </c>
      <c r="Z40" s="6" t="s">
        <v>48</v>
      </c>
      <c r="AA40" s="4">
        <v>0.1108</v>
      </c>
      <c r="AB40" s="4">
        <v>0.70069999999999999</v>
      </c>
      <c r="AC40" s="1">
        <v>8.2200000000000006</v>
      </c>
      <c r="AD40" s="1">
        <v>9.64</v>
      </c>
      <c r="AE40" s="4">
        <v>0.17269999999999999</v>
      </c>
      <c r="AF40" s="10" t="s">
        <v>50</v>
      </c>
      <c r="AG40" s="1">
        <v>-16.32</v>
      </c>
      <c r="AH40" s="1">
        <v>14.04</v>
      </c>
      <c r="AI40" s="10" t="s">
        <v>51</v>
      </c>
      <c r="AJ40" s="1">
        <v>-1.79</v>
      </c>
      <c r="AK40" s="1">
        <v>0.74</v>
      </c>
      <c r="AL40" s="10" t="s">
        <v>50</v>
      </c>
      <c r="AM40" s="1" t="s">
        <v>50</v>
      </c>
    </row>
    <row r="42" spans="1:42" ht="74" customHeight="1" x14ac:dyDescent="0.15">
      <c r="A42" s="1" t="s">
        <v>0</v>
      </c>
      <c r="B42" s="3" t="s">
        <v>1</v>
      </c>
      <c r="C42" s="12" t="s">
        <v>173</v>
      </c>
      <c r="D42" s="12" t="s">
        <v>177</v>
      </c>
      <c r="E42" s="3" t="s">
        <v>175</v>
      </c>
      <c r="F42" s="14" t="s">
        <v>61</v>
      </c>
      <c r="G42" s="9" t="s">
        <v>28</v>
      </c>
      <c r="H42" s="13" t="s">
        <v>21</v>
      </c>
      <c r="I42" s="13" t="s">
        <v>137</v>
      </c>
      <c r="J42" s="13" t="s">
        <v>138</v>
      </c>
      <c r="K42" s="13" t="s">
        <v>139</v>
      </c>
      <c r="L42" s="13" t="s">
        <v>140</v>
      </c>
      <c r="M42" s="22" t="s">
        <v>45</v>
      </c>
      <c r="N42" s="22" t="s">
        <v>62</v>
      </c>
      <c r="O42" s="22" t="s">
        <v>208</v>
      </c>
      <c r="P42" s="13" t="s">
        <v>27</v>
      </c>
      <c r="Q42" s="26" t="s">
        <v>144</v>
      </c>
      <c r="R42" s="26" t="s">
        <v>142</v>
      </c>
      <c r="S42" s="22" t="s">
        <v>143</v>
      </c>
      <c r="T42" s="22" t="s">
        <v>150</v>
      </c>
      <c r="U42" s="26" t="s">
        <v>149</v>
      </c>
      <c r="V42" s="26" t="s">
        <v>146</v>
      </c>
      <c r="W42" s="26" t="s">
        <v>148</v>
      </c>
      <c r="X42" s="26" t="s">
        <v>147</v>
      </c>
      <c r="Y42" s="22" t="s">
        <v>152</v>
      </c>
      <c r="Z42" s="9" t="s">
        <v>29</v>
      </c>
      <c r="AA42" s="13" t="s">
        <v>31</v>
      </c>
      <c r="AB42" s="13" t="s">
        <v>176</v>
      </c>
      <c r="AC42" s="2" t="s">
        <v>2</v>
      </c>
      <c r="AD42" s="2" t="s">
        <v>9</v>
      </c>
      <c r="AE42" s="15" t="s">
        <v>24</v>
      </c>
      <c r="AF42" s="2" t="s">
        <v>8</v>
      </c>
      <c r="AG42" s="2" t="s">
        <v>3</v>
      </c>
      <c r="AH42" s="2" t="s">
        <v>4</v>
      </c>
      <c r="AI42" s="2" t="s">
        <v>11</v>
      </c>
      <c r="AJ42" s="2" t="s">
        <v>5</v>
      </c>
      <c r="AK42" s="2" t="s">
        <v>6</v>
      </c>
      <c r="AL42" s="2" t="s">
        <v>10</v>
      </c>
      <c r="AM42" s="2" t="s">
        <v>141</v>
      </c>
      <c r="AN42" s="1" t="s">
        <v>126</v>
      </c>
      <c r="AO42" s="1" t="s">
        <v>14</v>
      </c>
      <c r="AP42" s="1" t="s">
        <v>15</v>
      </c>
    </row>
    <row r="43" spans="1:42" s="16" customFormat="1" ht="30" x14ac:dyDescent="0.15">
      <c r="A43" s="16" t="s">
        <v>103</v>
      </c>
      <c r="B43" s="17"/>
      <c r="C43" s="18"/>
      <c r="D43" s="18"/>
      <c r="E43" s="17"/>
      <c r="F43" s="18"/>
      <c r="G43" s="19"/>
      <c r="H43" s="20"/>
      <c r="I43" s="20"/>
      <c r="J43" s="20"/>
      <c r="K43" s="20"/>
      <c r="L43" s="20"/>
      <c r="M43" s="20"/>
      <c r="N43" s="20"/>
      <c r="O43" s="20"/>
      <c r="P43" s="20"/>
      <c r="Q43" s="18"/>
      <c r="R43" s="18"/>
      <c r="S43" s="20"/>
      <c r="T43" s="20"/>
      <c r="U43" s="18"/>
      <c r="V43" s="18"/>
      <c r="W43" s="18"/>
      <c r="X43" s="18"/>
      <c r="Y43" s="20"/>
      <c r="Z43" s="19"/>
      <c r="AA43" s="20"/>
      <c r="AB43" s="20"/>
      <c r="AE43" s="20"/>
    </row>
    <row r="44" spans="1:42" x14ac:dyDescent="0.15">
      <c r="A44" s="1" t="s">
        <v>52</v>
      </c>
      <c r="B44" s="3">
        <v>651</v>
      </c>
      <c r="F44" s="12">
        <v>269.41000000000003</v>
      </c>
      <c r="G44" s="6">
        <v>262.02999999999997</v>
      </c>
      <c r="H44" s="4">
        <v>1.028</v>
      </c>
      <c r="M44" s="4">
        <v>9.4500000000000001E-2</v>
      </c>
      <c r="N44" s="4" t="s">
        <v>34</v>
      </c>
      <c r="O44" s="4" t="s">
        <v>34</v>
      </c>
      <c r="P44" s="4">
        <v>0.33400000000000002</v>
      </c>
      <c r="Z44" s="6" t="s">
        <v>53</v>
      </c>
      <c r="AA44" s="4">
        <v>1.5699999999999999E-2</v>
      </c>
      <c r="AB44" s="4">
        <v>0.48209999999999997</v>
      </c>
      <c r="AC44" s="1">
        <v>69.81</v>
      </c>
      <c r="AD44" s="1">
        <v>66.66</v>
      </c>
      <c r="AE44" s="4">
        <v>-4.5199999999999997E-2</v>
      </c>
      <c r="AF44" s="10" t="s">
        <v>34</v>
      </c>
      <c r="AG44" s="1">
        <v>8.01</v>
      </c>
      <c r="AH44" s="1">
        <v>11.62</v>
      </c>
      <c r="AI44" s="10" t="s">
        <v>54</v>
      </c>
      <c r="AJ44" s="1">
        <v>3.7</v>
      </c>
      <c r="AK44" s="1">
        <v>6.45</v>
      </c>
      <c r="AL44" s="10" t="s">
        <v>51</v>
      </c>
      <c r="AM44" s="1" t="s">
        <v>55</v>
      </c>
    </row>
    <row r="45" spans="1:42" x14ac:dyDescent="0.15">
      <c r="A45" s="3" t="s">
        <v>68</v>
      </c>
      <c r="B45" s="3">
        <v>2508</v>
      </c>
      <c r="F45" s="12">
        <v>15.09</v>
      </c>
      <c r="G45" s="6">
        <v>14.74</v>
      </c>
      <c r="H45" s="4">
        <v>1.0237000000000001</v>
      </c>
      <c r="M45" s="4">
        <v>0.25719999999999998</v>
      </c>
      <c r="N45" s="4" t="s">
        <v>34</v>
      </c>
      <c r="O45" s="4" t="s">
        <v>34</v>
      </c>
      <c r="P45" s="4">
        <v>0.26069999999999999</v>
      </c>
      <c r="Z45" s="6" t="s">
        <v>53</v>
      </c>
      <c r="AA45" s="4">
        <v>1.5699999999999999E-2</v>
      </c>
      <c r="AB45" s="4">
        <v>0.51519999999999999</v>
      </c>
      <c r="AC45" s="1">
        <v>34.83</v>
      </c>
      <c r="AD45" s="1">
        <v>33.619999999999997</v>
      </c>
      <c r="AE45" s="4">
        <v>-3.4599999999999999E-2</v>
      </c>
      <c r="AF45" s="10" t="s">
        <v>34</v>
      </c>
      <c r="AG45" s="1">
        <v>8.82</v>
      </c>
      <c r="AH45" s="1">
        <v>11.57</v>
      </c>
      <c r="AI45" s="10" t="s">
        <v>50</v>
      </c>
      <c r="AJ45" s="1">
        <v>4.25</v>
      </c>
      <c r="AK45" s="1">
        <v>2.14</v>
      </c>
      <c r="AL45" s="10" t="s">
        <v>69</v>
      </c>
      <c r="AM45" s="1" t="s">
        <v>50</v>
      </c>
    </row>
    <row r="46" spans="1:42" x14ac:dyDescent="0.15">
      <c r="A46" s="3" t="s">
        <v>105</v>
      </c>
      <c r="B46" s="3">
        <v>603868</v>
      </c>
      <c r="F46" s="12">
        <v>5.54</v>
      </c>
      <c r="G46" s="6">
        <v>8.49</v>
      </c>
      <c r="H46" s="4">
        <v>0.65249999999999997</v>
      </c>
      <c r="M46" s="4">
        <v>8.72E-2</v>
      </c>
      <c r="N46" s="4" t="s">
        <v>34</v>
      </c>
      <c r="O46" s="4" t="s">
        <v>34</v>
      </c>
      <c r="P46" s="4">
        <v>0.3372</v>
      </c>
      <c r="Z46" s="6" t="s">
        <v>53</v>
      </c>
      <c r="AA46" s="4">
        <v>1.5699999999999999E-2</v>
      </c>
      <c r="AB46" s="4">
        <v>0.77329999999999999</v>
      </c>
      <c r="AC46" s="1">
        <v>39.33</v>
      </c>
      <c r="AD46" s="1">
        <v>38.35</v>
      </c>
      <c r="AE46" s="4">
        <v>-2.4799999999999999E-2</v>
      </c>
      <c r="AF46" s="10" t="s">
        <v>34</v>
      </c>
      <c r="AG46" s="1">
        <v>-7.72</v>
      </c>
      <c r="AH46" s="1">
        <v>6.39</v>
      </c>
      <c r="AI46" s="10" t="s">
        <v>50</v>
      </c>
      <c r="AJ46" s="1">
        <v>2.72</v>
      </c>
      <c r="AK46" s="1">
        <v>5.58</v>
      </c>
      <c r="AL46" s="10" t="s">
        <v>69</v>
      </c>
      <c r="AM46" s="1" t="s">
        <v>50</v>
      </c>
    </row>
    <row r="47" spans="1:42" x14ac:dyDescent="0.15">
      <c r="A47" s="3" t="s">
        <v>106</v>
      </c>
      <c r="B47" s="3">
        <v>603868</v>
      </c>
      <c r="F47" s="12">
        <v>278.61</v>
      </c>
      <c r="G47" s="6">
        <v>202.31</v>
      </c>
      <c r="H47" s="4">
        <v>1.377</v>
      </c>
      <c r="M47" s="4">
        <v>0.1187</v>
      </c>
      <c r="N47" s="4" t="s">
        <v>34</v>
      </c>
      <c r="O47" s="4" t="s">
        <v>34</v>
      </c>
      <c r="P47" s="4">
        <v>0.25800000000000001</v>
      </c>
      <c r="Z47" s="6" t="s">
        <v>53</v>
      </c>
      <c r="AA47" s="4">
        <v>1.5699999999999999E-2</v>
      </c>
      <c r="AB47" s="4">
        <v>0.42320000000000002</v>
      </c>
      <c r="AC47" s="1">
        <v>59.88</v>
      </c>
      <c r="AD47" s="1">
        <v>65.290000000000006</v>
      </c>
      <c r="AE47" s="4">
        <v>9.0300000000000005E-2</v>
      </c>
      <c r="AF47" s="10" t="s">
        <v>107</v>
      </c>
      <c r="AG47" s="1">
        <v>17.36</v>
      </c>
      <c r="AH47" s="1">
        <v>14.1</v>
      </c>
      <c r="AI47" s="10" t="s">
        <v>50</v>
      </c>
      <c r="AJ47" s="1">
        <v>3.15</v>
      </c>
      <c r="AK47" s="1">
        <v>2.83</v>
      </c>
      <c r="AL47" s="10" t="s">
        <v>69</v>
      </c>
      <c r="AM47" s="1" t="s">
        <v>50</v>
      </c>
    </row>
    <row r="48" spans="1:42" x14ac:dyDescent="0.15">
      <c r="A48" s="3" t="s">
        <v>134</v>
      </c>
      <c r="B48" s="3">
        <v>2032</v>
      </c>
      <c r="F48" s="12">
        <v>20.14</v>
      </c>
      <c r="G48" s="6">
        <v>16.7</v>
      </c>
      <c r="H48" s="4">
        <v>1.206</v>
      </c>
      <c r="M48" s="4">
        <v>0.15759999999999999</v>
      </c>
      <c r="N48" s="4" t="s">
        <v>34</v>
      </c>
      <c r="O48" s="4" t="s">
        <v>34</v>
      </c>
      <c r="P48" s="4">
        <v>0.30070000000000002</v>
      </c>
      <c r="Z48" s="6" t="s">
        <v>53</v>
      </c>
      <c r="AA48" s="4">
        <v>1.5699999999999999E-2</v>
      </c>
      <c r="AB48" s="4">
        <v>0.72770000000000001</v>
      </c>
      <c r="AC48" s="1">
        <v>74.150000000000006</v>
      </c>
      <c r="AD48" s="1">
        <v>79.19</v>
      </c>
      <c r="AE48" s="4">
        <v>7.0400000000000004E-2</v>
      </c>
      <c r="AF48" s="10" t="s">
        <v>107</v>
      </c>
      <c r="AG48" s="1">
        <v>15.68</v>
      </c>
      <c r="AH48" s="1">
        <v>16.559999999999999</v>
      </c>
      <c r="AI48" s="10" t="s">
        <v>50</v>
      </c>
      <c r="AJ48" s="1">
        <v>-0.53</v>
      </c>
      <c r="AK48" s="1">
        <v>-3.43</v>
      </c>
      <c r="AL48" s="10" t="s">
        <v>34</v>
      </c>
      <c r="AM48" s="1" t="s">
        <v>50</v>
      </c>
    </row>
    <row r="49" spans="1:39" x14ac:dyDescent="0.15">
      <c r="A49" s="3" t="s">
        <v>135</v>
      </c>
      <c r="B49" s="3">
        <v>600690</v>
      </c>
      <c r="F49" s="12">
        <v>189.34</v>
      </c>
      <c r="G49" s="6">
        <v>74.400000000000006</v>
      </c>
      <c r="H49" s="4">
        <v>2.5449000000000002</v>
      </c>
      <c r="M49" s="4">
        <v>0.15629999999999999</v>
      </c>
      <c r="N49" s="4" t="s">
        <v>34</v>
      </c>
      <c r="O49" s="4" t="s">
        <v>34</v>
      </c>
      <c r="P49" s="4">
        <v>0.20780000000000001</v>
      </c>
      <c r="Z49" s="6" t="s">
        <v>53</v>
      </c>
      <c r="AA49" s="4">
        <v>1.5699999999999999E-2</v>
      </c>
      <c r="AB49" s="4">
        <v>0.28770000000000001</v>
      </c>
      <c r="AC49" s="1">
        <v>19.71</v>
      </c>
      <c r="AD49" s="1">
        <v>20.64</v>
      </c>
      <c r="AE49" s="4">
        <v>3.1899999999999998E-2</v>
      </c>
      <c r="AF49" s="10" t="s">
        <v>107</v>
      </c>
      <c r="AG49" s="1">
        <v>19.399999999999999</v>
      </c>
      <c r="AH49" s="1">
        <v>5</v>
      </c>
      <c r="AI49" s="10" t="s">
        <v>136</v>
      </c>
      <c r="AJ49" s="1">
        <v>2.5</v>
      </c>
      <c r="AK49" s="1">
        <v>1.08</v>
      </c>
      <c r="AL49" s="10" t="s">
        <v>34</v>
      </c>
      <c r="AM49" s="1" t="s">
        <v>35</v>
      </c>
    </row>
    <row r="50" spans="1:39" x14ac:dyDescent="0.15">
      <c r="A50" s="3"/>
    </row>
    <row r="51" spans="1:39" s="16" customFormat="1" x14ac:dyDescent="0.15">
      <c r="A51" s="16" t="s">
        <v>108</v>
      </c>
      <c r="B51" s="17"/>
      <c r="C51" s="18"/>
      <c r="D51" s="18"/>
      <c r="E51" s="17"/>
      <c r="F51" s="18"/>
      <c r="G51" s="19"/>
      <c r="H51" s="20"/>
      <c r="I51" s="20"/>
      <c r="J51" s="20"/>
      <c r="K51" s="20"/>
      <c r="L51" s="20"/>
      <c r="M51" s="20"/>
      <c r="N51" s="20"/>
      <c r="O51" s="20"/>
      <c r="P51" s="20"/>
      <c r="Q51" s="18"/>
      <c r="R51" s="18"/>
      <c r="S51" s="20"/>
      <c r="T51" s="20"/>
      <c r="U51" s="18"/>
      <c r="V51" s="18"/>
      <c r="W51" s="18"/>
      <c r="X51" s="18"/>
      <c r="Y51" s="20"/>
      <c r="Z51" s="19"/>
      <c r="AA51" s="20"/>
      <c r="AB51" s="20"/>
      <c r="AE51" s="20"/>
    </row>
    <row r="52" spans="1:39" ht="30" x14ac:dyDescent="0.15">
      <c r="A52" s="1" t="s">
        <v>56</v>
      </c>
      <c r="B52" s="3">
        <v>600900</v>
      </c>
      <c r="F52" s="12">
        <v>397.37</v>
      </c>
      <c r="G52" s="6">
        <v>226.11</v>
      </c>
      <c r="H52" s="4">
        <v>1.7569999999999999</v>
      </c>
      <c r="M52" s="4">
        <v>4.0000000000000002E-4</v>
      </c>
      <c r="N52" s="4" t="s">
        <v>34</v>
      </c>
      <c r="O52" s="4" t="s">
        <v>34</v>
      </c>
      <c r="P52" s="4">
        <v>0.16309999999999999</v>
      </c>
      <c r="Z52" s="6" t="s">
        <v>57</v>
      </c>
      <c r="AA52" s="4">
        <v>7.0199999999999999E-2</v>
      </c>
      <c r="AB52" s="4" t="s">
        <v>159</v>
      </c>
      <c r="AC52" s="1">
        <v>18.18</v>
      </c>
      <c r="AD52" s="1">
        <v>20.07</v>
      </c>
      <c r="AE52" s="4">
        <v>0.1038</v>
      </c>
      <c r="AF52" s="10" t="s">
        <v>51</v>
      </c>
      <c r="AG52" s="1">
        <v>0.88</v>
      </c>
      <c r="AH52" s="1">
        <v>1.19</v>
      </c>
      <c r="AI52" s="10" t="s">
        <v>30</v>
      </c>
      <c r="AJ52" s="1">
        <v>-0.05</v>
      </c>
      <c r="AK52" s="1">
        <v>-1.03</v>
      </c>
      <c r="AL52" s="10" t="s">
        <v>35</v>
      </c>
      <c r="AM52" s="1" t="s">
        <v>50</v>
      </c>
    </row>
    <row r="53" spans="1:39" ht="30" x14ac:dyDescent="0.15">
      <c r="A53" s="1" t="s">
        <v>157</v>
      </c>
      <c r="B53" s="3">
        <v>600674</v>
      </c>
      <c r="F53" s="12">
        <v>4.17</v>
      </c>
      <c r="G53" s="6">
        <v>35.700000000000003</v>
      </c>
      <c r="H53" s="4">
        <v>0.1168</v>
      </c>
      <c r="M53" s="4">
        <v>1.8499999999999999E-2</v>
      </c>
      <c r="N53" s="4" t="s">
        <v>34</v>
      </c>
      <c r="O53" s="4" t="s">
        <v>34</v>
      </c>
      <c r="P53" s="4">
        <v>0.15090000000000001</v>
      </c>
      <c r="Z53" s="6" t="s">
        <v>57</v>
      </c>
      <c r="AA53" s="4">
        <v>7.0199999999999999E-2</v>
      </c>
      <c r="AB53" s="4" t="s">
        <v>161</v>
      </c>
      <c r="AC53" s="1">
        <v>9.3800000000000008</v>
      </c>
      <c r="AD53" s="1">
        <v>11.39</v>
      </c>
      <c r="AE53" s="4">
        <v>0.21429999999999999</v>
      </c>
      <c r="AF53" s="10" t="s">
        <v>51</v>
      </c>
      <c r="AG53" s="1">
        <v>-17.91</v>
      </c>
      <c r="AH53" s="1">
        <v>12.26</v>
      </c>
      <c r="AI53" s="10" t="s">
        <v>51</v>
      </c>
      <c r="AJ53" s="1">
        <v>-3.99</v>
      </c>
      <c r="AK53" s="1">
        <v>-4.7699999999999996</v>
      </c>
      <c r="AL53" s="10" t="s">
        <v>35</v>
      </c>
      <c r="AM53" s="1" t="s">
        <v>50</v>
      </c>
    </row>
    <row r="54" spans="1:39" ht="30" x14ac:dyDescent="0.15">
      <c r="A54" s="1" t="s">
        <v>158</v>
      </c>
      <c r="B54" s="3">
        <v>600886</v>
      </c>
      <c r="F54" s="12">
        <v>192.19</v>
      </c>
      <c r="G54" s="6">
        <v>43.64</v>
      </c>
      <c r="H54" s="4">
        <v>4.4039999999999999</v>
      </c>
      <c r="M54" s="4">
        <v>1E-4</v>
      </c>
      <c r="N54" s="4" t="s">
        <v>34</v>
      </c>
      <c r="O54" s="4" t="s">
        <v>34</v>
      </c>
      <c r="P54" s="4">
        <v>0.16309999999999999</v>
      </c>
      <c r="Z54" s="6" t="s">
        <v>57</v>
      </c>
      <c r="AA54" s="4">
        <v>7.0199999999999999E-2</v>
      </c>
      <c r="AB54" s="4" t="s">
        <v>160</v>
      </c>
      <c r="AC54" s="1">
        <v>8.93</v>
      </c>
      <c r="AD54" s="1">
        <v>10.98</v>
      </c>
      <c r="AE54" s="4">
        <v>0.2293</v>
      </c>
      <c r="AF54" s="10" t="s">
        <v>51</v>
      </c>
      <c r="AG54" s="1">
        <v>13.33</v>
      </c>
      <c r="AH54" s="1">
        <v>4.41</v>
      </c>
      <c r="AI54" s="10" t="s">
        <v>30</v>
      </c>
      <c r="AJ54" s="1">
        <v>1.02</v>
      </c>
      <c r="AK54" s="1">
        <v>-2.72</v>
      </c>
      <c r="AL54" s="10" t="s">
        <v>50</v>
      </c>
      <c r="AM54" s="1" t="s">
        <v>50</v>
      </c>
    </row>
    <row r="56" spans="1:39" s="16" customFormat="1" ht="45" x14ac:dyDescent="0.15">
      <c r="A56" s="16" t="s">
        <v>109</v>
      </c>
      <c r="B56" s="17"/>
      <c r="C56" s="18"/>
      <c r="D56" s="18"/>
      <c r="E56" s="17"/>
      <c r="F56" s="18"/>
      <c r="G56" s="19"/>
      <c r="H56" s="20"/>
      <c r="I56" s="20"/>
      <c r="J56" s="20"/>
      <c r="K56" s="20"/>
      <c r="L56" s="20"/>
      <c r="M56" s="20"/>
      <c r="N56" s="20"/>
      <c r="O56" s="20"/>
      <c r="P56" s="20"/>
      <c r="Q56" s="18"/>
      <c r="R56" s="18"/>
      <c r="S56" s="20"/>
      <c r="T56" s="20"/>
      <c r="U56" s="18"/>
      <c r="V56" s="18"/>
      <c r="W56" s="18"/>
      <c r="X56" s="18"/>
      <c r="Y56" s="20"/>
      <c r="Z56" s="19"/>
      <c r="AA56" s="20"/>
      <c r="AB56" s="20"/>
      <c r="AE56" s="20"/>
    </row>
    <row r="57" spans="1:39" ht="45" x14ac:dyDescent="0.15">
      <c r="A57" s="1" t="s">
        <v>110</v>
      </c>
      <c r="B57" s="3">
        <v>2707</v>
      </c>
      <c r="F57" s="12" t="s">
        <v>95</v>
      </c>
      <c r="G57" s="6">
        <v>0.24</v>
      </c>
      <c r="H57" s="4" t="s">
        <v>34</v>
      </c>
      <c r="M57" s="4">
        <v>6.7000000000000004E-2</v>
      </c>
      <c r="N57" s="4" t="s">
        <v>34</v>
      </c>
      <c r="O57" s="4" t="s">
        <v>34</v>
      </c>
      <c r="P57" s="4">
        <v>1.04E-2</v>
      </c>
      <c r="Z57" s="6" t="s">
        <v>60</v>
      </c>
      <c r="AA57" s="4">
        <v>8.72E-2</v>
      </c>
      <c r="AB57" s="4" t="s">
        <v>162</v>
      </c>
      <c r="AC57" s="1">
        <v>6.63</v>
      </c>
      <c r="AD57" s="1">
        <v>6.45</v>
      </c>
      <c r="AE57" s="4">
        <v>-2.75E-2</v>
      </c>
      <c r="AF57" s="10" t="s">
        <v>30</v>
      </c>
      <c r="AG57" s="1">
        <v>833.89</v>
      </c>
      <c r="AH57" s="1">
        <v>18.739999999999998</v>
      </c>
      <c r="AI57" s="10" t="s">
        <v>59</v>
      </c>
      <c r="AJ57" s="1">
        <v>0.3</v>
      </c>
      <c r="AK57" s="1">
        <v>5.57</v>
      </c>
      <c r="AL57" s="10" t="s">
        <v>34</v>
      </c>
      <c r="AM57" s="1" t="s">
        <v>41</v>
      </c>
    </row>
    <row r="58" spans="1:39" ht="45" x14ac:dyDescent="0.15">
      <c r="A58" s="1" t="s">
        <v>111</v>
      </c>
      <c r="B58" s="3">
        <v>2707</v>
      </c>
      <c r="F58" s="12" t="s">
        <v>95</v>
      </c>
      <c r="G58" s="6">
        <v>0.24</v>
      </c>
      <c r="H58" s="4" t="s">
        <v>34</v>
      </c>
      <c r="M58" s="4">
        <v>6.7000000000000004E-2</v>
      </c>
      <c r="N58" s="4" t="s">
        <v>34</v>
      </c>
      <c r="O58" s="4" t="s">
        <v>34</v>
      </c>
      <c r="P58" s="4">
        <v>1.04E-2</v>
      </c>
      <c r="Z58" s="6" t="s">
        <v>60</v>
      </c>
      <c r="AA58" s="4">
        <v>8.72E-2</v>
      </c>
      <c r="AB58" s="4">
        <v>0.85799999999999998</v>
      </c>
      <c r="AC58" s="1">
        <v>6.63</v>
      </c>
      <c r="AD58" s="1">
        <v>6.45</v>
      </c>
      <c r="AE58" s="4">
        <v>-2.75E-2</v>
      </c>
      <c r="AF58" s="10" t="s">
        <v>30</v>
      </c>
      <c r="AG58" s="1">
        <v>833.89</v>
      </c>
      <c r="AH58" s="1">
        <v>18.739999999999998</v>
      </c>
      <c r="AI58" s="10" t="s">
        <v>59</v>
      </c>
      <c r="AJ58" s="1">
        <v>0.3</v>
      </c>
      <c r="AK58" s="1">
        <v>5.57</v>
      </c>
      <c r="AL58" s="10" t="s">
        <v>34</v>
      </c>
      <c r="AM58" s="1" t="s">
        <v>41</v>
      </c>
    </row>
    <row r="59" spans="1:39" ht="45" x14ac:dyDescent="0.15">
      <c r="A59" s="1" t="s">
        <v>58</v>
      </c>
      <c r="B59" s="3">
        <v>2707</v>
      </c>
      <c r="F59" s="12" t="s">
        <v>95</v>
      </c>
      <c r="G59" s="6">
        <v>0.24</v>
      </c>
      <c r="H59" s="4" t="s">
        <v>34</v>
      </c>
      <c r="M59" s="4">
        <v>6.7000000000000004E-2</v>
      </c>
      <c r="N59" s="4" t="s">
        <v>34</v>
      </c>
      <c r="O59" s="4" t="s">
        <v>34</v>
      </c>
      <c r="P59" s="4">
        <v>1.04E-2</v>
      </c>
      <c r="Z59" s="6" t="s">
        <v>60</v>
      </c>
      <c r="AA59" s="4">
        <v>8.72E-2</v>
      </c>
      <c r="AB59" s="4">
        <v>0.85799999999999998</v>
      </c>
      <c r="AC59" s="1">
        <v>6.63</v>
      </c>
      <c r="AD59" s="1">
        <v>6.45</v>
      </c>
      <c r="AE59" s="4">
        <v>-2.75E-2</v>
      </c>
      <c r="AF59" s="10" t="s">
        <v>30</v>
      </c>
      <c r="AG59" s="1">
        <v>833.89</v>
      </c>
      <c r="AH59" s="1">
        <v>18.739999999999998</v>
      </c>
      <c r="AI59" s="10" t="s">
        <v>59</v>
      </c>
      <c r="AJ59" s="1">
        <v>0.3</v>
      </c>
      <c r="AK59" s="1">
        <v>5.57</v>
      </c>
      <c r="AL59" s="10" t="s">
        <v>34</v>
      </c>
      <c r="AM59" s="1" t="s">
        <v>41</v>
      </c>
    </row>
    <row r="61" spans="1:39" s="16" customFormat="1" x14ac:dyDescent="0.15">
      <c r="A61" s="16" t="s">
        <v>112</v>
      </c>
      <c r="B61" s="17"/>
      <c r="C61" s="18"/>
      <c r="D61" s="18"/>
      <c r="E61" s="17"/>
      <c r="F61" s="18"/>
      <c r="G61" s="19"/>
      <c r="H61" s="20"/>
      <c r="I61" s="20"/>
      <c r="J61" s="20"/>
      <c r="K61" s="20"/>
      <c r="L61" s="20"/>
      <c r="M61" s="20"/>
      <c r="N61" s="20"/>
      <c r="O61" s="20"/>
      <c r="P61" s="20"/>
      <c r="Q61" s="18"/>
      <c r="R61" s="18"/>
      <c r="S61" s="20"/>
      <c r="T61" s="20"/>
      <c r="U61" s="18"/>
      <c r="V61" s="18"/>
      <c r="W61" s="18"/>
      <c r="X61" s="18"/>
      <c r="Y61" s="20"/>
      <c r="Z61" s="19"/>
      <c r="AA61" s="20"/>
      <c r="AB61" s="20"/>
      <c r="AE61" s="20"/>
    </row>
    <row r="62" spans="1:39" x14ac:dyDescent="0.15">
      <c r="A62" s="1" t="s">
        <v>64</v>
      </c>
      <c r="B62" s="3">
        <v>600703</v>
      </c>
      <c r="F62" s="12">
        <v>33.39</v>
      </c>
      <c r="G62" s="6">
        <v>28.3</v>
      </c>
      <c r="H62" s="4">
        <v>1.18</v>
      </c>
      <c r="M62" s="4">
        <v>1.2999999999999999E-2</v>
      </c>
      <c r="N62" s="4" t="s">
        <v>65</v>
      </c>
      <c r="O62" s="4" t="s">
        <v>12</v>
      </c>
      <c r="P62" s="4">
        <v>0.13800000000000001</v>
      </c>
      <c r="Z62" s="6" t="s">
        <v>66</v>
      </c>
      <c r="AA62" s="4">
        <v>0.1764</v>
      </c>
      <c r="AB62" s="4">
        <v>0.28649999999999998</v>
      </c>
      <c r="AC62" s="1">
        <v>19.86</v>
      </c>
      <c r="AD62" s="1">
        <v>17.059999999999999</v>
      </c>
      <c r="AE62" s="4">
        <v>-0.1409</v>
      </c>
      <c r="AF62" s="10" t="s">
        <v>30</v>
      </c>
      <c r="AG62" s="1">
        <v>-46.09</v>
      </c>
      <c r="AH62" s="1">
        <v>46.44</v>
      </c>
      <c r="AI62" s="10" t="s">
        <v>50</v>
      </c>
      <c r="AJ62" s="1">
        <v>4.32</v>
      </c>
      <c r="AK62" s="1">
        <v>6.67</v>
      </c>
      <c r="AL62" s="10" t="s">
        <v>67</v>
      </c>
      <c r="AM62" s="1" t="s">
        <v>50</v>
      </c>
    </row>
    <row r="63" spans="1:39" x14ac:dyDescent="0.15">
      <c r="A63" s="1" t="s">
        <v>163</v>
      </c>
      <c r="B63" s="3">
        <v>300782</v>
      </c>
      <c r="F63" s="12">
        <v>1.34</v>
      </c>
      <c r="G63" s="6">
        <v>1.62</v>
      </c>
      <c r="H63" s="4">
        <v>0.82720000000000005</v>
      </c>
      <c r="M63" s="4">
        <v>4.82E-2</v>
      </c>
      <c r="N63" s="4" t="s">
        <v>65</v>
      </c>
      <c r="O63" s="4" t="s">
        <v>12</v>
      </c>
      <c r="P63" s="4">
        <v>0.41320000000000001</v>
      </c>
      <c r="Z63" s="6" t="s">
        <v>66</v>
      </c>
      <c r="AA63" s="4">
        <v>0.1764</v>
      </c>
      <c r="AB63" s="4" t="s">
        <v>30</v>
      </c>
      <c r="AC63" s="1">
        <v>433.73</v>
      </c>
      <c r="AD63" s="1">
        <v>422.57</v>
      </c>
      <c r="AE63" s="4">
        <v>-2.5700000000000001E-2</v>
      </c>
      <c r="AF63" s="10" t="s">
        <v>30</v>
      </c>
      <c r="AG63" s="1">
        <v>183.77</v>
      </c>
      <c r="AH63" s="1">
        <v>53.39</v>
      </c>
      <c r="AI63" s="10" t="s">
        <v>50</v>
      </c>
      <c r="AJ63" s="1">
        <v>6.1</v>
      </c>
      <c r="AK63" s="23">
        <v>5.69</v>
      </c>
      <c r="AL63" s="10" t="s">
        <v>67</v>
      </c>
      <c r="AM63" s="1" t="s">
        <v>50</v>
      </c>
    </row>
    <row r="64" spans="1:39" x14ac:dyDescent="0.15">
      <c r="A64" s="1" t="s">
        <v>164</v>
      </c>
      <c r="B64" s="3">
        <v>603160</v>
      </c>
      <c r="F64" s="12">
        <v>12.32</v>
      </c>
      <c r="G64" s="6">
        <v>7.42</v>
      </c>
      <c r="H64" s="4">
        <v>1.6604000000000001</v>
      </c>
      <c r="M64" s="4">
        <v>8.6499999999999994E-2</v>
      </c>
      <c r="N64" s="4" t="s">
        <v>65</v>
      </c>
      <c r="O64" s="4" t="s">
        <v>12</v>
      </c>
      <c r="P64" s="4">
        <v>0.1956</v>
      </c>
      <c r="Z64" s="6" t="s">
        <v>66</v>
      </c>
      <c r="AA64" s="4">
        <v>0.1764</v>
      </c>
      <c r="AB64" s="4">
        <v>0.30759999999999998</v>
      </c>
      <c r="AC64" s="1">
        <v>268.2</v>
      </c>
      <c r="AD64" s="1">
        <v>238</v>
      </c>
      <c r="AE64" s="4">
        <v>-0.11260000000000001</v>
      </c>
      <c r="AF64" s="10" t="s">
        <v>30</v>
      </c>
      <c r="AG64" s="1">
        <v>200</v>
      </c>
      <c r="AH64" s="1">
        <v>18.07</v>
      </c>
      <c r="AI64" s="10" t="s">
        <v>50</v>
      </c>
      <c r="AJ64" s="1">
        <v>6.1</v>
      </c>
      <c r="AK64" s="23">
        <v>28</v>
      </c>
      <c r="AL64" s="10" t="s">
        <v>67</v>
      </c>
      <c r="AM64" s="1" t="s">
        <v>50</v>
      </c>
    </row>
    <row r="65" spans="1:42" x14ac:dyDescent="0.15">
      <c r="A65" s="1" t="s">
        <v>165</v>
      </c>
      <c r="B65" s="3">
        <v>603501</v>
      </c>
      <c r="F65" s="12">
        <v>0.05</v>
      </c>
      <c r="G65" s="6">
        <v>1.39</v>
      </c>
      <c r="H65" s="4">
        <v>3.5999999999999997E-2</v>
      </c>
      <c r="M65" s="4">
        <v>2.1700000000000001E-2</v>
      </c>
      <c r="N65" s="4" t="s">
        <v>65</v>
      </c>
      <c r="O65" s="4" t="s">
        <v>12</v>
      </c>
      <c r="P65" s="4">
        <v>9.8599999999999993E-2</v>
      </c>
      <c r="Z65" s="6" t="s">
        <v>66</v>
      </c>
      <c r="AA65" s="4">
        <v>0.1764</v>
      </c>
      <c r="AB65" s="4">
        <v>0.59099999999999997</v>
      </c>
      <c r="AC65" s="1">
        <v>177.05</v>
      </c>
      <c r="AD65" s="1">
        <v>146.55000000000001</v>
      </c>
      <c r="AE65" s="4">
        <v>-0.17230000000000001</v>
      </c>
      <c r="AF65" s="10" t="s">
        <v>30</v>
      </c>
      <c r="AG65" s="1">
        <v>337.93</v>
      </c>
      <c r="AH65" s="1">
        <v>208.85</v>
      </c>
      <c r="AI65" s="10" t="s">
        <v>50</v>
      </c>
      <c r="AJ65" s="1">
        <v>27.66</v>
      </c>
      <c r="AK65" s="23">
        <v>23.47</v>
      </c>
      <c r="AL65" s="10" t="s">
        <v>67</v>
      </c>
      <c r="AM65" s="1" t="s">
        <v>50</v>
      </c>
    </row>
    <row r="66" spans="1:42" ht="30" x14ac:dyDescent="0.15">
      <c r="A66" s="1" t="s">
        <v>166</v>
      </c>
      <c r="B66" s="3">
        <v>601102</v>
      </c>
      <c r="F66" s="12" t="s">
        <v>168</v>
      </c>
      <c r="G66" s="6">
        <v>25.58</v>
      </c>
      <c r="H66" s="4" t="s">
        <v>169</v>
      </c>
      <c r="M66" s="4">
        <v>4.6199999999999998E-2</v>
      </c>
      <c r="N66" s="4" t="s">
        <v>65</v>
      </c>
      <c r="O66" s="4" t="s">
        <v>12</v>
      </c>
      <c r="P66" s="4">
        <v>0.16689999999999999</v>
      </c>
      <c r="Z66" s="6" t="s">
        <v>66</v>
      </c>
      <c r="AA66" s="4">
        <v>0.1764</v>
      </c>
      <c r="AB66" s="4" t="s">
        <v>167</v>
      </c>
      <c r="AC66" s="1">
        <v>28.68</v>
      </c>
      <c r="AD66" s="1">
        <v>31.24</v>
      </c>
      <c r="AE66" s="4">
        <v>8.9300000000000004E-2</v>
      </c>
      <c r="AF66" s="10" t="s">
        <v>170</v>
      </c>
      <c r="AG66" s="1">
        <v>92.15</v>
      </c>
      <c r="AH66" s="1">
        <v>29.12</v>
      </c>
      <c r="AI66" s="10" t="s">
        <v>50</v>
      </c>
      <c r="AJ66" s="1">
        <v>3.5</v>
      </c>
      <c r="AK66" s="23">
        <v>15.51</v>
      </c>
      <c r="AL66" s="10" t="s">
        <v>67</v>
      </c>
      <c r="AM66" s="1" t="s">
        <v>50</v>
      </c>
    </row>
    <row r="67" spans="1:42" ht="30" x14ac:dyDescent="0.15">
      <c r="A67" s="1" t="s">
        <v>171</v>
      </c>
      <c r="B67" s="3">
        <v>603986</v>
      </c>
      <c r="F67" s="12">
        <v>3.47</v>
      </c>
      <c r="G67" s="6">
        <v>4.05</v>
      </c>
      <c r="H67" s="4">
        <v>0.85680000000000001</v>
      </c>
      <c r="M67" s="24">
        <v>3.4299999999999997E-2</v>
      </c>
      <c r="N67" s="4" t="s">
        <v>65</v>
      </c>
      <c r="O67" s="4" t="s">
        <v>12</v>
      </c>
      <c r="P67" s="4">
        <v>0.22170000000000001</v>
      </c>
      <c r="Z67" s="6" t="s">
        <v>66</v>
      </c>
      <c r="AA67" s="4">
        <v>0.1764</v>
      </c>
      <c r="AB67" s="24" t="s">
        <v>172</v>
      </c>
      <c r="AC67" s="1">
        <v>256.18</v>
      </c>
      <c r="AD67" s="1">
        <v>178.64</v>
      </c>
      <c r="AE67" s="4">
        <v>-0.30270000000000002</v>
      </c>
      <c r="AF67" s="10" t="s">
        <v>30</v>
      </c>
      <c r="AG67" s="1">
        <v>54.49</v>
      </c>
      <c r="AH67" s="1">
        <v>51.59</v>
      </c>
      <c r="AI67" s="10" t="s">
        <v>50</v>
      </c>
      <c r="AJ67" s="1">
        <v>19.899999999999999</v>
      </c>
      <c r="AK67" s="23">
        <v>25.03</v>
      </c>
      <c r="AL67" s="10" t="s">
        <v>67</v>
      </c>
      <c r="AM67" s="1" t="s">
        <v>50</v>
      </c>
    </row>
    <row r="69" spans="1:42" ht="74" customHeight="1" x14ac:dyDescent="0.15">
      <c r="A69" s="1" t="s">
        <v>0</v>
      </c>
      <c r="B69" s="3" t="s">
        <v>1</v>
      </c>
      <c r="C69" s="12" t="s">
        <v>173</v>
      </c>
      <c r="D69" s="12" t="s">
        <v>177</v>
      </c>
      <c r="E69" s="3" t="s">
        <v>175</v>
      </c>
      <c r="F69" s="14" t="s">
        <v>61</v>
      </c>
      <c r="G69" s="9" t="s">
        <v>28</v>
      </c>
      <c r="H69" s="13" t="s">
        <v>21</v>
      </c>
      <c r="I69" s="13" t="s">
        <v>137</v>
      </c>
      <c r="J69" s="13" t="s">
        <v>138</v>
      </c>
      <c r="K69" s="13" t="s">
        <v>139</v>
      </c>
      <c r="L69" s="13" t="s">
        <v>140</v>
      </c>
      <c r="M69" s="22" t="s">
        <v>45</v>
      </c>
      <c r="N69" s="22" t="s">
        <v>62</v>
      </c>
      <c r="O69" s="22" t="s">
        <v>208</v>
      </c>
      <c r="P69" s="13" t="s">
        <v>27</v>
      </c>
      <c r="Q69" s="26" t="s">
        <v>144</v>
      </c>
      <c r="R69" s="26" t="s">
        <v>142</v>
      </c>
      <c r="S69" s="22" t="s">
        <v>143</v>
      </c>
      <c r="T69" s="22" t="s">
        <v>150</v>
      </c>
      <c r="U69" s="26" t="s">
        <v>149</v>
      </c>
      <c r="V69" s="26" t="s">
        <v>146</v>
      </c>
      <c r="W69" s="26" t="s">
        <v>148</v>
      </c>
      <c r="X69" s="26" t="s">
        <v>147</v>
      </c>
      <c r="Y69" s="22" t="s">
        <v>152</v>
      </c>
      <c r="Z69" s="9" t="s">
        <v>29</v>
      </c>
      <c r="AA69" s="13" t="s">
        <v>31</v>
      </c>
      <c r="AB69" s="13" t="s">
        <v>176</v>
      </c>
      <c r="AC69" s="2" t="s">
        <v>2</v>
      </c>
      <c r="AD69" s="2" t="s">
        <v>9</v>
      </c>
      <c r="AE69" s="15" t="s">
        <v>24</v>
      </c>
      <c r="AF69" s="2" t="s">
        <v>8</v>
      </c>
      <c r="AG69" s="2" t="s">
        <v>3</v>
      </c>
      <c r="AH69" s="2" t="s">
        <v>4</v>
      </c>
      <c r="AI69" s="2" t="s">
        <v>11</v>
      </c>
      <c r="AJ69" s="2" t="s">
        <v>5</v>
      </c>
      <c r="AK69" s="2" t="s">
        <v>6</v>
      </c>
      <c r="AL69" s="2" t="s">
        <v>10</v>
      </c>
      <c r="AM69" s="2" t="s">
        <v>141</v>
      </c>
      <c r="AN69" s="1" t="s">
        <v>126</v>
      </c>
      <c r="AO69" s="1" t="s">
        <v>14</v>
      </c>
      <c r="AP69" s="1" t="s">
        <v>15</v>
      </c>
    </row>
    <row r="70" spans="1:42" s="16" customFormat="1" ht="30" x14ac:dyDescent="0.15">
      <c r="A70" s="16" t="s">
        <v>113</v>
      </c>
      <c r="B70" s="17"/>
      <c r="C70" s="18"/>
      <c r="D70" s="18"/>
      <c r="E70" s="17"/>
      <c r="F70" s="18"/>
      <c r="G70" s="19"/>
      <c r="H70" s="20"/>
      <c r="I70" s="20"/>
      <c r="J70" s="20"/>
      <c r="K70" s="20"/>
      <c r="L70" s="20"/>
      <c r="M70" s="20"/>
      <c r="N70" s="20"/>
      <c r="O70" s="20"/>
      <c r="P70" s="20"/>
      <c r="Q70" s="18"/>
      <c r="R70" s="18"/>
      <c r="S70" s="20"/>
      <c r="T70" s="20"/>
      <c r="U70" s="18"/>
      <c r="V70" s="18"/>
      <c r="W70" s="18"/>
      <c r="X70" s="18"/>
      <c r="Y70" s="20"/>
      <c r="Z70" s="19"/>
      <c r="AA70" s="20"/>
      <c r="AB70" s="20"/>
      <c r="AE70" s="20"/>
    </row>
    <row r="71" spans="1:42" x14ac:dyDescent="0.15">
      <c r="A71" s="1" t="s">
        <v>75</v>
      </c>
      <c r="B71" s="3">
        <v>2475</v>
      </c>
      <c r="F71" s="12">
        <v>31.42</v>
      </c>
      <c r="G71" s="6">
        <v>27.23</v>
      </c>
      <c r="H71" s="4">
        <v>1.1538999999999999</v>
      </c>
      <c r="M71" s="4">
        <v>1.0800000000000001E-2</v>
      </c>
      <c r="N71" s="4" t="s">
        <v>30</v>
      </c>
      <c r="O71" s="4" t="s">
        <v>30</v>
      </c>
      <c r="P71" s="4">
        <v>0.1915</v>
      </c>
      <c r="Z71" s="6" t="s">
        <v>76</v>
      </c>
      <c r="AA71" s="4">
        <v>6.6100000000000006E-2</v>
      </c>
      <c r="AB71" s="4">
        <v>7.5600000000000001E-2</v>
      </c>
      <c r="AC71" s="1">
        <v>41.83</v>
      </c>
      <c r="AD71" s="1">
        <v>35.97</v>
      </c>
      <c r="AE71" s="4">
        <v>-0.14019999999999999</v>
      </c>
      <c r="AF71" s="10" t="s">
        <v>30</v>
      </c>
      <c r="AG71" s="1">
        <v>49.95</v>
      </c>
      <c r="AH71" s="1">
        <v>36.93</v>
      </c>
      <c r="AI71" s="10" t="s">
        <v>77</v>
      </c>
      <c r="AJ71" s="1">
        <v>9.2200000000000006</v>
      </c>
      <c r="AK71" s="1">
        <v>18.87</v>
      </c>
      <c r="AL71" s="10" t="s">
        <v>51</v>
      </c>
      <c r="AM71" s="1" t="s">
        <v>50</v>
      </c>
    </row>
    <row r="73" spans="1:42" s="16" customFormat="1" ht="30" x14ac:dyDescent="0.15">
      <c r="A73" s="16" t="s">
        <v>191</v>
      </c>
      <c r="B73" s="17"/>
      <c r="C73" s="18"/>
      <c r="D73" s="18"/>
      <c r="E73" s="17"/>
      <c r="F73" s="18"/>
      <c r="G73" s="19"/>
      <c r="H73" s="20"/>
      <c r="I73" s="20"/>
      <c r="J73" s="20"/>
      <c r="K73" s="20"/>
      <c r="L73" s="20"/>
      <c r="M73" s="20"/>
      <c r="N73" s="20"/>
      <c r="O73" s="20"/>
      <c r="P73" s="20"/>
      <c r="Q73" s="18"/>
      <c r="R73" s="18"/>
      <c r="S73" s="20"/>
      <c r="T73" s="20"/>
      <c r="U73" s="18"/>
      <c r="V73" s="18"/>
      <c r="W73" s="18"/>
      <c r="X73" s="18"/>
      <c r="Y73" s="20"/>
      <c r="Z73" s="19"/>
      <c r="AA73" s="20"/>
      <c r="AB73" s="20"/>
      <c r="AE73" s="20"/>
    </row>
    <row r="74" spans="1:42" x14ac:dyDescent="0.15">
      <c r="A74" s="1" t="s">
        <v>192</v>
      </c>
      <c r="B74" s="3">
        <v>2415</v>
      </c>
      <c r="C74" s="12">
        <v>28.24</v>
      </c>
      <c r="D74" s="12">
        <v>8.3699999999999992</v>
      </c>
      <c r="F74" s="12">
        <v>91.14</v>
      </c>
      <c r="G74" s="6">
        <v>113.53</v>
      </c>
      <c r="H74" s="4">
        <v>0.80279999999999996</v>
      </c>
      <c r="M74" s="4">
        <v>0.1183</v>
      </c>
      <c r="N74" s="4" t="s">
        <v>30</v>
      </c>
      <c r="O74" s="4" t="s">
        <v>30</v>
      </c>
      <c r="P74" s="24">
        <v>0.1915</v>
      </c>
      <c r="Z74" s="6" t="s">
        <v>76</v>
      </c>
      <c r="AA74" s="4">
        <v>6.6100000000000006E-2</v>
      </c>
      <c r="AB74" s="4">
        <v>7.5600000000000001E-2</v>
      </c>
      <c r="AC74" s="1">
        <v>41.83</v>
      </c>
      <c r="AD74" s="1">
        <v>35.97</v>
      </c>
      <c r="AE74" s="4">
        <v>-0.14019999999999999</v>
      </c>
      <c r="AF74" s="10" t="s">
        <v>30</v>
      </c>
      <c r="AG74" s="1">
        <v>49.95</v>
      </c>
      <c r="AH74" s="1">
        <v>36.93</v>
      </c>
      <c r="AI74" s="10" t="s">
        <v>77</v>
      </c>
      <c r="AJ74" s="1">
        <v>9.2200000000000006</v>
      </c>
      <c r="AK74" s="1">
        <v>18.87</v>
      </c>
      <c r="AL74" s="10" t="s">
        <v>51</v>
      </c>
      <c r="AM74" s="1" t="s">
        <v>50</v>
      </c>
    </row>
    <row r="76" spans="1:42" s="16" customFormat="1" ht="30" x14ac:dyDescent="0.15">
      <c r="A76" s="16" t="s">
        <v>114</v>
      </c>
      <c r="B76" s="17"/>
      <c r="C76" s="18"/>
      <c r="D76" s="18"/>
      <c r="E76" s="17"/>
      <c r="F76" s="18"/>
      <c r="G76" s="19"/>
      <c r="H76" s="20"/>
      <c r="I76" s="20"/>
      <c r="J76" s="20"/>
      <c r="K76" s="20"/>
      <c r="L76" s="20"/>
      <c r="M76" s="20"/>
      <c r="N76" s="20"/>
      <c r="O76" s="20"/>
      <c r="P76" s="20"/>
      <c r="Q76" s="18"/>
      <c r="R76" s="18"/>
      <c r="S76" s="20"/>
      <c r="T76" s="20"/>
      <c r="U76" s="18"/>
      <c r="V76" s="18"/>
      <c r="W76" s="18"/>
      <c r="X76" s="18"/>
      <c r="Y76" s="20"/>
      <c r="Z76" s="19"/>
      <c r="AA76" s="20"/>
      <c r="AB76" s="20"/>
      <c r="AE76" s="20"/>
    </row>
    <row r="77" spans="1:42" x14ac:dyDescent="0.15">
      <c r="A77" s="1" t="s">
        <v>70</v>
      </c>
      <c r="B77" s="3">
        <v>600309</v>
      </c>
      <c r="F77" s="12">
        <v>192.57</v>
      </c>
      <c r="G77" s="6">
        <v>106.1</v>
      </c>
      <c r="H77" s="4">
        <v>1.8149999999999999</v>
      </c>
      <c r="M77" s="4">
        <v>2.8299999999999999E-2</v>
      </c>
      <c r="N77" s="4" t="s">
        <v>30</v>
      </c>
      <c r="O77" s="4" t="s">
        <v>30</v>
      </c>
      <c r="P77" s="4">
        <v>0.34749999999999998</v>
      </c>
      <c r="Z77" s="6" t="s">
        <v>71</v>
      </c>
      <c r="AA77" s="4">
        <v>0.12529999999999999</v>
      </c>
      <c r="AB77" s="4">
        <v>0.58179999999999998</v>
      </c>
      <c r="AC77" s="1">
        <v>55.07</v>
      </c>
      <c r="AD77" s="1">
        <v>55.01</v>
      </c>
      <c r="AE77" s="4">
        <v>-1E-3</v>
      </c>
      <c r="AF77" s="10" t="s">
        <v>34</v>
      </c>
      <c r="AG77" s="1">
        <v>0.22</v>
      </c>
      <c r="AH77" s="1">
        <v>17.329999999999998</v>
      </c>
      <c r="AI77" s="10" t="s">
        <v>51</v>
      </c>
      <c r="AJ77" s="1">
        <v>0.53</v>
      </c>
      <c r="AK77" s="1">
        <v>-1.75</v>
      </c>
      <c r="AL77" s="10" t="s">
        <v>30</v>
      </c>
      <c r="AM77" s="1" t="s">
        <v>50</v>
      </c>
    </row>
    <row r="78" spans="1:42" ht="30" x14ac:dyDescent="0.15">
      <c r="A78" s="1" t="s">
        <v>194</v>
      </c>
      <c r="B78" s="3">
        <v>603737</v>
      </c>
      <c r="C78" s="12">
        <v>47.88</v>
      </c>
      <c r="D78" s="12">
        <v>11.33</v>
      </c>
      <c r="E78" s="3" t="s">
        <v>30</v>
      </c>
      <c r="F78" s="12">
        <v>2.68</v>
      </c>
      <c r="G78" s="6">
        <v>2.2200000000000002</v>
      </c>
      <c r="H78" s="4">
        <v>1.2072000000000001</v>
      </c>
      <c r="M78" s="4">
        <v>0.21540000000000001</v>
      </c>
      <c r="N78" s="4" t="s">
        <v>30</v>
      </c>
      <c r="O78" s="4" t="s">
        <v>30</v>
      </c>
      <c r="P78" s="4">
        <v>0.18129999999999999</v>
      </c>
      <c r="Z78" s="6" t="s">
        <v>71</v>
      </c>
      <c r="AA78" s="4">
        <v>0.12529999999999999</v>
      </c>
      <c r="AB78" s="4" t="s">
        <v>195</v>
      </c>
      <c r="AC78" s="1">
        <v>94</v>
      </c>
      <c r="AD78" s="1">
        <v>89.07</v>
      </c>
      <c r="AE78" s="4">
        <v>-5.2400000000000002E-2</v>
      </c>
      <c r="AF78" s="10" t="s">
        <v>34</v>
      </c>
      <c r="AG78" s="1">
        <v>79.150000000000006</v>
      </c>
      <c r="AH78" s="1">
        <v>34.85</v>
      </c>
      <c r="AI78" s="10" t="s">
        <v>51</v>
      </c>
      <c r="AJ78" s="1">
        <v>0.02</v>
      </c>
      <c r="AK78" s="1">
        <v>8.02</v>
      </c>
      <c r="AL78" s="10" t="s">
        <v>196</v>
      </c>
      <c r="AM78" s="1" t="s">
        <v>50</v>
      </c>
    </row>
    <row r="79" spans="1:42" ht="30" x14ac:dyDescent="0.15">
      <c r="A79" s="1" t="s">
        <v>197</v>
      </c>
      <c r="B79" s="3">
        <v>2601</v>
      </c>
      <c r="C79" s="12">
        <v>14.46</v>
      </c>
      <c r="D79" s="12">
        <v>2.59</v>
      </c>
      <c r="E79" s="3" t="s">
        <v>30</v>
      </c>
      <c r="F79" s="12">
        <v>20.309999999999999</v>
      </c>
      <c r="G79" s="6">
        <v>22.86</v>
      </c>
      <c r="H79" s="4">
        <v>0.88849999999999996</v>
      </c>
      <c r="M79" s="4">
        <v>3.8100000000000002E-2</v>
      </c>
      <c r="N79" s="4" t="s">
        <v>30</v>
      </c>
      <c r="O79" s="4" t="s">
        <v>30</v>
      </c>
      <c r="P79" s="4">
        <v>0.18060000000000001</v>
      </c>
      <c r="Z79" s="6" t="s">
        <v>71</v>
      </c>
      <c r="AA79" s="4">
        <v>0.12529999999999999</v>
      </c>
      <c r="AB79" s="4" t="s">
        <v>198</v>
      </c>
      <c r="AC79" s="1">
        <v>16.95</v>
      </c>
      <c r="AD79" s="1">
        <v>19.239999999999998</v>
      </c>
      <c r="AE79" s="4">
        <v>0.13519999999999999</v>
      </c>
      <c r="AF79" s="10" t="s">
        <v>199</v>
      </c>
      <c r="AG79" s="1">
        <v>15.25</v>
      </c>
      <c r="AH79" s="1">
        <v>24.84</v>
      </c>
      <c r="AI79" s="10" t="s">
        <v>51</v>
      </c>
      <c r="AJ79" s="1">
        <v>7.89</v>
      </c>
      <c r="AK79" s="1">
        <v>4.76</v>
      </c>
      <c r="AL79" s="10" t="s">
        <v>196</v>
      </c>
      <c r="AM79" s="1" t="s">
        <v>50</v>
      </c>
    </row>
    <row r="80" spans="1:42" x14ac:dyDescent="0.15">
      <c r="A80" s="1" t="s">
        <v>200</v>
      </c>
      <c r="B80" s="3">
        <v>600989</v>
      </c>
      <c r="C80" s="12">
        <v>16.79</v>
      </c>
      <c r="D80" s="12">
        <v>3.1</v>
      </c>
      <c r="E80" s="3" t="s">
        <v>30</v>
      </c>
      <c r="F80" s="12">
        <v>32.65</v>
      </c>
      <c r="G80" s="6">
        <v>36.96</v>
      </c>
      <c r="H80" s="4">
        <v>0.88339999999999996</v>
      </c>
      <c r="M80" s="4">
        <v>3.0700000000000002E-2</v>
      </c>
      <c r="N80" s="4" t="s">
        <v>30</v>
      </c>
      <c r="O80" s="4" t="s">
        <v>30</v>
      </c>
      <c r="P80" s="4">
        <v>0.29389999999999999</v>
      </c>
      <c r="Z80" s="6" t="s">
        <v>71</v>
      </c>
      <c r="AA80" s="4">
        <v>0.12529999999999999</v>
      </c>
      <c r="AB80" s="4" t="s">
        <v>180</v>
      </c>
      <c r="AC80" s="1">
        <v>9.48</v>
      </c>
      <c r="AD80" s="1">
        <v>12.26</v>
      </c>
      <c r="AE80" s="4">
        <v>0.29299999999999998</v>
      </c>
      <c r="AF80" s="10" t="s">
        <v>199</v>
      </c>
      <c r="AG80" s="1">
        <v>11.2</v>
      </c>
      <c r="AH80" s="1">
        <v>37.01</v>
      </c>
      <c r="AI80" s="10" t="s">
        <v>51</v>
      </c>
      <c r="AJ80" s="1">
        <v>-1.46</v>
      </c>
      <c r="AK80" s="1">
        <v>-2.17</v>
      </c>
      <c r="AL80" s="10" t="s">
        <v>201</v>
      </c>
      <c r="AM80" s="1" t="s">
        <v>50</v>
      </c>
    </row>
    <row r="82" spans="1:42" s="16" customFormat="1" ht="30" x14ac:dyDescent="0.15">
      <c r="A82" s="17" t="s">
        <v>193</v>
      </c>
      <c r="B82" s="17"/>
      <c r="C82" s="18"/>
      <c r="D82" s="18"/>
      <c r="E82" s="17"/>
      <c r="F82" s="18"/>
      <c r="G82" s="19"/>
      <c r="H82" s="20"/>
      <c r="I82" s="20"/>
      <c r="J82" s="20"/>
      <c r="K82" s="20"/>
      <c r="L82" s="20"/>
      <c r="M82" s="20"/>
      <c r="N82" s="20"/>
      <c r="O82" s="20"/>
      <c r="P82" s="20"/>
      <c r="Q82" s="18"/>
      <c r="R82" s="18"/>
      <c r="S82" s="20"/>
      <c r="T82" s="20"/>
      <c r="U82" s="18"/>
      <c r="V82" s="18"/>
      <c r="W82" s="18"/>
      <c r="X82" s="18"/>
      <c r="Y82" s="20"/>
      <c r="Z82" s="19"/>
      <c r="AA82" s="20"/>
      <c r="AB82" s="20"/>
      <c r="AE82" s="20"/>
    </row>
    <row r="83" spans="1:42" ht="30" x14ac:dyDescent="0.15">
      <c r="A83" s="1" t="s">
        <v>72</v>
      </c>
      <c r="B83" s="3">
        <v>601857</v>
      </c>
      <c r="F83" s="12">
        <v>3515.65</v>
      </c>
      <c r="G83" s="6">
        <v>525.85</v>
      </c>
      <c r="H83" s="4">
        <v>6.6856999999999998</v>
      </c>
      <c r="M83" s="4">
        <v>2.92E-2</v>
      </c>
      <c r="N83" s="4" t="s">
        <v>34</v>
      </c>
      <c r="O83" s="4" t="s">
        <v>34</v>
      </c>
      <c r="P83" s="4">
        <v>4.3700000000000003E-2</v>
      </c>
      <c r="Z83" s="6" t="s">
        <v>74</v>
      </c>
      <c r="AA83" s="4">
        <v>4.5100000000000001E-2</v>
      </c>
      <c r="AB83" s="4">
        <v>0.38119999999999998</v>
      </c>
      <c r="AC83" s="1">
        <v>5.95</v>
      </c>
      <c r="AD83" s="1">
        <v>6.43</v>
      </c>
      <c r="AE83" s="4">
        <v>8.0500000000000002E-2</v>
      </c>
      <c r="AF83" s="10" t="s">
        <v>50</v>
      </c>
      <c r="AG83" s="1">
        <v>6.08</v>
      </c>
      <c r="AH83" s="1">
        <v>8.32</v>
      </c>
      <c r="AI83" s="10" t="s">
        <v>51</v>
      </c>
      <c r="AJ83" s="1">
        <v>-2.62</v>
      </c>
      <c r="AK83" s="1">
        <v>2.23</v>
      </c>
      <c r="AL83" s="10" t="s">
        <v>35</v>
      </c>
      <c r="AM83" s="1" t="s">
        <v>73</v>
      </c>
    </row>
    <row r="84" spans="1:42" ht="30" x14ac:dyDescent="0.15">
      <c r="A84" s="1" t="s">
        <v>94</v>
      </c>
      <c r="B84" s="3">
        <v>600028</v>
      </c>
      <c r="F84" s="12">
        <v>1758.68</v>
      </c>
      <c r="G84" s="6">
        <v>630.89</v>
      </c>
      <c r="H84" s="4">
        <v>2.7875999999999999</v>
      </c>
      <c r="M84" s="4">
        <v>2.0500000000000001E-2</v>
      </c>
      <c r="N84" s="4" t="s">
        <v>30</v>
      </c>
      <c r="O84" s="4" t="s">
        <v>30</v>
      </c>
      <c r="P84" s="4">
        <v>8.5400000000000004E-2</v>
      </c>
      <c r="Z84" s="6" t="s">
        <v>74</v>
      </c>
      <c r="AA84" s="4">
        <v>4.5100000000000001E-2</v>
      </c>
      <c r="AB84" s="4">
        <v>0.80600000000000005</v>
      </c>
      <c r="AC84" s="1">
        <v>5.14</v>
      </c>
      <c r="AD84" s="1">
        <v>5.87</v>
      </c>
      <c r="AE84" s="4">
        <v>0.1421</v>
      </c>
      <c r="AF84" s="10" t="s">
        <v>96</v>
      </c>
      <c r="AG84" s="1">
        <v>-6.1</v>
      </c>
      <c r="AH84" s="1">
        <v>7.86</v>
      </c>
      <c r="AI84" s="10" t="s">
        <v>73</v>
      </c>
      <c r="AJ84" s="1">
        <v>-2.1</v>
      </c>
      <c r="AK84" s="1">
        <v>1.18</v>
      </c>
      <c r="AL84" s="10" t="s">
        <v>50</v>
      </c>
      <c r="AM84" s="1" t="s">
        <v>50</v>
      </c>
    </row>
    <row r="86" spans="1:42" s="16" customFormat="1" ht="45" x14ac:dyDescent="0.15">
      <c r="A86" s="16" t="s">
        <v>116</v>
      </c>
      <c r="B86" s="17"/>
      <c r="C86" s="18"/>
      <c r="D86" s="18"/>
      <c r="E86" s="17"/>
      <c r="F86" s="18"/>
      <c r="G86" s="19"/>
      <c r="H86" s="20"/>
      <c r="I86" s="20"/>
      <c r="J86" s="20"/>
      <c r="K86" s="20"/>
      <c r="L86" s="20"/>
      <c r="M86" s="20"/>
      <c r="N86" s="20"/>
      <c r="O86" s="20"/>
      <c r="P86" s="20"/>
      <c r="Q86" s="18"/>
      <c r="R86" s="18"/>
      <c r="S86" s="20"/>
      <c r="T86" s="20"/>
      <c r="U86" s="18"/>
      <c r="V86" s="18"/>
      <c r="W86" s="18"/>
      <c r="X86" s="18"/>
      <c r="Y86" s="20"/>
      <c r="Z86" s="19"/>
      <c r="AA86" s="20"/>
      <c r="AB86" s="20"/>
      <c r="AE86" s="20"/>
    </row>
    <row r="87" spans="1:42" ht="30" x14ac:dyDescent="0.15">
      <c r="A87" s="1" t="s">
        <v>82</v>
      </c>
      <c r="B87" s="3">
        <v>600030</v>
      </c>
      <c r="F87" s="12" t="s">
        <v>83</v>
      </c>
      <c r="G87" s="6" t="s">
        <v>84</v>
      </c>
      <c r="H87" s="4" t="s">
        <v>30</v>
      </c>
      <c r="M87" s="4" t="s">
        <v>85</v>
      </c>
      <c r="N87" s="4" t="s">
        <v>87</v>
      </c>
      <c r="O87" s="4" t="s">
        <v>12</v>
      </c>
      <c r="P87" s="4">
        <v>6.2E-2</v>
      </c>
      <c r="Z87" s="6" t="s">
        <v>88</v>
      </c>
      <c r="AA87" s="4">
        <v>2.9600000000000001E-2</v>
      </c>
      <c r="AB87" s="4">
        <v>0.4516</v>
      </c>
      <c r="AC87" s="1">
        <v>25.56</v>
      </c>
      <c r="AD87" s="1">
        <v>26.78</v>
      </c>
      <c r="AE87" s="4">
        <v>4.7600000000000003E-2</v>
      </c>
      <c r="AF87" s="10" t="s">
        <v>50</v>
      </c>
      <c r="AG87" s="1">
        <v>30.86</v>
      </c>
      <c r="AH87" s="1">
        <v>22.71</v>
      </c>
      <c r="AI87" s="10" t="s">
        <v>50</v>
      </c>
      <c r="AJ87" s="1">
        <v>-0.54</v>
      </c>
      <c r="AK87" s="1">
        <v>-0.39</v>
      </c>
      <c r="AL87" s="10" t="s">
        <v>30</v>
      </c>
      <c r="AM87" s="1" t="s">
        <v>50</v>
      </c>
    </row>
    <row r="89" spans="1:42" s="16" customFormat="1" ht="30" x14ac:dyDescent="0.15">
      <c r="A89" s="16" t="s">
        <v>117</v>
      </c>
      <c r="B89" s="17"/>
      <c r="C89" s="18"/>
      <c r="D89" s="18"/>
      <c r="E89" s="17"/>
      <c r="F89" s="18"/>
      <c r="G89" s="19"/>
      <c r="H89" s="20"/>
      <c r="I89" s="20"/>
      <c r="J89" s="20"/>
      <c r="K89" s="20"/>
      <c r="L89" s="20"/>
      <c r="M89" s="20"/>
      <c r="N89" s="20"/>
      <c r="O89" s="20"/>
      <c r="P89" s="20"/>
      <c r="Q89" s="18"/>
      <c r="R89" s="18"/>
      <c r="S89" s="20"/>
      <c r="T89" s="20"/>
      <c r="U89" s="18"/>
      <c r="V89" s="18"/>
      <c r="W89" s="18"/>
      <c r="X89" s="18"/>
      <c r="Y89" s="20"/>
      <c r="Z89" s="19"/>
      <c r="AA89" s="20"/>
      <c r="AB89" s="20"/>
      <c r="AE89" s="20"/>
    </row>
    <row r="90" spans="1:42" ht="30" x14ac:dyDescent="0.15">
      <c r="A90" s="1" t="s">
        <v>89</v>
      </c>
      <c r="B90" s="3">
        <v>600887</v>
      </c>
      <c r="F90" s="12">
        <v>86.25</v>
      </c>
      <c r="G90" s="6">
        <v>63.4</v>
      </c>
      <c r="H90" s="4">
        <v>136.04</v>
      </c>
      <c r="M90" s="4">
        <v>0.24879999999999999</v>
      </c>
      <c r="N90" s="4" t="s">
        <v>92</v>
      </c>
      <c r="O90" s="4" t="s">
        <v>12</v>
      </c>
      <c r="P90" s="4">
        <v>0.2429</v>
      </c>
      <c r="Z90" s="6" t="s">
        <v>93</v>
      </c>
      <c r="AA90" s="4">
        <v>6.1899999999999997E-2</v>
      </c>
      <c r="AB90" s="4">
        <v>0.66069999999999995</v>
      </c>
      <c r="AC90" s="1">
        <v>32.729999999999997</v>
      </c>
      <c r="AD90" s="1">
        <v>34.99</v>
      </c>
      <c r="AE90" s="4">
        <v>6.9000000000000006E-2</v>
      </c>
      <c r="AF90" s="10" t="s">
        <v>69</v>
      </c>
      <c r="AG90" s="1">
        <v>9.52</v>
      </c>
      <c r="AH90" s="1">
        <v>8.65</v>
      </c>
      <c r="AI90" s="10" t="s">
        <v>90</v>
      </c>
      <c r="AJ90" s="1">
        <v>1.8</v>
      </c>
      <c r="AK90" s="1">
        <v>6.16</v>
      </c>
      <c r="AL90" s="10" t="s">
        <v>50</v>
      </c>
      <c r="AM90" s="1" t="s">
        <v>91</v>
      </c>
    </row>
    <row r="92" spans="1:42" ht="74" customHeight="1" x14ac:dyDescent="0.15">
      <c r="A92" s="1" t="s">
        <v>0</v>
      </c>
      <c r="B92" s="3" t="s">
        <v>1</v>
      </c>
      <c r="C92" s="12" t="s">
        <v>173</v>
      </c>
      <c r="D92" s="12" t="s">
        <v>177</v>
      </c>
      <c r="E92" s="3" t="s">
        <v>175</v>
      </c>
      <c r="F92" s="14" t="s">
        <v>61</v>
      </c>
      <c r="G92" s="9" t="s">
        <v>28</v>
      </c>
      <c r="H92" s="13" t="s">
        <v>21</v>
      </c>
      <c r="I92" s="13" t="s">
        <v>137</v>
      </c>
      <c r="J92" s="13" t="s">
        <v>138</v>
      </c>
      <c r="K92" s="13" t="s">
        <v>139</v>
      </c>
      <c r="L92" s="13" t="s">
        <v>140</v>
      </c>
      <c r="M92" s="22" t="s">
        <v>45</v>
      </c>
      <c r="N92" s="22" t="s">
        <v>62</v>
      </c>
      <c r="O92" s="22" t="s">
        <v>208</v>
      </c>
      <c r="P92" s="13" t="s">
        <v>27</v>
      </c>
      <c r="Q92" s="26" t="s">
        <v>144</v>
      </c>
      <c r="R92" s="26" t="s">
        <v>142</v>
      </c>
      <c r="S92" s="22" t="s">
        <v>143</v>
      </c>
      <c r="T92" s="22" t="s">
        <v>150</v>
      </c>
      <c r="U92" s="26" t="s">
        <v>149</v>
      </c>
      <c r="V92" s="26" t="s">
        <v>146</v>
      </c>
      <c r="W92" s="26" t="s">
        <v>148</v>
      </c>
      <c r="X92" s="26" t="s">
        <v>147</v>
      </c>
      <c r="Y92" s="22" t="s">
        <v>152</v>
      </c>
      <c r="Z92" s="9" t="s">
        <v>29</v>
      </c>
      <c r="AA92" s="13" t="s">
        <v>31</v>
      </c>
      <c r="AB92" s="13" t="s">
        <v>176</v>
      </c>
      <c r="AC92" s="2" t="s">
        <v>2</v>
      </c>
      <c r="AD92" s="2" t="s">
        <v>9</v>
      </c>
      <c r="AE92" s="15" t="s">
        <v>24</v>
      </c>
      <c r="AF92" s="2" t="s">
        <v>8</v>
      </c>
      <c r="AG92" s="2" t="s">
        <v>3</v>
      </c>
      <c r="AH92" s="2" t="s">
        <v>4</v>
      </c>
      <c r="AI92" s="2" t="s">
        <v>11</v>
      </c>
      <c r="AJ92" s="2" t="s">
        <v>5</v>
      </c>
      <c r="AK92" s="2" t="s">
        <v>6</v>
      </c>
      <c r="AL92" s="2" t="s">
        <v>10</v>
      </c>
      <c r="AM92" s="2" t="s">
        <v>141</v>
      </c>
      <c r="AN92" s="1" t="s">
        <v>126</v>
      </c>
      <c r="AO92" s="1" t="s">
        <v>14</v>
      </c>
      <c r="AP92" s="1" t="s">
        <v>15</v>
      </c>
    </row>
    <row r="93" spans="1:42" s="16" customFormat="1" ht="30" x14ac:dyDescent="0.15">
      <c r="A93" s="16" t="s">
        <v>118</v>
      </c>
      <c r="B93" s="17"/>
      <c r="C93" s="18"/>
      <c r="D93" s="18"/>
      <c r="E93" s="17"/>
      <c r="F93" s="18"/>
      <c r="G93" s="19"/>
      <c r="H93" s="20"/>
      <c r="I93" s="20"/>
      <c r="J93" s="20"/>
      <c r="K93" s="20"/>
      <c r="L93" s="20"/>
      <c r="M93" s="20"/>
      <c r="N93" s="20"/>
      <c r="O93" s="20"/>
      <c r="P93" s="20"/>
      <c r="Q93" s="18"/>
      <c r="R93" s="18"/>
      <c r="S93" s="20"/>
      <c r="T93" s="20"/>
      <c r="U93" s="18"/>
      <c r="V93" s="18"/>
      <c r="W93" s="18"/>
      <c r="X93" s="18"/>
      <c r="Y93" s="20"/>
      <c r="Z93" s="19"/>
      <c r="AA93" s="20"/>
      <c r="AB93" s="20"/>
      <c r="AE93" s="20"/>
    </row>
    <row r="94" spans="1:42" x14ac:dyDescent="0.15">
      <c r="A94" s="1" t="s">
        <v>97</v>
      </c>
      <c r="B94" s="3">
        <v>89</v>
      </c>
      <c r="F94" s="12">
        <v>10.55</v>
      </c>
      <c r="G94" s="6">
        <v>6.68</v>
      </c>
      <c r="H94" s="4">
        <v>1.5792999999999999</v>
      </c>
      <c r="M94" s="4">
        <v>2E-3</v>
      </c>
      <c r="N94" s="4" t="s">
        <v>30</v>
      </c>
      <c r="O94" s="4" t="s">
        <v>30</v>
      </c>
      <c r="P94" s="4">
        <v>5.8599999999999999E-2</v>
      </c>
      <c r="Z94" s="6" t="s">
        <v>98</v>
      </c>
      <c r="AA94" s="4">
        <v>0.10879999999999999</v>
      </c>
      <c r="AB94" s="4">
        <v>0.23180000000000001</v>
      </c>
      <c r="AC94" s="1">
        <v>9.8800000000000008</v>
      </c>
      <c r="AD94" s="1">
        <v>10.25</v>
      </c>
      <c r="AE94" s="4">
        <v>3.6999999999999998E-2</v>
      </c>
      <c r="AF94" s="10" t="s">
        <v>99</v>
      </c>
      <c r="AG94" s="1">
        <v>-0.67</v>
      </c>
      <c r="AH94" s="1">
        <v>20.54</v>
      </c>
      <c r="AI94" s="10" t="s">
        <v>100</v>
      </c>
      <c r="AJ94" s="1">
        <v>0.82</v>
      </c>
      <c r="AK94" s="1">
        <v>1.23</v>
      </c>
      <c r="AL94" s="10" t="s">
        <v>50</v>
      </c>
      <c r="AM94" s="1" t="s">
        <v>51</v>
      </c>
    </row>
    <row r="96" spans="1:42" s="16" customFormat="1" x14ac:dyDescent="0.15">
      <c r="A96" s="16" t="s">
        <v>178</v>
      </c>
      <c r="B96" s="17"/>
      <c r="C96" s="18"/>
      <c r="D96" s="18"/>
      <c r="E96" s="17"/>
      <c r="F96" s="18"/>
      <c r="G96" s="19"/>
      <c r="H96" s="20"/>
      <c r="I96" s="20"/>
      <c r="J96" s="20"/>
      <c r="K96" s="20"/>
      <c r="L96" s="20"/>
      <c r="M96" s="20"/>
      <c r="N96" s="20"/>
      <c r="O96" s="20"/>
      <c r="P96" s="20"/>
      <c r="Q96" s="18"/>
      <c r="R96" s="18"/>
      <c r="S96" s="20"/>
      <c r="T96" s="20"/>
      <c r="U96" s="18"/>
      <c r="V96" s="18"/>
      <c r="W96" s="18"/>
      <c r="X96" s="18"/>
      <c r="Y96" s="20"/>
      <c r="Z96" s="19"/>
      <c r="AA96" s="20"/>
      <c r="AB96" s="20"/>
      <c r="AE96" s="20"/>
    </row>
    <row r="97" spans="1:39" ht="30" x14ac:dyDescent="0.15">
      <c r="A97" s="1" t="s">
        <v>179</v>
      </c>
      <c r="B97" s="3">
        <v>601111</v>
      </c>
      <c r="C97" s="12">
        <v>18.86</v>
      </c>
      <c r="D97" s="12">
        <v>1.44</v>
      </c>
      <c r="E97" s="3" t="s">
        <v>30</v>
      </c>
      <c r="F97" s="12" t="s">
        <v>180</v>
      </c>
      <c r="G97" s="6" t="s">
        <v>30</v>
      </c>
      <c r="H97" s="4" t="s">
        <v>30</v>
      </c>
      <c r="I97" s="4" t="s">
        <v>30</v>
      </c>
      <c r="J97" s="4" t="s">
        <v>41</v>
      </c>
      <c r="K97" s="4" t="s">
        <v>30</v>
      </c>
      <c r="L97" s="4" t="s">
        <v>30</v>
      </c>
      <c r="M97" s="4">
        <v>4.6399999999999997E-2</v>
      </c>
      <c r="N97" s="4" t="s">
        <v>30</v>
      </c>
      <c r="O97" s="4" t="s">
        <v>30</v>
      </c>
      <c r="P97" s="4">
        <v>8.2000000000000003E-2</v>
      </c>
      <c r="Q97" s="12">
        <v>2890.08</v>
      </c>
      <c r="R97" s="12">
        <v>1872.95</v>
      </c>
      <c r="U97" s="12">
        <v>11</v>
      </c>
      <c r="V97" s="12">
        <v>145.25</v>
      </c>
      <c r="W97" s="12">
        <v>104.09</v>
      </c>
      <c r="X97" s="12">
        <v>428.8</v>
      </c>
      <c r="Y97" s="4">
        <v>1.0696000000000001</v>
      </c>
      <c r="Z97" s="6" t="s">
        <v>178</v>
      </c>
      <c r="AA97" s="4">
        <v>7.3800000000000004E-2</v>
      </c>
      <c r="AB97" s="4" t="s">
        <v>186</v>
      </c>
      <c r="AC97" s="1">
        <v>9.3000000000000007</v>
      </c>
      <c r="AD97" s="1">
        <v>10.5</v>
      </c>
      <c r="AE97" s="4">
        <v>0.12859999999999999</v>
      </c>
      <c r="AF97" s="10" t="s">
        <v>99</v>
      </c>
      <c r="AG97" s="1">
        <v>6.81</v>
      </c>
      <c r="AH97" s="1">
        <v>26.58</v>
      </c>
      <c r="AI97" s="10" t="s">
        <v>100</v>
      </c>
      <c r="AJ97" s="1">
        <v>-2.52</v>
      </c>
      <c r="AK97" s="1">
        <v>-5.0999999999999996</v>
      </c>
      <c r="AL97" s="10" t="s">
        <v>30</v>
      </c>
      <c r="AM97" s="1" t="s">
        <v>51</v>
      </c>
    </row>
    <row r="98" spans="1:39" ht="30" x14ac:dyDescent="0.15">
      <c r="A98" s="1" t="s">
        <v>181</v>
      </c>
      <c r="B98" s="3">
        <v>2928</v>
      </c>
      <c r="C98" s="12">
        <v>18.559999999999999</v>
      </c>
      <c r="D98" s="12">
        <v>3.16</v>
      </c>
      <c r="E98" s="3" t="s">
        <v>41</v>
      </c>
      <c r="F98" s="12" t="s">
        <v>182</v>
      </c>
      <c r="G98" s="6" t="s">
        <v>30</v>
      </c>
      <c r="H98" s="4" t="s">
        <v>180</v>
      </c>
      <c r="I98" s="4" t="s">
        <v>30</v>
      </c>
      <c r="J98" s="4" t="s">
        <v>80</v>
      </c>
      <c r="K98" s="4" t="s">
        <v>30</v>
      </c>
      <c r="L98" s="4" t="s">
        <v>41</v>
      </c>
      <c r="M98" s="4">
        <v>4.5499999999999999E-2</v>
      </c>
      <c r="N98" s="4" t="s">
        <v>30</v>
      </c>
      <c r="O98" s="4" t="s">
        <v>30</v>
      </c>
      <c r="P98" s="4">
        <v>0.1512</v>
      </c>
      <c r="Q98" s="12">
        <v>77.849999999999994</v>
      </c>
      <c r="R98" s="12">
        <v>55.61</v>
      </c>
      <c r="U98" s="12" t="s">
        <v>41</v>
      </c>
      <c r="V98" s="12">
        <v>4</v>
      </c>
      <c r="W98" s="12">
        <v>0.88</v>
      </c>
      <c r="X98" s="12">
        <v>6.72</v>
      </c>
      <c r="Y98" s="4">
        <v>1.9</v>
      </c>
      <c r="Z98" s="6" t="s">
        <v>178</v>
      </c>
      <c r="AA98" s="4">
        <v>7.3800000000000004E-2</v>
      </c>
      <c r="AB98" s="4" t="s">
        <v>183</v>
      </c>
      <c r="AC98" s="1">
        <v>12.84</v>
      </c>
      <c r="AD98" s="1">
        <v>15</v>
      </c>
      <c r="AE98" s="4">
        <v>0.16819999999999999</v>
      </c>
      <c r="AF98" s="10" t="s">
        <v>184</v>
      </c>
      <c r="AG98" s="1">
        <v>95.34</v>
      </c>
      <c r="AH98" s="1">
        <v>25.82</v>
      </c>
      <c r="AI98" s="10" t="s">
        <v>50</v>
      </c>
      <c r="AJ98" s="1">
        <v>-0.08</v>
      </c>
      <c r="AK98" s="1">
        <v>5.51</v>
      </c>
      <c r="AL98" s="10" t="s">
        <v>185</v>
      </c>
      <c r="AM98" s="1" t="s">
        <v>50</v>
      </c>
    </row>
    <row r="99" spans="1:39" ht="30" x14ac:dyDescent="0.15">
      <c r="A99" s="1" t="s">
        <v>188</v>
      </c>
      <c r="B99" s="3">
        <v>601021</v>
      </c>
      <c r="C99" s="12">
        <v>21.89</v>
      </c>
      <c r="D99" s="12">
        <v>2.67</v>
      </c>
      <c r="E99" s="3" t="s">
        <v>41</v>
      </c>
      <c r="F99" s="12" t="s">
        <v>182</v>
      </c>
      <c r="G99" s="6" t="s">
        <v>30</v>
      </c>
      <c r="H99" s="4" t="s">
        <v>180</v>
      </c>
      <c r="I99" s="4" t="s">
        <v>30</v>
      </c>
      <c r="J99" s="4" t="s">
        <v>80</v>
      </c>
      <c r="K99" s="4" t="s">
        <v>30</v>
      </c>
      <c r="L99" s="4" t="s">
        <v>41</v>
      </c>
      <c r="M99" s="4">
        <v>1.9800000000000002E-2</v>
      </c>
      <c r="N99" s="4" t="s">
        <v>30</v>
      </c>
      <c r="O99" s="4" t="s">
        <v>30</v>
      </c>
      <c r="P99" s="4">
        <v>0.13789999999999999</v>
      </c>
      <c r="Q99" s="12">
        <v>265.75</v>
      </c>
      <c r="R99" s="12">
        <v>132.51</v>
      </c>
      <c r="U99" s="12" t="s">
        <v>41</v>
      </c>
      <c r="V99" s="12">
        <v>91.69</v>
      </c>
      <c r="W99" s="12">
        <v>4.79</v>
      </c>
      <c r="X99" s="12">
        <v>69.739999999999995</v>
      </c>
      <c r="Y99" s="4">
        <v>0.81279999999999997</v>
      </c>
      <c r="Z99" s="6" t="s">
        <v>178</v>
      </c>
      <c r="AA99" s="4">
        <v>7.3800000000000004E-2</v>
      </c>
      <c r="AB99" s="4" t="s">
        <v>187</v>
      </c>
      <c r="AC99" s="1">
        <v>43.2</v>
      </c>
      <c r="AD99" s="1">
        <v>49.94</v>
      </c>
      <c r="AE99" s="4">
        <v>0.156</v>
      </c>
      <c r="AF99" s="10" t="s">
        <v>184</v>
      </c>
      <c r="AG99" s="1">
        <v>23.88</v>
      </c>
      <c r="AH99" s="1">
        <v>20.79</v>
      </c>
      <c r="AI99" s="10" t="s">
        <v>50</v>
      </c>
      <c r="AJ99" s="1">
        <v>-2.5299999999999998</v>
      </c>
      <c r="AK99" s="1">
        <v>-2.42</v>
      </c>
      <c r="AL99" s="10" t="s">
        <v>30</v>
      </c>
      <c r="AM99" s="1" t="s">
        <v>50</v>
      </c>
    </row>
    <row r="100" spans="1:39" ht="30" x14ac:dyDescent="0.15">
      <c r="A100" s="1" t="s">
        <v>189</v>
      </c>
      <c r="B100" s="3">
        <v>603885</v>
      </c>
      <c r="C100" s="12">
        <v>28.59</v>
      </c>
      <c r="D100" s="12">
        <v>2.37</v>
      </c>
      <c r="E100" s="3" t="s">
        <v>41</v>
      </c>
      <c r="F100" s="12" t="s">
        <v>182</v>
      </c>
      <c r="G100" s="6" t="s">
        <v>30</v>
      </c>
      <c r="H100" s="4" t="s">
        <v>180</v>
      </c>
      <c r="I100" s="4" t="s">
        <v>30</v>
      </c>
      <c r="J100" s="4" t="s">
        <v>80</v>
      </c>
      <c r="K100" s="4" t="s">
        <v>30</v>
      </c>
      <c r="L100" s="4" t="s">
        <v>41</v>
      </c>
      <c r="M100" s="4">
        <v>4.1599999999999998E-2</v>
      </c>
      <c r="N100" s="4" t="s">
        <v>30</v>
      </c>
      <c r="O100" s="4" t="s">
        <v>30</v>
      </c>
      <c r="P100" s="4">
        <v>0.13639999999999999</v>
      </c>
      <c r="Q100" s="12">
        <v>214.55</v>
      </c>
      <c r="R100" s="12">
        <v>118.55</v>
      </c>
      <c r="U100" s="12" t="s">
        <v>41</v>
      </c>
      <c r="V100" s="12">
        <v>17.97</v>
      </c>
      <c r="W100" s="12">
        <v>6.11</v>
      </c>
      <c r="X100" s="12">
        <v>38.08</v>
      </c>
      <c r="Y100" s="4">
        <v>2.4590000000000001</v>
      </c>
      <c r="Z100" s="6" t="s">
        <v>178</v>
      </c>
      <c r="AA100" s="4">
        <v>7.3800000000000004E-2</v>
      </c>
      <c r="AB100" s="4" t="s">
        <v>190</v>
      </c>
      <c r="AC100" s="1">
        <v>15.04</v>
      </c>
      <c r="AD100" s="1">
        <v>17.5</v>
      </c>
      <c r="AE100" s="4">
        <v>0.16350000000000001</v>
      </c>
      <c r="AF100" s="10" t="s">
        <v>184</v>
      </c>
      <c r="AG100" s="1">
        <v>9.75</v>
      </c>
      <c r="AH100" s="1">
        <v>35.74</v>
      </c>
      <c r="AI100" s="10" t="s">
        <v>50</v>
      </c>
      <c r="AJ100" s="1">
        <v>-2.84</v>
      </c>
      <c r="AK100" s="1">
        <v>-0.86</v>
      </c>
      <c r="AL100" s="10" t="s">
        <v>30</v>
      </c>
      <c r="AM100" s="1" t="s">
        <v>50</v>
      </c>
    </row>
    <row r="102" spans="1:39" s="16" customFormat="1" x14ac:dyDescent="0.15">
      <c r="A102" s="16" t="s">
        <v>202</v>
      </c>
      <c r="B102" s="17"/>
      <c r="C102" s="18"/>
      <c r="D102" s="18"/>
      <c r="E102" s="17"/>
      <c r="F102" s="18"/>
      <c r="G102" s="19"/>
      <c r="H102" s="20"/>
      <c r="I102" s="20"/>
      <c r="J102" s="20"/>
      <c r="K102" s="20"/>
      <c r="L102" s="20"/>
      <c r="M102" s="20"/>
      <c r="N102" s="20"/>
      <c r="O102" s="20"/>
      <c r="P102" s="20"/>
      <c r="Q102" s="18"/>
      <c r="R102" s="18"/>
      <c r="S102" s="20"/>
      <c r="T102" s="20"/>
      <c r="U102" s="18"/>
      <c r="V102" s="18"/>
      <c r="W102" s="18"/>
      <c r="X102" s="18"/>
      <c r="Y102" s="20"/>
      <c r="Z102" s="19"/>
      <c r="AA102" s="20"/>
      <c r="AB102" s="20"/>
      <c r="AE102" s="20"/>
    </row>
    <row r="103" spans="1:39" ht="30" x14ac:dyDescent="0.15">
      <c r="A103" s="1" t="s">
        <v>203</v>
      </c>
      <c r="B103" s="3">
        <v>600276</v>
      </c>
      <c r="C103" s="12">
        <v>82.02</v>
      </c>
      <c r="D103" s="12">
        <v>17.32</v>
      </c>
      <c r="E103" s="3" t="s">
        <v>204</v>
      </c>
      <c r="F103" s="12">
        <v>25.47</v>
      </c>
      <c r="G103" s="6">
        <v>40.659999999999997</v>
      </c>
      <c r="H103" s="4">
        <v>0.62639999999999996</v>
      </c>
      <c r="I103" s="4" t="s">
        <v>205</v>
      </c>
      <c r="J103" s="4" t="s">
        <v>12</v>
      </c>
      <c r="K103" s="4" t="s">
        <v>206</v>
      </c>
      <c r="L103" s="4" t="s">
        <v>207</v>
      </c>
      <c r="M103" s="4">
        <v>0.37109999999999999</v>
      </c>
      <c r="N103" s="4">
        <v>9.2799999999999994E-2</v>
      </c>
      <c r="O103" s="4">
        <v>0.15329999999999999</v>
      </c>
      <c r="P103" s="4">
        <v>0.23169999999999999</v>
      </c>
      <c r="Q103" s="12">
        <v>223.61</v>
      </c>
      <c r="R103" s="12">
        <v>25.63</v>
      </c>
      <c r="U103" s="12" t="s">
        <v>205</v>
      </c>
      <c r="V103" s="12">
        <v>36.86</v>
      </c>
      <c r="W103" s="12">
        <v>20.92</v>
      </c>
      <c r="X103" s="12">
        <v>131.15</v>
      </c>
      <c r="Y103" s="4">
        <v>4.1256000000000004</v>
      </c>
      <c r="Z103" s="6" t="s">
        <v>202</v>
      </c>
      <c r="AA103" s="4">
        <v>0.13150000000000001</v>
      </c>
      <c r="AB103" s="4" t="s">
        <v>209</v>
      </c>
      <c r="AC103" s="1">
        <v>90.66</v>
      </c>
      <c r="AD103" s="1">
        <v>93.69</v>
      </c>
      <c r="AE103" s="4">
        <v>3.3399999999999999E-2</v>
      </c>
      <c r="AF103" s="10" t="s">
        <v>99</v>
      </c>
      <c r="AG103" s="1">
        <v>1.19</v>
      </c>
      <c r="AH103" s="1">
        <v>1.54</v>
      </c>
      <c r="AI103" s="10" t="s">
        <v>100</v>
      </c>
      <c r="AJ103" s="1">
        <v>3.61</v>
      </c>
      <c r="AK103" s="1">
        <v>5.48</v>
      </c>
      <c r="AL103" s="10" t="s">
        <v>50</v>
      </c>
      <c r="AM103" s="1" t="s">
        <v>51</v>
      </c>
    </row>
    <row r="105" spans="1:39" s="16" customFormat="1" x14ac:dyDescent="0.15">
      <c r="A105" s="16" t="s">
        <v>210</v>
      </c>
      <c r="B105" s="17"/>
      <c r="C105" s="18"/>
      <c r="D105" s="18"/>
      <c r="E105" s="17"/>
      <c r="F105" s="18"/>
      <c r="G105" s="19"/>
      <c r="H105" s="20"/>
      <c r="I105" s="20"/>
      <c r="J105" s="20"/>
      <c r="K105" s="20"/>
      <c r="L105" s="20"/>
      <c r="M105" s="20"/>
      <c r="N105" s="20"/>
      <c r="O105" s="20"/>
      <c r="P105" s="20"/>
      <c r="Q105" s="18"/>
      <c r="R105" s="18"/>
      <c r="S105" s="20"/>
      <c r="T105" s="20"/>
      <c r="U105" s="18"/>
      <c r="V105" s="18"/>
      <c r="W105" s="18"/>
      <c r="X105" s="18"/>
      <c r="Y105" s="20"/>
      <c r="Z105" s="19"/>
      <c r="AA105" s="20"/>
      <c r="AB105" s="20"/>
      <c r="AE105" s="20"/>
    </row>
    <row r="106" spans="1:39" s="5" customFormat="1" ht="30" x14ac:dyDescent="0.15">
      <c r="A106" s="5" t="s">
        <v>211</v>
      </c>
      <c r="B106" s="3">
        <v>2007</v>
      </c>
      <c r="C106" s="12">
        <v>35.58</v>
      </c>
      <c r="D106" s="12">
        <v>7.68</v>
      </c>
      <c r="E106" s="3" t="s">
        <v>204</v>
      </c>
      <c r="F106" s="12">
        <v>1.77</v>
      </c>
      <c r="G106" s="6">
        <v>11.4</v>
      </c>
      <c r="H106" s="4">
        <v>0.15529999999999999</v>
      </c>
      <c r="I106" s="4" t="s">
        <v>205</v>
      </c>
      <c r="J106" s="4" t="s">
        <v>12</v>
      </c>
      <c r="K106" s="4" t="s">
        <v>206</v>
      </c>
      <c r="L106" s="4" t="s">
        <v>207</v>
      </c>
      <c r="M106" s="4">
        <v>0.17119999999999999</v>
      </c>
      <c r="N106" s="4">
        <v>5.6599999999999998E-2</v>
      </c>
      <c r="O106" s="4">
        <v>4.6800000000000001E-2</v>
      </c>
      <c r="P106" s="4">
        <v>0.2263</v>
      </c>
      <c r="Q106" s="12">
        <v>64.930000000000007</v>
      </c>
      <c r="R106" s="12">
        <v>7.2</v>
      </c>
      <c r="S106" s="4"/>
      <c r="T106" s="4"/>
      <c r="U106" s="12" t="s">
        <v>205</v>
      </c>
      <c r="V106" s="12">
        <v>9.3000000000000007</v>
      </c>
      <c r="W106" s="12">
        <v>4.6500000000000004</v>
      </c>
      <c r="X106" s="12">
        <v>37.380000000000003</v>
      </c>
      <c r="Y106" s="4">
        <v>4.5194000000000001</v>
      </c>
      <c r="Z106" s="6" t="s">
        <v>210</v>
      </c>
      <c r="AA106" s="4">
        <v>0.21010000000000001</v>
      </c>
      <c r="AB106" s="4" t="s">
        <v>212</v>
      </c>
      <c r="AC106" s="5">
        <v>34.08</v>
      </c>
      <c r="AD106" s="5">
        <v>40.04</v>
      </c>
      <c r="AE106" s="4">
        <v>0.17499999999999999</v>
      </c>
      <c r="AF106" s="10" t="s">
        <v>50</v>
      </c>
      <c r="AG106" s="5">
        <v>23.74</v>
      </c>
      <c r="AH106" s="5">
        <v>20.399999999999999</v>
      </c>
      <c r="AI106" s="10" t="s">
        <v>50</v>
      </c>
      <c r="AJ106" s="5">
        <v>2.5299999999999998</v>
      </c>
      <c r="AK106" s="5">
        <v>-2.5499999999999998</v>
      </c>
      <c r="AL106" s="10" t="s">
        <v>50</v>
      </c>
      <c r="AM106" s="5" t="s">
        <v>50</v>
      </c>
    </row>
    <row r="107" spans="1:39" s="5" customFormat="1" ht="30" x14ac:dyDescent="0.15">
      <c r="A107" s="5" t="s">
        <v>213</v>
      </c>
      <c r="B107" s="3">
        <v>661</v>
      </c>
      <c r="C107" s="12">
        <v>70.83</v>
      </c>
      <c r="D107" s="12">
        <v>7.93</v>
      </c>
      <c r="E107" s="3" t="s">
        <v>204</v>
      </c>
      <c r="F107" s="12">
        <v>8.84</v>
      </c>
      <c r="G107" s="6">
        <v>10.06</v>
      </c>
      <c r="H107" s="4">
        <v>0.87870000000000004</v>
      </c>
      <c r="I107" s="4" t="s">
        <v>205</v>
      </c>
      <c r="J107" s="4" t="s">
        <v>12</v>
      </c>
      <c r="K107" s="4" t="s">
        <v>206</v>
      </c>
      <c r="L107" s="4" t="s">
        <v>207</v>
      </c>
      <c r="M107" s="4">
        <v>0.38979999999999998</v>
      </c>
      <c r="N107" s="4">
        <v>6.5299999999999997E-2</v>
      </c>
      <c r="O107" s="4">
        <v>6.0999999999999999E-2</v>
      </c>
      <c r="P107" s="4">
        <v>0.20710000000000001</v>
      </c>
      <c r="Q107" s="12">
        <v>94.13</v>
      </c>
      <c r="R107" s="12">
        <v>30.87</v>
      </c>
      <c r="S107" s="4"/>
      <c r="T107" s="4"/>
      <c r="U107" s="12" t="s">
        <v>205</v>
      </c>
      <c r="V107" s="12">
        <v>1.7</v>
      </c>
      <c r="W107" s="12">
        <v>4.46</v>
      </c>
      <c r="X107" s="12">
        <v>27.13</v>
      </c>
      <c r="Y107" s="4">
        <v>18.5824</v>
      </c>
      <c r="Z107" s="6" t="s">
        <v>210</v>
      </c>
      <c r="AA107" s="4">
        <v>0.21010000000000001</v>
      </c>
      <c r="AB107" s="4" t="s">
        <v>214</v>
      </c>
      <c r="AC107" s="5">
        <v>493</v>
      </c>
      <c r="AD107" s="5">
        <v>503.13</v>
      </c>
      <c r="AE107" s="4">
        <v>2.0500000000000001E-2</v>
      </c>
      <c r="AF107" s="10" t="s">
        <v>50</v>
      </c>
      <c r="AG107" s="5">
        <v>59.61</v>
      </c>
      <c r="AH107" s="5">
        <v>49.87</v>
      </c>
      <c r="AI107" s="10" t="s">
        <v>50</v>
      </c>
      <c r="AJ107" s="5">
        <v>-0.6</v>
      </c>
      <c r="AK107" s="5">
        <v>4.45</v>
      </c>
      <c r="AL107" s="10" t="s">
        <v>50</v>
      </c>
      <c r="AM107" s="5" t="s">
        <v>50</v>
      </c>
    </row>
    <row r="108" spans="1:39" s="5" customFormat="1" ht="30" x14ac:dyDescent="0.15">
      <c r="A108" s="5" t="s">
        <v>215</v>
      </c>
      <c r="B108" s="3">
        <v>300122</v>
      </c>
      <c r="C108" s="12">
        <v>44.37</v>
      </c>
      <c r="D108" s="12">
        <v>18.350000000000001</v>
      </c>
      <c r="E108" s="3" t="s">
        <v>204</v>
      </c>
      <c r="F108" s="12">
        <v>5.86</v>
      </c>
      <c r="G108" s="6">
        <v>14.51</v>
      </c>
      <c r="H108" s="4">
        <v>0.40389999999999998</v>
      </c>
      <c r="I108" s="4" t="s">
        <v>205</v>
      </c>
      <c r="J108" s="4" t="s">
        <v>12</v>
      </c>
      <c r="K108" s="4" t="s">
        <v>206</v>
      </c>
      <c r="L108" s="4" t="s">
        <v>207</v>
      </c>
      <c r="M108" s="4">
        <v>0.14630000000000001</v>
      </c>
      <c r="N108" s="4">
        <v>2.58E-2</v>
      </c>
      <c r="O108" s="4">
        <v>2.7400000000000001E-2</v>
      </c>
      <c r="P108" s="4">
        <v>0.4078</v>
      </c>
      <c r="Q108" s="12">
        <v>68.099999999999994</v>
      </c>
      <c r="R108" s="12">
        <v>26.29</v>
      </c>
      <c r="S108" s="4"/>
      <c r="T108" s="4"/>
      <c r="U108" s="12" t="s">
        <v>205</v>
      </c>
      <c r="V108" s="12">
        <v>16</v>
      </c>
      <c r="W108" s="12" t="s">
        <v>216</v>
      </c>
      <c r="X108" s="12">
        <v>20.98</v>
      </c>
      <c r="Y108" s="4">
        <v>1.4831000000000001</v>
      </c>
      <c r="Z108" s="6" t="s">
        <v>210</v>
      </c>
      <c r="AA108" s="4">
        <v>0.21010000000000001</v>
      </c>
      <c r="AB108" s="4" t="s">
        <v>217</v>
      </c>
      <c r="AC108" s="5">
        <v>59</v>
      </c>
      <c r="AD108" s="5">
        <v>59.41</v>
      </c>
      <c r="AE108" s="4">
        <v>7.0000000000000001E-3</v>
      </c>
      <c r="AF108" s="10" t="s">
        <v>50</v>
      </c>
      <c r="AG108" s="5">
        <v>68.12</v>
      </c>
      <c r="AH108" s="5">
        <v>38.53</v>
      </c>
      <c r="AI108" s="10" t="s">
        <v>50</v>
      </c>
      <c r="AJ108" s="5">
        <v>1.37</v>
      </c>
      <c r="AK108" s="5">
        <v>13.51</v>
      </c>
      <c r="AL108" s="10" t="s">
        <v>50</v>
      </c>
      <c r="AM108" s="5" t="s">
        <v>50</v>
      </c>
    </row>
    <row r="109" spans="1:39" s="5" customFormat="1" ht="30" x14ac:dyDescent="0.15">
      <c r="A109" s="5" t="s">
        <v>218</v>
      </c>
      <c r="B109" s="3">
        <v>300601</v>
      </c>
      <c r="C109" s="12">
        <v>126.06</v>
      </c>
      <c r="D109" s="12">
        <v>25.25</v>
      </c>
      <c r="E109" s="3" t="s">
        <v>204</v>
      </c>
      <c r="F109" s="12">
        <v>3.36</v>
      </c>
      <c r="G109" s="6">
        <v>4.3600000000000003</v>
      </c>
      <c r="H109" s="4">
        <v>0.77059999999999995</v>
      </c>
      <c r="I109" s="4" t="s">
        <v>205</v>
      </c>
      <c r="J109" s="4" t="s">
        <v>12</v>
      </c>
      <c r="K109" s="4" t="s">
        <v>206</v>
      </c>
      <c r="L109" s="4" t="s">
        <v>207</v>
      </c>
      <c r="M109" s="4">
        <v>0.49830000000000002</v>
      </c>
      <c r="N109" s="4">
        <v>7.6799999999999993E-2</v>
      </c>
      <c r="O109" s="4">
        <v>8.8200000000000001E-2</v>
      </c>
      <c r="P109" s="4">
        <v>0.30009999999999998</v>
      </c>
      <c r="Q109" s="12">
        <v>33.64</v>
      </c>
      <c r="R109" s="12">
        <v>15.04</v>
      </c>
      <c r="S109" s="4"/>
      <c r="T109" s="4"/>
      <c r="U109" s="12" t="s">
        <v>205</v>
      </c>
      <c r="V109" s="12">
        <v>6.39</v>
      </c>
      <c r="W109" s="12">
        <v>0.43</v>
      </c>
      <c r="X109" s="12">
        <v>6.18</v>
      </c>
      <c r="Y109" s="4">
        <v>1.0344</v>
      </c>
      <c r="Z109" s="6" t="s">
        <v>210</v>
      </c>
      <c r="AA109" s="4">
        <v>0.21010000000000001</v>
      </c>
      <c r="AB109" s="4" t="s">
        <v>219</v>
      </c>
      <c r="AC109" s="5">
        <v>95.8</v>
      </c>
      <c r="AD109" s="5">
        <v>96.06</v>
      </c>
      <c r="AE109" s="4">
        <v>2.7000000000000001E-3</v>
      </c>
      <c r="AF109" s="10" t="s">
        <v>50</v>
      </c>
      <c r="AG109" s="5">
        <v>28.56</v>
      </c>
      <c r="AH109" s="5" t="s">
        <v>220</v>
      </c>
      <c r="AI109" s="10" t="s">
        <v>50</v>
      </c>
      <c r="AJ109" s="5">
        <v>7.38</v>
      </c>
      <c r="AK109" s="5">
        <v>17.55</v>
      </c>
      <c r="AL109" s="10" t="s">
        <v>50</v>
      </c>
      <c r="AM109" s="5" t="s">
        <v>50</v>
      </c>
    </row>
    <row r="110" spans="1:39" s="5" customFormat="1" ht="30" x14ac:dyDescent="0.15">
      <c r="A110" s="5" t="s">
        <v>221</v>
      </c>
      <c r="B110" s="3">
        <v>603658</v>
      </c>
      <c r="C110" s="12">
        <v>67.12</v>
      </c>
      <c r="D110" s="12">
        <v>21.72</v>
      </c>
      <c r="E110" s="3" t="s">
        <v>204</v>
      </c>
      <c r="F110" s="12">
        <v>6.54</v>
      </c>
      <c r="G110" s="6">
        <v>5.63</v>
      </c>
      <c r="H110" s="4">
        <v>1.2170000000000001</v>
      </c>
      <c r="I110" s="4" t="s">
        <v>205</v>
      </c>
      <c r="J110" s="4" t="s">
        <v>12</v>
      </c>
      <c r="K110" s="4" t="s">
        <v>206</v>
      </c>
      <c r="L110" s="4" t="s">
        <v>207</v>
      </c>
      <c r="M110" s="4">
        <v>0.16370000000000001</v>
      </c>
      <c r="N110" s="4">
        <v>4.6199999999999998E-2</v>
      </c>
      <c r="O110" s="4">
        <v>0.1104</v>
      </c>
      <c r="P110" s="4">
        <v>0.31290000000000001</v>
      </c>
      <c r="Q110" s="12">
        <v>26.57</v>
      </c>
      <c r="R110" s="12">
        <v>6.91</v>
      </c>
      <c r="S110" s="4"/>
      <c r="T110" s="4"/>
      <c r="U110" s="12" t="s">
        <v>205</v>
      </c>
      <c r="V110" s="12">
        <v>4.2</v>
      </c>
      <c r="W110" s="12">
        <v>2.0499999999999998</v>
      </c>
      <c r="X110" s="12">
        <v>7.68</v>
      </c>
      <c r="Y110" s="4">
        <v>2.3167</v>
      </c>
      <c r="Z110" s="6" t="s">
        <v>210</v>
      </c>
      <c r="AA110" s="4">
        <v>0.21010000000000001</v>
      </c>
      <c r="AB110" s="4" t="s">
        <v>222</v>
      </c>
      <c r="AC110" s="5">
        <v>110.18</v>
      </c>
      <c r="AD110" s="5">
        <v>108.08</v>
      </c>
      <c r="AE110" s="4">
        <v>-1.9099999999999999E-2</v>
      </c>
      <c r="AF110" s="10" t="s">
        <v>12</v>
      </c>
      <c r="AG110" s="5">
        <v>30.47</v>
      </c>
      <c r="AH110" s="5">
        <v>30.04</v>
      </c>
      <c r="AI110" s="10" t="s">
        <v>50</v>
      </c>
      <c r="AJ110" s="5">
        <v>7.38</v>
      </c>
      <c r="AK110" s="5">
        <v>17.940000000000001</v>
      </c>
      <c r="AL110" s="10" t="s">
        <v>50</v>
      </c>
      <c r="AM110" s="5" t="s">
        <v>50</v>
      </c>
    </row>
    <row r="112" spans="1:39" s="16" customFormat="1" ht="30" x14ac:dyDescent="0.15">
      <c r="A112" s="18" t="s">
        <v>223</v>
      </c>
      <c r="B112" s="17"/>
      <c r="C112" s="18"/>
      <c r="D112" s="18"/>
      <c r="E112" s="17"/>
      <c r="F112" s="18"/>
      <c r="G112" s="19"/>
      <c r="H112" s="20"/>
      <c r="I112" s="20"/>
      <c r="J112" s="20"/>
      <c r="K112" s="20"/>
      <c r="L112" s="20"/>
      <c r="M112" s="20"/>
      <c r="N112" s="20"/>
      <c r="O112" s="20"/>
      <c r="P112" s="20"/>
      <c r="Q112" s="18"/>
      <c r="R112" s="18"/>
      <c r="S112" s="20"/>
      <c r="T112" s="20"/>
      <c r="U112" s="18"/>
      <c r="V112" s="18"/>
      <c r="W112" s="18"/>
      <c r="X112" s="18"/>
      <c r="Y112" s="20"/>
      <c r="Z112" s="19"/>
      <c r="AA112" s="20"/>
      <c r="AB112" s="20"/>
      <c r="AE112" s="20"/>
    </row>
    <row r="113" spans="1:39" s="5" customFormat="1" ht="30" x14ac:dyDescent="0.15">
      <c r="A113" s="5" t="s">
        <v>224</v>
      </c>
      <c r="B113" s="3">
        <v>600276</v>
      </c>
      <c r="C113" s="12">
        <v>82.02</v>
      </c>
      <c r="D113" s="12">
        <v>17.32</v>
      </c>
      <c r="E113" s="3" t="s">
        <v>204</v>
      </c>
      <c r="F113" s="12">
        <v>25.47</v>
      </c>
      <c r="G113" s="6">
        <v>40.659999999999997</v>
      </c>
      <c r="H113" s="4">
        <v>0.62639999999999996</v>
      </c>
      <c r="I113" s="4" t="s">
        <v>205</v>
      </c>
      <c r="J113" s="4" t="s">
        <v>12</v>
      </c>
      <c r="K113" s="4" t="s">
        <v>206</v>
      </c>
      <c r="L113" s="4" t="s">
        <v>207</v>
      </c>
      <c r="M113" s="4">
        <v>0.37109999999999999</v>
      </c>
      <c r="N113" s="4">
        <v>9.2799999999999994E-2</v>
      </c>
      <c r="O113" s="4">
        <v>0.15329999999999999</v>
      </c>
      <c r="P113" s="4">
        <v>0.23169999999999999</v>
      </c>
      <c r="Q113" s="12">
        <v>223.61</v>
      </c>
      <c r="R113" s="12">
        <v>25.63</v>
      </c>
      <c r="S113" s="4"/>
      <c r="T113" s="4"/>
      <c r="U113" s="12" t="s">
        <v>205</v>
      </c>
      <c r="V113" s="12">
        <v>36.86</v>
      </c>
      <c r="W113" s="12">
        <v>20.92</v>
      </c>
      <c r="X113" s="12">
        <v>131.15</v>
      </c>
      <c r="Y113" s="4">
        <v>4.1256000000000004</v>
      </c>
      <c r="Z113" s="6" t="s">
        <v>202</v>
      </c>
      <c r="AA113" s="4">
        <v>0.13150000000000001</v>
      </c>
      <c r="AB113" s="4" t="s">
        <v>209</v>
      </c>
      <c r="AC113" s="5">
        <v>90.66</v>
      </c>
      <c r="AD113" s="5">
        <v>93.69</v>
      </c>
      <c r="AE113" s="4">
        <v>3.3399999999999999E-2</v>
      </c>
      <c r="AF113" s="10" t="s">
        <v>50</v>
      </c>
      <c r="AG113" s="5">
        <v>1.19</v>
      </c>
      <c r="AH113" s="5">
        <v>1.54</v>
      </c>
      <c r="AI113" s="10" t="s">
        <v>50</v>
      </c>
      <c r="AJ113" s="5">
        <v>3.61</v>
      </c>
      <c r="AK113" s="5">
        <v>5.48</v>
      </c>
      <c r="AL113" s="10" t="s">
        <v>50</v>
      </c>
      <c r="AM113" s="5" t="s">
        <v>50</v>
      </c>
    </row>
    <row r="114" spans="1:39" s="5" customFormat="1" ht="30" x14ac:dyDescent="0.15">
      <c r="A114" s="5" t="s">
        <v>225</v>
      </c>
      <c r="B114" s="3">
        <v>600276</v>
      </c>
      <c r="C114" s="12">
        <v>82.02</v>
      </c>
      <c r="D114" s="12">
        <v>17.32</v>
      </c>
      <c r="E114" s="3" t="s">
        <v>204</v>
      </c>
      <c r="F114" s="12">
        <v>25.47</v>
      </c>
      <c r="G114" s="6">
        <v>40.659999999999997</v>
      </c>
      <c r="H114" s="4">
        <v>0.62639999999999996</v>
      </c>
      <c r="I114" s="4" t="s">
        <v>205</v>
      </c>
      <c r="J114" s="4" t="s">
        <v>12</v>
      </c>
      <c r="K114" s="4" t="s">
        <v>206</v>
      </c>
      <c r="L114" s="4" t="s">
        <v>207</v>
      </c>
      <c r="M114" s="4">
        <v>0.37109999999999999</v>
      </c>
      <c r="N114" s="4">
        <v>9.2799999999999994E-2</v>
      </c>
      <c r="O114" s="4">
        <v>0.15329999999999999</v>
      </c>
      <c r="P114" s="4">
        <v>0.23169999999999999</v>
      </c>
      <c r="Q114" s="12">
        <v>223.61</v>
      </c>
      <c r="R114" s="12">
        <v>25.63</v>
      </c>
      <c r="S114" s="4"/>
      <c r="T114" s="4"/>
      <c r="U114" s="12" t="s">
        <v>205</v>
      </c>
      <c r="V114" s="12">
        <v>36.86</v>
      </c>
      <c r="W114" s="12">
        <v>20.92</v>
      </c>
      <c r="X114" s="12">
        <v>131.15</v>
      </c>
      <c r="Y114" s="4">
        <v>4.1256000000000004</v>
      </c>
      <c r="Z114" s="6" t="s">
        <v>202</v>
      </c>
      <c r="AA114" s="4">
        <v>0.13150000000000001</v>
      </c>
      <c r="AB114" s="4" t="s">
        <v>209</v>
      </c>
      <c r="AC114" s="5">
        <v>90.66</v>
      </c>
      <c r="AD114" s="5">
        <v>93.69</v>
      </c>
      <c r="AE114" s="4">
        <v>3.3399999999999999E-2</v>
      </c>
      <c r="AF114" s="10" t="s">
        <v>50</v>
      </c>
      <c r="AG114" s="5">
        <v>1.19</v>
      </c>
      <c r="AH114" s="5">
        <v>1.54</v>
      </c>
      <c r="AI114" s="10" t="s">
        <v>50</v>
      </c>
      <c r="AJ114" s="5">
        <v>3.61</v>
      </c>
      <c r="AK114" s="5">
        <v>5.48</v>
      </c>
      <c r="AL114" s="10" t="s">
        <v>50</v>
      </c>
      <c r="AM114" s="5" t="s">
        <v>50</v>
      </c>
    </row>
    <row r="115" spans="1:39" s="5" customFormat="1" ht="30" x14ac:dyDescent="0.15">
      <c r="A115" s="5" t="s">
        <v>226</v>
      </c>
      <c r="B115" s="3">
        <v>600276</v>
      </c>
      <c r="C115" s="12">
        <v>82.02</v>
      </c>
      <c r="D115" s="12">
        <v>17.32</v>
      </c>
      <c r="E115" s="3" t="s">
        <v>204</v>
      </c>
      <c r="F115" s="12">
        <v>25.47</v>
      </c>
      <c r="G115" s="6">
        <v>40.659999999999997</v>
      </c>
      <c r="H115" s="4">
        <v>0.62639999999999996</v>
      </c>
      <c r="I115" s="4" t="s">
        <v>205</v>
      </c>
      <c r="J115" s="4" t="s">
        <v>12</v>
      </c>
      <c r="K115" s="4" t="s">
        <v>206</v>
      </c>
      <c r="L115" s="4" t="s">
        <v>207</v>
      </c>
      <c r="M115" s="4">
        <v>0.37109999999999999</v>
      </c>
      <c r="N115" s="4">
        <v>9.2799999999999994E-2</v>
      </c>
      <c r="O115" s="4">
        <v>0.15329999999999999</v>
      </c>
      <c r="P115" s="4">
        <v>0.23169999999999999</v>
      </c>
      <c r="Q115" s="12">
        <v>223.61</v>
      </c>
      <c r="R115" s="12">
        <v>25.63</v>
      </c>
      <c r="S115" s="4"/>
      <c r="T115" s="4"/>
      <c r="U115" s="12" t="s">
        <v>205</v>
      </c>
      <c r="V115" s="12">
        <v>36.86</v>
      </c>
      <c r="W115" s="12">
        <v>20.92</v>
      </c>
      <c r="X115" s="12">
        <v>131.15</v>
      </c>
      <c r="Y115" s="4">
        <v>4.1256000000000004</v>
      </c>
      <c r="Z115" s="6" t="s">
        <v>202</v>
      </c>
      <c r="AA115" s="4">
        <v>0.13150000000000001</v>
      </c>
      <c r="AB115" s="4" t="s">
        <v>209</v>
      </c>
      <c r="AC115" s="5">
        <v>90.66</v>
      </c>
      <c r="AD115" s="5">
        <v>93.69</v>
      </c>
      <c r="AE115" s="4">
        <v>3.3399999999999999E-2</v>
      </c>
      <c r="AF115" s="10" t="s">
        <v>50</v>
      </c>
      <c r="AG115" s="5">
        <v>1.19</v>
      </c>
      <c r="AH115" s="5">
        <v>1.54</v>
      </c>
      <c r="AI115" s="10" t="s">
        <v>50</v>
      </c>
      <c r="AJ115" s="5">
        <v>3.61</v>
      </c>
      <c r="AK115" s="5">
        <v>5.48</v>
      </c>
      <c r="AL115" s="10" t="s">
        <v>50</v>
      </c>
      <c r="AM115" s="5" t="s">
        <v>50</v>
      </c>
    </row>
    <row r="116" spans="1:39" s="5" customFormat="1" ht="30" x14ac:dyDescent="0.15">
      <c r="A116" s="5" t="s">
        <v>227</v>
      </c>
      <c r="B116" s="3">
        <v>600276</v>
      </c>
      <c r="C116" s="12">
        <v>82.02</v>
      </c>
      <c r="D116" s="12">
        <v>17.32</v>
      </c>
      <c r="E116" s="3" t="s">
        <v>204</v>
      </c>
      <c r="F116" s="12">
        <v>25.47</v>
      </c>
      <c r="G116" s="6">
        <v>40.659999999999997</v>
      </c>
      <c r="H116" s="4">
        <v>0.62639999999999996</v>
      </c>
      <c r="I116" s="4" t="s">
        <v>205</v>
      </c>
      <c r="J116" s="4" t="s">
        <v>12</v>
      </c>
      <c r="K116" s="4" t="s">
        <v>206</v>
      </c>
      <c r="L116" s="4" t="s">
        <v>207</v>
      </c>
      <c r="M116" s="4">
        <v>0.37109999999999999</v>
      </c>
      <c r="N116" s="4">
        <v>9.2799999999999994E-2</v>
      </c>
      <c r="O116" s="4">
        <v>0.15329999999999999</v>
      </c>
      <c r="P116" s="4">
        <v>0.23169999999999999</v>
      </c>
      <c r="Q116" s="12">
        <v>223.61</v>
      </c>
      <c r="R116" s="12">
        <v>25.63</v>
      </c>
      <c r="S116" s="4"/>
      <c r="T116" s="4"/>
      <c r="U116" s="12" t="s">
        <v>205</v>
      </c>
      <c r="V116" s="12">
        <v>36.86</v>
      </c>
      <c r="W116" s="12">
        <v>20.92</v>
      </c>
      <c r="X116" s="12">
        <v>131.15</v>
      </c>
      <c r="Y116" s="4">
        <v>4.1256000000000004</v>
      </c>
      <c r="Z116" s="6" t="s">
        <v>202</v>
      </c>
      <c r="AA116" s="4">
        <v>0.13150000000000001</v>
      </c>
      <c r="AB116" s="4" t="s">
        <v>209</v>
      </c>
      <c r="AC116" s="5">
        <v>90.66</v>
      </c>
      <c r="AD116" s="5">
        <v>93.69</v>
      </c>
      <c r="AE116" s="4">
        <v>3.3399999999999999E-2</v>
      </c>
      <c r="AF116" s="10" t="s">
        <v>50</v>
      </c>
      <c r="AG116" s="5">
        <v>1.19</v>
      </c>
      <c r="AH116" s="5">
        <v>1.54</v>
      </c>
      <c r="AI116" s="10" t="s">
        <v>50</v>
      </c>
      <c r="AJ116" s="5">
        <v>3.61</v>
      </c>
      <c r="AK116" s="5">
        <v>5.48</v>
      </c>
      <c r="AL116" s="10" t="s">
        <v>50</v>
      </c>
      <c r="AM116" s="5" t="s">
        <v>50</v>
      </c>
    </row>
  </sheetData>
  <mergeCells count="14">
    <mergeCell ref="B10:C10"/>
    <mergeCell ref="B11:C11"/>
    <mergeCell ref="R2:S2"/>
    <mergeCell ref="I1:P1"/>
    <mergeCell ref="P2:Q2"/>
    <mergeCell ref="B8:G8"/>
    <mergeCell ref="B3:F3"/>
    <mergeCell ref="A2:G2"/>
    <mergeCell ref="H2:I2"/>
    <mergeCell ref="J2:N2"/>
    <mergeCell ref="B4:F4"/>
    <mergeCell ref="B7:F7"/>
    <mergeCell ref="B5:F5"/>
    <mergeCell ref="B6:F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2020-01-13T15:35:37Z</dcterms:created>
  <dcterms:modified xsi:type="dcterms:W3CDTF">2020-02-04T15:10:06Z</dcterms:modified>
</cp:coreProperties>
</file>