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5180" yWindow="460" windowWidth="13620" windowHeight="16600" tabRatio="500"/>
  </bookViews>
  <sheets>
    <sheet name="工作表1" sheetId="1" r:id="rId1"/>
    <sheet name="价值股" sheetId="2" r:id="rId2"/>
    <sheet name="成长股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0" i="1" l="1"/>
  <c r="M64" i="1"/>
  <c r="M66" i="1"/>
  <c r="B17" i="1"/>
  <c r="B20" i="1"/>
  <c r="B23" i="1"/>
  <c r="D46" i="1"/>
  <c r="L80" i="1"/>
  <c r="L64" i="1"/>
  <c r="L66" i="1"/>
  <c r="K80" i="1"/>
  <c r="J80" i="1"/>
  <c r="I80" i="1"/>
  <c r="H80" i="1"/>
  <c r="G80" i="1"/>
  <c r="F80" i="1"/>
  <c r="E80" i="1"/>
  <c r="D80" i="1"/>
  <c r="C80" i="1"/>
  <c r="B80" i="1"/>
  <c r="C43" i="1"/>
  <c r="B43" i="1"/>
  <c r="D43" i="1"/>
  <c r="D40" i="1"/>
  <c r="D49" i="1"/>
  <c r="D37" i="1"/>
  <c r="D52" i="1"/>
  <c r="K64" i="1"/>
  <c r="K66" i="1"/>
  <c r="J64" i="1"/>
  <c r="J66" i="1"/>
  <c r="I64" i="1"/>
  <c r="I66" i="1"/>
  <c r="D34" i="1"/>
  <c r="C20" i="1"/>
  <c r="D20" i="1"/>
  <c r="B26" i="1"/>
  <c r="C17" i="1"/>
  <c r="C23" i="1"/>
  <c r="D23" i="1"/>
  <c r="B64" i="1"/>
  <c r="B66" i="1"/>
  <c r="H64" i="1"/>
  <c r="H66" i="1"/>
  <c r="G64" i="1"/>
  <c r="G66" i="1"/>
  <c r="F64" i="1"/>
  <c r="F66" i="1"/>
  <c r="E64" i="1"/>
  <c r="E66" i="1"/>
  <c r="D64" i="1"/>
  <c r="D66" i="1"/>
  <c r="C64" i="1"/>
  <c r="C66" i="1"/>
  <c r="C26" i="1"/>
  <c r="D26" i="1"/>
  <c r="D11" i="1"/>
  <c r="D8" i="1"/>
  <c r="D32" i="1"/>
  <c r="D29" i="1"/>
  <c r="D14" i="1"/>
  <c r="D17" i="1"/>
  <c r="C57" i="1"/>
  <c r="D57" i="1"/>
  <c r="E57" i="1"/>
  <c r="G57" i="1"/>
  <c r="H57" i="1"/>
  <c r="I57" i="1"/>
  <c r="J57" i="1"/>
  <c r="K57" i="1"/>
  <c r="L57" i="1"/>
  <c r="M57" i="1"/>
  <c r="N57" i="1"/>
  <c r="O57" i="1"/>
  <c r="H23" i="1"/>
  <c r="G23" i="1"/>
  <c r="I23" i="1"/>
  <c r="D2" i="1"/>
  <c r="H20" i="1"/>
  <c r="H17" i="1"/>
  <c r="G20" i="1"/>
  <c r="G17" i="1"/>
  <c r="D5" i="1"/>
</calcChain>
</file>

<file path=xl/sharedStrings.xml><?xml version="1.0" encoding="utf-8"?>
<sst xmlns="http://schemas.openxmlformats.org/spreadsheetml/2006/main" count="150" uniqueCount="46">
  <si>
    <t>当日</t>
    <rPh sb="0" eb="1">
      <t>dang ri</t>
    </rPh>
    <phoneticPr fontId="1" type="noConversion"/>
  </si>
  <si>
    <t>前一个交易日</t>
    <rPh sb="0" eb="1">
      <t>qian yi ge jiao yi ri</t>
    </rPh>
    <phoneticPr fontId="1" type="noConversion"/>
  </si>
  <si>
    <t>增减</t>
    <rPh sb="0" eb="1">
      <t>zeng jian</t>
    </rPh>
    <phoneticPr fontId="1" type="noConversion"/>
  </si>
  <si>
    <t>十年中债国开债收益率</t>
    <rPh sb="0" eb="1">
      <t>shi nian</t>
    </rPh>
    <rPh sb="2" eb="3">
      <t>zhong zhai</t>
    </rPh>
    <rPh sb="7" eb="8">
      <t>shou yi l</t>
    </rPh>
    <phoneticPr fontId="1" type="noConversion"/>
  </si>
  <si>
    <t>三年中债国开债收益率</t>
    <rPh sb="0" eb="1">
      <t>san</t>
    </rPh>
    <rPh sb="2" eb="3">
      <t>zhong zhai</t>
    </rPh>
    <rPh sb="7" eb="8">
      <t>shou yi l</t>
    </rPh>
    <phoneticPr fontId="1" type="noConversion"/>
  </si>
  <si>
    <t>无风险利率</t>
    <rPh sb="0" eb="1">
      <t>wu feng xian</t>
    </rPh>
    <phoneticPr fontId="1" type="noConversion"/>
  </si>
  <si>
    <t>备注</t>
    <rPh sb="0" eb="1">
      <t>bei zhu</t>
    </rPh>
    <phoneticPr fontId="1" type="noConversion"/>
  </si>
  <si>
    <t>拿十年国开债代替——交易活跃，不免税</t>
    <rPh sb="0" eb="1">
      <t>na</t>
    </rPh>
    <rPh sb="1" eb="2">
      <t>shi nian guo kai zhai</t>
    </rPh>
    <rPh sb="6" eb="7">
      <t>dai ti</t>
    </rPh>
    <rPh sb="10" eb="11">
      <t>jiao yi huo yue</t>
    </rPh>
    <phoneticPr fontId="1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</si>
  <si>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</si>
  <si>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拿三年中债AA-中短期-三年中债国债</t>
    <rPh sb="0" eb="1">
      <t>na</t>
    </rPh>
    <rPh sb="1" eb="2">
      <t>san nian</t>
    </rPh>
    <rPh sb="3" eb="4">
      <t>zhong zhai</t>
    </rPh>
    <rPh sb="8" eb="9">
      <t>zhong duan qi</t>
    </rPh>
    <rPh sb="12" eb="13">
      <t>san nian zhong zhai</t>
    </rPh>
    <rPh sb="16" eb="17">
      <t>guo zhai shou yi l</t>
    </rPh>
    <phoneticPr fontId="1" type="noConversion"/>
  </si>
  <si>
    <t>无风险利率</t>
    <rPh sb="0" eb="1">
      <t>wu feng xian</t>
    </rPh>
    <rPh sb="3" eb="4">
      <t>li lü</t>
    </rPh>
    <phoneticPr fontId="1" type="noConversion"/>
  </si>
  <si>
    <t>2019年初</t>
    <rPh sb="4" eb="5">
      <t>nian du</t>
    </rPh>
    <rPh sb="5" eb="6">
      <t>chu</t>
    </rPh>
    <phoneticPr fontId="1" type="noConversion"/>
  </si>
  <si>
    <t>2019年末</t>
    <rPh sb="4" eb="5">
      <t>nian du</t>
    </rPh>
    <rPh sb="5" eb="6">
      <t>mo</t>
    </rPh>
    <phoneticPr fontId="1" type="noConversion"/>
  </si>
  <si>
    <t>股权风险溢价</t>
    <rPh sb="0" eb="1">
      <t>gu quan feng xian yi jia</t>
    </rPh>
    <phoneticPr fontId="1" type="noConversion"/>
  </si>
  <si>
    <t>DCF模型贴现率（公司债收益率）</t>
    <rPh sb="3" eb="4">
      <t>mo xing</t>
    </rPh>
    <rPh sb="5" eb="6">
      <t>tie xian l</t>
    </rPh>
    <rPh sb="9" eb="10">
      <t>gong si zhai</t>
    </rPh>
    <rPh sb="12" eb="13">
      <t>shou yi l</t>
    </rPh>
    <phoneticPr fontId="1" type="noConversion"/>
  </si>
  <si>
    <t>公司债券风险溢价（公司债信用利差）</t>
    <rPh sb="0" eb="1">
      <t>gong si zhai quan</t>
    </rPh>
    <rPh sb="4" eb="5">
      <t>feng xian yi jia</t>
    </rPh>
    <rPh sb="9" eb="10">
      <t>gong si zhai</t>
    </rPh>
    <rPh sb="12" eb="13">
      <t>xin yong li cha</t>
    </rPh>
    <phoneticPr fontId="1" type="noConversion"/>
  </si>
  <si>
    <t>创业板贴现率</t>
    <rPh sb="0" eb="1">
      <t>chuang ye ban</t>
    </rPh>
    <rPh sb="3" eb="4">
      <t>tie xian l</t>
    </rPh>
    <phoneticPr fontId="1" type="noConversion"/>
  </si>
  <si>
    <t>人民币汇率</t>
    <rPh sb="0" eb="1">
      <t>ren min bi hui l</t>
    </rPh>
    <phoneticPr fontId="1" type="noConversion"/>
  </si>
  <si>
    <t>三年中债中短期票据（AAA）收益率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</si>
  <si>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三年中债中短期票据（AA+）收益率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</si>
  <si>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白马股发行的债券</t>
    <rPh sb="0" eb="1">
      <t>bai ma gu</t>
    </rPh>
    <rPh sb="3" eb="4">
      <t>fa xing de</t>
    </rPh>
    <rPh sb="6" eb="7">
      <t>zhai quan</t>
    </rPh>
    <phoneticPr fontId="1" type="noConversion"/>
  </si>
  <si>
    <t>市值偏大，具有行业优势的科技公司发行的债券</t>
    <rPh sb="0" eb="1">
      <t>shi zhi</t>
    </rPh>
    <rPh sb="2" eb="3">
      <t>pian da</t>
    </rPh>
    <rPh sb="5" eb="6">
      <t>ju you hang ye you shi</t>
    </rPh>
    <rPh sb="11" eb="12">
      <t>de</t>
    </rPh>
    <rPh sb="12" eb="13">
      <t>ke ji</t>
    </rPh>
    <rPh sb="16" eb="17">
      <t>fa xing de</t>
    </rPh>
    <rPh sb="19" eb="20">
      <t>zhai quan</t>
    </rPh>
    <phoneticPr fontId="1" type="noConversion"/>
  </si>
  <si>
    <t>足够烂的小微企业的垃圾债才能反应风险</t>
    <rPh sb="3" eb="4">
      <t>de</t>
    </rPh>
    <rPh sb="4" eb="5">
      <t>xiao wei qi ye</t>
    </rPh>
    <rPh sb="8" eb="9">
      <t>de</t>
    </rPh>
    <rPh sb="9" eb="10">
      <t>la ji zhai</t>
    </rPh>
    <rPh sb="12" eb="13">
      <t>cai neng</t>
    </rPh>
    <rPh sb="14" eb="15">
      <t>fan ying</t>
    </rPh>
    <rPh sb="16" eb="17">
      <t>feng xian</t>
    </rPh>
    <phoneticPr fontId="1" type="noConversion"/>
  </si>
  <si>
    <t>信用利差</t>
    <rPh sb="0" eb="1">
      <t>xin yong li cha</t>
    </rPh>
    <phoneticPr fontId="1" type="noConversion"/>
  </si>
  <si>
    <t>溢价越低越安全</t>
    <rPh sb="0" eb="1">
      <t>yi jia</t>
    </rPh>
    <rPh sb="2" eb="3">
      <t>yue di</t>
    </rPh>
    <rPh sb="4" eb="5">
      <t>yue an quan</t>
    </rPh>
    <phoneticPr fontId="1" type="noConversion"/>
  </si>
  <si>
    <t>新兴国家汇率贬值会使资金流出</t>
    <rPh sb="0" eb="1">
      <t>xin xing guo jia</t>
    </rPh>
    <rPh sb="4" eb="5">
      <t>hui l</t>
    </rPh>
    <rPh sb="6" eb="7">
      <t>bian zhi</t>
    </rPh>
    <rPh sb="8" eb="9">
      <t>hui</t>
    </rPh>
    <rPh sb="9" eb="10">
      <t>shi</t>
    </rPh>
    <rPh sb="10" eb="11">
      <t>zi jin</t>
    </rPh>
    <rPh sb="12" eb="13">
      <t>liu chu</t>
    </rPh>
    <phoneticPr fontId="1" type="noConversion"/>
  </si>
  <si>
    <t>DR007，资金是否便宜</t>
    <rPh sb="6" eb="7">
      <t>zi jin</t>
    </rPh>
    <rPh sb="8" eb="9">
      <t>shi fou pian yi</t>
    </rPh>
    <phoneticPr fontId="1" type="noConversion"/>
  </si>
  <si>
    <t>3-Month shibor</t>
    <phoneticPr fontId="1" type="noConversion"/>
  </si>
  <si>
    <t>DR007</t>
    <phoneticPr fontId="1" type="noConversion"/>
  </si>
  <si>
    <t>融资余额</t>
    <rPh sb="0" eb="1">
      <t>rong zi yu e</t>
    </rPh>
    <phoneticPr fontId="1" type="noConversion"/>
  </si>
  <si>
    <t>散户风险偏好</t>
    <rPh sb="0" eb="1">
      <t>san hu feng xian pian hao</t>
    </rPh>
    <phoneticPr fontId="1" type="noConversion"/>
  </si>
  <si>
    <t>北上资金</t>
    <rPh sb="0" eb="1">
      <t>bei shang zi jin</t>
    </rPh>
    <phoneticPr fontId="1" type="noConversion"/>
  </si>
  <si>
    <t>国外机构风险偏好</t>
    <rPh sb="0" eb="1">
      <t>guo wai ji gou</t>
    </rPh>
    <phoneticPr fontId="1" type="noConversion"/>
  </si>
  <si>
    <t>3-Month shibor，资金是否便宜</t>
    <rPh sb="15" eb="16">
      <t>zi jin</t>
    </rPh>
    <rPh sb="17" eb="18">
      <t>shi fou pian yi</t>
    </rPh>
    <phoneticPr fontId="1" type="noConversion"/>
  </si>
  <si>
    <t>3-Month libor，资金是否便宜</t>
    <rPh sb="14" eb="15">
      <t>zi jin</t>
    </rPh>
    <rPh sb="16" eb="17">
      <t>shi fou pian yi</t>
    </rPh>
    <phoneticPr fontId="1" type="noConversion"/>
  </si>
  <si>
    <t>风险偏好</t>
    <rPh sb="0" eb="1">
      <t>feng xian pian hao</t>
    </rPh>
    <phoneticPr fontId="1" type="noConversion"/>
  </si>
  <si>
    <t>IOER-美国超额存款准备金率</t>
    <rPh sb="5" eb="6">
      <t>mei guo</t>
    </rPh>
    <rPh sb="7" eb="8">
      <t>chao e cun kuan zhun</t>
    </rPh>
    <phoneticPr fontId="1" type="noConversion"/>
  </si>
  <si>
    <t>3-Month libor</t>
    <phoneticPr fontId="1" type="noConversion"/>
  </si>
  <si>
    <t>IOER</t>
    <phoneticPr fontId="1" type="noConversion"/>
  </si>
  <si>
    <t>美国高收益债BBB</t>
    <rPh sb="0" eb="1">
      <t>mei guo</t>
    </rPh>
    <rPh sb="2" eb="3">
      <t>gao shou yi zhai</t>
    </rPh>
    <phoneticPr fontId="1" type="noConversion"/>
  </si>
  <si>
    <t>中国银行间借款利率</t>
    <rPh sb="0" eb="1">
      <t>zhong guo</t>
    </rPh>
    <rPh sb="2" eb="3">
      <t>yin hang jian</t>
    </rPh>
    <rPh sb="5" eb="6">
      <t>jie kuan</t>
    </rPh>
    <phoneticPr fontId="1" type="noConversion"/>
  </si>
  <si>
    <t>中国银行间回购利率</t>
    <rPh sb="0" eb="1">
      <t>zhong guo yin hang jian</t>
    </rPh>
    <rPh sb="5" eb="6">
      <t>hui gou</t>
    </rPh>
    <phoneticPr fontId="1" type="noConversion"/>
  </si>
  <si>
    <t>伦敦银行间借款利率</t>
    <rPh sb="0" eb="1">
      <t>lun dun yin hang jian</t>
    </rPh>
    <rPh sb="5" eb="6">
      <t>jie kuan</t>
    </rPh>
    <phoneticPr fontId="1" type="noConversion"/>
  </si>
  <si>
    <t>美国银行间存款利率</t>
    <rPh sb="0" eb="1">
      <t>mei guo</t>
    </rPh>
    <rPh sb="2" eb="3">
      <t>yin hang jian</t>
    </rPh>
    <rPh sb="5" eb="6">
      <t>cun kuan</t>
    </rPh>
    <phoneticPr fontId="1" type="noConversion"/>
  </si>
  <si>
    <t>美国资金风险偏好</t>
    <rPh sb="0" eb="1">
      <t>mei guo</t>
    </rPh>
    <rPh sb="2" eb="3">
      <t>zi jin</t>
    </rPh>
    <rPh sb="4" eb="5">
      <t>feng xian pian hao</t>
    </rPh>
    <phoneticPr fontId="1" type="noConversion"/>
  </si>
  <si>
    <t>美国高收益债指数</t>
    <rPh sb="0" eb="1">
      <t>mei guo</t>
    </rPh>
    <rPh sb="2" eb="3">
      <t>gao shou yi zhai</t>
    </rPh>
    <rPh sb="6" eb="7">
      <t>zhi 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</si>
</sst>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SimSun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333333"/>
      <name val="Arial"/>
    </font>
    <font>
      <sz val="12"/>
      <color rgb="FF009900"/>
      <name val="宋体"/>
      <family val="3"/>
      <charset val="134"/>
      <scheme val="minor"/>
    </font>
    <font>
      <sz val="11"/>
      <color rgb="FF666666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tabSelected="1" workbookViewId="0">
      <selection activeCell="M82" sqref="M82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3" width="13.5" style="1" bestFit="1" customWidth="1"/>
    <col min="4" max="5" width="12.5" style="1" bestFit="1" customWidth="1"/>
    <col min="6" max="6" width="12.5" style="3" bestFit="1" customWidth="1"/>
    <col min="7" max="8" width="12.5" style="1" bestFit="1" customWidth="1"/>
    <col min="9" max="16384" width="10.83203125" style="1"/>
  </cols>
  <sheetData>
    <row r="1" spans="1:8" ht="33" customHeight="1" x14ac:dyDescent="0.15">
      <c r="B1" s="1" t="s">
        <v>0</v>
      </c>
      <c r="C1" s="1" t="s">
        <v>1</v>
      </c>
      <c r="D1" s="1" t="s">
        <v>2</v>
      </c>
      <c r="E1" s="1" t="s">
        <v>6</v>
      </c>
      <c r="G1" s="1" t="s">
        <v>11</v>
      </c>
      <c r="H1" s="1" t="s">
        <v>12</v>
      </c>
    </row>
    <row r="2" spans="1:8" ht="30" x14ac:dyDescent="0.3">
      <c r="A2" s="2" t="s">
        <v>3</v>
      </c>
      <c r="B2" s="6">
        <v>2.9901</v>
      </c>
      <c r="C2" s="6">
        <v>2.9901</v>
      </c>
      <c r="D2" s="8">
        <f>B2-C2</f>
        <v>0</v>
      </c>
      <c r="E2" s="1" t="s">
        <v>10</v>
      </c>
      <c r="G2" s="1">
        <v>3.6076000000000001</v>
      </c>
      <c r="H2" s="1">
        <v>3.5767000000000002</v>
      </c>
    </row>
    <row r="3" spans="1:8" x14ac:dyDescent="0.15">
      <c r="D3" s="8"/>
    </row>
    <row r="4" spans="1:8" ht="33" customHeight="1" x14ac:dyDescent="0.15">
      <c r="B4" s="1" t="s">
        <v>0</v>
      </c>
      <c r="C4" s="1" t="s">
        <v>1</v>
      </c>
      <c r="D4" s="8" t="s">
        <v>2</v>
      </c>
      <c r="G4" s="1" t="s">
        <v>11</v>
      </c>
      <c r="H4" s="1" t="s">
        <v>12</v>
      </c>
    </row>
    <row r="5" spans="1:8" ht="30" x14ac:dyDescent="0.3">
      <c r="A5" s="2" t="s">
        <v>4</v>
      </c>
      <c r="B5" s="6">
        <v>2.4228999999999998</v>
      </c>
      <c r="C5" s="6">
        <v>2.3925000000000001</v>
      </c>
      <c r="D5" s="8">
        <f>B5-C5</f>
        <v>3.0399999999999761E-2</v>
      </c>
      <c r="E5" s="1" t="s">
        <v>10</v>
      </c>
      <c r="G5" s="1">
        <v>3.1877</v>
      </c>
      <c r="H5" s="1">
        <v>2.9159000000000002</v>
      </c>
    </row>
    <row r="6" spans="1:8" x14ac:dyDescent="0.15">
      <c r="D6" s="8"/>
    </row>
    <row r="7" spans="1:8" x14ac:dyDescent="0.15">
      <c r="B7" s="1" t="s">
        <v>0</v>
      </c>
      <c r="C7" s="1" t="s">
        <v>1</v>
      </c>
      <c r="D7" s="8" t="s">
        <v>2</v>
      </c>
      <c r="G7" s="1" t="s">
        <v>11</v>
      </c>
      <c r="H7" s="1" t="s">
        <v>12</v>
      </c>
    </row>
    <row r="8" spans="1:8" ht="60" x14ac:dyDescent="0.15">
      <c r="A8" s="2" t="s">
        <v>18</v>
      </c>
      <c r="B8" s="1">
        <v>2.8997000000000002</v>
      </c>
      <c r="C8" s="1">
        <v>2.9095</v>
      </c>
      <c r="D8" s="8">
        <f>B8-C8</f>
        <v>-9.7999999999998089E-3</v>
      </c>
      <c r="E8" s="1" t="s">
        <v>20</v>
      </c>
      <c r="G8" s="1">
        <v>6.4371999999999998</v>
      </c>
      <c r="H8" s="1">
        <v>5.8418999999999999</v>
      </c>
    </row>
    <row r="9" spans="1:8" x14ac:dyDescent="0.15">
      <c r="D9" s="8"/>
    </row>
    <row r="10" spans="1:8" x14ac:dyDescent="0.15">
      <c r="B10" s="1" t="s">
        <v>0</v>
      </c>
      <c r="C10" s="1" t="s">
        <v>1</v>
      </c>
      <c r="D10" s="8" t="s">
        <v>2</v>
      </c>
      <c r="G10" s="1" t="s">
        <v>11</v>
      </c>
      <c r="H10" s="1" t="s">
        <v>12</v>
      </c>
    </row>
    <row r="11" spans="1:8" ht="75" x14ac:dyDescent="0.15">
      <c r="A11" s="2" t="s">
        <v>19</v>
      </c>
      <c r="B11" s="1">
        <v>3.1097000000000001</v>
      </c>
      <c r="C11" s="1">
        <v>3.1095000000000002</v>
      </c>
      <c r="D11" s="8">
        <f>B11-C11</f>
        <v>1.9999999999997797E-4</v>
      </c>
      <c r="E11" s="1" t="s">
        <v>21</v>
      </c>
      <c r="G11" s="1">
        <v>6.4371999999999998</v>
      </c>
      <c r="H11" s="1">
        <v>5.8418999999999999</v>
      </c>
    </row>
    <row r="12" spans="1:8" x14ac:dyDescent="0.15">
      <c r="D12" s="8"/>
    </row>
    <row r="13" spans="1:8" x14ac:dyDescent="0.15">
      <c r="B13" s="1" t="s">
        <v>0</v>
      </c>
      <c r="C13" s="1" t="s">
        <v>1</v>
      </c>
      <c r="D13" s="8" t="s">
        <v>2</v>
      </c>
      <c r="G13" s="1" t="s">
        <v>11</v>
      </c>
      <c r="H13" s="1" t="s">
        <v>12</v>
      </c>
    </row>
    <row r="14" spans="1:8" ht="60" x14ac:dyDescent="0.15">
      <c r="A14" s="2" t="s">
        <v>8</v>
      </c>
      <c r="B14" s="1">
        <v>5.4696999999999996</v>
      </c>
      <c r="C14" s="1">
        <v>5.4794999999999998</v>
      </c>
      <c r="D14" s="8">
        <f>B14-C14</f>
        <v>-9.800000000000253E-3</v>
      </c>
      <c r="E14" s="1" t="s">
        <v>22</v>
      </c>
      <c r="G14" s="1">
        <v>6.4371999999999998</v>
      </c>
      <c r="H14" s="1">
        <v>5.8418999999999999</v>
      </c>
    </row>
    <row r="15" spans="1:8" x14ac:dyDescent="0.15">
      <c r="D15" s="8"/>
    </row>
    <row r="16" spans="1:8" ht="33" customHeight="1" x14ac:dyDescent="0.15">
      <c r="B16" s="1" t="s">
        <v>0</v>
      </c>
      <c r="C16" s="1" t="s">
        <v>1</v>
      </c>
      <c r="D16" s="8" t="s">
        <v>2</v>
      </c>
      <c r="G16" s="1" t="s">
        <v>11</v>
      </c>
      <c r="H16" s="1" t="s">
        <v>12</v>
      </c>
    </row>
    <row r="17" spans="1:9" ht="60" x14ac:dyDescent="0.15">
      <c r="A17" s="2" t="s">
        <v>5</v>
      </c>
      <c r="B17" s="1">
        <f>B2</f>
        <v>2.9901</v>
      </c>
      <c r="C17" s="1">
        <f>C2</f>
        <v>2.9901</v>
      </c>
      <c r="D17" s="8">
        <f>B17-C17</f>
        <v>0</v>
      </c>
      <c r="E17" s="1" t="s">
        <v>7</v>
      </c>
      <c r="G17" s="1">
        <f>G2</f>
        <v>3.6076000000000001</v>
      </c>
      <c r="H17" s="1">
        <f>H2</f>
        <v>3.5767000000000002</v>
      </c>
    </row>
    <row r="18" spans="1:9" x14ac:dyDescent="0.15">
      <c r="D18" s="8"/>
    </row>
    <row r="19" spans="1:9" ht="33" customHeight="1" x14ac:dyDescent="0.15">
      <c r="B19" s="1" t="s">
        <v>0</v>
      </c>
      <c r="C19" s="1" t="s">
        <v>1</v>
      </c>
      <c r="D19" s="8" t="s">
        <v>2</v>
      </c>
      <c r="G19" s="1" t="s">
        <v>11</v>
      </c>
      <c r="H19" s="1" t="s">
        <v>12</v>
      </c>
    </row>
    <row r="20" spans="1:9" ht="60" x14ac:dyDescent="0.15">
      <c r="A20" s="2" t="s">
        <v>15</v>
      </c>
      <c r="B20" s="1">
        <f>B14-B5</f>
        <v>3.0467999999999997</v>
      </c>
      <c r="C20" s="1">
        <f>C14-C5</f>
        <v>3.0869999999999997</v>
      </c>
      <c r="D20" s="8">
        <f>B20-C20</f>
        <v>-4.0200000000000014E-2</v>
      </c>
      <c r="E20" s="1" t="s">
        <v>9</v>
      </c>
      <c r="G20" s="1">
        <f>G14-G5</f>
        <v>3.2494999999999998</v>
      </c>
      <c r="H20" s="1">
        <f>H14-H5</f>
        <v>2.9259999999999997</v>
      </c>
    </row>
    <row r="21" spans="1:9" x14ac:dyDescent="0.15">
      <c r="D21" s="8"/>
    </row>
    <row r="22" spans="1:9" ht="33" customHeight="1" x14ac:dyDescent="0.15">
      <c r="B22" s="1" t="s">
        <v>0</v>
      </c>
      <c r="C22" s="1" t="s">
        <v>1</v>
      </c>
      <c r="D22" s="8" t="s">
        <v>2</v>
      </c>
      <c r="G22" s="1" t="s">
        <v>11</v>
      </c>
      <c r="H22" s="1" t="s">
        <v>12</v>
      </c>
      <c r="I22" s="1" t="s">
        <v>2</v>
      </c>
    </row>
    <row r="23" spans="1:9" ht="30" x14ac:dyDescent="0.15">
      <c r="A23" s="2" t="s">
        <v>13</v>
      </c>
      <c r="B23" s="1">
        <f>B17+B20*2</f>
        <v>9.0837000000000003</v>
      </c>
      <c r="C23" s="1">
        <f>C17+C20*2</f>
        <v>9.1640999999999995</v>
      </c>
      <c r="D23" s="8">
        <f>B23-C23</f>
        <v>-8.0399999999999139E-2</v>
      </c>
      <c r="E23" s="1" t="s">
        <v>24</v>
      </c>
      <c r="G23" s="1">
        <f>G18+G15</f>
        <v>0</v>
      </c>
      <c r="H23" s="1">
        <f>H18+H15</f>
        <v>0</v>
      </c>
      <c r="I23" s="1">
        <f>H23-G23</f>
        <v>0</v>
      </c>
    </row>
    <row r="24" spans="1:9" x14ac:dyDescent="0.15">
      <c r="D24" s="8"/>
    </row>
    <row r="25" spans="1:9" ht="33" customHeight="1" x14ac:dyDescent="0.15">
      <c r="B25" s="1" t="s">
        <v>0</v>
      </c>
      <c r="C25" s="1" t="s">
        <v>1</v>
      </c>
      <c r="D25" s="8" t="s">
        <v>2</v>
      </c>
      <c r="G25" s="1" t="s">
        <v>11</v>
      </c>
      <c r="H25" s="1" t="s">
        <v>12</v>
      </c>
      <c r="I25" s="1" t="s">
        <v>2</v>
      </c>
    </row>
    <row r="26" spans="1:9" ht="45" x14ac:dyDescent="0.15">
      <c r="A26" s="2" t="s">
        <v>14</v>
      </c>
      <c r="B26" s="1">
        <f>B23</f>
        <v>9.0837000000000003</v>
      </c>
      <c r="C26" s="1">
        <f>C23</f>
        <v>9.1640999999999995</v>
      </c>
      <c r="D26" s="8">
        <f>B26-C26</f>
        <v>-8.0399999999999139E-2</v>
      </c>
      <c r="E26" s="1" t="s">
        <v>24</v>
      </c>
    </row>
    <row r="27" spans="1:9" x14ac:dyDescent="0.15">
      <c r="D27" s="8"/>
    </row>
    <row r="28" spans="1:9" ht="33" customHeight="1" x14ac:dyDescent="0.15">
      <c r="B28" s="1" t="s">
        <v>0</v>
      </c>
      <c r="C28" s="1" t="s">
        <v>1</v>
      </c>
      <c r="D28" s="8" t="s">
        <v>2</v>
      </c>
      <c r="G28" s="1" t="s">
        <v>11</v>
      </c>
      <c r="H28" s="1" t="s">
        <v>12</v>
      </c>
      <c r="I28" s="1" t="s">
        <v>2</v>
      </c>
    </row>
    <row r="29" spans="1:9" ht="45" x14ac:dyDescent="0.15">
      <c r="A29" s="2" t="s">
        <v>17</v>
      </c>
      <c r="B29" s="9">
        <v>7.0427</v>
      </c>
      <c r="C29" s="9">
        <v>7.0692000000000004</v>
      </c>
      <c r="D29" s="8">
        <f>B29-C29</f>
        <v>-2.6500000000000412E-2</v>
      </c>
      <c r="E29" s="1" t="s">
        <v>25</v>
      </c>
    </row>
    <row r="30" spans="1:9" x14ac:dyDescent="0.15">
      <c r="D30" s="8"/>
    </row>
    <row r="31" spans="1:9" ht="33" customHeight="1" x14ac:dyDescent="0.15">
      <c r="B31" s="1" t="s">
        <v>0</v>
      </c>
      <c r="C31" s="1" t="s">
        <v>1</v>
      </c>
      <c r="D31" s="8" t="s">
        <v>2</v>
      </c>
      <c r="G31" s="1" t="s">
        <v>11</v>
      </c>
      <c r="H31" s="1" t="s">
        <v>12</v>
      </c>
      <c r="I31" s="1" t="s">
        <v>2</v>
      </c>
    </row>
    <row r="32" spans="1:9" ht="45" x14ac:dyDescent="0.15">
      <c r="A32" s="2" t="s">
        <v>40</v>
      </c>
      <c r="B32" s="9">
        <v>1.966</v>
      </c>
      <c r="C32" s="9">
        <v>1.9770000000000001</v>
      </c>
      <c r="D32" s="8">
        <f>B32-C32</f>
        <v>-1.1000000000000121E-2</v>
      </c>
      <c r="E32" s="1" t="s">
        <v>33</v>
      </c>
    </row>
    <row r="33" spans="1:9" ht="33" customHeight="1" x14ac:dyDescent="0.15">
      <c r="B33" s="1" t="s">
        <v>0</v>
      </c>
      <c r="C33" s="1" t="s">
        <v>1</v>
      </c>
      <c r="D33" s="8" t="s">
        <v>2</v>
      </c>
      <c r="G33" s="1" t="s">
        <v>11</v>
      </c>
      <c r="H33" s="1" t="s">
        <v>12</v>
      </c>
      <c r="I33" s="1" t="s">
        <v>2</v>
      </c>
    </row>
    <row r="34" spans="1:9" ht="30" x14ac:dyDescent="0.15">
      <c r="A34" s="2" t="s">
        <v>41</v>
      </c>
      <c r="B34" s="9">
        <v>1.7</v>
      </c>
      <c r="C34" s="9">
        <v>1.8</v>
      </c>
      <c r="D34" s="8">
        <f>B34-C34</f>
        <v>-0.10000000000000009</v>
      </c>
      <c r="E34" s="1" t="s">
        <v>26</v>
      </c>
    </row>
    <row r="35" spans="1:9" x14ac:dyDescent="0.15">
      <c r="D35" s="8"/>
    </row>
    <row r="36" spans="1:9" ht="33" customHeight="1" x14ac:dyDescent="0.15">
      <c r="B36" s="1" t="s">
        <v>0</v>
      </c>
      <c r="C36" s="1" t="s">
        <v>1</v>
      </c>
      <c r="D36" s="8" t="s">
        <v>2</v>
      </c>
      <c r="G36" s="1" t="s">
        <v>11</v>
      </c>
      <c r="H36" s="1" t="s">
        <v>12</v>
      </c>
      <c r="I36" s="1" t="s">
        <v>2</v>
      </c>
    </row>
    <row r="37" spans="1:9" ht="45" x14ac:dyDescent="0.15">
      <c r="A37" s="2" t="s">
        <v>42</v>
      </c>
      <c r="B37" s="12">
        <v>1.4501299999999999</v>
      </c>
      <c r="C37" s="12">
        <v>1.37463</v>
      </c>
      <c r="D37" s="8">
        <f>B37-C37</f>
        <v>7.5499999999999901E-2</v>
      </c>
      <c r="E37" s="1" t="s">
        <v>34</v>
      </c>
    </row>
    <row r="38" spans="1:9" x14ac:dyDescent="0.15">
      <c r="D38" s="8"/>
    </row>
    <row r="39" spans="1:9" ht="33" customHeight="1" x14ac:dyDescent="0.15">
      <c r="B39" s="1" t="s">
        <v>0</v>
      </c>
      <c r="C39" s="1" t="s">
        <v>1</v>
      </c>
      <c r="D39" s="8" t="s">
        <v>2</v>
      </c>
      <c r="G39" s="1" t="s">
        <v>11</v>
      </c>
      <c r="H39" s="1" t="s">
        <v>12</v>
      </c>
      <c r="I39" s="1" t="s">
        <v>2</v>
      </c>
    </row>
    <row r="40" spans="1:9" ht="46" customHeight="1" x14ac:dyDescent="0.15">
      <c r="A40" s="2" t="s">
        <v>43</v>
      </c>
      <c r="B40" s="9">
        <v>0.1</v>
      </c>
      <c r="C40" s="9">
        <v>0.1</v>
      </c>
      <c r="D40" s="8">
        <f>B40-C40</f>
        <v>0</v>
      </c>
      <c r="E40" s="1" t="s">
        <v>36</v>
      </c>
    </row>
    <row r="41" spans="1:9" x14ac:dyDescent="0.15">
      <c r="D41" s="8"/>
    </row>
    <row r="42" spans="1:9" ht="33" customHeight="1" x14ac:dyDescent="0.15">
      <c r="B42" s="1" t="s">
        <v>0</v>
      </c>
      <c r="C42" s="1" t="s">
        <v>1</v>
      </c>
      <c r="D42" s="8" t="s">
        <v>2</v>
      </c>
      <c r="G42" s="1" t="s">
        <v>11</v>
      </c>
      <c r="H42" s="1" t="s">
        <v>12</v>
      </c>
      <c r="I42" s="1" t="s">
        <v>2</v>
      </c>
    </row>
    <row r="43" spans="1:9" ht="30" x14ac:dyDescent="0.15">
      <c r="A43" s="2" t="s">
        <v>44</v>
      </c>
      <c r="B43" s="9">
        <f>B37-B40</f>
        <v>1.3501299999999998</v>
      </c>
      <c r="C43" s="9">
        <f>C37-C40</f>
        <v>1.2746299999999999</v>
      </c>
      <c r="D43" s="8">
        <f>B43-C43</f>
        <v>7.5499999999999901E-2</v>
      </c>
    </row>
    <row r="44" spans="1:9" x14ac:dyDescent="0.15">
      <c r="D44" s="8"/>
    </row>
    <row r="45" spans="1:9" ht="33" customHeight="1" x14ac:dyDescent="0.15">
      <c r="B45" s="1" t="s">
        <v>0</v>
      </c>
      <c r="C45" s="1" t="s">
        <v>1</v>
      </c>
      <c r="D45" s="8" t="s">
        <v>2</v>
      </c>
      <c r="G45" s="1" t="s">
        <v>11</v>
      </c>
      <c r="H45" s="1" t="s">
        <v>12</v>
      </c>
      <c r="I45" s="1" t="s">
        <v>2</v>
      </c>
    </row>
    <row r="46" spans="1:9" ht="30" x14ac:dyDescent="0.15">
      <c r="A46" s="7" t="s">
        <v>39</v>
      </c>
      <c r="B46" s="9">
        <v>4.24</v>
      </c>
      <c r="C46" s="9">
        <v>4.4800000000000004</v>
      </c>
      <c r="D46" s="8">
        <f>B46-C46</f>
        <v>-0.24000000000000021</v>
      </c>
      <c r="E46" s="1" t="s">
        <v>45</v>
      </c>
    </row>
    <row r="47" spans="1:9" x14ac:dyDescent="0.15">
      <c r="B47"/>
      <c r="D47" s="8"/>
      <c r="F47" s="4"/>
    </row>
    <row r="48" spans="1:9" ht="33" customHeight="1" x14ac:dyDescent="0.15">
      <c r="B48" s="1" t="s">
        <v>0</v>
      </c>
      <c r="C48" s="1" t="s">
        <v>1</v>
      </c>
      <c r="D48" s="8" t="s">
        <v>2</v>
      </c>
      <c r="G48" s="1" t="s">
        <v>11</v>
      </c>
      <c r="H48" s="1" t="s">
        <v>12</v>
      </c>
      <c r="I48" s="1" t="s">
        <v>2</v>
      </c>
    </row>
    <row r="49" spans="1:16" ht="30" x14ac:dyDescent="0.2">
      <c r="A49" s="7" t="s">
        <v>29</v>
      </c>
      <c r="B49" s="10">
        <v>10770</v>
      </c>
      <c r="C49" s="10">
        <v>10808</v>
      </c>
      <c r="D49" s="8">
        <f>B49-C49</f>
        <v>-38</v>
      </c>
      <c r="E49" s="1" t="s">
        <v>30</v>
      </c>
    </row>
    <row r="50" spans="1:16" x14ac:dyDescent="0.15">
      <c r="B50"/>
      <c r="D50" s="8"/>
      <c r="F50" s="4"/>
    </row>
    <row r="51" spans="1:16" ht="33" customHeight="1" x14ac:dyDescent="0.15">
      <c r="B51" s="1" t="s">
        <v>0</v>
      </c>
      <c r="C51" s="1" t="s">
        <v>1</v>
      </c>
      <c r="D51" s="8" t="s">
        <v>2</v>
      </c>
      <c r="G51" s="1" t="s">
        <v>11</v>
      </c>
      <c r="H51" s="1" t="s">
        <v>12</v>
      </c>
      <c r="I51" s="1" t="s">
        <v>2</v>
      </c>
    </row>
    <row r="52" spans="1:16" ht="30" x14ac:dyDescent="0.15">
      <c r="A52" s="7" t="s">
        <v>31</v>
      </c>
      <c r="B52" s="13">
        <v>47.28</v>
      </c>
      <c r="C52" s="11">
        <v>-1.69</v>
      </c>
      <c r="D52" s="8">
        <f>B52-C52</f>
        <v>48.97</v>
      </c>
      <c r="E52" s="1" t="s">
        <v>32</v>
      </c>
    </row>
    <row r="53" spans="1:16" x14ac:dyDescent="0.15">
      <c r="F53" s="4"/>
    </row>
    <row r="54" spans="1:16" s="3" customFormat="1" x14ac:dyDescent="0.15"/>
    <row r="55" spans="1:16" x14ac:dyDescent="0.15">
      <c r="F55" s="4"/>
    </row>
    <row r="56" spans="1:16" x14ac:dyDescent="0.15">
      <c r="F56" s="4"/>
    </row>
    <row r="57" spans="1:16" x14ac:dyDescent="0.15">
      <c r="B57" s="5">
        <v>43833</v>
      </c>
      <c r="C57" s="5">
        <f>B57+7</f>
        <v>43840</v>
      </c>
      <c r="D57" s="5">
        <f>C57+7</f>
        <v>43847</v>
      </c>
      <c r="E57" s="5">
        <f>D57+6</f>
        <v>43853</v>
      </c>
      <c r="F57" s="5">
        <v>43868</v>
      </c>
      <c r="G57" s="5">
        <f t="shared" ref="G57:O57" si="0">F57+7</f>
        <v>43875</v>
      </c>
      <c r="H57" s="5">
        <f t="shared" si="0"/>
        <v>43882</v>
      </c>
      <c r="I57" s="5">
        <f t="shared" si="0"/>
        <v>43889</v>
      </c>
      <c r="J57" s="5">
        <f t="shared" si="0"/>
        <v>43896</v>
      </c>
      <c r="K57" s="5">
        <f t="shared" si="0"/>
        <v>43903</v>
      </c>
      <c r="L57" s="5">
        <f t="shared" si="0"/>
        <v>43910</v>
      </c>
      <c r="M57" s="5">
        <f t="shared" si="0"/>
        <v>43917</v>
      </c>
      <c r="N57" s="5">
        <f t="shared" si="0"/>
        <v>43924</v>
      </c>
      <c r="O57" s="5">
        <f t="shared" si="0"/>
        <v>43931</v>
      </c>
    </row>
    <row r="58" spans="1:16" ht="30" x14ac:dyDescent="0.3">
      <c r="A58" s="2" t="s">
        <v>3</v>
      </c>
      <c r="B58" s="1">
        <v>3.5865999999999998</v>
      </c>
      <c r="C58" s="1">
        <v>3.5295000000000001</v>
      </c>
      <c r="D58" s="1">
        <v>3.5299</v>
      </c>
      <c r="E58" s="1">
        <v>3.4127000000000001</v>
      </c>
      <c r="F58" s="1">
        <v>3.2218</v>
      </c>
      <c r="G58" s="1">
        <v>3.282</v>
      </c>
      <c r="H58" s="1">
        <v>3.2726999999999999</v>
      </c>
      <c r="I58" s="1">
        <v>3.1989000000000001</v>
      </c>
      <c r="J58" s="1">
        <v>3.1349999999999998</v>
      </c>
      <c r="K58" s="1">
        <v>3.06</v>
      </c>
      <c r="L58" s="1">
        <v>3.05</v>
      </c>
      <c r="M58" s="1">
        <v>2.9901</v>
      </c>
      <c r="N58" s="6"/>
      <c r="O58" s="6"/>
      <c r="P58" s="6"/>
    </row>
    <row r="59" spans="1:16" x14ac:dyDescent="0.15">
      <c r="F59" s="1"/>
    </row>
    <row r="60" spans="1:16" ht="30" x14ac:dyDescent="0.3">
      <c r="A60" s="2" t="s">
        <v>4</v>
      </c>
      <c r="B60" s="1">
        <v>2.9662000000000002</v>
      </c>
      <c r="C60" s="1">
        <v>2.9502999999999999</v>
      </c>
      <c r="D60" s="1">
        <v>2.9798</v>
      </c>
      <c r="E60" s="1">
        <v>2.9759000000000002</v>
      </c>
      <c r="F60" s="1">
        <v>2.7452999999999999</v>
      </c>
      <c r="G60" s="1">
        <v>2.7046000000000001</v>
      </c>
      <c r="H60" s="1">
        <v>2.7544</v>
      </c>
      <c r="I60" s="1">
        <v>2.6768999999999998</v>
      </c>
      <c r="J60" s="1">
        <v>2.57</v>
      </c>
      <c r="K60" s="1">
        <v>2.6299000000000001</v>
      </c>
      <c r="L60" s="1">
        <v>2.5975000000000001</v>
      </c>
      <c r="M60" s="1">
        <v>2.4228999999999998</v>
      </c>
      <c r="N60" s="6"/>
      <c r="O60" s="6"/>
      <c r="P60" s="6"/>
    </row>
    <row r="61" spans="1:16" x14ac:dyDescent="0.15">
      <c r="F61" s="4"/>
    </row>
    <row r="62" spans="1:16" ht="60" x14ac:dyDescent="0.15">
      <c r="A62" s="2" t="s">
        <v>8</v>
      </c>
      <c r="B62" s="1">
        <v>5.8371000000000004</v>
      </c>
      <c r="C62" s="1">
        <v>5.7670000000000003</v>
      </c>
      <c r="D62" s="1">
        <v>5.7443</v>
      </c>
      <c r="E62" s="1">
        <v>5.7492000000000001</v>
      </c>
      <c r="F62" s="4">
        <v>5.6075999999999997</v>
      </c>
      <c r="G62" s="1">
        <v>5.5148000000000001</v>
      </c>
      <c r="H62" s="1">
        <v>5.4539</v>
      </c>
      <c r="I62" s="1">
        <v>5.4154</v>
      </c>
      <c r="J62" s="1">
        <v>5.3710000000000004</v>
      </c>
      <c r="K62" s="1">
        <v>5.4279999999999999</v>
      </c>
      <c r="L62" s="1">
        <v>5.5410000000000004</v>
      </c>
      <c r="M62" s="1">
        <v>5.4696999999999996</v>
      </c>
    </row>
    <row r="63" spans="1:16" x14ac:dyDescent="0.15">
      <c r="F63" s="4"/>
    </row>
    <row r="64" spans="1:16" s="8" customFormat="1" x14ac:dyDescent="0.15">
      <c r="A64" s="7" t="s">
        <v>23</v>
      </c>
      <c r="B64" s="8">
        <f t="shared" ref="B64:I64" si="1">B58+(B62-B60)*2</f>
        <v>9.3284000000000002</v>
      </c>
      <c r="C64" s="8">
        <f t="shared" si="1"/>
        <v>9.1629000000000005</v>
      </c>
      <c r="D64" s="8">
        <f t="shared" si="1"/>
        <v>9.0588999999999995</v>
      </c>
      <c r="E64" s="8">
        <f t="shared" si="1"/>
        <v>8.9592999999999989</v>
      </c>
      <c r="F64" s="8">
        <f t="shared" si="1"/>
        <v>8.9464000000000006</v>
      </c>
      <c r="G64" s="8">
        <f t="shared" si="1"/>
        <v>8.9024000000000001</v>
      </c>
      <c r="H64" s="8">
        <f t="shared" si="1"/>
        <v>8.6716999999999995</v>
      </c>
      <c r="I64" s="1">
        <f t="shared" si="1"/>
        <v>8.6759000000000004</v>
      </c>
      <c r="J64" s="1">
        <f>J58+(J62-J60)*2</f>
        <v>8.7370000000000019</v>
      </c>
      <c r="K64" s="1">
        <f>K58+(K62-K60)*2</f>
        <v>8.6562000000000001</v>
      </c>
      <c r="L64" s="1">
        <f>L58+(L62-L60)*2</f>
        <v>8.9370000000000012</v>
      </c>
      <c r="M64" s="1">
        <f>M58+(M62-M60)*2</f>
        <v>9.0837000000000003</v>
      </c>
    </row>
    <row r="65" spans="1:13" x14ac:dyDescent="0.15">
      <c r="F65" s="4"/>
    </row>
    <row r="66" spans="1:13" s="2" customFormat="1" ht="30" x14ac:dyDescent="0.15">
      <c r="A66" s="2" t="s">
        <v>16</v>
      </c>
      <c r="B66" s="7">
        <f>B64</f>
        <v>9.3284000000000002</v>
      </c>
      <c r="C66" s="2">
        <f t="shared" ref="C66:J66" si="2">C64</f>
        <v>9.1629000000000005</v>
      </c>
      <c r="D66" s="2">
        <f t="shared" si="2"/>
        <v>9.0588999999999995</v>
      </c>
      <c r="E66" s="2">
        <f t="shared" si="2"/>
        <v>8.9592999999999989</v>
      </c>
      <c r="F66" s="2">
        <f t="shared" si="2"/>
        <v>8.9464000000000006</v>
      </c>
      <c r="G66" s="2">
        <f t="shared" si="2"/>
        <v>8.9024000000000001</v>
      </c>
      <c r="H66" s="2">
        <f t="shared" si="2"/>
        <v>8.6716999999999995</v>
      </c>
      <c r="I66" s="2">
        <f t="shared" si="2"/>
        <v>8.6759000000000004</v>
      </c>
      <c r="J66" s="2">
        <f t="shared" si="2"/>
        <v>8.7370000000000019</v>
      </c>
      <c r="K66" s="2">
        <f>K64</f>
        <v>8.6562000000000001</v>
      </c>
      <c r="L66" s="2">
        <f>L64</f>
        <v>8.9370000000000012</v>
      </c>
      <c r="M66" s="2">
        <f>M64</f>
        <v>9.0837000000000003</v>
      </c>
    </row>
    <row r="67" spans="1:13" x14ac:dyDescent="0.15">
      <c r="F67" s="4"/>
    </row>
    <row r="68" spans="1:13" ht="30" x14ac:dyDescent="0.15">
      <c r="A68" s="7" t="s">
        <v>27</v>
      </c>
      <c r="B68" s="1">
        <v>2.96</v>
      </c>
      <c r="C68" s="1">
        <v>2.8639999999999999</v>
      </c>
      <c r="D68" s="1">
        <v>2.8679999999999999</v>
      </c>
      <c r="E68" s="1">
        <v>2.8580000000000001</v>
      </c>
      <c r="F68" s="4">
        <v>2.7530000000000001</v>
      </c>
      <c r="G68" s="1">
        <v>2.5649999999999999</v>
      </c>
      <c r="H68" s="1">
        <v>2.4889999999999999</v>
      </c>
      <c r="I68" s="1">
        <v>2.4289999999999998</v>
      </c>
      <c r="J68" s="1">
        <v>2.258</v>
      </c>
      <c r="K68" s="1">
        <v>2.202</v>
      </c>
      <c r="L68" s="1">
        <v>2.0870000000000002</v>
      </c>
      <c r="M68" s="1">
        <v>1.966</v>
      </c>
    </row>
    <row r="69" spans="1:13" x14ac:dyDescent="0.15">
      <c r="F69" s="4"/>
    </row>
    <row r="70" spans="1:13" x14ac:dyDescent="0.15">
      <c r="A70" s="7" t="s">
        <v>28</v>
      </c>
      <c r="B70" s="1">
        <v>2.2313000000000001</v>
      </c>
      <c r="C70" s="1">
        <v>2.4</v>
      </c>
      <c r="D70" s="1">
        <v>2.62</v>
      </c>
      <c r="E70" s="1">
        <v>2.54</v>
      </c>
      <c r="F70" s="1">
        <v>2.17</v>
      </c>
      <c r="G70" s="1">
        <v>2</v>
      </c>
      <c r="H70" s="1">
        <v>2.17</v>
      </c>
      <c r="I70" s="1">
        <v>2.37</v>
      </c>
      <c r="J70" s="1">
        <v>1.82</v>
      </c>
      <c r="K70" s="1">
        <v>2.1</v>
      </c>
      <c r="L70" s="1">
        <v>1.5</v>
      </c>
      <c r="M70" s="1">
        <v>1.7</v>
      </c>
    </row>
    <row r="71" spans="1:13" x14ac:dyDescent="0.15">
      <c r="F71" s="1"/>
    </row>
    <row r="72" spans="1:13" x14ac:dyDescent="0.15">
      <c r="A72" s="7" t="s">
        <v>29</v>
      </c>
      <c r="B72" s="1">
        <v>10262</v>
      </c>
      <c r="C72" s="1">
        <v>10457</v>
      </c>
      <c r="D72" s="1">
        <v>10538</v>
      </c>
      <c r="E72" s="1">
        <v>10370</v>
      </c>
      <c r="F72" s="1">
        <v>10359</v>
      </c>
      <c r="G72" s="1">
        <v>10510</v>
      </c>
      <c r="H72" s="1">
        <v>10975</v>
      </c>
      <c r="I72" s="1">
        <v>11023</v>
      </c>
      <c r="J72" s="1">
        <v>11271</v>
      </c>
      <c r="K72" s="1">
        <v>11152</v>
      </c>
      <c r="L72" s="1">
        <v>10944</v>
      </c>
      <c r="M72" s="1">
        <v>10770</v>
      </c>
    </row>
    <row r="73" spans="1:13" x14ac:dyDescent="0.15">
      <c r="F73" s="1"/>
    </row>
    <row r="74" spans="1:13" x14ac:dyDescent="0.15">
      <c r="A74" s="7" t="s">
        <v>31</v>
      </c>
      <c r="B74" s="1">
        <v>46</v>
      </c>
      <c r="C74" s="1">
        <v>49.42</v>
      </c>
      <c r="D74" s="1">
        <v>55.68</v>
      </c>
      <c r="E74" s="1">
        <v>-94.31</v>
      </c>
      <c r="F74" s="1">
        <v>-6.03</v>
      </c>
      <c r="G74" s="1">
        <v>70.08</v>
      </c>
      <c r="H74" s="1">
        <v>18.54</v>
      </c>
      <c r="I74" s="1">
        <v>-24.26</v>
      </c>
      <c r="J74" s="1">
        <v>-7.58</v>
      </c>
      <c r="K74" s="1">
        <v>-131.41999999999999</v>
      </c>
      <c r="L74" s="1">
        <v>34.020000000000003</v>
      </c>
      <c r="M74" s="1">
        <v>47.28</v>
      </c>
    </row>
    <row r="75" spans="1:13" x14ac:dyDescent="0.15">
      <c r="F75" s="4"/>
    </row>
    <row r="76" spans="1:13" ht="30" x14ac:dyDescent="0.15">
      <c r="A76" s="7" t="s">
        <v>37</v>
      </c>
      <c r="B76" s="1">
        <v>1.87</v>
      </c>
      <c r="C76" s="1">
        <v>1.84</v>
      </c>
      <c r="D76" s="1">
        <v>1.82</v>
      </c>
      <c r="E76" s="1">
        <v>1.79</v>
      </c>
      <c r="F76" s="4">
        <v>1.73</v>
      </c>
      <c r="G76" s="1">
        <v>1.69</v>
      </c>
      <c r="H76" s="1">
        <v>1.68</v>
      </c>
      <c r="I76" s="1">
        <v>1.46</v>
      </c>
      <c r="J76" s="1">
        <v>0.89600000000000002</v>
      </c>
      <c r="K76" s="1">
        <v>0.84313000000000005</v>
      </c>
      <c r="L76" s="1">
        <v>1.2041299999999999</v>
      </c>
      <c r="M76" s="1">
        <v>1.4501299999999999</v>
      </c>
    </row>
    <row r="77" spans="1:13" x14ac:dyDescent="0.15">
      <c r="F77" s="4"/>
    </row>
    <row r="78" spans="1:13" x14ac:dyDescent="0.15">
      <c r="A78" s="7" t="s">
        <v>38</v>
      </c>
      <c r="B78" s="1">
        <v>1.55</v>
      </c>
      <c r="C78" s="1">
        <v>1.55</v>
      </c>
      <c r="D78" s="1">
        <v>1.55</v>
      </c>
      <c r="E78" s="1">
        <v>1.55</v>
      </c>
      <c r="F78" s="1">
        <v>1.6</v>
      </c>
      <c r="G78" s="1">
        <v>1.6</v>
      </c>
      <c r="H78" s="1">
        <v>1.6</v>
      </c>
      <c r="I78" s="1">
        <v>1.6</v>
      </c>
      <c r="J78" s="1">
        <v>1.1000000000000001</v>
      </c>
      <c r="K78" s="1">
        <v>1.1000000000000001</v>
      </c>
      <c r="L78" s="1">
        <v>0.1</v>
      </c>
      <c r="M78" s="1">
        <v>0.1</v>
      </c>
    </row>
    <row r="79" spans="1:13" x14ac:dyDescent="0.15">
      <c r="F79" s="4"/>
    </row>
    <row r="80" spans="1:13" x14ac:dyDescent="0.15">
      <c r="A80" s="7" t="s">
        <v>35</v>
      </c>
      <c r="B80" s="1">
        <f>B76-B78</f>
        <v>0.32000000000000006</v>
      </c>
      <c r="C80" s="1">
        <f t="shared" ref="C80:K80" si="3">C76-C78</f>
        <v>0.29000000000000004</v>
      </c>
      <c r="D80" s="1">
        <f t="shared" si="3"/>
        <v>0.27</v>
      </c>
      <c r="E80" s="1">
        <f t="shared" si="3"/>
        <v>0.24</v>
      </c>
      <c r="F80" s="1">
        <f t="shared" si="3"/>
        <v>0.12999999999999989</v>
      </c>
      <c r="G80" s="1">
        <f t="shared" si="3"/>
        <v>8.9999999999999858E-2</v>
      </c>
      <c r="H80" s="1">
        <f t="shared" si="3"/>
        <v>7.9999999999999849E-2</v>
      </c>
      <c r="I80" s="1">
        <f t="shared" si="3"/>
        <v>-0.14000000000000012</v>
      </c>
      <c r="J80" s="1">
        <f t="shared" si="3"/>
        <v>-0.20400000000000007</v>
      </c>
      <c r="K80" s="1">
        <f t="shared" si="3"/>
        <v>-0.25687000000000004</v>
      </c>
      <c r="L80" s="1">
        <f t="shared" ref="L80:M82" si="4">L76-L78</f>
        <v>1.1041299999999998</v>
      </c>
      <c r="M80" s="1">
        <f t="shared" si="4"/>
        <v>1.3501299999999998</v>
      </c>
    </row>
    <row r="81" spans="1:13" x14ac:dyDescent="0.15">
      <c r="F81" s="4"/>
    </row>
    <row r="82" spans="1:13" ht="30" x14ac:dyDescent="0.15">
      <c r="A82" s="7" t="s">
        <v>39</v>
      </c>
      <c r="B82" s="1">
        <v>1.32</v>
      </c>
      <c r="C82" s="1">
        <v>1.3</v>
      </c>
      <c r="D82" s="1">
        <v>1.27</v>
      </c>
      <c r="E82" s="1">
        <v>1.28</v>
      </c>
      <c r="F82" s="1">
        <v>1.33</v>
      </c>
      <c r="G82" s="1">
        <v>1.31</v>
      </c>
      <c r="H82" s="1">
        <v>1.35</v>
      </c>
      <c r="I82" s="1">
        <v>1.65</v>
      </c>
      <c r="J82" s="1">
        <v>1.87</v>
      </c>
      <c r="K82" s="1">
        <v>2.77</v>
      </c>
      <c r="L82" s="1">
        <v>4.6500000000000004</v>
      </c>
      <c r="M82" s="1">
        <v>4.24</v>
      </c>
    </row>
    <row r="83" spans="1:13" x14ac:dyDescent="0.15">
      <c r="F83" s="4"/>
    </row>
    <row r="84" spans="1:13" x14ac:dyDescent="0.15">
      <c r="F84" s="4"/>
    </row>
    <row r="85" spans="1:13" x14ac:dyDescent="0.15">
      <c r="F85" s="4"/>
    </row>
    <row r="86" spans="1:13" x14ac:dyDescent="0.15">
      <c r="F86" s="4"/>
    </row>
    <row r="87" spans="1:13" x14ac:dyDescent="0.15">
      <c r="F87" s="4"/>
    </row>
    <row r="88" spans="1:13" x14ac:dyDescent="0.15">
      <c r="F88" s="4"/>
    </row>
    <row r="89" spans="1:13" x14ac:dyDescent="0.15">
      <c r="F89" s="4"/>
    </row>
    <row r="90" spans="1:13" x14ac:dyDescent="0.15">
      <c r="F90" s="4"/>
    </row>
    <row r="91" spans="1:13" x14ac:dyDescent="0.15">
      <c r="F91" s="4"/>
    </row>
    <row r="92" spans="1:13" x14ac:dyDescent="0.15">
      <c r="F92" s="4"/>
    </row>
    <row r="93" spans="1:13" x14ac:dyDescent="0.15">
      <c r="F93" s="4"/>
    </row>
    <row r="94" spans="1:13" x14ac:dyDescent="0.15">
      <c r="F94" s="4"/>
    </row>
    <row r="95" spans="1:13" x14ac:dyDescent="0.15">
      <c r="F95" s="4"/>
    </row>
    <row r="96" spans="1:13" x14ac:dyDescent="0.15">
      <c r="F96" s="4"/>
    </row>
    <row r="97" spans="6:6" x14ac:dyDescent="0.15">
      <c r="F97" s="4"/>
    </row>
    <row r="98" spans="6:6" x14ac:dyDescent="0.15">
      <c r="F98" s="4"/>
    </row>
    <row r="99" spans="6:6" x14ac:dyDescent="0.15">
      <c r="F99" s="4"/>
    </row>
    <row r="100" spans="6:6" x14ac:dyDescent="0.15">
      <c r="F100" s="4"/>
    </row>
    <row r="101" spans="6:6" x14ac:dyDescent="0.15">
      <c r="F101" s="4"/>
    </row>
    <row r="102" spans="6:6" x14ac:dyDescent="0.15">
      <c r="F102" s="4"/>
    </row>
    <row r="103" spans="6:6" x14ac:dyDescent="0.15">
      <c r="F103" s="4"/>
    </row>
    <row r="104" spans="6:6" x14ac:dyDescent="0.15">
      <c r="F104" s="4"/>
    </row>
    <row r="105" spans="6:6" x14ac:dyDescent="0.15">
      <c r="F105" s="4"/>
    </row>
    <row r="106" spans="6:6" x14ac:dyDescent="0.15">
      <c r="F106" s="4"/>
    </row>
    <row r="107" spans="6:6" x14ac:dyDescent="0.15">
      <c r="F107" s="4"/>
    </row>
    <row r="108" spans="6:6" x14ac:dyDescent="0.15">
      <c r="F108" s="4"/>
    </row>
    <row r="109" spans="6:6" x14ac:dyDescent="0.15">
      <c r="F109" s="4"/>
    </row>
    <row r="110" spans="6:6" x14ac:dyDescent="0.15">
      <c r="F110" s="4"/>
    </row>
    <row r="111" spans="6:6" x14ac:dyDescent="0.15">
      <c r="F111" s="4"/>
    </row>
    <row r="112" spans="6:6" x14ac:dyDescent="0.15">
      <c r="F112" s="4"/>
    </row>
    <row r="113" spans="6:6" x14ac:dyDescent="0.15">
      <c r="F113" s="4"/>
    </row>
    <row r="114" spans="6:6" x14ac:dyDescent="0.15">
      <c r="F114" s="4"/>
    </row>
    <row r="115" spans="6:6" x14ac:dyDescent="0.15">
      <c r="F115" s="4"/>
    </row>
    <row r="116" spans="6:6" x14ac:dyDescent="0.15">
      <c r="F116" s="4"/>
    </row>
    <row r="117" spans="6:6" x14ac:dyDescent="0.15">
      <c r="F117" s="4"/>
    </row>
    <row r="118" spans="6:6" x14ac:dyDescent="0.15">
      <c r="F118" s="4"/>
    </row>
    <row r="119" spans="6:6" x14ac:dyDescent="0.15">
      <c r="F119" s="4"/>
    </row>
    <row r="120" spans="6:6" x14ac:dyDescent="0.15">
      <c r="F120" s="4"/>
    </row>
    <row r="121" spans="6:6" x14ac:dyDescent="0.15">
      <c r="F121" s="4"/>
    </row>
    <row r="122" spans="6:6" x14ac:dyDescent="0.15">
      <c r="F122" s="4"/>
    </row>
    <row r="123" spans="6:6" x14ac:dyDescent="0.15">
      <c r="F123" s="4"/>
    </row>
    <row r="124" spans="6:6" x14ac:dyDescent="0.15">
      <c r="F124" s="4"/>
    </row>
    <row r="125" spans="6:6" x14ac:dyDescent="0.15">
      <c r="F125" s="4"/>
    </row>
    <row r="126" spans="6:6" x14ac:dyDescent="0.15">
      <c r="F126" s="4"/>
    </row>
    <row r="127" spans="6:6" x14ac:dyDescent="0.15">
      <c r="F127" s="4"/>
    </row>
    <row r="128" spans="6:6" x14ac:dyDescent="0.15">
      <c r="F128" s="4"/>
    </row>
    <row r="129" spans="6:6" x14ac:dyDescent="0.15">
      <c r="F129" s="4"/>
    </row>
    <row r="130" spans="6:6" x14ac:dyDescent="0.15">
      <c r="F130" s="4"/>
    </row>
    <row r="131" spans="6:6" x14ac:dyDescent="0.15">
      <c r="F131" s="4"/>
    </row>
    <row r="132" spans="6:6" x14ac:dyDescent="0.15">
      <c r="F132" s="4"/>
    </row>
    <row r="133" spans="6:6" x14ac:dyDescent="0.15">
      <c r="F133" s="4"/>
    </row>
    <row r="134" spans="6:6" x14ac:dyDescent="0.15">
      <c r="F134" s="4"/>
    </row>
    <row r="135" spans="6:6" x14ac:dyDescent="0.15">
      <c r="F135" s="4"/>
    </row>
    <row r="136" spans="6:6" x14ac:dyDescent="0.15">
      <c r="F136" s="4"/>
    </row>
    <row r="137" spans="6:6" x14ac:dyDescent="0.15">
      <c r="F137" s="4"/>
    </row>
    <row r="138" spans="6:6" x14ac:dyDescent="0.15">
      <c r="F138" s="4"/>
    </row>
    <row r="139" spans="6:6" x14ac:dyDescent="0.15">
      <c r="F139" s="4"/>
    </row>
    <row r="140" spans="6:6" x14ac:dyDescent="0.15">
      <c r="F140" s="4"/>
    </row>
    <row r="141" spans="6:6" x14ac:dyDescent="0.15">
      <c r="F141" s="4"/>
    </row>
    <row r="142" spans="6:6" x14ac:dyDescent="0.15">
      <c r="F142" s="4"/>
    </row>
    <row r="143" spans="6:6" x14ac:dyDescent="0.15">
      <c r="F143" s="4"/>
    </row>
    <row r="144" spans="6:6" x14ac:dyDescent="0.15">
      <c r="F144" s="4"/>
    </row>
    <row r="145" spans="6:6" x14ac:dyDescent="0.15">
      <c r="F145" s="4"/>
    </row>
    <row r="146" spans="6:6" x14ac:dyDescent="0.15">
      <c r="F146" s="4"/>
    </row>
    <row r="147" spans="6:6" x14ac:dyDescent="0.15">
      <c r="F147" s="4"/>
    </row>
    <row r="148" spans="6:6" x14ac:dyDescent="0.15">
      <c r="F148" s="4"/>
    </row>
    <row r="149" spans="6:6" x14ac:dyDescent="0.15">
      <c r="F149" s="4"/>
    </row>
    <row r="150" spans="6:6" x14ac:dyDescent="0.15">
      <c r="F150" s="4"/>
    </row>
    <row r="151" spans="6:6" x14ac:dyDescent="0.15">
      <c r="F151" s="4"/>
    </row>
    <row r="152" spans="6:6" x14ac:dyDescent="0.15">
      <c r="F152" s="4"/>
    </row>
    <row r="153" spans="6:6" x14ac:dyDescent="0.15">
      <c r="F153" s="4"/>
    </row>
    <row r="154" spans="6:6" x14ac:dyDescent="0.15">
      <c r="F154" s="4"/>
    </row>
    <row r="155" spans="6:6" x14ac:dyDescent="0.15">
      <c r="F155" s="4"/>
    </row>
    <row r="156" spans="6:6" x14ac:dyDescent="0.15">
      <c r="F156" s="4"/>
    </row>
    <row r="157" spans="6:6" x14ac:dyDescent="0.15">
      <c r="F157" s="4"/>
    </row>
    <row r="158" spans="6:6" x14ac:dyDescent="0.15">
      <c r="F158" s="4"/>
    </row>
    <row r="159" spans="6:6" x14ac:dyDescent="0.15">
      <c r="F159" s="4"/>
    </row>
    <row r="160" spans="6:6" x14ac:dyDescent="0.15">
      <c r="F160" s="4"/>
    </row>
    <row r="161" spans="6:6" x14ac:dyDescent="0.15">
      <c r="F161" s="4"/>
    </row>
    <row r="162" spans="6:6" x14ac:dyDescent="0.15">
      <c r="F162" s="4"/>
    </row>
    <row r="163" spans="6:6" x14ac:dyDescent="0.15">
      <c r="F163" s="4"/>
    </row>
    <row r="164" spans="6:6" x14ac:dyDescent="0.15">
      <c r="F164" s="4"/>
    </row>
    <row r="165" spans="6:6" x14ac:dyDescent="0.15">
      <c r="F165" s="4"/>
    </row>
    <row r="166" spans="6:6" x14ac:dyDescent="0.15">
      <c r="F166" s="4"/>
    </row>
    <row r="167" spans="6:6" x14ac:dyDescent="0.15">
      <c r="F167" s="4"/>
    </row>
    <row r="168" spans="6:6" x14ac:dyDescent="0.15">
      <c r="F168" s="4"/>
    </row>
    <row r="169" spans="6:6" x14ac:dyDescent="0.15">
      <c r="F169" s="4"/>
    </row>
    <row r="170" spans="6:6" x14ac:dyDescent="0.15">
      <c r="F170" s="4"/>
    </row>
    <row r="171" spans="6:6" x14ac:dyDescent="0.15">
      <c r="F171" s="4"/>
    </row>
    <row r="172" spans="6:6" x14ac:dyDescent="0.15">
      <c r="F172" s="4"/>
    </row>
    <row r="173" spans="6:6" x14ac:dyDescent="0.15">
      <c r="F173" s="4"/>
    </row>
    <row r="174" spans="6:6" x14ac:dyDescent="0.15">
      <c r="F174" s="4"/>
    </row>
    <row r="175" spans="6:6" x14ac:dyDescent="0.15">
      <c r="F175" s="4"/>
    </row>
    <row r="176" spans="6:6" x14ac:dyDescent="0.15">
      <c r="F176" s="4"/>
    </row>
    <row r="177" spans="6:6" x14ac:dyDescent="0.15">
      <c r="F177" s="4"/>
    </row>
    <row r="178" spans="6:6" x14ac:dyDescent="0.15">
      <c r="F178" s="4"/>
    </row>
    <row r="179" spans="6:6" x14ac:dyDescent="0.15">
      <c r="F179" s="4"/>
    </row>
    <row r="180" spans="6:6" x14ac:dyDescent="0.15">
      <c r="F180" s="4"/>
    </row>
    <row r="181" spans="6:6" x14ac:dyDescent="0.15">
      <c r="F181" s="4"/>
    </row>
    <row r="182" spans="6:6" x14ac:dyDescent="0.15">
      <c r="F182" s="4"/>
    </row>
    <row r="183" spans="6:6" x14ac:dyDescent="0.15">
      <c r="F183" s="4"/>
    </row>
    <row r="184" spans="6:6" x14ac:dyDescent="0.15">
      <c r="F184" s="4"/>
    </row>
    <row r="185" spans="6:6" x14ac:dyDescent="0.15">
      <c r="F185" s="4"/>
    </row>
    <row r="186" spans="6:6" x14ac:dyDescent="0.15">
      <c r="F186" s="4"/>
    </row>
    <row r="187" spans="6:6" x14ac:dyDescent="0.15">
      <c r="F187" s="4"/>
    </row>
    <row r="188" spans="6:6" x14ac:dyDescent="0.15">
      <c r="F188" s="4"/>
    </row>
    <row r="189" spans="6:6" x14ac:dyDescent="0.15">
      <c r="F189" s="4"/>
    </row>
    <row r="190" spans="6:6" x14ac:dyDescent="0.15">
      <c r="F190" s="4"/>
    </row>
    <row r="191" spans="6:6" x14ac:dyDescent="0.15">
      <c r="F191" s="4"/>
    </row>
    <row r="192" spans="6:6" x14ac:dyDescent="0.15">
      <c r="F192" s="4"/>
    </row>
    <row r="193" spans="6:6" x14ac:dyDescent="0.15">
      <c r="F193" s="4"/>
    </row>
    <row r="194" spans="6:6" x14ac:dyDescent="0.15">
      <c r="F194" s="4"/>
    </row>
    <row r="195" spans="6:6" x14ac:dyDescent="0.15">
      <c r="F195" s="4"/>
    </row>
    <row r="196" spans="6:6" x14ac:dyDescent="0.15">
      <c r="F196" s="4"/>
    </row>
    <row r="197" spans="6:6" x14ac:dyDescent="0.15">
      <c r="F197" s="4"/>
    </row>
    <row r="198" spans="6:6" x14ac:dyDescent="0.15">
      <c r="F198" s="4"/>
    </row>
    <row r="199" spans="6:6" x14ac:dyDescent="0.15">
      <c r="F199" s="4"/>
    </row>
    <row r="200" spans="6:6" x14ac:dyDescent="0.15">
      <c r="F200" s="4"/>
    </row>
    <row r="201" spans="6:6" x14ac:dyDescent="0.15">
      <c r="F201" s="4"/>
    </row>
    <row r="202" spans="6:6" x14ac:dyDescent="0.15">
      <c r="F202" s="4"/>
    </row>
    <row r="203" spans="6:6" x14ac:dyDescent="0.15">
      <c r="F203" s="4"/>
    </row>
    <row r="204" spans="6:6" x14ac:dyDescent="0.15">
      <c r="F204" s="4"/>
    </row>
    <row r="205" spans="6:6" x14ac:dyDescent="0.15">
      <c r="F205" s="4"/>
    </row>
    <row r="206" spans="6:6" x14ac:dyDescent="0.15">
      <c r="F206" s="4"/>
    </row>
    <row r="207" spans="6:6" x14ac:dyDescent="0.15">
      <c r="F207" s="4"/>
    </row>
    <row r="208" spans="6:6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  <row r="213" spans="6:6" x14ac:dyDescent="0.15">
      <c r="F213" s="4"/>
    </row>
    <row r="214" spans="6:6" x14ac:dyDescent="0.15">
      <c r="F214" s="4"/>
    </row>
    <row r="215" spans="6:6" x14ac:dyDescent="0.15">
      <c r="F215" s="4"/>
    </row>
    <row r="216" spans="6:6" x14ac:dyDescent="0.15">
      <c r="F216" s="4"/>
    </row>
    <row r="217" spans="6:6" x14ac:dyDescent="0.15">
      <c r="F217" s="4"/>
    </row>
    <row r="218" spans="6:6" x14ac:dyDescent="0.15">
      <c r="F218" s="4"/>
    </row>
    <row r="219" spans="6:6" x14ac:dyDescent="0.15">
      <c r="F219" s="4"/>
    </row>
    <row r="220" spans="6:6" x14ac:dyDescent="0.15">
      <c r="F220" s="4"/>
    </row>
    <row r="221" spans="6:6" x14ac:dyDescent="0.15">
      <c r="F221" s="4"/>
    </row>
    <row r="222" spans="6:6" x14ac:dyDescent="0.15">
      <c r="F222" s="4"/>
    </row>
    <row r="223" spans="6:6" x14ac:dyDescent="0.15">
      <c r="F223" s="4"/>
    </row>
    <row r="224" spans="6:6" x14ac:dyDescent="0.15">
      <c r="F224" s="4"/>
    </row>
    <row r="225" spans="6:6" x14ac:dyDescent="0.15">
      <c r="F225" s="4"/>
    </row>
    <row r="226" spans="6:6" x14ac:dyDescent="0.15">
      <c r="F226" s="4"/>
    </row>
    <row r="227" spans="6:6" x14ac:dyDescent="0.15">
      <c r="F227" s="4"/>
    </row>
    <row r="228" spans="6:6" x14ac:dyDescent="0.15">
      <c r="F228" s="4"/>
    </row>
    <row r="229" spans="6:6" x14ac:dyDescent="0.15">
      <c r="F229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价值股</vt:lpstr>
      <vt:lpstr>成长股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2020-03-29T02:16:40Z</dcterms:modified>
</cp:coreProperties>
</file>