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E29" i="1"/>
  <c r="D29" i="1"/>
  <c r="F31" i="1"/>
  <c r="F32" i="1"/>
  <c r="D4" i="1"/>
  <c r="D3" i="1"/>
  <c r="E3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30" i="1"/>
  <c r="E30" i="1"/>
  <c r="D31" i="1"/>
  <c r="E31" i="1"/>
  <c r="D32" i="1"/>
  <c r="E32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<sst xmlns="http://schemas.openxmlformats.org/spreadsheetml/2006/main" count="6" uniqueCount="5">
  <si>
    <t>日期</t>
    <rPh sb="0" eb="1">
      <t>ri qi</t>
    </rPh>
    <phoneticPr fontId="1" type="noConversion"/>
  </si>
  <si>
    <t>净值</t>
    <rPh sb="0" eb="1">
      <t>jing zhi</t>
    </rPh>
    <phoneticPr fontId="1" type="noConversion"/>
  </si>
  <si>
    <t>收益率</t>
    <rPh sb="0" eb="1">
      <t>shou yi l</t>
    </rPh>
    <phoneticPr fontId="1" type="noConversion"/>
  </si>
  <si>
    <t>预计波动率</t>
    <rPh sb="0" eb="1">
      <t>yu ji bo dong l</t>
    </rPh>
    <phoneticPr fontId="1" type="noConversion"/>
  </si>
  <si>
    <t>累计收益率平方和</t>
    <rPh sb="0" eb="1">
      <t>lei ji</t>
    </rPh>
    <rPh sb="2" eb="3">
      <t>shou yi l</t>
    </rPh>
    <rPh sb="5" eb="6">
      <t>ping fnag he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</si>
</sst>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20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23" sqref="C23:F23"/>
    </sheetView>
  </sheetViews>
  <sheetFormatPr baseColWidth="10" defaultRowHeight="15" x14ac:dyDescent="0.15"/>
  <cols>
    <col min="4" max="4" width="17.6640625" customWidth="1"/>
  </cols>
  <sheetData>
    <row r="1" spans="1:7" x14ac:dyDescent="0.15">
      <c r="A1" t="s">
        <v>0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s="3"/>
    </row>
    <row r="2" spans="1:7" x14ac:dyDescent="0.15">
      <c r="A2" s="2">
        <v>1</v>
      </c>
      <c r="B2" s="2">
        <v>1</v>
      </c>
      <c r="C2">
        <v>2145</v>
      </c>
    </row>
    <row r="3" spans="1:7" x14ac:dyDescent="0.15">
      <c r="A3" s="2">
        <v>2</v>
      </c>
      <c r="B3" s="2">
        <v>2</v>
      </c>
      <c r="C3">
        <v>2143</v>
      </c>
      <c r="D3">
        <f>(C3-C2)/C2</f>
        <v>-9.324009324009324E-4</v>
      </c>
      <c r="E3">
        <f>D3*D3</f>
        <v>8.6937149874212807E-7</v>
      </c>
      <c r="F3">
        <f>SQRT(E3/(A3-1))</f>
        <v>9.324009324009324E-4</v>
      </c>
    </row>
    <row r="4" spans="1:7" x14ac:dyDescent="0.15">
      <c r="A4" s="2">
        <v>3</v>
      </c>
      <c r="B4" s="2">
        <v>3</v>
      </c>
      <c r="C4">
        <v>2151</v>
      </c>
      <c r="D4">
        <f t="shared" ref="D4:D31" si="0">(C4-C3)/C3</f>
        <v>3.733084461035931E-3</v>
      </c>
      <c r="E4">
        <f>E3+D4*D4</f>
        <v>1.4805291091970056E-5</v>
      </c>
      <c r="F4">
        <f>SQRT(E4/(A4-1))</f>
        <v>2.7207803193174248E-3</v>
      </c>
    </row>
    <row r="5" spans="1:7" x14ac:dyDescent="0.15">
      <c r="A5" s="2">
        <v>4</v>
      </c>
      <c r="B5" s="2">
        <v>4</v>
      </c>
      <c r="C5">
        <v>2166</v>
      </c>
      <c r="D5">
        <f t="shared" si="0"/>
        <v>6.9735006973500697E-3</v>
      </c>
      <c r="E5">
        <f t="shared" ref="E5:E31" si="1">E4+D5*D5</f>
        <v>6.3435003067911964E-5</v>
      </c>
      <c r="F5">
        <f>SQRT(E5/(A5-1))</f>
        <v>4.5983693873630164E-3</v>
      </c>
    </row>
    <row r="6" spans="1:7" x14ac:dyDescent="0.15">
      <c r="A6" s="2">
        <v>5</v>
      </c>
      <c r="B6" s="2">
        <v>5</v>
      </c>
      <c r="C6">
        <v>2153</v>
      </c>
      <c r="D6">
        <f t="shared" si="0"/>
        <v>-6.0018467220683287E-3</v>
      </c>
      <c r="E6">
        <f>E5+D6*D6</f>
        <v>9.9457167143114297E-5</v>
      </c>
      <c r="F6">
        <f>SQRT(E6/(A6-1))</f>
        <v>4.9864107117022138E-3</v>
      </c>
    </row>
    <row r="7" spans="1:7" x14ac:dyDescent="0.15">
      <c r="A7" s="2">
        <v>6</v>
      </c>
      <c r="B7" s="2">
        <v>6</v>
      </c>
      <c r="C7">
        <v>2181</v>
      </c>
      <c r="D7">
        <f t="shared" si="0"/>
        <v>1.3005109150023224E-2</v>
      </c>
      <c r="E7">
        <f t="shared" si="1"/>
        <v>2.6859003114713205E-4</v>
      </c>
      <c r="F7">
        <f>SQRT(E7/(A7-1))</f>
        <v>7.3292568674747927E-3</v>
      </c>
    </row>
    <row r="8" spans="1:7" x14ac:dyDescent="0.15">
      <c r="A8" s="2">
        <v>7</v>
      </c>
      <c r="B8" s="2">
        <v>7</v>
      </c>
      <c r="C8">
        <v>2201</v>
      </c>
      <c r="D8">
        <f t="shared" si="0"/>
        <v>9.170105456212746E-3</v>
      </c>
      <c r="E8">
        <f t="shared" si="1"/>
        <v>3.5268086522519484E-4</v>
      </c>
      <c r="F8">
        <f>SQRT(E8/(A8-1))</f>
        <v>7.6668209972712382E-3</v>
      </c>
    </row>
    <row r="9" spans="1:7" x14ac:dyDescent="0.15">
      <c r="A9" s="2">
        <v>8</v>
      </c>
      <c r="B9" s="2">
        <v>8</v>
      </c>
      <c r="C9">
        <v>2195</v>
      </c>
      <c r="D9">
        <f t="shared" si="0"/>
        <v>-2.7260336210813267E-3</v>
      </c>
      <c r="E9">
        <f t="shared" si="1"/>
        <v>3.6011212452846062E-4</v>
      </c>
      <c r="F9">
        <f>SQRT(E9/(A9-1))</f>
        <v>7.1724883560973117E-3</v>
      </c>
    </row>
    <row r="10" spans="1:7" x14ac:dyDescent="0.15">
      <c r="A10" s="2">
        <v>9</v>
      </c>
      <c r="B10" s="2">
        <v>9</v>
      </c>
      <c r="C10">
        <v>2206</v>
      </c>
      <c r="D10">
        <f t="shared" si="0"/>
        <v>5.0113895216400911E-3</v>
      </c>
      <c r="E10">
        <f t="shared" si="1"/>
        <v>3.852261494660647E-4</v>
      </c>
      <c r="F10">
        <f>SQRT(E10/(A10-1))</f>
        <v>6.9392556289027199E-3</v>
      </c>
    </row>
    <row r="11" spans="1:7" x14ac:dyDescent="0.15">
      <c r="A11" s="2">
        <v>10</v>
      </c>
      <c r="B11" s="2">
        <v>10</v>
      </c>
      <c r="C11">
        <v>2219</v>
      </c>
      <c r="D11">
        <f t="shared" si="0"/>
        <v>5.8930190389845875E-3</v>
      </c>
      <c r="E11">
        <f t="shared" si="1"/>
        <v>4.199538228598995E-4</v>
      </c>
      <c r="F11">
        <f>SQRT(E11/(A11-1))</f>
        <v>6.8309249646971064E-3</v>
      </c>
    </row>
    <row r="12" spans="1:7" x14ac:dyDescent="0.15">
      <c r="A12" s="2">
        <v>11</v>
      </c>
      <c r="B12" s="2">
        <v>11</v>
      </c>
      <c r="C12">
        <v>2260</v>
      </c>
      <c r="D12">
        <f t="shared" si="0"/>
        <v>1.8476791347453808E-2</v>
      </c>
      <c r="E12">
        <f t="shared" si="1"/>
        <v>7.6134564135724343E-4</v>
      </c>
      <c r="F12">
        <f>SQRT(E12/(A12-1))</f>
        <v>8.7255122563505878E-3</v>
      </c>
    </row>
    <row r="13" spans="1:7" x14ac:dyDescent="0.15">
      <c r="A13" s="2">
        <v>12</v>
      </c>
      <c r="B13" s="2">
        <v>12</v>
      </c>
      <c r="C13">
        <v>2263</v>
      </c>
      <c r="D13">
        <f t="shared" si="0"/>
        <v>1.3274336283185841E-3</v>
      </c>
      <c r="E13">
        <f t="shared" si="1"/>
        <v>7.6310772139483445E-4</v>
      </c>
      <c r="F13">
        <f>SQRT(E13/(A13-1))</f>
        <v>8.3290713298489784E-3</v>
      </c>
    </row>
    <row r="14" spans="1:7" x14ac:dyDescent="0.15">
      <c r="A14" s="2">
        <v>13</v>
      </c>
      <c r="B14" s="2">
        <v>13</v>
      </c>
      <c r="C14">
        <v>2266</v>
      </c>
      <c r="D14">
        <f t="shared" si="0"/>
        <v>1.3256738842244808E-3</v>
      </c>
      <c r="E14">
        <f t="shared" si="1"/>
        <v>7.6486513264214932E-4</v>
      </c>
      <c r="F14">
        <f>SQRT(E14/(A14-1))</f>
        <v>7.98365587018331E-3</v>
      </c>
    </row>
    <row r="15" spans="1:7" x14ac:dyDescent="0.15">
      <c r="A15" s="2">
        <v>14</v>
      </c>
      <c r="B15" s="2">
        <v>14</v>
      </c>
      <c r="C15">
        <v>2319</v>
      </c>
      <c r="D15">
        <f t="shared" si="0"/>
        <v>2.3389232127096204E-2</v>
      </c>
      <c r="E15">
        <f t="shared" si="1"/>
        <v>1.3119213121373385E-3</v>
      </c>
      <c r="F15">
        <f>SQRT(E15/(A15-1))</f>
        <v>1.0045746563126332E-2</v>
      </c>
    </row>
    <row r="16" spans="1:7" x14ac:dyDescent="0.15">
      <c r="A16" s="2">
        <v>15</v>
      </c>
      <c r="B16" s="2">
        <v>15</v>
      </c>
      <c r="C16">
        <v>2342</v>
      </c>
      <c r="D16">
        <f t="shared" si="0"/>
        <v>9.918068132815868E-3</v>
      </c>
      <c r="E16">
        <f t="shared" si="1"/>
        <v>1.4102893876245162E-3</v>
      </c>
      <c r="F16">
        <f>SQRT(E16/(A16-1))</f>
        <v>1.0036680539844536E-2</v>
      </c>
    </row>
    <row r="17" spans="1:6" x14ac:dyDescent="0.15">
      <c r="A17" s="2">
        <v>16</v>
      </c>
      <c r="B17" s="2">
        <v>16</v>
      </c>
      <c r="C17">
        <v>2382</v>
      </c>
      <c r="D17">
        <f t="shared" si="0"/>
        <v>1.7079419299743808E-2</v>
      </c>
      <c r="E17">
        <f t="shared" si="1"/>
        <v>1.7019959512409775E-3</v>
      </c>
      <c r="F17">
        <f>SQRT(E17/(A17-1))</f>
        <v>1.0652060680891679E-2</v>
      </c>
    </row>
    <row r="18" spans="1:6" x14ac:dyDescent="0.15">
      <c r="A18" s="2">
        <v>17</v>
      </c>
      <c r="B18" s="2">
        <v>17</v>
      </c>
      <c r="C18">
        <v>2382</v>
      </c>
      <c r="D18">
        <f t="shared" si="0"/>
        <v>0</v>
      </c>
      <c r="E18">
        <f t="shared" si="1"/>
        <v>1.7019959512409775E-3</v>
      </c>
      <c r="F18">
        <f>SQRT(E18/(A18-1))</f>
        <v>1.0313813404971077E-2</v>
      </c>
    </row>
    <row r="19" spans="1:6" x14ac:dyDescent="0.15">
      <c r="A19" s="2">
        <v>18</v>
      </c>
      <c r="B19" s="2">
        <v>18</v>
      </c>
      <c r="C19">
        <v>2372</v>
      </c>
      <c r="D19">
        <f t="shared" si="0"/>
        <v>-4.1981528127623844E-3</v>
      </c>
      <c r="E19">
        <f t="shared" si="1"/>
        <v>1.7196204382802821E-3</v>
      </c>
      <c r="F19">
        <f>SQRT(E19/(A19-1))</f>
        <v>1.005754161951378E-2</v>
      </c>
    </row>
    <row r="20" spans="1:6" x14ac:dyDescent="0.15">
      <c r="A20" s="2">
        <v>19</v>
      </c>
      <c r="B20" s="2">
        <v>19</v>
      </c>
      <c r="C20">
        <v>2438</v>
      </c>
      <c r="D20">
        <f t="shared" si="0"/>
        <v>2.7824620573355819E-2</v>
      </c>
      <c r="E20">
        <f t="shared" si="1"/>
        <v>2.4938299483314979E-3</v>
      </c>
      <c r="F20">
        <f>SQRT(E20/(A20-1))</f>
        <v>1.1770561084359522E-2</v>
      </c>
    </row>
    <row r="21" spans="1:6" x14ac:dyDescent="0.15">
      <c r="A21" s="2">
        <v>20</v>
      </c>
      <c r="B21" s="2">
        <v>20</v>
      </c>
      <c r="C21">
        <v>2419</v>
      </c>
      <c r="D21">
        <f t="shared" si="0"/>
        <v>-7.7932731747333882E-3</v>
      </c>
      <c r="E21">
        <f t="shared" si="1"/>
        <v>2.554565055107517E-3</v>
      </c>
      <c r="F21">
        <f>SQRT(E21/(A21-1))</f>
        <v>1.1595291819272158E-2</v>
      </c>
    </row>
    <row r="22" spans="1:6" x14ac:dyDescent="0.15">
      <c r="A22" s="2">
        <v>21</v>
      </c>
      <c r="B22" s="2">
        <v>21</v>
      </c>
      <c r="C22">
        <v>2424</v>
      </c>
      <c r="D22">
        <f t="shared" si="0"/>
        <v>2.0669698222405952E-3</v>
      </c>
      <c r="E22">
        <f t="shared" si="1"/>
        <v>2.5588374193535705E-3</v>
      </c>
      <c r="F22">
        <f>SQRT(E22/(A22-1))</f>
        <v>1.1311139242696932E-2</v>
      </c>
    </row>
    <row r="23" spans="1:6" x14ac:dyDescent="0.15">
      <c r="A23" s="2">
        <v>22</v>
      </c>
      <c r="B23" s="2">
        <v>22</v>
      </c>
      <c r="C23">
        <v>2462</v>
      </c>
      <c r="D23">
        <f t="shared" si="0"/>
        <v>1.5676567656765675E-2</v>
      </c>
      <c r="E23">
        <f t="shared" si="1"/>
        <v>2.8045921928507222E-3</v>
      </c>
      <c r="F23">
        <f>SQRT(E23/(A23-1))</f>
        <v>1.1556470446609887E-2</v>
      </c>
    </row>
    <row r="24" spans="1:6" x14ac:dyDescent="0.15">
      <c r="A24" s="2">
        <v>23</v>
      </c>
      <c r="B24" s="2">
        <v>23</v>
      </c>
      <c r="C24">
        <v>2529</v>
      </c>
      <c r="D24">
        <f t="shared" si="0"/>
        <v>2.7213647441104792E-2</v>
      </c>
      <c r="E24">
        <f t="shared" si="1"/>
        <v>3.5451747998994716E-3</v>
      </c>
      <c r="F24">
        <f>SQRT(E24/(A24-1))</f>
        <v>1.269426284139176E-2</v>
      </c>
    </row>
    <row r="25" spans="1:6" x14ac:dyDescent="0.15">
      <c r="A25" s="2">
        <v>24</v>
      </c>
      <c r="B25" s="2">
        <v>24</v>
      </c>
      <c r="C25">
        <v>2591</v>
      </c>
      <c r="D25">
        <f t="shared" si="0"/>
        <v>2.4515618821668642E-2</v>
      </c>
      <c r="E25">
        <f t="shared" si="1"/>
        <v>4.1461903661088257E-3</v>
      </c>
      <c r="F25">
        <f>SQRT(E25/(A25-1))</f>
        <v>1.3426434610594043E-2</v>
      </c>
    </row>
    <row r="26" spans="1:6" x14ac:dyDescent="0.15">
      <c r="A26" s="2">
        <v>25</v>
      </c>
      <c r="B26" s="2">
        <v>25</v>
      </c>
      <c r="C26">
        <v>2651</v>
      </c>
      <c r="D26">
        <f t="shared" si="0"/>
        <v>2.3157082207641837E-2</v>
      </c>
      <c r="E26">
        <f t="shared" si="1"/>
        <v>4.6824408224803073E-3</v>
      </c>
      <c r="F26">
        <f>SQRT(E26/(A26-1))</f>
        <v>1.3967881046768672E-2</v>
      </c>
    </row>
    <row r="27" spans="1:6" x14ac:dyDescent="0.15">
      <c r="A27" s="2">
        <v>26</v>
      </c>
      <c r="B27" s="2">
        <v>26</v>
      </c>
      <c r="C27">
        <v>2757</v>
      </c>
      <c r="D27">
        <f t="shared" si="0"/>
        <v>3.9984911354205961E-2</v>
      </c>
      <c r="E27">
        <f t="shared" si="1"/>
        <v>6.2812339584840159E-3</v>
      </c>
      <c r="F27">
        <f>SQRT(E27/(A27-1))</f>
        <v>1.585084724358167E-2</v>
      </c>
    </row>
    <row r="28" spans="1:6" x14ac:dyDescent="0.15">
      <c r="A28" s="2">
        <v>27</v>
      </c>
      <c r="B28" s="2">
        <v>27</v>
      </c>
      <c r="C28">
        <v>2778</v>
      </c>
      <c r="D28">
        <f t="shared" si="0"/>
        <v>7.6169749727965181E-3</v>
      </c>
      <c r="E28">
        <f t="shared" si="1"/>
        <v>6.3392522662202248E-3</v>
      </c>
      <c r="F28">
        <f>SQRT(E28/(A28-1))</f>
        <v>1.5614653209553648E-2</v>
      </c>
    </row>
    <row r="29" spans="1:6" x14ac:dyDescent="0.15">
      <c r="A29" s="2">
        <v>28</v>
      </c>
      <c r="B29" s="2">
        <v>28</v>
      </c>
      <c r="C29">
        <v>2889</v>
      </c>
      <c r="D29">
        <f>(C29-C28)/C28</f>
        <v>3.9956803455723541E-2</v>
      </c>
      <c r="E29">
        <f>E28+D29*D29</f>
        <v>7.9357984086195453E-3</v>
      </c>
      <c r="F29">
        <f>SQRT(E29/(A29-1))</f>
        <v>1.7144050267614758E-2</v>
      </c>
    </row>
    <row r="30" spans="1:6" x14ac:dyDescent="0.15">
      <c r="A30" s="2">
        <v>29</v>
      </c>
      <c r="B30" s="2">
        <v>29</v>
      </c>
      <c r="C30">
        <v>2858</v>
      </c>
      <c r="D30">
        <f t="shared" si="0"/>
        <v>-1.0730356524749048E-2</v>
      </c>
      <c r="E30">
        <f t="shared" si="1"/>
        <v>8.0509389597677693E-3</v>
      </c>
      <c r="F30">
        <f>SQRT(E30/(A30-1))</f>
        <v>1.6956813800871329E-2</v>
      </c>
    </row>
    <row r="31" spans="1:6" x14ac:dyDescent="0.15">
      <c r="A31" s="2">
        <v>30</v>
      </c>
      <c r="B31" s="2">
        <v>30</v>
      </c>
      <c r="C31">
        <v>2813</v>
      </c>
      <c r="D31">
        <f t="shared" si="0"/>
        <v>-1.5745276417074877E-2</v>
      </c>
      <c r="E31">
        <f t="shared" si="1"/>
        <v>8.298852689217864E-3</v>
      </c>
      <c r="F31">
        <f>SQRT(E31/(A31-1))</f>
        <v>1.6916481138551268E-2</v>
      </c>
    </row>
    <row r="32" spans="1:6" x14ac:dyDescent="0.15">
      <c r="A32" s="2">
        <v>31</v>
      </c>
      <c r="B32" s="1">
        <v>44028</v>
      </c>
      <c r="C32">
        <v>2646</v>
      </c>
      <c r="D32">
        <f>(C32-C31)/C31</f>
        <v>-5.9367223604692501E-2</v>
      </c>
      <c r="E32">
        <f>E31+D32*D32</f>
        <v>1.1823319927747423E-2</v>
      </c>
      <c r="F32">
        <f>SQRT(E32/(A32-1))</f>
        <v>1.9852220637960064E-2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2020-07-16T15:47:18Z</dcterms:created>
  <dcterms:modified xsi:type="dcterms:W3CDTF">2020-07-16T17:19:12Z</dcterms:modified>
</cp:coreProperties>
</file>