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5180" yWindow="460" windowWidth="13620" windowHeight="16600" tabRatio="500"/>
  </bookViews>
  <sheets>
    <sheet name="工作表1" sheetId="1" r:id="rId1"/>
    <sheet name="价值股" sheetId="2" r:id="rId2"/>
    <sheet name="成长股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9" i="1" l="1"/>
  <c r="K51" i="1"/>
  <c r="B20" i="1"/>
  <c r="J49" i="1"/>
  <c r="J51" i="1"/>
  <c r="I49" i="1"/>
  <c r="I51" i="1"/>
  <c r="B17" i="1"/>
  <c r="D34" i="1"/>
  <c r="B23" i="1"/>
  <c r="C20" i="1"/>
  <c r="D20" i="1"/>
  <c r="B26" i="1"/>
  <c r="C17" i="1"/>
  <c r="C23" i="1"/>
  <c r="D23" i="1"/>
  <c r="B49" i="1"/>
  <c r="B51" i="1"/>
  <c r="H49" i="1"/>
  <c r="H51" i="1"/>
  <c r="G49" i="1"/>
  <c r="G51" i="1"/>
  <c r="F49" i="1"/>
  <c r="F51" i="1"/>
  <c r="E49" i="1"/>
  <c r="E51" i="1"/>
  <c r="D49" i="1"/>
  <c r="D51" i="1"/>
  <c r="C49" i="1"/>
  <c r="C51" i="1"/>
  <c r="C26" i="1"/>
  <c r="D26" i="1"/>
  <c r="D37" i="1"/>
  <c r="D11" i="1"/>
  <c r="D8" i="1"/>
  <c r="D32" i="1"/>
  <c r="D29" i="1"/>
  <c r="D14" i="1"/>
  <c r="D17" i="1"/>
  <c r="C42" i="1"/>
  <c r="D42" i="1"/>
  <c r="E42" i="1"/>
  <c r="G42" i="1"/>
  <c r="H42" i="1"/>
  <c r="I42" i="1"/>
  <c r="J42" i="1"/>
  <c r="K42" i="1"/>
  <c r="L42" i="1"/>
  <c r="M42" i="1"/>
  <c r="N42" i="1"/>
  <c r="O42" i="1"/>
  <c r="H23" i="1"/>
  <c r="G23" i="1"/>
  <c r="I23" i="1"/>
  <c r="D2" i="1"/>
  <c r="H20" i="1"/>
  <c r="H17" i="1"/>
  <c r="G20" i="1"/>
  <c r="G17" i="1"/>
  <c r="D5" i="1"/>
</calcChain>
</file>

<file path=xl/sharedStrings.xml><?xml version="1.0" encoding="utf-8"?>
<sst xmlns="http://schemas.openxmlformats.org/spreadsheetml/2006/main" count="105" uniqueCount="33">
  <si>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</si>
  <si>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</si>
  <si>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</si>
  <si>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</si>
  <si>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</si>
  <si>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</si>
  <si>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</si>
  <si>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</si>
  <si>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</si>
  <si>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</si>
  <si>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</si>
  <si>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</si>
  <si>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</si>
  <si>
    <t>股权风险溢价</t>
    <rPh sb="0" eb="1">
      <t>gu quan feng xian yi jia</t>
    </rPh>
    <phoneticPr fontId="1" type="noConversion"/>
  </si>
  <si>
    <t>DCF模型贴现率（公司债收益率）</t>
    <rPh sb="3" eb="4">
      <t>mo xing</t>
    </rPh>
    <rPh sb="5" eb="6">
      <t>tie xian l</t>
    </rPh>
    <rPh sb="9" eb="10">
      <t>gong si zhai</t>
    </rPh>
    <rPh sb="12" eb="13">
      <t>shou yi l</t>
    </rPh>
    <phoneticPr fontId="1" type="noConversion"/>
  </si>
  <si>
    <t>公司债券风险溢价（公司债信用利差）</t>
    <rPh sb="0" eb="1">
      <t>gong si zhai quan</t>
    </rPh>
    <rPh sb="4" eb="5">
      <t>feng xian yi jia</t>
    </rPh>
    <rPh sb="9" eb="10">
      <t>gong si zhai</t>
    </rPh>
    <rPh sb="12" eb="13">
      <t>xin yong li cha</t>
    </rPh>
    <phoneticPr fontId="1" type="noConversion"/>
  </si>
  <si>
    <t>创业板贴现率</t>
    <rPh sb="0" eb="1">
      <t>chuang ye ban</t>
    </rPh>
    <rPh sb="3" eb="4">
      <t>tie xian l</t>
    </rPh>
    <phoneticPr fontId="1" type="noConversion"/>
  </si>
  <si>
    <t>人民币汇率</t>
    <rPh sb="0" eb="1">
      <t>ren min bi hui l</t>
    </rPh>
    <phoneticPr fontId="1" type="noConversion"/>
  </si>
  <si>
    <t>资金利率</t>
    <rPh sb="0" eb="1">
      <t>zi jin li l</t>
    </rPh>
    <phoneticPr fontId="1" type="noConversion"/>
  </si>
  <si>
    <t>三年中债中短期票据（AAA）收益率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</si>
  <si>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三年中债中短期票据（AA+）收益率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</si>
  <si>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白马股发行的债券</t>
    <rPh sb="0" eb="1">
      <t>bai ma gu</t>
    </rPh>
    <rPh sb="3" eb="4">
      <t>fa xing de</t>
    </rPh>
    <rPh sb="6" eb="7">
      <t>zhai quan</t>
    </rPh>
    <phoneticPr fontId="1" type="noConversion"/>
  </si>
  <si>
    <t>市值偏大，具有行业优势的科技公司发行的债券</t>
    <rPh sb="0" eb="1">
      <t>shi zhi</t>
    </rPh>
    <rPh sb="2" eb="3">
      <t>pian da</t>
    </rPh>
    <rPh sb="5" eb="6">
      <t>ju you hang ye you shi</t>
    </rPh>
    <rPh sb="11" eb="12">
      <t>de</t>
    </rPh>
    <rPh sb="12" eb="13">
      <t>ke ji</t>
    </rPh>
    <rPh sb="16" eb="17">
      <t>fa xing de</t>
    </rPh>
    <rPh sb="19" eb="20">
      <t>zhai quan</t>
    </rPh>
    <phoneticPr fontId="1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</si>
  <si>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1" type="noConversion"/>
  </si>
  <si>
    <t>信用利差</t>
    <rPh sb="0" eb="1">
      <t>xin yong li cha</t>
    </rPh>
    <phoneticPr fontId="1" type="noConversion"/>
  </si>
  <si>
    <t>中债十年国债收益率</t>
    <rPh sb="0" eb="1">
      <t>zhong zhai</t>
    </rPh>
    <rPh sb="2" eb="3">
      <t>shi nian</t>
    </rPh>
    <rPh sb="4" eb="5">
      <t>guo zhai shou yi l</t>
    </rPh>
    <phoneticPr fontId="1" type="noConversion"/>
  </si>
  <si>
    <t>观察资金流动性紧松</t>
    <rPh sb="0" eb="1">
      <t>guan cha</t>
    </rPh>
    <rPh sb="2" eb="3">
      <t>zi jin liu dong xing</t>
    </rPh>
    <phoneticPr fontId="1" type="noConversion"/>
  </si>
  <si>
    <t>溢价越低越安全</t>
    <rPh sb="0" eb="1">
      <t>yi jia</t>
    </rPh>
    <rPh sb="2" eb="3">
      <t>yue di</t>
    </rPh>
    <rPh sb="4" eb="5">
      <t>yue an quan</t>
    </rPh>
    <phoneticPr fontId="1" type="noConversion"/>
  </si>
  <si>
    <t>新兴国家汇率贬值会使资金流出</t>
    <rPh sb="0" eb="1">
      <t>xin xing guo jia</t>
    </rPh>
    <rPh sb="4" eb="5">
      <t>hui l</t>
    </rPh>
    <rPh sb="6" eb="7">
      <t>bian zhi</t>
    </rPh>
    <rPh sb="8" eb="9">
      <t>hui</t>
    </rPh>
    <rPh sb="9" eb="10">
      <t>shi</t>
    </rPh>
    <rPh sb="10" eb="11">
      <t>zi jin</t>
    </rPh>
    <rPh sb="12" eb="13">
      <t>liu chu</t>
    </rPh>
    <phoneticPr fontId="1" type="noConversion"/>
  </si>
  <si>
    <t>3-Month，资金是否便宜</t>
    <rPh sb="8" eb="9">
      <t>zi jin</t>
    </rPh>
    <rPh sb="10" eb="11">
      <t>shi fou pian yi</t>
    </rPh>
    <phoneticPr fontId="1" type="noConversion"/>
  </si>
  <si>
    <t>DR007，资金是否便宜</t>
    <rPh sb="6" eb="7">
      <t>zi jin</t>
    </rPh>
    <rPh sb="8" eb="9">
      <t>shi fou pian yi</t>
    </rPh>
    <phoneticPr fontId="1" type="noConversion"/>
  </si>
  <si>
    <t>3-Month shibor</t>
    <phoneticPr fontId="1" type="noConversion"/>
  </si>
  <si>
    <t>DR007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</si>
</sst>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宋体"/>
      <family val="3"/>
      <charset val="134"/>
      <scheme val="minor"/>
    </font>
    <font>
      <sz val="12"/>
      <color rgb="FF000000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abSelected="1" topLeftCell="D40" workbookViewId="0">
      <selection activeCell="K51" sqref="K51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3" width="13.5" style="1" bestFit="1" customWidth="1"/>
    <col min="4" max="5" width="12.5" style="1" bestFit="1" customWidth="1"/>
    <col min="6" max="6" width="12.5" style="3" bestFit="1" customWidth="1"/>
    <col min="7" max="8" width="12.5" style="1" bestFit="1" customWidth="1"/>
    <col min="9" max="16384" width="10.83203125" style="1"/>
  </cols>
  <sheetData>
    <row r="1" spans="1:8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11</v>
      </c>
      <c r="H1" s="1" t="s">
        <v>12</v>
      </c>
    </row>
    <row r="2" spans="1:8" ht="30" x14ac:dyDescent="0.3">
      <c r="A2" s="2" t="s">
        <v>3</v>
      </c>
      <c r="B2" s="6">
        <v>3.06</v>
      </c>
      <c r="C2" s="6">
        <v>3.0350000000000001</v>
      </c>
      <c r="D2" s="1">
        <f>B2-C2</f>
        <v>2.4999999999999911E-2</v>
      </c>
      <c r="E2" s="1" t="s">
        <v>10</v>
      </c>
      <c r="G2" s="1">
        <v>3.6076000000000001</v>
      </c>
      <c r="H2" s="1">
        <v>3.5767000000000002</v>
      </c>
    </row>
    <row r="4" spans="1:8" ht="33" customHeight="1" x14ac:dyDescent="0.15">
      <c r="B4" s="1" t="s">
        <v>0</v>
      </c>
      <c r="C4" s="1" t="s">
        <v>1</v>
      </c>
      <c r="D4" s="1" t="s">
        <v>2</v>
      </c>
      <c r="G4" s="1" t="s">
        <v>11</v>
      </c>
      <c r="H4" s="1" t="s">
        <v>12</v>
      </c>
    </row>
    <row r="5" spans="1:8" ht="30" x14ac:dyDescent="0.3">
      <c r="A5" s="2" t="s">
        <v>4</v>
      </c>
      <c r="B5" s="6">
        <v>2.6299000000000001</v>
      </c>
      <c r="C5" s="6">
        <v>2.5954999999999999</v>
      </c>
      <c r="D5" s="1">
        <f>B5-C5</f>
        <v>3.4400000000000208E-2</v>
      </c>
      <c r="E5" s="1" t="s">
        <v>10</v>
      </c>
      <c r="G5" s="1">
        <v>3.1877</v>
      </c>
      <c r="H5" s="1">
        <v>2.9159000000000002</v>
      </c>
    </row>
    <row r="7" spans="1:8" x14ac:dyDescent="0.15">
      <c r="B7" s="1" t="s">
        <v>0</v>
      </c>
      <c r="C7" s="1" t="s">
        <v>1</v>
      </c>
      <c r="D7" s="1" t="s">
        <v>2</v>
      </c>
      <c r="G7" s="1" t="s">
        <v>11</v>
      </c>
      <c r="H7" s="1" t="s">
        <v>12</v>
      </c>
    </row>
    <row r="8" spans="1:8" ht="60" x14ac:dyDescent="0.15">
      <c r="A8" s="2" t="s">
        <v>19</v>
      </c>
      <c r="B8" s="1">
        <v>3.028</v>
      </c>
      <c r="C8" s="1">
        <v>2.9870999999999999</v>
      </c>
      <c r="D8" s="1">
        <f>B8-C8</f>
        <v>4.0900000000000158E-2</v>
      </c>
      <c r="E8" s="1" t="s">
        <v>21</v>
      </c>
      <c r="G8" s="1">
        <v>6.4371999999999998</v>
      </c>
      <c r="H8" s="1">
        <v>5.8418999999999999</v>
      </c>
    </row>
    <row r="10" spans="1:8" x14ac:dyDescent="0.15">
      <c r="B10" s="1" t="s">
        <v>0</v>
      </c>
      <c r="C10" s="1" t="s">
        <v>1</v>
      </c>
      <c r="D10" s="1" t="s">
        <v>2</v>
      </c>
      <c r="G10" s="1" t="s">
        <v>11</v>
      </c>
      <c r="H10" s="1" t="s">
        <v>12</v>
      </c>
    </row>
    <row r="11" spans="1:8" ht="75" x14ac:dyDescent="0.15">
      <c r="A11" s="2" t="s">
        <v>20</v>
      </c>
      <c r="B11" s="1">
        <v>3.1579999999999999</v>
      </c>
      <c r="C11" s="1">
        <v>3.1171000000000002</v>
      </c>
      <c r="D11" s="1">
        <f>B11-C11</f>
        <v>4.0899999999999714E-2</v>
      </c>
      <c r="E11" s="1" t="s">
        <v>22</v>
      </c>
      <c r="G11" s="1">
        <v>6.4371999999999998</v>
      </c>
      <c r="H11" s="1">
        <v>5.8418999999999999</v>
      </c>
    </row>
    <row r="13" spans="1:8" x14ac:dyDescent="0.15">
      <c r="B13" s="1" t="s">
        <v>0</v>
      </c>
      <c r="C13" s="1" t="s">
        <v>1</v>
      </c>
      <c r="D13" s="1" t="s">
        <v>2</v>
      </c>
      <c r="G13" s="1" t="s">
        <v>11</v>
      </c>
      <c r="H13" s="1" t="s">
        <v>12</v>
      </c>
    </row>
    <row r="14" spans="1:8" ht="60" x14ac:dyDescent="0.15">
      <c r="A14" s="2" t="s">
        <v>8</v>
      </c>
      <c r="B14" s="1">
        <v>5.4279999999999999</v>
      </c>
      <c r="C14" s="1">
        <v>5.3871000000000002</v>
      </c>
      <c r="D14" s="1">
        <f>B14-C14</f>
        <v>4.0899999999999714E-2</v>
      </c>
      <c r="E14" s="1" t="s">
        <v>23</v>
      </c>
      <c r="G14" s="1">
        <v>6.4371999999999998</v>
      </c>
      <c r="H14" s="1">
        <v>5.8418999999999999</v>
      </c>
    </row>
    <row r="16" spans="1:8" ht="33" customHeight="1" x14ac:dyDescent="0.15">
      <c r="B16" s="1" t="s">
        <v>0</v>
      </c>
      <c r="C16" s="1" t="s">
        <v>1</v>
      </c>
      <c r="D16" s="1" t="s">
        <v>2</v>
      </c>
      <c r="G16" s="1" t="s">
        <v>11</v>
      </c>
      <c r="H16" s="1" t="s">
        <v>12</v>
      </c>
    </row>
    <row r="17" spans="1:9" ht="60" x14ac:dyDescent="0.15">
      <c r="A17" s="2" t="s">
        <v>5</v>
      </c>
      <c r="B17" s="1">
        <f>B2</f>
        <v>3.06</v>
      </c>
      <c r="C17" s="1">
        <f>C2</f>
        <v>3.0350000000000001</v>
      </c>
      <c r="D17" s="1">
        <f>B17-C17</f>
        <v>2.4999999999999911E-2</v>
      </c>
      <c r="E17" s="1" t="s">
        <v>7</v>
      </c>
      <c r="G17" s="1">
        <f>G2</f>
        <v>3.6076000000000001</v>
      </c>
      <c r="H17" s="1">
        <f>H2</f>
        <v>3.5767000000000002</v>
      </c>
    </row>
    <row r="19" spans="1:9" ht="33" customHeight="1" x14ac:dyDescent="0.15">
      <c r="B19" s="1" t="s">
        <v>0</v>
      </c>
      <c r="C19" s="1" t="s">
        <v>1</v>
      </c>
      <c r="D19" s="1" t="s">
        <v>2</v>
      </c>
      <c r="G19" s="1" t="s">
        <v>11</v>
      </c>
      <c r="H19" s="1" t="s">
        <v>12</v>
      </c>
    </row>
    <row r="20" spans="1:9" ht="60" x14ac:dyDescent="0.15">
      <c r="A20" s="2" t="s">
        <v>15</v>
      </c>
      <c r="B20" s="1">
        <f>B14-B5</f>
        <v>2.7980999999999998</v>
      </c>
      <c r="C20" s="1">
        <f>C14-C5</f>
        <v>2.7916000000000003</v>
      </c>
      <c r="D20" s="1">
        <f>B20-C20</f>
        <v>6.4999999999995062E-3</v>
      </c>
      <c r="E20" s="1" t="s">
        <v>9</v>
      </c>
      <c r="G20" s="1">
        <f>G14-G5</f>
        <v>3.2494999999999998</v>
      </c>
      <c r="H20" s="1">
        <f>H14-H5</f>
        <v>2.9259999999999997</v>
      </c>
    </row>
    <row r="22" spans="1:9" ht="33" customHeight="1" x14ac:dyDescent="0.15">
      <c r="B22" s="1" t="s">
        <v>0</v>
      </c>
      <c r="C22" s="1" t="s">
        <v>1</v>
      </c>
      <c r="D22" s="1" t="s">
        <v>2</v>
      </c>
      <c r="G22" s="1" t="s">
        <v>11</v>
      </c>
      <c r="H22" s="1" t="s">
        <v>12</v>
      </c>
      <c r="I22" s="1" t="s">
        <v>2</v>
      </c>
    </row>
    <row r="23" spans="1:9" ht="30" x14ac:dyDescent="0.15">
      <c r="A23" s="2" t="s">
        <v>13</v>
      </c>
      <c r="B23" s="1">
        <f>B17+B20*2</f>
        <v>8.6562000000000001</v>
      </c>
      <c r="C23" s="1">
        <f>C17+C20*2</f>
        <v>8.6182000000000016</v>
      </c>
      <c r="D23" s="1">
        <f>B23-C23</f>
        <v>3.7999999999998479E-2</v>
      </c>
      <c r="E23" s="1" t="s">
        <v>27</v>
      </c>
      <c r="G23" s="1">
        <f>G18+G15</f>
        <v>0</v>
      </c>
      <c r="H23" s="1">
        <f>H18+H15</f>
        <v>0</v>
      </c>
      <c r="I23" s="1">
        <f>H23-G23</f>
        <v>0</v>
      </c>
    </row>
    <row r="25" spans="1:9" ht="33" customHeight="1" x14ac:dyDescent="0.15">
      <c r="B25" s="1" t="s">
        <v>0</v>
      </c>
      <c r="C25" s="1" t="s">
        <v>1</v>
      </c>
      <c r="D25" s="1" t="s">
        <v>2</v>
      </c>
      <c r="G25" s="1" t="s">
        <v>11</v>
      </c>
      <c r="H25" s="1" t="s">
        <v>12</v>
      </c>
      <c r="I25" s="1" t="s">
        <v>2</v>
      </c>
    </row>
    <row r="26" spans="1:9" ht="45" x14ac:dyDescent="0.15">
      <c r="A26" s="2" t="s">
        <v>14</v>
      </c>
      <c r="B26" s="1">
        <f>B23</f>
        <v>8.6562000000000001</v>
      </c>
      <c r="C26" s="1">
        <f>C23</f>
        <v>8.6182000000000016</v>
      </c>
      <c r="D26" s="1">
        <f>B26-C26</f>
        <v>3.7999999999998479E-2</v>
      </c>
      <c r="E26" s="1" t="s">
        <v>27</v>
      </c>
    </row>
    <row r="28" spans="1:9" ht="33" customHeight="1" x14ac:dyDescent="0.15">
      <c r="B28" s="1" t="s">
        <v>0</v>
      </c>
      <c r="C28" s="1" t="s">
        <v>1</v>
      </c>
      <c r="D28" s="1" t="s">
        <v>2</v>
      </c>
      <c r="G28" s="1" t="s">
        <v>11</v>
      </c>
      <c r="H28" s="1" t="s">
        <v>12</v>
      </c>
      <c r="I28" s="1" t="s">
        <v>2</v>
      </c>
    </row>
    <row r="29" spans="1:9" ht="45" x14ac:dyDescent="0.15">
      <c r="A29" s="2" t="s">
        <v>17</v>
      </c>
      <c r="B29" s="10">
        <v>7.0033000000000003</v>
      </c>
      <c r="C29" s="10">
        <v>6.9641000000000002</v>
      </c>
      <c r="D29" s="1">
        <f>B29-C29</f>
        <v>3.9200000000000124E-2</v>
      </c>
      <c r="E29" s="1" t="s">
        <v>28</v>
      </c>
    </row>
    <row r="31" spans="1:9" ht="33" customHeight="1" x14ac:dyDescent="0.15">
      <c r="B31" s="1" t="s">
        <v>0</v>
      </c>
      <c r="C31" s="1" t="s">
        <v>1</v>
      </c>
      <c r="D31" s="1" t="s">
        <v>2</v>
      </c>
      <c r="G31" s="1" t="s">
        <v>11</v>
      </c>
      <c r="H31" s="1" t="s">
        <v>12</v>
      </c>
      <c r="I31" s="1" t="s">
        <v>2</v>
      </c>
    </row>
    <row r="32" spans="1:9" ht="30" x14ac:dyDescent="0.15">
      <c r="A32" s="2" t="s">
        <v>18</v>
      </c>
      <c r="B32" s="10">
        <v>2.202</v>
      </c>
      <c r="C32" s="10">
        <v>2.2229999999999999</v>
      </c>
      <c r="D32" s="1">
        <f>B32-C32</f>
        <v>-2.0999999999999908E-2</v>
      </c>
      <c r="E32" s="1" t="s">
        <v>29</v>
      </c>
    </row>
    <row r="33" spans="1:16" ht="33" customHeight="1" x14ac:dyDescent="0.15">
      <c r="B33" s="1" t="s">
        <v>0</v>
      </c>
      <c r="C33" s="1" t="s">
        <v>1</v>
      </c>
      <c r="D33" s="1" t="s">
        <v>2</v>
      </c>
      <c r="G33" s="1" t="s">
        <v>11</v>
      </c>
      <c r="H33" s="1" t="s">
        <v>12</v>
      </c>
      <c r="I33" s="1" t="s">
        <v>2</v>
      </c>
    </row>
    <row r="34" spans="1:16" ht="30" x14ac:dyDescent="0.15">
      <c r="A34" s="2" t="s">
        <v>18</v>
      </c>
      <c r="B34" s="10">
        <v>2.1</v>
      </c>
      <c r="C34" s="10">
        <v>2.21</v>
      </c>
      <c r="D34" s="1">
        <f>B34-C34</f>
        <v>-0.10999999999999988</v>
      </c>
      <c r="E34" s="1" t="s">
        <v>30</v>
      </c>
    </row>
    <row r="35" spans="1:16" x14ac:dyDescent="0.15">
      <c r="B35"/>
      <c r="F35" s="4"/>
    </row>
    <row r="36" spans="1:16" ht="33" customHeight="1" x14ac:dyDescent="0.15">
      <c r="B36" s="1" t="s">
        <v>0</v>
      </c>
      <c r="C36" s="1" t="s">
        <v>1</v>
      </c>
      <c r="D36" s="1" t="s">
        <v>2</v>
      </c>
      <c r="G36" s="1" t="s">
        <v>11</v>
      </c>
      <c r="H36" s="1" t="s">
        <v>12</v>
      </c>
      <c r="I36" s="1" t="s">
        <v>2</v>
      </c>
    </row>
    <row r="37" spans="1:16" ht="30" x14ac:dyDescent="0.15">
      <c r="A37" s="2" t="s">
        <v>25</v>
      </c>
      <c r="B37" s="9">
        <v>2.6758999999999999</v>
      </c>
      <c r="C37" s="9">
        <v>2.6379000000000001</v>
      </c>
      <c r="D37" s="1">
        <f>B37-C37</f>
        <v>3.7999999999999812E-2</v>
      </c>
      <c r="E37" s="1" t="s">
        <v>26</v>
      </c>
    </row>
    <row r="38" spans="1:16" x14ac:dyDescent="0.15">
      <c r="F38" s="4"/>
    </row>
    <row r="39" spans="1:16" s="3" customFormat="1" x14ac:dyDescent="0.15"/>
    <row r="40" spans="1:16" x14ac:dyDescent="0.15">
      <c r="F40" s="4"/>
    </row>
    <row r="41" spans="1:16" x14ac:dyDescent="0.15">
      <c r="F41" s="4"/>
    </row>
    <row r="42" spans="1:16" x14ac:dyDescent="0.15">
      <c r="B42" s="5">
        <v>43833</v>
      </c>
      <c r="C42" s="5">
        <f>B42+7</f>
        <v>43840</v>
      </c>
      <c r="D42" s="5">
        <f>C42+7</f>
        <v>43847</v>
      </c>
      <c r="E42" s="5">
        <f>D42+6</f>
        <v>43853</v>
      </c>
      <c r="F42" s="5">
        <v>43868</v>
      </c>
      <c r="G42" s="5">
        <f t="shared" ref="G42:O42" si="0">F42+7</f>
        <v>43875</v>
      </c>
      <c r="H42" s="5">
        <f t="shared" si="0"/>
        <v>43882</v>
      </c>
      <c r="I42" s="5">
        <f t="shared" si="0"/>
        <v>43889</v>
      </c>
      <c r="J42" s="5">
        <f t="shared" si="0"/>
        <v>43896</v>
      </c>
      <c r="K42" s="5">
        <f t="shared" si="0"/>
        <v>43903</v>
      </c>
      <c r="L42" s="5">
        <f t="shared" si="0"/>
        <v>43910</v>
      </c>
      <c r="M42" s="5">
        <f t="shared" si="0"/>
        <v>43917</v>
      </c>
      <c r="N42" s="5">
        <f t="shared" si="0"/>
        <v>43924</v>
      </c>
      <c r="O42" s="5">
        <f t="shared" si="0"/>
        <v>43931</v>
      </c>
    </row>
    <row r="43" spans="1:16" ht="30" x14ac:dyDescent="0.3">
      <c r="A43" s="2" t="s">
        <v>3</v>
      </c>
      <c r="B43" s="1">
        <v>3.5865999999999998</v>
      </c>
      <c r="C43" s="1">
        <v>3.5295000000000001</v>
      </c>
      <c r="D43" s="1">
        <v>3.5299</v>
      </c>
      <c r="E43" s="1">
        <v>3.4127000000000001</v>
      </c>
      <c r="F43" s="1">
        <v>3.2218</v>
      </c>
      <c r="G43" s="1">
        <v>3.282</v>
      </c>
      <c r="H43" s="1">
        <v>3.2726999999999999</v>
      </c>
      <c r="I43" s="1">
        <v>3.1989000000000001</v>
      </c>
      <c r="J43" s="1">
        <v>3.1349999999999998</v>
      </c>
      <c r="K43" s="1">
        <v>3.06</v>
      </c>
      <c r="L43" s="6"/>
      <c r="M43" s="6"/>
      <c r="N43" s="6"/>
      <c r="O43" s="6"/>
      <c r="P43" s="6"/>
    </row>
    <row r="44" spans="1:16" x14ac:dyDescent="0.15">
      <c r="F44" s="1"/>
    </row>
    <row r="45" spans="1:16" ht="30" x14ac:dyDescent="0.3">
      <c r="A45" s="2" t="s">
        <v>4</v>
      </c>
      <c r="B45" s="1">
        <v>2.9662000000000002</v>
      </c>
      <c r="C45" s="1">
        <v>2.9502999999999999</v>
      </c>
      <c r="D45" s="1">
        <v>2.9798</v>
      </c>
      <c r="E45" s="1">
        <v>2.9759000000000002</v>
      </c>
      <c r="F45" s="1">
        <v>2.7452999999999999</v>
      </c>
      <c r="G45" s="1">
        <v>2.7046000000000001</v>
      </c>
      <c r="H45" s="1">
        <v>2.7544</v>
      </c>
      <c r="I45" s="1">
        <v>2.6768999999999998</v>
      </c>
      <c r="J45" s="1">
        <v>2.57</v>
      </c>
      <c r="K45" s="1">
        <v>2.6299000000000001</v>
      </c>
      <c r="L45" s="6"/>
      <c r="M45" s="6"/>
      <c r="N45" s="6"/>
      <c r="O45" s="6"/>
      <c r="P45" s="6"/>
    </row>
    <row r="46" spans="1:16" x14ac:dyDescent="0.15">
      <c r="F46" s="4"/>
    </row>
    <row r="47" spans="1:16" ht="60" x14ac:dyDescent="0.15">
      <c r="A47" s="2" t="s">
        <v>8</v>
      </c>
      <c r="B47" s="1">
        <v>5.8371000000000004</v>
      </c>
      <c r="C47" s="1">
        <v>5.7670000000000003</v>
      </c>
      <c r="D47" s="1">
        <v>5.7443</v>
      </c>
      <c r="E47" s="1">
        <v>5.7492000000000001</v>
      </c>
      <c r="F47" s="4">
        <v>5.6075999999999997</v>
      </c>
      <c r="G47" s="1">
        <v>5.5148000000000001</v>
      </c>
      <c r="H47" s="1">
        <v>5.4539</v>
      </c>
      <c r="I47" s="1">
        <v>5.4154</v>
      </c>
      <c r="J47" s="1">
        <v>5.3710000000000004</v>
      </c>
      <c r="K47" s="1">
        <v>5.4279999999999999</v>
      </c>
    </row>
    <row r="48" spans="1:16" x14ac:dyDescent="0.15">
      <c r="F48" s="4"/>
    </row>
    <row r="49" spans="1:11" s="8" customFormat="1" x14ac:dyDescent="0.15">
      <c r="A49" s="7" t="s">
        <v>24</v>
      </c>
      <c r="B49" s="8">
        <f t="shared" ref="B49:J49" si="1">B43+(B47-B45)*2</f>
        <v>9.3284000000000002</v>
      </c>
      <c r="C49" s="8">
        <f t="shared" si="1"/>
        <v>9.1629000000000005</v>
      </c>
      <c r="D49" s="8">
        <f t="shared" si="1"/>
        <v>9.0588999999999995</v>
      </c>
      <c r="E49" s="8">
        <f t="shared" si="1"/>
        <v>8.9592999999999989</v>
      </c>
      <c r="F49" s="8">
        <f t="shared" si="1"/>
        <v>8.9464000000000006</v>
      </c>
      <c r="G49" s="8">
        <f t="shared" si="1"/>
        <v>8.9024000000000001</v>
      </c>
      <c r="H49" s="8">
        <f t="shared" si="1"/>
        <v>8.6716999999999995</v>
      </c>
      <c r="I49" s="1">
        <f t="shared" si="1"/>
        <v>8.6759000000000004</v>
      </c>
      <c r="J49" s="1">
        <f>J43+(J47-J45)*2</f>
        <v>8.7370000000000019</v>
      </c>
      <c r="K49" s="1">
        <f>K43+(K47-K45)*2</f>
        <v>8.6562000000000001</v>
      </c>
    </row>
    <row r="50" spans="1:11" x14ac:dyDescent="0.15">
      <c r="F50" s="4"/>
    </row>
    <row r="51" spans="1:11" s="2" customFormat="1" ht="30" x14ac:dyDescent="0.15">
      <c r="A51" s="2" t="s">
        <v>16</v>
      </c>
      <c r="B51" s="7">
        <f>B49</f>
        <v>9.3284000000000002</v>
      </c>
      <c r="C51" s="2">
        <f t="shared" ref="C51:K51" si="2">C49</f>
        <v>9.1629000000000005</v>
      </c>
      <c r="D51" s="2">
        <f t="shared" si="2"/>
        <v>9.0588999999999995</v>
      </c>
      <c r="E51" s="2">
        <f t="shared" si="2"/>
        <v>8.9592999999999989</v>
      </c>
      <c r="F51" s="2">
        <f t="shared" si="2"/>
        <v>8.9464000000000006</v>
      </c>
      <c r="G51" s="2">
        <f t="shared" si="2"/>
        <v>8.9024000000000001</v>
      </c>
      <c r="H51" s="2">
        <f t="shared" si="2"/>
        <v>8.6716999999999995</v>
      </c>
      <c r="I51" s="2">
        <f t="shared" si="2"/>
        <v>8.6759000000000004</v>
      </c>
      <c r="J51" s="2">
        <f t="shared" si="2"/>
        <v>8.7370000000000019</v>
      </c>
      <c r="K51" s="2">
        <f t="shared" si="2"/>
        <v>8.6562000000000001</v>
      </c>
    </row>
    <row r="52" spans="1:11" x14ac:dyDescent="0.15">
      <c r="F52" s="4"/>
    </row>
    <row r="53" spans="1:11" ht="30" x14ac:dyDescent="0.15">
      <c r="A53" s="7" t="s">
        <v>31</v>
      </c>
      <c r="B53" s="1">
        <v>2.96</v>
      </c>
      <c r="C53" s="1">
        <v>2.8639999999999999</v>
      </c>
      <c r="D53" s="1">
        <v>2.8679999999999999</v>
      </c>
      <c r="E53" s="1">
        <v>2.8580000000000001</v>
      </c>
      <c r="F53" s="4">
        <v>2.7530000000000001</v>
      </c>
      <c r="G53" s="1">
        <v>2.5649999999999999</v>
      </c>
      <c r="H53" s="1">
        <v>2.4889999999999999</v>
      </c>
      <c r="I53" s="1">
        <v>2.4289999999999998</v>
      </c>
      <c r="J53" s="1">
        <v>2.258</v>
      </c>
      <c r="K53" s="1">
        <v>2.202</v>
      </c>
    </row>
    <row r="54" spans="1:11" x14ac:dyDescent="0.15">
      <c r="F54" s="4"/>
    </row>
    <row r="55" spans="1:11" x14ac:dyDescent="0.15">
      <c r="A55" s="7" t="s">
        <v>32</v>
      </c>
      <c r="B55" s="1">
        <v>2.2313000000000001</v>
      </c>
      <c r="C55" s="1">
        <v>2.4</v>
      </c>
      <c r="D55" s="1">
        <v>2.62</v>
      </c>
      <c r="E55" s="1">
        <v>2.54</v>
      </c>
      <c r="F55" s="1">
        <v>2.17</v>
      </c>
      <c r="G55" s="1">
        <v>2</v>
      </c>
      <c r="H55" s="1">
        <v>2.17</v>
      </c>
      <c r="I55" s="1">
        <v>2.37</v>
      </c>
      <c r="J55" s="1">
        <v>1.82</v>
      </c>
      <c r="K55" s="1">
        <v>2.1</v>
      </c>
    </row>
    <row r="56" spans="1:11" x14ac:dyDescent="0.15">
      <c r="F56" s="4"/>
    </row>
    <row r="57" spans="1:11" x14ac:dyDescent="0.15">
      <c r="F57" s="4"/>
    </row>
    <row r="58" spans="1:11" x14ac:dyDescent="0.15">
      <c r="F58" s="4"/>
    </row>
    <row r="59" spans="1:11" x14ac:dyDescent="0.15">
      <c r="F59" s="4"/>
    </row>
    <row r="60" spans="1:11" x14ac:dyDescent="0.15">
      <c r="F60" s="4"/>
    </row>
    <row r="61" spans="1:11" x14ac:dyDescent="0.15">
      <c r="F61" s="4"/>
    </row>
    <row r="62" spans="1:11" x14ac:dyDescent="0.15">
      <c r="F62" s="4"/>
    </row>
    <row r="63" spans="1:11" x14ac:dyDescent="0.15">
      <c r="F63" s="4"/>
    </row>
    <row r="64" spans="1:11" x14ac:dyDescent="0.15">
      <c r="F64" s="4"/>
    </row>
    <row r="65" spans="6:6" x14ac:dyDescent="0.15">
      <c r="F65" s="4"/>
    </row>
    <row r="66" spans="6:6" x14ac:dyDescent="0.15">
      <c r="F66" s="4"/>
    </row>
    <row r="67" spans="6:6" x14ac:dyDescent="0.15">
      <c r="F67" s="4"/>
    </row>
    <row r="68" spans="6:6" x14ac:dyDescent="0.15">
      <c r="F68" s="4"/>
    </row>
    <row r="69" spans="6:6" x14ac:dyDescent="0.15">
      <c r="F69" s="4"/>
    </row>
    <row r="70" spans="6:6" x14ac:dyDescent="0.15">
      <c r="F70" s="4"/>
    </row>
    <row r="71" spans="6:6" x14ac:dyDescent="0.15">
      <c r="F71" s="4"/>
    </row>
    <row r="72" spans="6:6" x14ac:dyDescent="0.15">
      <c r="F72" s="4"/>
    </row>
    <row r="73" spans="6:6" x14ac:dyDescent="0.15">
      <c r="F73" s="4"/>
    </row>
    <row r="74" spans="6:6" x14ac:dyDescent="0.15">
      <c r="F74" s="4"/>
    </row>
    <row r="75" spans="6:6" x14ac:dyDescent="0.15">
      <c r="F75" s="4"/>
    </row>
    <row r="76" spans="6:6" x14ac:dyDescent="0.15">
      <c r="F76" s="4"/>
    </row>
    <row r="77" spans="6:6" x14ac:dyDescent="0.15">
      <c r="F77" s="4"/>
    </row>
    <row r="78" spans="6:6" x14ac:dyDescent="0.15">
      <c r="F78" s="4"/>
    </row>
    <row r="79" spans="6:6" x14ac:dyDescent="0.15">
      <c r="F79" s="4"/>
    </row>
    <row r="80" spans="6:6" x14ac:dyDescent="0.15">
      <c r="F80" s="4"/>
    </row>
    <row r="81" spans="6:6" x14ac:dyDescent="0.15">
      <c r="F81" s="4"/>
    </row>
    <row r="82" spans="6:6" x14ac:dyDescent="0.15">
      <c r="F82" s="4"/>
    </row>
    <row r="83" spans="6:6" x14ac:dyDescent="0.15">
      <c r="F83" s="4"/>
    </row>
    <row r="84" spans="6:6" x14ac:dyDescent="0.15">
      <c r="F84" s="4"/>
    </row>
    <row r="85" spans="6:6" x14ac:dyDescent="0.15">
      <c r="F85" s="4"/>
    </row>
    <row r="86" spans="6:6" x14ac:dyDescent="0.15">
      <c r="F86" s="4"/>
    </row>
    <row r="87" spans="6:6" x14ac:dyDescent="0.15">
      <c r="F87" s="4"/>
    </row>
    <row r="88" spans="6:6" x14ac:dyDescent="0.15">
      <c r="F88" s="4"/>
    </row>
    <row r="89" spans="6:6" x14ac:dyDescent="0.15">
      <c r="F89" s="4"/>
    </row>
    <row r="90" spans="6:6" x14ac:dyDescent="0.15">
      <c r="F90" s="4"/>
    </row>
    <row r="91" spans="6:6" x14ac:dyDescent="0.15">
      <c r="F91" s="4"/>
    </row>
    <row r="92" spans="6:6" x14ac:dyDescent="0.15">
      <c r="F92" s="4"/>
    </row>
    <row r="93" spans="6:6" x14ac:dyDescent="0.15">
      <c r="F93" s="4"/>
    </row>
    <row r="94" spans="6:6" x14ac:dyDescent="0.15">
      <c r="F94" s="4"/>
    </row>
    <row r="95" spans="6:6" x14ac:dyDescent="0.15">
      <c r="F95" s="4"/>
    </row>
    <row r="96" spans="6:6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  <row r="102" spans="6:6" x14ac:dyDescent="0.15">
      <c r="F102" s="4"/>
    </row>
    <row r="103" spans="6:6" x14ac:dyDescent="0.15">
      <c r="F103" s="4"/>
    </row>
    <row r="104" spans="6:6" x14ac:dyDescent="0.15">
      <c r="F104" s="4"/>
    </row>
    <row r="105" spans="6:6" x14ac:dyDescent="0.15">
      <c r="F105" s="4"/>
    </row>
    <row r="106" spans="6:6" x14ac:dyDescent="0.15">
      <c r="F106" s="4"/>
    </row>
    <row r="107" spans="6:6" x14ac:dyDescent="0.15">
      <c r="F107" s="4"/>
    </row>
    <row r="108" spans="6:6" x14ac:dyDescent="0.15">
      <c r="F108" s="4"/>
    </row>
    <row r="109" spans="6:6" x14ac:dyDescent="0.15">
      <c r="F109" s="4"/>
    </row>
    <row r="110" spans="6:6" x14ac:dyDescent="0.15">
      <c r="F110" s="4"/>
    </row>
    <row r="111" spans="6:6" x14ac:dyDescent="0.15">
      <c r="F111" s="4"/>
    </row>
    <row r="112" spans="6:6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  <row r="144" spans="6:6" x14ac:dyDescent="0.15">
      <c r="F144" s="4"/>
    </row>
    <row r="145" spans="6:6" x14ac:dyDescent="0.15">
      <c r="F145" s="4"/>
    </row>
    <row r="146" spans="6:6" x14ac:dyDescent="0.15">
      <c r="F146" s="4"/>
    </row>
    <row r="147" spans="6:6" x14ac:dyDescent="0.15">
      <c r="F147" s="4"/>
    </row>
    <row r="148" spans="6:6" x14ac:dyDescent="0.15">
      <c r="F148" s="4"/>
    </row>
    <row r="149" spans="6:6" x14ac:dyDescent="0.15">
      <c r="F149" s="4"/>
    </row>
    <row r="150" spans="6:6" x14ac:dyDescent="0.15">
      <c r="F150" s="4"/>
    </row>
    <row r="151" spans="6:6" x14ac:dyDescent="0.15">
      <c r="F151" s="4"/>
    </row>
    <row r="152" spans="6:6" x14ac:dyDescent="0.15">
      <c r="F152" s="4"/>
    </row>
    <row r="153" spans="6:6" x14ac:dyDescent="0.15">
      <c r="F153" s="4"/>
    </row>
    <row r="154" spans="6:6" x14ac:dyDescent="0.15">
      <c r="F154" s="4"/>
    </row>
    <row r="155" spans="6:6" x14ac:dyDescent="0.15">
      <c r="F155" s="4"/>
    </row>
    <row r="156" spans="6:6" x14ac:dyDescent="0.15">
      <c r="F156" s="4"/>
    </row>
    <row r="157" spans="6:6" x14ac:dyDescent="0.15">
      <c r="F157" s="4"/>
    </row>
    <row r="158" spans="6:6" x14ac:dyDescent="0.15">
      <c r="F158" s="4"/>
    </row>
    <row r="159" spans="6:6" x14ac:dyDescent="0.15">
      <c r="F159" s="4"/>
    </row>
    <row r="160" spans="6:6" x14ac:dyDescent="0.15">
      <c r="F160" s="4"/>
    </row>
    <row r="161" spans="6:6" x14ac:dyDescent="0.15">
      <c r="F161" s="4"/>
    </row>
    <row r="162" spans="6:6" x14ac:dyDescent="0.15">
      <c r="F162" s="4"/>
    </row>
    <row r="163" spans="6:6" x14ac:dyDescent="0.15">
      <c r="F163" s="4"/>
    </row>
    <row r="164" spans="6:6" x14ac:dyDescent="0.15">
      <c r="F164" s="4"/>
    </row>
    <row r="165" spans="6:6" x14ac:dyDescent="0.15">
      <c r="F165" s="4"/>
    </row>
    <row r="166" spans="6:6" x14ac:dyDescent="0.15">
      <c r="F166" s="4"/>
    </row>
    <row r="167" spans="6:6" x14ac:dyDescent="0.15">
      <c r="F167" s="4"/>
    </row>
    <row r="168" spans="6:6" x14ac:dyDescent="0.15">
      <c r="F168" s="4"/>
    </row>
    <row r="169" spans="6:6" x14ac:dyDescent="0.15">
      <c r="F169" s="4"/>
    </row>
    <row r="170" spans="6:6" x14ac:dyDescent="0.15">
      <c r="F170" s="4"/>
    </row>
    <row r="171" spans="6:6" x14ac:dyDescent="0.15">
      <c r="F171" s="4"/>
    </row>
    <row r="172" spans="6:6" x14ac:dyDescent="0.15">
      <c r="F172" s="4"/>
    </row>
    <row r="173" spans="6:6" x14ac:dyDescent="0.15">
      <c r="F173" s="4"/>
    </row>
    <row r="174" spans="6:6" x14ac:dyDescent="0.15">
      <c r="F174" s="4"/>
    </row>
    <row r="175" spans="6:6" x14ac:dyDescent="0.15">
      <c r="F175" s="4"/>
    </row>
    <row r="176" spans="6: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  <row r="213" spans="6:6" x14ac:dyDescent="0.15">
      <c r="F213" s="4"/>
    </row>
    <row r="214" spans="6:6" x14ac:dyDescent="0.15">
      <c r="F21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价值股</vt:lpstr>
      <vt:lpstr>成长股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2020-03-13T09:50:42Z</dcterms:modified>
</cp:coreProperties>
</file>