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xWindow="0" yWindow="0" windowWidth="13125" windowHeight="6105" firstSheet="0" activeTab="0"/>
  </bookViews>
  <sheets>
    <sheet name="2020" sheetId="18" state="visible" r:id="rId1"/>
    <sheet name="2019" sheetId="17" state="visible" r:id="rId2"/>
    <sheet name="2018" sheetId="9" state="visible" r:id="rId3"/>
    <sheet name="2017" sheetId="12" state="visible" r:id="rId4"/>
    <sheet name="2016" sheetId="13" state="visible" r:id="rId5"/>
    <sheet name="2015" sheetId="14" state="visible" r:id="rId6"/>
    <sheet name="2014" sheetId="15" state="visible" r:id="rId7"/>
    <sheet name="2013" sheetId="16" state="visible" r:id="rId8"/>
  </sheets>
  <definedNames>
    <definedName name="_xlnm.Print_Area" localSheetId="7">'2013'!$A$3:$G$58</definedName>
    <definedName name="_xlnm.Print_Area" localSheetId="6">'2014'!$A$3:$G$58</definedName>
    <definedName name="_xlnm.Print_Area" localSheetId="5">'2015'!$A$3:$G$58</definedName>
    <definedName name="_xlnm.Print_Area" localSheetId="4">'2016'!$A$3:$G$58</definedName>
    <definedName name="_xlnm.Print_Area" localSheetId="3">'2017'!$A$3:$G$58</definedName>
    <definedName name="_xlnm.Print_Area" localSheetId="2">'2018'!$A$3:$G$58</definedName>
    <definedName name="_xlnm.Print_Area" localSheetId="1">'2019'!$A$3:$G$58</definedName>
    <definedName name="_xlnm.Print_Area" localSheetId="0">'2020'!$A$3:$G$58</definedName>
  </definedNames>
  <calcPr calcId="191029"/>
</workbook>
</file>

<file path=xl/sharedStrings.xml><?xml version="1.0" encoding="utf-8"?>
<sst xmlns="http://schemas.openxmlformats.org/spreadsheetml/2006/main" count="109" uniqueCount="109">
  <si>
    <t xml:space="preserve"> Involved in</t>
  </si>
  <si>
    <t>Tested</t>
  </si>
  <si>
    <t>Tested as</t>
  </si>
  <si>
    <t>accident</t>
  </si>
  <si>
    <t>percentage</t>
  </si>
  <si>
    <t>of involved</t>
  </si>
  <si>
    <t>Involved</t>
  </si>
  <si>
    <t>________________________</t>
  </si>
  <si>
    <t>_________</t>
  </si>
  <si>
    <t>______</t>
  </si>
  <si>
    <t>_______</t>
  </si>
  <si>
    <t>_____</t>
  </si>
  <si>
    <t>Car drivers</t>
  </si>
  <si>
    <t>Motorcycle riders</t>
  </si>
  <si>
    <t>RAS51004</t>
  </si>
  <si>
    <t>Department for Transport statistics</t>
  </si>
  <si>
    <t>Telephone: 020 7944 6595</t>
  </si>
  <si>
    <t>The figures in this table are National Statistics</t>
  </si>
  <si>
    <t>Source: DfT STATS19</t>
  </si>
  <si>
    <t>2   May include a very small number of non-motor vehicle drivers/riders</t>
  </si>
  <si>
    <t>Email: roadacc.stats@dft.gov.uk</t>
  </si>
  <si>
    <t>1   Failed breath test or refused to provide a specimen of breath.</t>
  </si>
  <si>
    <r>
      <t xml:space="preserve"> Number of drivers or riders/</t>
    </r>
    <r>
      <rPr>
        <i/>
        <sz val="8"/>
        <rFont val="Arial"/>
        <family val="2"/>
      </rPr>
      <t>percentage</t>
    </r>
  </si>
  <si>
    <r>
      <t>Failed</t>
    </r>
    <r>
      <rPr>
        <vertAlign val="superscript"/>
        <sz val="8"/>
        <rFont val="Arial"/>
        <family val="2"/>
      </rPr>
      <t>1</t>
    </r>
  </si>
  <si>
    <t>Failed as a percentage of</t>
  </si>
  <si>
    <t>under 17</t>
  </si>
  <si>
    <t>17-19</t>
  </si>
  <si>
    <t>20-24</t>
  </si>
  <si>
    <t>25-29</t>
  </si>
  <si>
    <t>30-34</t>
  </si>
  <si>
    <t>35-39</t>
  </si>
  <si>
    <t>40-49</t>
  </si>
  <si>
    <t>50-59</t>
  </si>
  <si>
    <t>60-69</t>
  </si>
  <si>
    <t>70 and over</t>
  </si>
  <si>
    <t>Age not Reported</t>
  </si>
  <si>
    <t>All Ages</t>
  </si>
  <si>
    <t>Bus/coach drivers</t>
  </si>
  <si>
    <t>Van / Light goods vehicle drivers</t>
  </si>
  <si>
    <t>Heavy goods vehicle drivers</t>
  </si>
  <si>
    <t>Other drivers/riders</t>
  </si>
  <si>
    <t>Reported breath tests and breath test failures by road user type and age, Great Britain, 2017</t>
  </si>
  <si>
    <t>Last updated: 26 September 2019</t>
  </si>
  <si>
    <t>Next update: September 2020</t>
  </si>
  <si>
    <t>Reported breath tests and breath test failures by road user type and age, Great Britain, 2016</t>
  </si>
  <si>
    <t>Reported breath tests and breath test failures by road user type and age, Great Britain, 2015</t>
  </si>
  <si>
    <t>Reported breath tests and breath test failures by road user type and age, Great Britain, 2014</t>
  </si>
  <si>
    <t>Reported breath tests and breath test failures by road user type and age, Great Britain, 2013</t>
  </si>
  <si>
    <r>
      <t>All motor vehicle drivers /riders</t>
    </r>
    <r>
      <rPr>
        <vertAlign val="superscript"/>
        <sz val="8"/>
        <rFont val="Arial"/>
        <family val="2"/>
      </rPr>
      <t>2</t>
    </r>
  </si>
  <si>
    <t>under 17</t>
  </si>
  <si>
    <t>17-19</t>
  </si>
  <si>
    <t>20-24</t>
  </si>
  <si>
    <t>25-29</t>
  </si>
  <si>
    <t>30-34</t>
  </si>
  <si>
    <t>35-39</t>
  </si>
  <si>
    <t>40-49</t>
  </si>
  <si>
    <t>50-59</t>
  </si>
  <si>
    <t>60-69</t>
  </si>
  <si>
    <t>70 and over</t>
  </si>
  <si>
    <t>Age not Reported</t>
  </si>
  <si>
    <t>All Ages</t>
  </si>
  <si>
    <t>Bus/coach drivers</t>
  </si>
  <si>
    <t>Van / Light goods vehicle drivers</t>
  </si>
  <si>
    <t>Heavy goods vehicle drivers</t>
  </si>
  <si>
    <t>Other drivers/riders</t>
  </si>
  <si>
    <t>Reported breath tests and breath test failures by road user type and age, Great Britain, 2018</t>
  </si>
  <si>
    <t>Last updated: 26 September 2019</t>
  </si>
  <si>
    <t>Next update: September 2020</t>
  </si>
  <si>
    <r>
      <rPr>
        <sz val="8"/>
        <color rgb="FF000000"/>
        <rFont val="Arial"/>
        <family val="2"/>
      </rPr>
      <t>All motor vehicle drivers/riders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/>
    </r>
  </si>
  <si>
    <t>under 17</t>
  </si>
  <si>
    <t>17-19</t>
  </si>
  <si>
    <t>20-24</t>
  </si>
  <si>
    <t>25-29</t>
  </si>
  <si>
    <t>30-34</t>
  </si>
  <si>
    <t>35-39</t>
  </si>
  <si>
    <t>40-49</t>
  </si>
  <si>
    <t>50-59</t>
  </si>
  <si>
    <t>60-69</t>
  </si>
  <si>
    <t>70 and over</t>
  </si>
  <si>
    <t>Age not Reported</t>
  </si>
  <si>
    <t>All Ages</t>
  </si>
  <si>
    <t>Bus/coach drivers</t>
  </si>
  <si>
    <t>Van / Light goods vehicle drivers</t>
  </si>
  <si>
    <t>Heavy goods vehicle drivers</t>
  </si>
  <si>
    <t>Other drivers/riders</t>
  </si>
  <si>
    <t>Reported breath tests and breath test failures by road user type and age, Great Britain, 2019</t>
  </si>
  <si>
    <t>Last updated: 30 September 2020</t>
  </si>
  <si>
    <t>Next update: September 2021</t>
  </si>
  <si>
    <r>
      <rPr>
        <sz val="8"/>
        <color rgb="FF000000"/>
        <rFont val="Arial"/>
        <family val="2"/>
      </rPr>
      <t>All motor vehicle drivers/riders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/>
    </r>
  </si>
  <si>
    <t xml:space="preserve">under 17</t>
  </si>
  <si>
    <t xml:space="preserve">17-19</t>
  </si>
  <si>
    <t xml:space="preserve">20-24</t>
  </si>
  <si>
    <t xml:space="preserve">25-29</t>
  </si>
  <si>
    <t xml:space="preserve">30-34</t>
  </si>
  <si>
    <t xml:space="preserve">35-39</t>
  </si>
  <si>
    <t xml:space="preserve">40-49</t>
  </si>
  <si>
    <t xml:space="preserve">50-59</t>
  </si>
  <si>
    <t xml:space="preserve">60-69</t>
  </si>
  <si>
    <t xml:space="preserve">70 and over</t>
  </si>
  <si>
    <t xml:space="preserve">Age not Reported</t>
  </si>
  <si>
    <t xml:space="preserve">All Ages</t>
  </si>
  <si>
    <t xml:space="preserve">Bus/coach drivers</t>
  </si>
  <si>
    <t xml:space="preserve">Van / Light goods vehicle drivers</t>
  </si>
  <si>
    <t xml:space="preserve">Heavy goods vehicle drivers</t>
  </si>
  <si>
    <t xml:space="preserve">Other drivers/riders</t>
  </si>
  <si>
    <t xml:space="preserve">Reported breath tests and breath test failures by road user type and age, Great Britain, 2020</t>
  </si>
  <si>
    <t xml:space="preserve">Last updated: 30 September 2021</t>
  </si>
  <si>
    <t xml:space="preserve">Next update: September 2022</t>
  </si>
  <si>
    <r>
      <rPr>
        <sz val="8"/>
        <color rgb="000000"/>
        <rFont val="Arial"/>
        <family val="2"/>
      </rPr>
      <t xml:space="preserve">All motor vehicle drivers/riders</t>
    </r>
    <r>
      <rPr>
        <vertAlign val="superscript"/>
        <sz val="8"/>
        <color rgb="000000"/>
        <rFont val="Arial"/>
        <family val="2"/>
      </rPr>
      <t xml:space="preserve">2</t>
    </r>
    <r>
      <rPr>
        <sz val="8"/>
        <color rgb="000000"/>
        <rFont val="Arial"/>
        <family val="2"/>
      </rPr>
      <t xml:space="preserve"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</si>
</sst>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General_)"/>
    <numFmt numFmtId="166" formatCode="0.0_)"/>
  </numFmts>
  <fonts count="11">
    <font>
      <sz val="12"/>
      <name val="Times New Roman"/>
    </font>
    <font>
      <sz val="7"/>
      <color rgb="FF000000"/>
      <name val="Arial"/>
    </font>
    <font>
      <sz val="7"/>
      <color indexed="12"/>
      <name val="Arial"/>
      <u val="single"/>
    </font>
    <font>
      <sz val="8"/>
      <color rgb="FF000000"/>
      <name val="Arial"/>
    </font>
    <font>
      <sz val="8"/>
      <color rgb="FF000000"/>
      <name val="Arial"/>
      <i/>
    </font>
    <font>
      <sz val="7"/>
      <color rgb="FF000000"/>
      <name val="Arial"/>
      <i/>
    </font>
    <font>
      <sz val="7"/>
      <color indexed="12"/>
      <name val="Arial"/>
    </font>
    <font>
      <sz val="10"/>
      <color rgb="FF000000"/>
      <name val="Arial"/>
    </font>
    <font>
      <sz val="10"/>
      <color rgb="FF000000"/>
      <name val="Arial"/>
      <b/>
    </font>
    <font>
      <sz val="10"/>
      <color indexed="21"/>
      <name val="Arial"/>
      <b/>
    </font>
    <font>
      <sz val="10"/>
      <color theme="10"/>
      <name val="Arial"/>
      <u val="single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bottom style="thin">
        <color indexed="8"/>
      </bottom>
    </border>
    <border>
      <bottom style="thin">
        <color indexed="64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37" fontId="3" fillId="0" borderId="0" xfId="0" applyFont="1" applyNumberFormat="1" applyAlignment="1">
      <alignment horizontal="right"/>
    </xf>
    <xf numFmtId="0" fontId="3" fillId="0" borderId="1" xfId="0" applyFont="1" applyBorder="1" applyAlignment="1">
      <alignment horizontal="right"/>
    </xf>
    <xf numFmtId="37" fontId="1" fillId="0" borderId="0" xfId="0" applyFont="1" applyNumberFormat="1" applyAlignment="1">
      <alignment horizontal="left"/>
    </xf>
    <xf numFmtId="3" fontId="3" fillId="0" borderId="0" xfId="0" applyFont="1" applyNumberFormat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2" xfId="0" applyFont="1" applyBorder="1" applyAlignment="1">
      <alignment horizontal="left" indent="1"/>
    </xf>
    <xf numFmtId="37" fontId="3" fillId="0" borderId="2" xfId="0" applyFont="1" applyNumberFormat="1" applyBorder="1" applyAlignment="1">
      <alignment horizontal="right"/>
    </xf>
    <xf numFmtId="164" fontId="4" fillId="0" borderId="2" xfId="0" applyFont="1" applyNumberFormat="1" applyBorder="1" applyAlignment="1">
      <alignment horizontal="right"/>
    </xf>
    <xf numFmtId="165" fontId="1" fillId="0" borderId="0" xfId="0" applyFont="1" applyNumberFormat="1" applyAlignment="1">
      <alignment horizontal="left"/>
    </xf>
    <xf numFmtId="3" fontId="3" fillId="0" borderId="2" xfId="0" applyFont="1" applyNumberFormat="1" applyBorder="1" applyAlignment="1">
      <alignment horizontal="right"/>
    </xf>
    <xf numFmtId="166" fontId="5" fillId="0" borderId="0" xfId="0" applyFont="1" applyNumberFormat="1" applyAlignment="1">
      <alignment horizontal="left"/>
    </xf>
    <xf numFmtId="165" fontId="6" fillId="0" borderId="0" xfId="0" applyFont="1" applyNumberFormat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9" fontId="4" fillId="0" borderId="0" xfId="0" applyFont="1" applyNumberForma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164" fontId="4" fillId="0" borderId="0" xfId="0" applyFont="1" applyNumberFormat="1" applyAlignment="1">
      <alignment horizontal="right"/>
    </xf>
    <xf numFmtId="0" fontId="1" fillId="0" borderId="0" xfId="0" applyFont="1" applyAlignment="1">
      <alignment horizontal="left" vertical="center"/>
    </xf>
    <xf numFmtId="9" fontId="4" fillId="0" borderId="2" xfId="0" applyFont="1" applyNumberForma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7" fillId="2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164" fontId="3" fillId="0" borderId="0" xfId="0" applyFont="1" applyNumberForma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mailto:Roadacc.stats@dft.gov.uk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mailto:Roadacc.stats@dft.gov.uk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Roadacc.stats@dft.gov.uk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h" Type="http://schemas.openxmlformats.org/officeDocument/2006/relationships/hyperlink" Target="mailto:Roadacc.stats@dft.gov.uk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mailto:Roadacc.stats@dft.gov.uk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mailto:Roadacc.stats@dft.gov.uk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mailto:Roadacc.stats@dft.gov.uk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mailto:Roadacc.stats@dft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zoomScaleNormal="75" workbookViewId="0">
      <selection activeCell="A13" sqref="A13"/>
    </sheetView>
  </sheetViews>
  <sheetFormatPr defaultRowHeight="15.0" baseColWidth="10"/>
  <cols>
    <col min="1" max="1" width="20.4140625" hidden="0" customWidth="1"/>
    <col min="2" max="2" width="9.08203125" hidden="0" customWidth="1"/>
    <col min="3" max="3" width="9.4140625" hidden="0" customWidth="1"/>
    <col min="4" max="4" width="9.4140625" hidden="0" customWidth="1"/>
    <col min="5" max="5" width="9.4140625" hidden="0" customWidth="1"/>
    <col min="6" max="6" width="9.4140625" hidden="0" customWidth="1"/>
    <col min="7" max="7" width="9.4140625" hidden="0" customWidth="1"/>
  </cols>
  <sheetData>
    <row r="1" ht="13" customHeight="1">
      <c r="A1" s="27" t="s">
        <v>15</v>
      </c>
    </row>
    <row r="2" ht="12.5" customHeight="1">
      <c r="A2" s="32" t="str">
        <f>=HYPERLINK("https://www.gov.uk/government/statistics/reported-road-casualties-in-great-britain-annual-report-2020",
"Reported Road Casualties Great Britain Annual Report 2020")</f>
      </c>
    </row>
    <row r="3" ht="15" customHeight="1">
      <c r="A3" s="31" t="s">
        <v>14</v>
      </c>
    </row>
    <row r="4" ht="12.75" customHeight="1">
      <c r="A4" s="31" t="s">
        <v>105</v>
      </c>
      <c r="K4" s="14"/>
      <c r="T4" s="14"/>
    </row>
    <row r="5" ht="15" customHeight="1">
      <c r="A5" s="4"/>
      <c r="B5" s="4"/>
      <c r="C5" s="4"/>
      <c r="D5" s="4"/>
      <c r="E5" s="4"/>
      <c r="F5" s="29"/>
      <c r="G5" s="4" t="s">
        <v>22</v>
      </c>
      <c r="Y5" s="11"/>
    </row>
    <row r="6" ht="12" customHeight="1">
      <c r="A6" s="17"/>
      <c r="B6" s="17"/>
      <c r="C6" s="17"/>
      <c r="D6" s="20" t="s">
        <v>2</v>
      </c>
      <c r="E6" s="17"/>
    </row>
    <row r="7" ht="12" customHeight="1">
      <c r="A7" s="17"/>
      <c r="B7" s="17" t="s">
        <v>0</v>
      </c>
      <c r="C7" s="17"/>
      <c r="D7" s="20" t="s">
        <v>4</v>
      </c>
      <c r="E7" s="17"/>
      <c r="F7" s="25" t="s">
        <v>24</v>
      </c>
      <c r="G7" s="25"/>
      <c r="S7" s="11"/>
      <c r="T7" s="11"/>
      <c r="U7" s="11"/>
      <c r="V7" s="11"/>
      <c r="W7" s="11"/>
      <c r="X7" s="11"/>
      <c r="Y7" s="11"/>
      <c r="Z7" s="11"/>
      <c r="AA7" s="11"/>
    </row>
    <row r="8" ht="12" customHeight="1">
      <c r="A8" s="17"/>
      <c r="B8" s="17" t="s">
        <v>3</v>
      </c>
      <c r="C8" s="17" t="s">
        <v>1</v>
      </c>
      <c r="D8" s="20" t="s">
        <v>5</v>
      </c>
      <c r="E8" s="17" t="s">
        <v>23</v>
      </c>
      <c r="F8" s="20" t="s">
        <v>6</v>
      </c>
      <c r="G8" s="20" t="s">
        <v>1</v>
      </c>
      <c r="S8" s="11"/>
      <c r="T8" s="11"/>
      <c r="W8" s="11"/>
      <c r="X8" s="11"/>
      <c r="Y8" s="11"/>
      <c r="Z8" s="11"/>
      <c r="AA8" s="11"/>
    </row>
    <row r="9" ht="4.5" customHeight="1">
      <c r="A9" s="17" t="s">
        <v>7</v>
      </c>
      <c r="B9" s="17" t="s">
        <v>8</v>
      </c>
      <c r="C9" s="17" t="s">
        <v>9</v>
      </c>
      <c r="D9" s="17" t="s">
        <v>8</v>
      </c>
      <c r="E9" s="17" t="s">
        <v>9</v>
      </c>
      <c r="F9" s="17" t="s">
        <v>10</v>
      </c>
      <c r="G9" s="17" t="s">
        <v>11</v>
      </c>
      <c r="S9" s="11"/>
      <c r="T9" s="11"/>
      <c r="W9" s="11"/>
      <c r="X9" s="11"/>
      <c r="Y9" s="11"/>
      <c r="Z9" s="11"/>
      <c r="AA9" s="11"/>
    </row>
    <row r="10" ht="15" customHeight="1">
      <c r="A10" s="18" t="s">
        <v>12</v>
      </c>
      <c r="B10" s="17"/>
      <c r="C10" s="17"/>
      <c r="D10" s="30"/>
      <c r="E10" s="3"/>
      <c r="F10" s="30"/>
      <c r="G10" s="30"/>
      <c r="S10" s="11"/>
      <c r="T10" s="11"/>
      <c r="W10" s="11"/>
      <c r="X10" s="11"/>
      <c r="Y10" s="11"/>
      <c r="Z10" s="11"/>
      <c r="AA10" s="11"/>
    </row>
    <row r="11" ht="12" customHeight="1">
      <c r="A11" s="7" t="s">
        <v>89</v>
      </c>
      <c r="B11" s="3" t="n">
        <v>90</v>
      </c>
      <c r="C11" s="6" t="n">
        <v>35</v>
      </c>
      <c r="D11" s="19" t="n">
        <v>0.38889</v>
      </c>
      <c r="E11" s="6" t="n">
        <v>1</v>
      </c>
      <c r="F11" s="22" t="n">
        <v>0.01111</v>
      </c>
      <c r="G11" s="22" t="n">
        <v>0.02857</v>
      </c>
      <c r="S11" s="11"/>
      <c r="T11" s="11"/>
      <c r="W11" s="11"/>
      <c r="X11" s="11"/>
      <c r="Y11" s="11"/>
      <c r="Z11" s="11"/>
      <c r="AA11" s="11"/>
    </row>
    <row r="12" ht="12" customHeight="1">
      <c r="A12" s="7" t="s">
        <v>90</v>
      </c>
      <c r="B12" s="3" t="n">
        <v>4744</v>
      </c>
      <c r="C12" s="6" t="n">
        <v>2702</v>
      </c>
      <c r="D12" s="19" t="n">
        <v>0.56956</v>
      </c>
      <c r="E12" s="6" t="n">
        <v>140</v>
      </c>
      <c r="F12" s="22" t="n">
        <v>0.02951</v>
      </c>
      <c r="G12" s="22" t="n">
        <v>0.05181</v>
      </c>
      <c r="S12" s="11"/>
      <c r="T12" s="11"/>
      <c r="W12" s="11"/>
      <c r="X12" s="11"/>
      <c r="Y12" s="11"/>
      <c r="Z12" s="11"/>
      <c r="AA12" s="11"/>
    </row>
    <row r="13" ht="12" customHeight="1">
      <c r="A13" s="7" t="s">
        <v>91</v>
      </c>
      <c r="B13" s="3" t="n">
        <v>11701</v>
      </c>
      <c r="C13" s="6" t="n">
        <v>5958</v>
      </c>
      <c r="D13" s="19" t="n">
        <v>0.50919</v>
      </c>
      <c r="E13" s="6" t="n">
        <v>458</v>
      </c>
      <c r="F13" s="22" t="n">
        <v>0.03914</v>
      </c>
      <c r="G13" s="22" t="n">
        <v>0.07687</v>
      </c>
      <c r="S13" s="11"/>
      <c r="T13" s="11"/>
      <c r="W13" s="11"/>
      <c r="X13" s="11"/>
      <c r="Y13" s="11"/>
      <c r="Z13" s="11"/>
      <c r="AA13" s="11"/>
    </row>
    <row r="14" ht="12" customHeight="1">
      <c r="A14" s="7" t="s">
        <v>92</v>
      </c>
      <c r="B14" s="3" t="n">
        <v>12110</v>
      </c>
      <c r="C14" s="6" t="n">
        <v>5749</v>
      </c>
      <c r="D14" s="19" t="n">
        <v>0.47473</v>
      </c>
      <c r="E14" s="6" t="n">
        <v>495</v>
      </c>
      <c r="F14" s="22" t="n">
        <v>0.04088</v>
      </c>
      <c r="G14" s="22" t="n">
        <v>0.0861</v>
      </c>
      <c r="S14" s="11"/>
      <c r="T14" s="11"/>
      <c r="W14" s="11"/>
      <c r="X14" s="11"/>
      <c r="Y14" s="11"/>
      <c r="Z14" s="11"/>
      <c r="AA14" s="11"/>
    </row>
    <row r="15" ht="12" customHeight="1">
      <c r="A15" s="7" t="s">
        <v>93</v>
      </c>
      <c r="B15" s="3" t="n">
        <v>13010</v>
      </c>
      <c r="C15" s="6" t="n">
        <v>5428</v>
      </c>
      <c r="D15" s="19" t="n">
        <v>0.41722</v>
      </c>
      <c r="E15" s="6" t="n">
        <v>487</v>
      </c>
      <c r="F15" s="22" t="n">
        <v>0.03743</v>
      </c>
      <c r="G15" s="22" t="n">
        <v>0.08972</v>
      </c>
      <c r="S15" s="11"/>
      <c r="T15" s="11"/>
      <c r="W15" s="11"/>
      <c r="X15" s="11"/>
      <c r="Y15" s="11"/>
      <c r="Z15" s="11"/>
      <c r="AA15" s="11"/>
    </row>
    <row r="16" ht="12" customHeight="1">
      <c r="A16" s="7" t="s">
        <v>94</v>
      </c>
      <c r="B16" s="3" t="n">
        <v>10115</v>
      </c>
      <c r="C16" s="6" t="n">
        <v>4611</v>
      </c>
      <c r="D16" s="19" t="n">
        <v>0.45586</v>
      </c>
      <c r="E16" s="6" t="n">
        <v>342</v>
      </c>
      <c r="F16" s="22" t="n">
        <v>0.03381</v>
      </c>
      <c r="G16" s="22" t="n">
        <v>0.07417</v>
      </c>
      <c r="S16" s="11"/>
      <c r="T16" s="11"/>
      <c r="W16" s="11"/>
      <c r="X16" s="11"/>
      <c r="Y16" s="11"/>
      <c r="Z16" s="11"/>
      <c r="AA16" s="11"/>
    </row>
    <row r="17" ht="12" customHeight="1">
      <c r="A17" s="7" t="s">
        <v>95</v>
      </c>
      <c r="B17" s="3" t="n">
        <v>17442</v>
      </c>
      <c r="C17" s="6" t="n">
        <v>7803</v>
      </c>
      <c r="D17" s="19" t="n">
        <v>0.44737</v>
      </c>
      <c r="E17" s="6" t="n">
        <v>467</v>
      </c>
      <c r="F17" s="22" t="n">
        <v>0.02677</v>
      </c>
      <c r="G17" s="22" t="n">
        <v>0.05985</v>
      </c>
      <c r="S17" s="11"/>
      <c r="T17" s="11"/>
      <c r="V17" s="11"/>
      <c r="W17" s="11"/>
      <c r="X17" s="11"/>
      <c r="Y17" s="11"/>
      <c r="Z17" s="11"/>
      <c r="AA17" s="11"/>
    </row>
    <row r="18" ht="12" customHeight="1">
      <c r="A18" s="7" t="s">
        <v>96</v>
      </c>
      <c r="B18" s="3" t="n">
        <v>14419</v>
      </c>
      <c r="C18" s="6" t="n">
        <v>6591</v>
      </c>
      <c r="D18" s="19" t="n">
        <v>0.45711</v>
      </c>
      <c r="E18" s="6" t="n">
        <v>289</v>
      </c>
      <c r="F18" s="22" t="n">
        <v>0.02004</v>
      </c>
      <c r="G18" s="22" t="n">
        <v>0.04385</v>
      </c>
      <c r="S18" s="11"/>
      <c r="T18" s="11"/>
      <c r="U18" s="11"/>
      <c r="V18" s="11"/>
      <c r="W18" s="11"/>
      <c r="X18" s="11"/>
      <c r="Y18" s="11"/>
      <c r="Z18" s="11"/>
      <c r="AA18" s="11"/>
    </row>
    <row r="19" ht="12" customHeight="1">
      <c r="A19" s="7" t="s">
        <v>97</v>
      </c>
      <c r="B19" s="3" t="n">
        <v>7719</v>
      </c>
      <c r="C19" s="6" t="n">
        <v>3839</v>
      </c>
      <c r="D19" s="19" t="n">
        <v>0.49734</v>
      </c>
      <c r="E19" s="6" t="n">
        <v>94</v>
      </c>
      <c r="F19" s="22" t="n">
        <v>0.01218</v>
      </c>
      <c r="G19" s="22" t="n">
        <v>0.02449</v>
      </c>
      <c r="S19" s="11"/>
      <c r="T19" s="11"/>
      <c r="W19" s="11"/>
      <c r="X19" s="11"/>
      <c r="Y19" s="11"/>
      <c r="Z19" s="11"/>
      <c r="AA19" s="11"/>
    </row>
    <row r="20" ht="12" customHeight="1">
      <c r="A20" s="7" t="s">
        <v>98</v>
      </c>
      <c r="B20" s="3" t="n">
        <v>7117</v>
      </c>
      <c r="C20" s="6" t="n">
        <v>3366</v>
      </c>
      <c r="D20" s="19" t="n">
        <v>0.47295</v>
      </c>
      <c r="E20" s="6" t="n">
        <v>48</v>
      </c>
      <c r="F20" s="22" t="n">
        <v>0.00674</v>
      </c>
      <c r="G20" s="22" t="n">
        <v>0.01426</v>
      </c>
      <c r="S20" s="11"/>
      <c r="T20" s="11"/>
      <c r="W20" s="11"/>
      <c r="X20" s="11"/>
      <c r="Y20" s="11"/>
      <c r="Z20" s="11"/>
      <c r="AA20" s="11"/>
    </row>
    <row r="21" ht="12" customHeight="1">
      <c r="A21" s="7" t="s">
        <v>99</v>
      </c>
      <c r="B21" s="3" t="n">
        <v>18515</v>
      </c>
      <c r="C21" s="6" t="n">
        <v>531</v>
      </c>
      <c r="D21" s="19" t="n">
        <v>0.02868</v>
      </c>
      <c r="E21" s="6" t="n">
        <v>33</v>
      </c>
      <c r="F21" s="22" t="n">
        <v>0.00178</v>
      </c>
      <c r="G21" s="22" t="n">
        <v>0.06215</v>
      </c>
      <c r="S21" s="11"/>
      <c r="T21" s="11"/>
      <c r="W21" s="11"/>
      <c r="X21" s="11"/>
      <c r="Y21" s="11"/>
      <c r="Z21" s="11"/>
      <c r="AA21" s="11"/>
    </row>
    <row r="22" ht="15" customHeight="1">
      <c r="A22" s="7" t="s">
        <v>100</v>
      </c>
      <c r="B22" s="3" t="n">
        <v>116982</v>
      </c>
      <c r="C22" s="6" t="n">
        <v>46613</v>
      </c>
      <c r="D22" s="19" t="n">
        <v>0.39846</v>
      </c>
      <c r="E22" s="6" t="n">
        <v>2854</v>
      </c>
      <c r="F22" s="22" t="n">
        <v>0.0244</v>
      </c>
      <c r="G22" s="22" t="n">
        <v>0.06123</v>
      </c>
      <c r="S22" s="11"/>
      <c r="T22" s="11"/>
      <c r="W22" s="11"/>
      <c r="X22" s="11"/>
      <c r="Y22" s="11"/>
      <c r="Z22" s="11"/>
      <c r="AA22" s="11"/>
    </row>
    <row r="23" ht="15" customHeight="1">
      <c r="A23" s="18" t="s">
        <v>13</v>
      </c>
      <c r="B23" s="17"/>
      <c r="C23" s="17"/>
      <c r="D23" s="19"/>
      <c r="E23" s="3"/>
      <c r="F23" s="22"/>
      <c r="G23" s="22"/>
      <c r="W23" s="11"/>
      <c r="X23" s="11"/>
      <c r="Y23" s="11"/>
      <c r="Z23" s="11"/>
      <c r="AA23" s="11"/>
    </row>
    <row r="24" ht="12" customHeight="1">
      <c r="A24" s="7" t="s">
        <v>89</v>
      </c>
      <c r="B24" s="3" t="n">
        <v>367</v>
      </c>
      <c r="C24" s="6" t="n">
        <v>120</v>
      </c>
      <c r="D24" s="19" t="n">
        <v>0.32698</v>
      </c>
      <c r="E24" s="6" t="n">
        <v>1</v>
      </c>
      <c r="F24" s="22" t="n">
        <v>0.00272</v>
      </c>
      <c r="G24" s="22" t="n">
        <v>0.00833</v>
      </c>
      <c r="W24" s="11"/>
      <c r="X24" s="11"/>
      <c r="Y24" s="11"/>
      <c r="Z24" s="11"/>
      <c r="AA24" s="11"/>
    </row>
    <row r="25" ht="12" customHeight="1">
      <c r="A25" s="7" t="s">
        <v>90</v>
      </c>
      <c r="B25" s="3" t="n">
        <v>1452</v>
      </c>
      <c r="C25" s="6" t="n">
        <v>500</v>
      </c>
      <c r="D25" s="19" t="n">
        <v>0.34435</v>
      </c>
      <c r="E25" s="6" t="n">
        <v>17</v>
      </c>
      <c r="F25" s="22" t="n">
        <v>0.01171</v>
      </c>
      <c r="G25" s="22" t="n">
        <v>0.034</v>
      </c>
      <c r="V25" s="11"/>
      <c r="W25" s="11"/>
      <c r="X25" s="11"/>
      <c r="Y25" s="11"/>
      <c r="Z25" s="11"/>
      <c r="AA25" s="11"/>
    </row>
    <row r="26" ht="12" customHeight="1">
      <c r="A26" s="7" t="s">
        <v>91</v>
      </c>
      <c r="B26" s="3" t="n">
        <v>2163</v>
      </c>
      <c r="C26" s="6" t="n">
        <v>664</v>
      </c>
      <c r="D26" s="19" t="n">
        <v>0.30698</v>
      </c>
      <c r="E26" s="6" t="n">
        <v>32</v>
      </c>
      <c r="F26" s="22" t="n">
        <v>0.01479</v>
      </c>
      <c r="G26" s="22" t="n">
        <v>0.04819</v>
      </c>
      <c r="U26" s="11"/>
      <c r="V26" s="11"/>
      <c r="W26" s="11"/>
      <c r="X26" s="11"/>
      <c r="Y26" s="11"/>
      <c r="Z26" s="11"/>
      <c r="AA26" s="11"/>
    </row>
    <row r="27" ht="12" customHeight="1">
      <c r="A27" s="7" t="s">
        <v>92</v>
      </c>
      <c r="B27" s="3" t="n">
        <v>2266</v>
      </c>
      <c r="C27" s="6" t="n">
        <v>631</v>
      </c>
      <c r="D27" s="19" t="n">
        <v>0.27846</v>
      </c>
      <c r="E27" s="6" t="n">
        <v>33</v>
      </c>
      <c r="F27" s="22" t="n">
        <v>0.01456</v>
      </c>
      <c r="G27" s="22" t="n">
        <v>0.0523</v>
      </c>
      <c r="W27" s="11"/>
      <c r="X27" s="11"/>
      <c r="Y27" s="11"/>
      <c r="Z27" s="11"/>
      <c r="AA27" s="11"/>
    </row>
    <row r="28" ht="12" customHeight="1">
      <c r="A28" s="7" t="s">
        <v>93</v>
      </c>
      <c r="B28" s="3" t="n">
        <v>1933</v>
      </c>
      <c r="C28" s="6" t="n">
        <v>474</v>
      </c>
      <c r="D28" s="19" t="n">
        <v>0.24521</v>
      </c>
      <c r="E28" s="6" t="n">
        <v>36</v>
      </c>
      <c r="F28" s="22" t="n">
        <v>0.01862</v>
      </c>
      <c r="G28" s="22" t="n">
        <v>0.07595</v>
      </c>
      <c r="W28" s="11"/>
      <c r="X28" s="11"/>
      <c r="Y28" s="11"/>
      <c r="Z28" s="11"/>
      <c r="AA28" s="11"/>
    </row>
    <row r="29" ht="12" customHeight="1">
      <c r="A29" s="7" t="s">
        <v>94</v>
      </c>
      <c r="B29" s="3" t="n">
        <v>1419</v>
      </c>
      <c r="C29" s="6" t="n">
        <v>383</v>
      </c>
      <c r="D29" s="19" t="n">
        <v>0.26991</v>
      </c>
      <c r="E29" s="6" t="n">
        <v>25</v>
      </c>
      <c r="F29" s="22" t="n">
        <v>0.01762</v>
      </c>
      <c r="G29" s="22" t="n">
        <v>0.06527</v>
      </c>
      <c r="W29" s="11"/>
      <c r="X29" s="11"/>
      <c r="Y29" s="11"/>
      <c r="Z29" s="11"/>
      <c r="AA29" s="11"/>
    </row>
    <row r="30" ht="12" customHeight="1">
      <c r="A30" s="7" t="s">
        <v>95</v>
      </c>
      <c r="B30" s="3" t="n">
        <v>1782</v>
      </c>
      <c r="C30" s="6" t="n">
        <v>559</v>
      </c>
      <c r="D30" s="19" t="n">
        <v>0.31369</v>
      </c>
      <c r="E30" s="6" t="n">
        <v>19</v>
      </c>
      <c r="F30" s="22" t="n">
        <v>0.01066</v>
      </c>
      <c r="G30" s="22" t="n">
        <v>0.03399</v>
      </c>
      <c r="W30" s="11"/>
      <c r="X30" s="11"/>
      <c r="Y30" s="11"/>
      <c r="Z30" s="11"/>
      <c r="AA30" s="11"/>
    </row>
    <row r="31" ht="12" customHeight="1">
      <c r="A31" s="7" t="s">
        <v>96</v>
      </c>
      <c r="B31" s="3" t="n">
        <v>1636</v>
      </c>
      <c r="C31" s="6" t="n">
        <v>639</v>
      </c>
      <c r="D31" s="19" t="n">
        <v>0.39059</v>
      </c>
      <c r="E31" s="6" t="n">
        <v>28</v>
      </c>
      <c r="F31" s="22" t="n">
        <v>0.01711</v>
      </c>
      <c r="G31" s="22" t="n">
        <v>0.04382</v>
      </c>
      <c r="W31" s="11"/>
      <c r="X31" s="11"/>
      <c r="Y31" s="11"/>
      <c r="Z31" s="11"/>
      <c r="AA31" s="11"/>
    </row>
    <row r="32" ht="12" customHeight="1">
      <c r="A32" s="7" t="s">
        <v>97</v>
      </c>
      <c r="B32" s="3" t="n">
        <v>682</v>
      </c>
      <c r="C32" s="6" t="n">
        <v>277</v>
      </c>
      <c r="D32" s="19" t="n">
        <v>0.40616</v>
      </c>
      <c r="E32" s="6" t="n">
        <v>3</v>
      </c>
      <c r="F32" s="22" t="n">
        <v>0.0044</v>
      </c>
      <c r="G32" s="22" t="n">
        <v>0.01083</v>
      </c>
      <c r="W32" s="11"/>
      <c r="X32" s="11"/>
      <c r="Y32" s="11"/>
      <c r="Z32" s="11"/>
      <c r="AA32" s="11"/>
    </row>
    <row r="33" ht="12" customHeight="1">
      <c r="A33" s="7" t="s">
        <v>98</v>
      </c>
      <c r="B33" s="3" t="n">
        <v>225</v>
      </c>
      <c r="C33" s="6" t="n">
        <v>89</v>
      </c>
      <c r="D33" s="19" t="n">
        <v>0.39556</v>
      </c>
      <c r="E33" s="6" t="n">
        <v>1</v>
      </c>
      <c r="F33" s="22" t="n">
        <v>0.00444</v>
      </c>
      <c r="G33" s="22" t="n">
        <v>0.01124</v>
      </c>
      <c r="W33" s="11"/>
      <c r="X33" s="11"/>
      <c r="Y33" s="11"/>
      <c r="Z33" s="11"/>
      <c r="AA33" s="11"/>
    </row>
    <row r="34" ht="12" customHeight="1">
      <c r="A34" s="7" t="s">
        <v>99</v>
      </c>
      <c r="B34" s="3" t="n">
        <v>772</v>
      </c>
      <c r="C34" s="6" t="n">
        <v>23</v>
      </c>
      <c r="D34" s="19" t="n">
        <v>0.02979</v>
      </c>
      <c r="E34" s="6" t="n">
        <v>1</v>
      </c>
      <c r="F34" s="22" t="n">
        <v>0.0013</v>
      </c>
      <c r="G34" s="22" t="n">
        <v>0.04348</v>
      </c>
      <c r="W34" s="11"/>
      <c r="X34" s="11"/>
      <c r="Y34" s="11"/>
      <c r="Z34" s="11"/>
      <c r="AA34" s="11"/>
    </row>
    <row r="35" ht="15" customHeight="1">
      <c r="A35" s="7" t="s">
        <v>100</v>
      </c>
      <c r="B35" s="3" t="n">
        <v>14697</v>
      </c>
      <c r="C35" s="6" t="n">
        <v>4359</v>
      </c>
      <c r="D35" s="19" t="n">
        <v>0.29659</v>
      </c>
      <c r="E35" s="6" t="n">
        <v>196</v>
      </c>
      <c r="F35" s="22" t="n">
        <v>0.01334</v>
      </c>
      <c r="G35" s="22" t="n">
        <v>0.04496</v>
      </c>
      <c r="W35" s="11"/>
      <c r="X35" s="11"/>
      <c r="Y35" s="11"/>
      <c r="Z35" s="11"/>
      <c r="AA35" s="11"/>
    </row>
    <row r="36" ht="15" customHeight="1">
      <c r="A36" s="18" t="s">
        <v>101</v>
      </c>
      <c r="B36" s="3" t="n">
        <v>2213</v>
      </c>
      <c r="C36" s="6" t="n">
        <v>615</v>
      </c>
      <c r="D36" s="19" t="n">
        <v>0.2779</v>
      </c>
      <c r="E36" s="6" t="n">
        <v>5</v>
      </c>
      <c r="F36" s="22" t="n">
        <v>0.00226</v>
      </c>
      <c r="G36" s="22" t="n">
        <v>0.00813</v>
      </c>
      <c r="W36" s="11"/>
      <c r="X36" s="11"/>
      <c r="Y36" s="11"/>
      <c r="Z36" s="11"/>
      <c r="AA36" s="11"/>
    </row>
    <row r="37" ht="15" customHeight="1">
      <c r="A37" s="18" t="s">
        <v>102</v>
      </c>
      <c r="B37" s="3" t="n">
        <v>10338</v>
      </c>
      <c r="C37" s="6" t="n">
        <v>4145</v>
      </c>
      <c r="D37" s="19" t="n">
        <v>0.40095</v>
      </c>
      <c r="E37" s="6" t="n">
        <v>179</v>
      </c>
      <c r="F37" s="22" t="n">
        <v>0.01731</v>
      </c>
      <c r="G37" s="22" t="n">
        <v>0.04318</v>
      </c>
      <c r="W37" s="11"/>
      <c r="X37" s="11"/>
      <c r="Y37" s="11"/>
      <c r="Z37" s="11"/>
      <c r="AA37" s="11"/>
    </row>
    <row r="38" ht="15" customHeight="1">
      <c r="A38" s="18" t="s">
        <v>103</v>
      </c>
      <c r="B38" s="3" t="n">
        <v>3399</v>
      </c>
      <c r="C38" s="6" t="n">
        <v>1958</v>
      </c>
      <c r="D38" s="19" t="n">
        <v>0.57605</v>
      </c>
      <c r="E38" s="6" t="n">
        <v>14</v>
      </c>
      <c r="F38" s="22" t="n">
        <v>0.00412</v>
      </c>
      <c r="G38" s="22" t="n">
        <v>0.00715</v>
      </c>
      <c r="W38" s="11"/>
      <c r="X38" s="11"/>
      <c r="Y38" s="11"/>
      <c r="Z38" s="11"/>
      <c r="AA38" s="11"/>
    </row>
    <row r="39" ht="15" customHeight="1">
      <c r="A39" s="18" t="s">
        <v>104</v>
      </c>
      <c r="B39" s="3" t="n">
        <v>2890</v>
      </c>
      <c r="C39" s="6" t="n">
        <v>846</v>
      </c>
      <c r="D39" s="19" t="n">
        <v>0.29273</v>
      </c>
      <c r="E39" s="6" t="n">
        <v>30</v>
      </c>
      <c r="F39" s="22" t="n">
        <v>0.01038</v>
      </c>
      <c r="G39" s="22" t="n">
        <v>0.03546</v>
      </c>
      <c r="W39" s="11"/>
      <c r="X39" s="11"/>
      <c r="Y39" s="11"/>
      <c r="Z39" s="11"/>
      <c r="AA39" s="11"/>
    </row>
    <row r="40" ht="15" customHeight="1">
      <c r="A40" s="18" t="s">
        <v>108</v>
      </c>
      <c r="B40" s="3"/>
      <c r="C40" s="3"/>
      <c r="D40" s="19"/>
      <c r="E40" s="3"/>
      <c r="F40" s="22"/>
      <c r="G40" s="22"/>
      <c r="U40" s="11"/>
      <c r="W40" s="11"/>
      <c r="X40" s="11"/>
      <c r="Y40" s="11"/>
      <c r="Z40" s="11"/>
      <c r="AA40" s="11"/>
      <c r="AE40" s="11"/>
    </row>
    <row r="41" ht="12" customHeight="1">
      <c r="A41" s="7" t="s">
        <v>89</v>
      </c>
      <c r="B41" s="3" t="n">
        <v>575</v>
      </c>
      <c r="C41" s="6" t="n">
        <v>165</v>
      </c>
      <c r="D41" s="19" t="n">
        <v>0.28696</v>
      </c>
      <c r="E41" s="6" t="n">
        <v>2</v>
      </c>
      <c r="F41" s="22" t="n">
        <v>0.00348</v>
      </c>
      <c r="G41" s="22" t="n">
        <v>0.01212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ht="12" customHeight="1">
      <c r="A42" s="7" t="s">
        <v>90</v>
      </c>
      <c r="B42" s="3" t="n">
        <v>6425</v>
      </c>
      <c r="C42" s="6" t="n">
        <v>3281</v>
      </c>
      <c r="D42" s="19" t="n">
        <v>0.51066</v>
      </c>
      <c r="E42" s="6" t="n">
        <v>160</v>
      </c>
      <c r="F42" s="22" t="n">
        <v>0.0249</v>
      </c>
      <c r="G42" s="22" t="n">
        <v>0.04877</v>
      </c>
      <c r="S42" s="11"/>
      <c r="T42" s="11"/>
      <c r="W42" s="11"/>
      <c r="X42" s="11"/>
      <c r="Y42" s="11"/>
      <c r="Z42" s="11"/>
      <c r="AA42" s="11"/>
    </row>
    <row r="43" ht="12" customHeight="1">
      <c r="A43" s="7" t="s">
        <v>91</v>
      </c>
      <c r="B43" s="3" t="n">
        <v>14917</v>
      </c>
      <c r="C43" s="6" t="n">
        <v>7161</v>
      </c>
      <c r="D43" s="19" t="n">
        <v>0.48006</v>
      </c>
      <c r="E43" s="6" t="n">
        <v>512</v>
      </c>
      <c r="F43" s="22" t="n">
        <v>0.03432</v>
      </c>
      <c r="G43" s="22" t="n">
        <v>0.0715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ht="12" customHeight="1">
      <c r="A44" s="7" t="s">
        <v>92</v>
      </c>
      <c r="B44" s="3" t="n">
        <v>15980</v>
      </c>
      <c r="C44" s="6" t="n">
        <v>7214</v>
      </c>
      <c r="D44" s="19" t="n">
        <v>0.45144</v>
      </c>
      <c r="E44" s="6" t="n">
        <v>564</v>
      </c>
      <c r="F44" s="22" t="n">
        <v>0.03529</v>
      </c>
      <c r="G44" s="22" t="n">
        <v>0.07818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ht="12" customHeight="1">
      <c r="A45" s="7" t="s">
        <v>93</v>
      </c>
      <c r="B45" s="3" t="n">
        <v>17086</v>
      </c>
      <c r="C45" s="6" t="n">
        <v>6880</v>
      </c>
      <c r="D45" s="19" t="n">
        <v>0.40267</v>
      </c>
      <c r="E45" s="6" t="n">
        <v>569</v>
      </c>
      <c r="F45" s="22" t="n">
        <v>0.0333</v>
      </c>
      <c r="G45" s="22" t="n">
        <v>0.0827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ht="12" customHeight="1">
      <c r="A46" s="7" t="s">
        <v>94</v>
      </c>
      <c r="B46" s="3" t="n">
        <v>13306</v>
      </c>
      <c r="C46" s="6" t="n">
        <v>5857</v>
      </c>
      <c r="D46" s="19" t="n">
        <v>0.44018</v>
      </c>
      <c r="E46" s="6" t="n">
        <v>412</v>
      </c>
      <c r="F46" s="22" t="n">
        <v>0.03096</v>
      </c>
      <c r="G46" s="22" t="n">
        <v>0.07034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ht="12" customHeight="1">
      <c r="A47" s="7" t="s">
        <v>95</v>
      </c>
      <c r="B47" s="3" t="n">
        <v>22447</v>
      </c>
      <c r="C47" s="6" t="n">
        <v>9905</v>
      </c>
      <c r="D47" s="19" t="n">
        <v>0.44126</v>
      </c>
      <c r="E47" s="6" t="n">
        <v>528</v>
      </c>
      <c r="F47" s="22" t="n">
        <v>0.02352</v>
      </c>
      <c r="G47" s="22" t="n">
        <v>0.05331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ht="12" customHeight="1">
      <c r="A48" s="7" t="s">
        <v>96</v>
      </c>
      <c r="B48" s="3" t="n">
        <v>19471</v>
      </c>
      <c r="C48" s="6" t="n">
        <v>8959</v>
      </c>
      <c r="D48" s="19" t="n">
        <v>0.46012</v>
      </c>
      <c r="E48" s="6" t="n">
        <v>339</v>
      </c>
      <c r="F48" s="22" t="n">
        <v>0.01741</v>
      </c>
      <c r="G48" s="22" t="n">
        <v>0.03784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ht="12" customHeight="1">
      <c r="A49" s="7" t="s">
        <v>97</v>
      </c>
      <c r="B49" s="3" t="n">
        <v>9911</v>
      </c>
      <c r="C49" s="6" t="n">
        <v>4915</v>
      </c>
      <c r="D49" s="19" t="n">
        <v>0.49591</v>
      </c>
      <c r="E49" s="6" t="n">
        <v>104</v>
      </c>
      <c r="F49" s="22" t="n">
        <v>0.01049</v>
      </c>
      <c r="G49" s="22" t="n">
        <v>0.02116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ht="12" customHeight="1">
      <c r="A50" s="7" t="s">
        <v>98</v>
      </c>
      <c r="B50" s="3" t="n">
        <v>7641</v>
      </c>
      <c r="C50" s="6" t="n">
        <v>3561</v>
      </c>
      <c r="D50" s="19" t="n">
        <v>0.46604</v>
      </c>
      <c r="E50" s="6" t="n">
        <v>50</v>
      </c>
      <c r="F50" s="22" t="n">
        <v>0.00654</v>
      </c>
      <c r="G50" s="22" t="n">
        <v>0.01404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ht="12" customHeight="1">
      <c r="A51" s="7" t="s">
        <v>99</v>
      </c>
      <c r="B51" s="3" t="n">
        <v>22760</v>
      </c>
      <c r="C51" s="6" t="n">
        <v>638</v>
      </c>
      <c r="D51" s="19" t="n">
        <v>0.02803</v>
      </c>
      <c r="E51" s="6" t="n">
        <v>38</v>
      </c>
      <c r="F51" s="22" t="n">
        <v>0.00167</v>
      </c>
      <c r="G51" s="22" t="n">
        <v>0.05956</v>
      </c>
      <c r="S51" s="11"/>
      <c r="T51" s="11"/>
      <c r="W51" s="11"/>
      <c r="X51" s="11"/>
      <c r="Y51" s="11"/>
      <c r="Z51" s="11"/>
      <c r="AA51" s="11"/>
    </row>
    <row r="52" ht="15" customHeight="1">
      <c r="A52" s="8" t="s">
        <v>100</v>
      </c>
      <c r="B52" s="9" t="n">
        <v>150519</v>
      </c>
      <c r="C52" s="12" t="n">
        <v>58536</v>
      </c>
      <c r="D52" s="24" t="n">
        <v>0.38889</v>
      </c>
      <c r="E52" s="12" t="n">
        <v>3278</v>
      </c>
      <c r="F52" s="10" t="n">
        <v>0.02178</v>
      </c>
      <c r="G52" s="10" t="n">
        <v>0.056</v>
      </c>
      <c r="S52" s="11"/>
      <c r="T52" s="11"/>
      <c r="W52" s="11"/>
      <c r="X52" s="11"/>
      <c r="Y52" s="11"/>
      <c r="Z52" s="11"/>
      <c r="AA52" s="11"/>
    </row>
    <row r="53" ht="12.75" customHeight="1">
      <c r="A53" s="1" t="s">
        <v>21</v>
      </c>
      <c r="G53" s="28" t="s">
        <v>18</v>
      </c>
      <c r="S53" s="11"/>
      <c r="T53" s="11"/>
      <c r="U53" s="11"/>
      <c r="V53" s="11"/>
      <c r="W53" s="11"/>
      <c r="X53" s="11"/>
      <c r="Y53" s="11"/>
      <c r="Z53" s="11"/>
      <c r="AA53" s="11"/>
    </row>
    <row r="54" ht="10" customHeight="1">
      <c r="A54" s="23" t="s">
        <v>19</v>
      </c>
      <c r="G54" s="15" t="s">
        <v>17</v>
      </c>
      <c r="S54" s="11"/>
      <c r="T54" s="11"/>
      <c r="U54" s="11"/>
      <c r="V54" s="11"/>
      <c r="W54" s="11"/>
      <c r="X54" s="11"/>
      <c r="Y54" s="11"/>
      <c r="Z54" s="11"/>
      <c r="AA54" s="11"/>
    </row>
    <row r="55" ht="10" customHeight="1">
      <c r="B55" s="5"/>
      <c r="C55" s="5"/>
      <c r="D55" s="13"/>
      <c r="E55" s="5"/>
      <c r="F55" s="13"/>
      <c r="G55" s="13"/>
      <c r="S55" s="11"/>
      <c r="T55" s="11"/>
      <c r="W55" s="11"/>
      <c r="X55" s="11"/>
      <c r="Y55" s="11"/>
      <c r="Z55" s="11"/>
      <c r="AA55" s="11"/>
    </row>
    <row r="56" ht="10" customHeight="1">
      <c r="A56" s="16" t="s">
        <v>16</v>
      </c>
      <c r="B56" s="5"/>
      <c r="C56" s="5"/>
      <c r="D56" s="13"/>
      <c r="E56" s="5"/>
      <c r="F56" s="13"/>
      <c r="S56" s="11"/>
      <c r="W56" s="11"/>
      <c r="X56" s="11"/>
      <c r="Y56" s="11"/>
      <c r="Z56" s="11"/>
      <c r="AA56" s="11"/>
    </row>
    <row r="57" ht="10" customHeight="1">
      <c r="A57" s="2" t="s">
        <v>20</v>
      </c>
      <c r="B57" s="5"/>
      <c r="C57" s="5"/>
      <c r="D57" s="13"/>
      <c r="E57" s="5"/>
      <c r="F57" s="13"/>
      <c r="G57" s="15" t="s">
        <v>106</v>
      </c>
      <c r="S57" s="11"/>
      <c r="W57" s="11"/>
      <c r="X57" s="11"/>
      <c r="Y57" s="11"/>
      <c r="Z57" s="11"/>
      <c r="AA57" s="11"/>
    </row>
    <row r="58" ht="10" customHeight="1">
      <c r="A58" s="21" t="str">
        <f>HYPERLINK("https://www.gov.uk/government/publications/road-accidents-and-safety-statistics-guidance","Notes &amp; Definitions")</f>
        <v>Notes &amp; Definitions</v>
      </c>
      <c r="B58" s="5"/>
      <c r="C58" s="5"/>
      <c r="D58" s="13"/>
      <c r="E58" s="5"/>
      <c r="F58" s="13"/>
      <c r="G58" s="15" t="s">
        <v>107</v>
      </c>
      <c r="W58" s="11"/>
      <c r="X58" s="11"/>
      <c r="Y58" s="11"/>
      <c r="Z58" s="11"/>
      <c r="AA58" s="11"/>
    </row>
    <row r="59" ht="9" customHeight="1">
      <c r="A59" s="26"/>
      <c r="B59" s="5"/>
      <c r="C59" s="5"/>
      <c r="D59" s="13"/>
      <c r="E59" s="5"/>
      <c r="F59" s="13"/>
      <c r="G59" s="13"/>
      <c r="W59" s="11"/>
      <c r="X59" s="11"/>
      <c r="Y59" s="11"/>
      <c r="Z59" s="11"/>
      <c r="AA59" s="11"/>
    </row>
    <row r="60">
      <c r="B60" s="5"/>
      <c r="C60" s="5"/>
      <c r="D60" s="13"/>
      <c r="E60" s="5"/>
      <c r="F60" s="13"/>
      <c r="G60" s="13"/>
      <c r="W60" s="11"/>
      <c r="X60" s="11"/>
      <c r="Y60" s="11"/>
      <c r="Z60" s="11"/>
      <c r="AA60" s="11"/>
    </row>
    <row r="61">
      <c r="B61" s="5"/>
      <c r="C61" s="5"/>
      <c r="D61" s="13"/>
      <c r="E61" s="5"/>
      <c r="F61" s="13"/>
      <c r="G61" s="13"/>
      <c r="W61" s="11"/>
      <c r="X61" s="11"/>
      <c r="Y61" s="11"/>
      <c r="Z61" s="11"/>
      <c r="AA61" s="11"/>
    </row>
    <row r="62">
      <c r="B62" s="5"/>
      <c r="C62" s="5"/>
      <c r="D62" s="13"/>
      <c r="E62" s="5"/>
      <c r="F62" s="13"/>
      <c r="G62" s="13"/>
      <c r="W62" s="11"/>
      <c r="X62" s="11"/>
      <c r="Y62" s="11"/>
      <c r="Z62" s="11"/>
      <c r="AA62" s="11"/>
    </row>
    <row r="63">
      <c r="W63" s="11"/>
      <c r="X63" s="11"/>
      <c r="Y63" s="11"/>
      <c r="Z63" s="11"/>
      <c r="AA63" s="11"/>
    </row>
    <row r="64">
      <c r="W64" s="11"/>
      <c r="X64" s="11"/>
      <c r="Y64" s="11"/>
      <c r="Z64" s="11"/>
      <c r="AA64" s="11"/>
    </row>
    <row r="65">
      <c r="V65" s="11"/>
      <c r="W65" s="11"/>
      <c r="X65" s="11"/>
      <c r="Y65" s="11"/>
      <c r="Z65" s="11"/>
      <c r="AA65" s="11"/>
    </row>
    <row r="78">
      <c r="N78" s="11"/>
      <c r="O78" s="11"/>
      <c r="P78" s="11"/>
      <c r="Q78" s="11"/>
    </row>
    <row r="79">
      <c r="M79" s="11"/>
      <c r="N79" s="11"/>
      <c r="O79" s="11"/>
    </row>
    <row r="80">
      <c r="L80" s="11"/>
      <c r="M80" s="11"/>
      <c r="N80" s="11"/>
      <c r="O80" s="11"/>
      <c r="P80" s="11"/>
      <c r="Q80" s="11"/>
    </row>
    <row r="81">
      <c r="N81" s="11"/>
      <c r="O81" s="11"/>
      <c r="P81" s="11"/>
      <c r="Q81" s="11"/>
    </row>
    <row r="82">
      <c r="N82" s="11"/>
      <c r="O82" s="11"/>
      <c r="P82" s="11"/>
      <c r="Q82" s="11"/>
    </row>
    <row r="83">
      <c r="N83" s="11"/>
      <c r="O83" s="11"/>
      <c r="P83" s="11"/>
      <c r="Q83" s="11"/>
    </row>
    <row r="84">
      <c r="N84" s="11"/>
      <c r="O84" s="11"/>
      <c r="P84" s="11"/>
      <c r="Q84" s="11"/>
    </row>
    <row r="85">
      <c r="N85" s="11"/>
      <c r="O85" s="11"/>
      <c r="P85" s="11"/>
      <c r="Q85" s="11"/>
    </row>
    <row r="86">
      <c r="N86" s="11"/>
      <c r="O86" s="11"/>
      <c r="P86" s="11"/>
      <c r="Q86" s="11"/>
    </row>
    <row r="87">
      <c r="N87" s="11"/>
      <c r="O87" s="11"/>
      <c r="P87" s="11"/>
      <c r="Q87" s="11"/>
    </row>
    <row r="88">
      <c r="N88" s="11"/>
      <c r="O88" s="11"/>
      <c r="P88" s="11"/>
      <c r="Q88" s="11"/>
    </row>
    <row r="89">
      <c r="M89" s="11"/>
      <c r="N89" s="11"/>
      <c r="O89" s="11"/>
      <c r="P89" s="11"/>
      <c r="Q89" s="11"/>
    </row>
    <row r="90">
      <c r="L90" s="11"/>
      <c r="M90" s="11"/>
      <c r="N90" s="11"/>
      <c r="O90" s="11"/>
      <c r="P90" s="11"/>
      <c r="Q90" s="11"/>
    </row>
    <row r="91">
      <c r="N91" s="11"/>
      <c r="O91" s="11"/>
      <c r="P91" s="11"/>
      <c r="Q91" s="11"/>
    </row>
    <row r="92">
      <c r="N92" s="11"/>
      <c r="O92" s="11"/>
      <c r="P92" s="11"/>
      <c r="Q92" s="11"/>
    </row>
    <row r="93">
      <c r="N93" s="11"/>
      <c r="O93" s="11"/>
      <c r="P93" s="11"/>
      <c r="Q93" s="11"/>
    </row>
    <row r="94">
      <c r="N94" s="11"/>
      <c r="O94" s="11"/>
      <c r="P94" s="11"/>
      <c r="Q94" s="11"/>
    </row>
    <row r="95">
      <c r="N95" s="11"/>
      <c r="O95" s="11"/>
      <c r="P95" s="11"/>
      <c r="Q95" s="11"/>
    </row>
    <row r="96">
      <c r="N96" s="11"/>
      <c r="O96" s="11"/>
      <c r="P96" s="11"/>
      <c r="Q96" s="11"/>
    </row>
    <row r="97">
      <c r="N97" s="11"/>
      <c r="O97" s="11"/>
      <c r="P97" s="11"/>
      <c r="Q97" s="11"/>
    </row>
    <row r="98">
      <c r="N98" s="11"/>
      <c r="O98" s="11"/>
      <c r="P98" s="11"/>
      <c r="Q98" s="11"/>
    </row>
    <row r="99">
      <c r="M99" s="11"/>
      <c r="N99" s="11"/>
      <c r="O99" s="11"/>
      <c r="P99" s="11"/>
      <c r="Q99" s="11"/>
    </row>
  </sheetData>
  <mergeCells count="1">
    <mergeCell ref="F7:G7"/>
  </mergeCells>
  <hyperlinks>
    <hyperlink ref="A57" r:id="rId1h"/>
  </hyperlinks>
  <pageMargins left="0.70866141732283472" right="0.70866141732283472" top="0.78740157480314965" bottom="0.59055118110236227" header="0.51181102362204722" footer="0.5118110236220472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zoomScaleNormal="75" workbookViewId="0">
      <selection activeCell="A5" sqref="A5"/>
    </sheetView>
  </sheetViews>
  <sheetFormatPr defaultRowHeight="15.0" baseColWidth="10"/>
  <cols>
    <col min="1" max="1" width="20.4140625" hidden="0" customWidth="1"/>
    <col min="2" max="2" width="9.08203125" hidden="0" customWidth="1"/>
    <col min="3" max="3" width="9.4140625" hidden="0" customWidth="1"/>
    <col min="4" max="4" width="9.4140625" hidden="0" customWidth="1"/>
    <col min="5" max="5" width="9.4140625" hidden="0" customWidth="1"/>
    <col min="6" max="6" width="9.4140625" hidden="0" customWidth="1"/>
    <col min="7" max="7" width="9.4140625" hidden="0" customWidth="1"/>
  </cols>
  <sheetData>
    <row r="1" ht="13" customHeight="1">
      <c r="A1" s="27" t="s">
        <v>15</v>
      </c>
    </row>
    <row r="2" ht="12.5" customHeight="1">
      <c r="A2" s="32" t="str">
        <f>HYPERLINK("https://www.gov.uk/government/statistics/reported-road-casualties-in-great-britain-annual-report-2019",
"Reported Road Casualties Great Britain Annual Report 2019")</f>
        <v>Reported Road Casualties Great Britain Annual Report 2019</v>
      </c>
    </row>
    <row r="3" ht="15" customHeight="1">
      <c r="A3" s="31" t="s">
        <v>14</v>
      </c>
    </row>
    <row r="4" ht="12.75" customHeight="1">
      <c r="A4" s="31" t="s">
        <v>85</v>
      </c>
      <c r="K4" s="14"/>
      <c r="T4" s="14"/>
    </row>
    <row r="5" ht="15" customHeight="1">
      <c r="A5" s="4"/>
      <c r="B5" s="4"/>
      <c r="C5" s="4"/>
      <c r="D5" s="4"/>
      <c r="E5" s="4"/>
      <c r="F5" s="29"/>
      <c r="G5" s="4" t="s">
        <v>22</v>
      </c>
      <c r="Y5" s="11"/>
    </row>
    <row r="6" ht="12" customHeight="1">
      <c r="A6" s="17"/>
      <c r="B6" s="17"/>
      <c r="C6" s="17"/>
      <c r="D6" s="20" t="s">
        <v>2</v>
      </c>
      <c r="E6" s="17"/>
    </row>
    <row r="7" ht="12" customHeight="1">
      <c r="A7" s="17"/>
      <c r="B7" s="17" t="s">
        <v>0</v>
      </c>
      <c r="C7" s="17"/>
      <c r="D7" s="20" t="s">
        <v>4</v>
      </c>
      <c r="E7" s="17"/>
      <c r="F7" s="25" t="s">
        <v>24</v>
      </c>
      <c r="G7" s="25"/>
      <c r="S7" s="11"/>
      <c r="T7" s="11"/>
      <c r="U7" s="11"/>
      <c r="V7" s="11"/>
      <c r="W7" s="11"/>
      <c r="X7" s="11"/>
      <c r="Y7" s="11"/>
      <c r="Z7" s="11"/>
      <c r="AA7" s="11"/>
    </row>
    <row r="8" ht="12" customHeight="1">
      <c r="A8" s="17"/>
      <c r="B8" s="17" t="s">
        <v>3</v>
      </c>
      <c r="C8" s="17" t="s">
        <v>1</v>
      </c>
      <c r="D8" s="20" t="s">
        <v>5</v>
      </c>
      <c r="E8" s="17" t="s">
        <v>23</v>
      </c>
      <c r="F8" s="20" t="s">
        <v>6</v>
      </c>
      <c r="G8" s="20" t="s">
        <v>1</v>
      </c>
      <c r="S8" s="11"/>
      <c r="T8" s="11"/>
      <c r="W8" s="11"/>
      <c r="X8" s="11"/>
      <c r="Y8" s="11"/>
      <c r="Z8" s="11"/>
      <c r="AA8" s="11"/>
    </row>
    <row r="9" ht="4.5" customHeight="1">
      <c r="A9" s="17" t="s">
        <v>7</v>
      </c>
      <c r="B9" s="17" t="s">
        <v>8</v>
      </c>
      <c r="C9" s="17" t="s">
        <v>9</v>
      </c>
      <c r="D9" s="17" t="s">
        <v>8</v>
      </c>
      <c r="E9" s="17" t="s">
        <v>9</v>
      </c>
      <c r="F9" s="17" t="s">
        <v>10</v>
      </c>
      <c r="G9" s="17" t="s">
        <v>11</v>
      </c>
      <c r="S9" s="11"/>
      <c r="T9" s="11"/>
      <c r="W9" s="11"/>
      <c r="X9" s="11"/>
      <c r="Y9" s="11"/>
      <c r="Z9" s="11"/>
      <c r="AA9" s="11"/>
    </row>
    <row r="10" ht="15" customHeight="1">
      <c r="A10" s="18" t="s">
        <v>12</v>
      </c>
      <c r="B10" s="17"/>
      <c r="C10" s="17"/>
      <c r="D10" s="30"/>
      <c r="E10" s="3"/>
      <c r="F10" s="30"/>
      <c r="G10" s="30"/>
      <c r="S10" s="11"/>
      <c r="T10" s="11"/>
      <c r="W10" s="11"/>
      <c r="X10" s="11"/>
      <c r="Y10" s="11"/>
      <c r="Z10" s="11"/>
      <c r="AA10" s="11"/>
    </row>
    <row r="11" ht="12" customHeight="1">
      <c r="A11" s="7" t="s">
        <v>69</v>
      </c>
      <c r="B11" s="3" t="n">
        <v>100</v>
      </c>
      <c r="C11" s="6" t="n">
        <v>36</v>
      </c>
      <c r="D11" s="19" t="n">
        <v>0.36</v>
      </c>
      <c r="E11" s="6" t="n">
        <v>5</v>
      </c>
      <c r="F11" s="22" t="n">
        <v>0.05</v>
      </c>
      <c r="G11" s="22" t="n">
        <v>0.13889000000000001</v>
      </c>
      <c r="S11" s="11"/>
      <c r="T11" s="11"/>
      <c r="W11" s="11"/>
      <c r="X11" s="11"/>
      <c r="Y11" s="11"/>
      <c r="Z11" s="11"/>
      <c r="AA11" s="11"/>
    </row>
    <row r="12" ht="12" customHeight="1">
      <c r="A12" s="7" t="s">
        <v>70</v>
      </c>
      <c r="B12" s="3" t="n">
        <v>6443</v>
      </c>
      <c r="C12" s="6" t="n">
        <v>3571</v>
      </c>
      <c r="D12" s="19" t="n">
        <v>0.55423999999999995</v>
      </c>
      <c r="E12" s="6" t="n">
        <v>164</v>
      </c>
      <c r="F12" s="22" t="n">
        <v>2.545E-2</v>
      </c>
      <c r="G12" s="22" t="n">
        <v>4.5929999999999999E-2</v>
      </c>
      <c r="S12" s="11"/>
      <c r="T12" s="11"/>
      <c r="W12" s="11"/>
      <c r="X12" s="11"/>
      <c r="Y12" s="11"/>
      <c r="Z12" s="11"/>
      <c r="AA12" s="11"/>
    </row>
    <row r="13" ht="12" customHeight="1">
      <c r="A13" s="7" t="s">
        <v>71</v>
      </c>
      <c r="B13" s="3" t="n">
        <v>14638</v>
      </c>
      <c r="C13" s="6" t="n">
        <v>7276</v>
      </c>
      <c r="D13" s="19" t="n">
        <v>0.49706</v>
      </c>
      <c r="E13" s="6" t="n">
        <v>511</v>
      </c>
      <c r="F13" s="22" t="n">
        <v>3.4909999999999997E-2</v>
      </c>
      <c r="G13" s="22" t="n">
        <v>7.0230000000000001E-2</v>
      </c>
      <c r="S13" s="11"/>
      <c r="T13" s="11"/>
      <c r="W13" s="11"/>
      <c r="X13" s="11"/>
      <c r="Y13" s="11"/>
      <c r="Z13" s="11"/>
      <c r="AA13" s="11"/>
    </row>
    <row r="14" ht="12" customHeight="1">
      <c r="A14" s="7" t="s">
        <v>72</v>
      </c>
      <c r="B14" s="3" t="n">
        <v>16099</v>
      </c>
      <c r="C14" s="6" t="n">
        <v>7490</v>
      </c>
      <c r="D14" s="19" t="n">
        <v>0.46525</v>
      </c>
      <c r="E14" s="6" t="n">
        <v>628</v>
      </c>
      <c r="F14" s="22" t="n">
        <v>3.9010000000000003E-2</v>
      </c>
      <c r="G14" s="22" t="n">
        <v>8.3849999999999994E-2</v>
      </c>
      <c r="S14" s="11"/>
      <c r="T14" s="11"/>
      <c r="W14" s="11"/>
      <c r="X14" s="11"/>
      <c r="Y14" s="11"/>
      <c r="Z14" s="11"/>
      <c r="AA14" s="11"/>
    </row>
    <row r="15" ht="12" customHeight="1">
      <c r="A15" s="7" t="s">
        <v>73</v>
      </c>
      <c r="B15" s="3" t="n">
        <v>17063</v>
      </c>
      <c r="C15" s="6" t="n">
        <v>7154</v>
      </c>
      <c r="D15" s="19" t="n">
        <v>0.41926999999999998</v>
      </c>
      <c r="E15" s="6" t="n">
        <v>579</v>
      </c>
      <c r="F15" s="22" t="n">
        <v>3.3930000000000002E-2</v>
      </c>
      <c r="G15" s="22" t="n">
        <v>8.0930000000000002E-2</v>
      </c>
      <c r="S15" s="11"/>
      <c r="T15" s="11"/>
      <c r="W15" s="11"/>
      <c r="X15" s="11"/>
      <c r="Y15" s="11"/>
      <c r="Z15" s="11"/>
      <c r="AA15" s="11"/>
    </row>
    <row r="16" ht="12" customHeight="1">
      <c r="A16" s="7" t="s">
        <v>74</v>
      </c>
      <c r="B16" s="3" t="n">
        <v>13874</v>
      </c>
      <c r="C16" s="6" t="n">
        <v>6170</v>
      </c>
      <c r="D16" s="19" t="n">
        <v>0.44472</v>
      </c>
      <c r="E16" s="6" t="n">
        <v>436</v>
      </c>
      <c r="F16" s="22" t="n">
        <v>3.143E-2</v>
      </c>
      <c r="G16" s="22" t="n">
        <v>7.0660000000000001E-2</v>
      </c>
      <c r="S16" s="11"/>
      <c r="T16" s="11"/>
      <c r="W16" s="11"/>
      <c r="X16" s="11"/>
      <c r="Y16" s="11"/>
      <c r="Z16" s="11"/>
      <c r="AA16" s="11"/>
    </row>
    <row r="17" ht="12" customHeight="1">
      <c r="A17" s="7" t="s">
        <v>75</v>
      </c>
      <c r="B17" s="3" t="n">
        <v>23718</v>
      </c>
      <c r="C17" s="6" t="n">
        <v>10486</v>
      </c>
      <c r="D17" s="19" t="n">
        <v>0.44211</v>
      </c>
      <c r="E17" s="6" t="n">
        <v>469</v>
      </c>
      <c r="F17" s="22" t="n">
        <v>1.9769999999999999E-2</v>
      </c>
      <c r="G17" s="22" t="n">
        <v>4.4729999999999999E-2</v>
      </c>
      <c r="S17" s="11"/>
      <c r="T17" s="11"/>
      <c r="V17" s="11"/>
      <c r="W17" s="11"/>
      <c r="X17" s="11"/>
      <c r="Y17" s="11"/>
      <c r="Z17" s="11"/>
      <c r="AA17" s="11"/>
    </row>
    <row r="18" ht="12" customHeight="1">
      <c r="A18" s="7" t="s">
        <v>76</v>
      </c>
      <c r="B18" s="3" t="n">
        <v>20103</v>
      </c>
      <c r="C18" s="6" t="n">
        <v>9500</v>
      </c>
      <c r="D18" s="19" t="n">
        <v>0.47256999999999999</v>
      </c>
      <c r="E18" s="6" t="n">
        <v>326</v>
      </c>
      <c r="F18" s="22" t="n">
        <v>1.6219999999999998E-2</v>
      </c>
      <c r="G18" s="22" t="n">
        <v>3.4320000000000003E-2</v>
      </c>
      <c r="S18" s="11"/>
      <c r="T18" s="11"/>
      <c r="U18" s="11"/>
      <c r="V18" s="11"/>
      <c r="W18" s="11"/>
      <c r="X18" s="11"/>
      <c r="Y18" s="11"/>
      <c r="Z18" s="11"/>
      <c r="AA18" s="11"/>
    </row>
    <row r="19" ht="12" customHeight="1">
      <c r="A19" s="7" t="s">
        <v>77</v>
      </c>
      <c r="B19" s="3" t="n">
        <v>11102</v>
      </c>
      <c r="C19" s="6" t="n">
        <v>5435</v>
      </c>
      <c r="D19" s="19" t="n">
        <v>0.48954999999999999</v>
      </c>
      <c r="E19" s="6" t="n">
        <v>129</v>
      </c>
      <c r="F19" s="22" t="n">
        <v>1.162E-2</v>
      </c>
      <c r="G19" s="22" t="n">
        <v>2.3740000000000001E-2</v>
      </c>
      <c r="S19" s="11"/>
      <c r="T19" s="11"/>
      <c r="W19" s="11"/>
      <c r="X19" s="11"/>
      <c r="Y19" s="11"/>
      <c r="Z19" s="11"/>
      <c r="AA19" s="11"/>
    </row>
    <row r="20" ht="12" customHeight="1">
      <c r="A20" s="7" t="s">
        <v>78</v>
      </c>
      <c r="B20" s="3" t="n">
        <v>10559</v>
      </c>
      <c r="C20" s="6" t="n">
        <v>5091</v>
      </c>
      <c r="D20" s="19" t="n">
        <v>0.48215000000000002</v>
      </c>
      <c r="E20" s="6" t="n">
        <v>50</v>
      </c>
      <c r="F20" s="22" t="n">
        <v>4.7400000000000003E-3</v>
      </c>
      <c r="G20" s="22" t="n">
        <v>9.8200000000000006E-3</v>
      </c>
      <c r="S20" s="11"/>
      <c r="T20" s="11"/>
      <c r="W20" s="11"/>
      <c r="X20" s="11"/>
      <c r="Y20" s="11"/>
      <c r="Z20" s="11"/>
      <c r="AA20" s="11"/>
    </row>
    <row r="21" ht="12" customHeight="1">
      <c r="A21" s="7" t="s">
        <v>79</v>
      </c>
      <c r="B21" s="3" t="n">
        <v>24088</v>
      </c>
      <c r="C21" s="6" t="n">
        <v>807</v>
      </c>
      <c r="D21" s="19" t="n">
        <v>3.3500000000000002E-2</v>
      </c>
      <c r="E21" s="6" t="n">
        <v>66</v>
      </c>
      <c r="F21" s="22" t="n">
        <v>2.7399999999999998E-3</v>
      </c>
      <c r="G21" s="22" t="n">
        <v>8.1780000000000005E-2</v>
      </c>
      <c r="S21" s="11"/>
      <c r="T21" s="11"/>
      <c r="W21" s="11"/>
      <c r="X21" s="11"/>
      <c r="Y21" s="11"/>
      <c r="Z21" s="11"/>
      <c r="AA21" s="11"/>
    </row>
    <row r="22" ht="15" customHeight="1">
      <c r="A22" s="7" t="s">
        <v>80</v>
      </c>
      <c r="B22" s="3" t="n">
        <v>157787</v>
      </c>
      <c r="C22" s="6" t="n">
        <v>63016</v>
      </c>
      <c r="D22" s="19" t="n">
        <v>0.39937</v>
      </c>
      <c r="E22" s="6" t="n">
        <v>3363</v>
      </c>
      <c r="F22" s="22" t="n">
        <v>2.1309999999999999E-2</v>
      </c>
      <c r="G22" s="22" t="n">
        <v>5.3370000000000001E-2</v>
      </c>
      <c r="S22" s="11"/>
      <c r="T22" s="11"/>
      <c r="W22" s="11"/>
      <c r="X22" s="11"/>
      <c r="Y22" s="11"/>
      <c r="Z22" s="11"/>
      <c r="AA22" s="11"/>
    </row>
    <row r="23" ht="15" customHeight="1">
      <c r="A23" s="18" t="s">
        <v>13</v>
      </c>
      <c r="B23" s="17"/>
      <c r="C23" s="17"/>
      <c r="D23" s="19"/>
      <c r="E23" s="3"/>
      <c r="F23" s="22"/>
      <c r="G23" s="22"/>
      <c r="W23" s="11"/>
      <c r="X23" s="11"/>
      <c r="Y23" s="11"/>
      <c r="Z23" s="11"/>
      <c r="AA23" s="11"/>
    </row>
    <row r="24" ht="12" customHeight="1">
      <c r="A24" s="7" t="s">
        <v>69</v>
      </c>
      <c r="B24" s="3" t="n">
        <v>433</v>
      </c>
      <c r="C24" s="6" t="n">
        <v>157</v>
      </c>
      <c r="D24" s="19" t="n">
        <v>0.36259000000000002</v>
      </c>
      <c r="E24" s="6" t="n">
        <v>3</v>
      </c>
      <c r="F24" s="22" t="n">
        <v>6.9300000000000004E-3</v>
      </c>
      <c r="G24" s="22" t="n">
        <v>1.9109999999999999E-2</v>
      </c>
      <c r="W24" s="11"/>
      <c r="X24" s="11"/>
      <c r="Y24" s="11"/>
      <c r="Z24" s="11"/>
      <c r="AA24" s="11"/>
    </row>
    <row r="25" ht="12" customHeight="1">
      <c r="A25" s="7" t="s">
        <v>70</v>
      </c>
      <c r="B25" s="3" t="n">
        <v>1858</v>
      </c>
      <c r="C25" s="6" t="n">
        <v>658</v>
      </c>
      <c r="D25" s="19" t="n">
        <v>0.35414000000000001</v>
      </c>
      <c r="E25" s="6" t="n">
        <v>14</v>
      </c>
      <c r="F25" s="22" t="n">
        <v>7.5300000000000002E-3</v>
      </c>
      <c r="G25" s="22" t="n">
        <v>2.128E-2</v>
      </c>
      <c r="V25" s="11"/>
      <c r="W25" s="11"/>
      <c r="X25" s="11"/>
      <c r="Y25" s="11"/>
      <c r="Z25" s="11"/>
      <c r="AA25" s="11"/>
    </row>
    <row r="26" ht="12" customHeight="1">
      <c r="A26" s="7" t="s">
        <v>71</v>
      </c>
      <c r="B26" s="3" t="n">
        <v>2621</v>
      </c>
      <c r="C26" s="6" t="n">
        <v>840</v>
      </c>
      <c r="D26" s="19" t="n">
        <v>0.32049</v>
      </c>
      <c r="E26" s="6" t="n">
        <v>33</v>
      </c>
      <c r="F26" s="22" t="n">
        <v>1.259E-2</v>
      </c>
      <c r="G26" s="22" t="n">
        <v>3.9289999999999999E-2</v>
      </c>
      <c r="U26" s="11"/>
      <c r="V26" s="11"/>
      <c r="W26" s="11"/>
      <c r="X26" s="11"/>
      <c r="Y26" s="11"/>
      <c r="Z26" s="11"/>
      <c r="AA26" s="11"/>
    </row>
    <row r="27" ht="12" customHeight="1">
      <c r="A27" s="7" t="s">
        <v>72</v>
      </c>
      <c r="B27" s="3" t="n">
        <v>2571</v>
      </c>
      <c r="C27" s="6" t="n">
        <v>774</v>
      </c>
      <c r="D27" s="19" t="n">
        <v>0.30104999999999998</v>
      </c>
      <c r="E27" s="6" t="n">
        <v>41</v>
      </c>
      <c r="F27" s="22" t="n">
        <v>1.5949999999999999E-2</v>
      </c>
      <c r="G27" s="22" t="n">
        <v>5.2970000000000003E-2</v>
      </c>
      <c r="W27" s="11"/>
      <c r="X27" s="11"/>
      <c r="Y27" s="11"/>
      <c r="Z27" s="11"/>
      <c r="AA27" s="11"/>
    </row>
    <row r="28" ht="12" customHeight="1">
      <c r="A28" s="7" t="s">
        <v>73</v>
      </c>
      <c r="B28" s="3" t="n">
        <v>2021</v>
      </c>
      <c r="C28" s="6" t="n">
        <v>538</v>
      </c>
      <c r="D28" s="19" t="n">
        <v>0.26619999999999999</v>
      </c>
      <c r="E28" s="6" t="n">
        <v>29</v>
      </c>
      <c r="F28" s="22" t="n">
        <v>1.435E-2</v>
      </c>
      <c r="G28" s="22" t="n">
        <v>5.3900000000000003E-2</v>
      </c>
      <c r="W28" s="11"/>
      <c r="X28" s="11"/>
      <c r="Y28" s="11"/>
      <c r="Z28" s="11"/>
      <c r="AA28" s="11"/>
    </row>
    <row r="29" ht="12" customHeight="1">
      <c r="A29" s="7" t="s">
        <v>74</v>
      </c>
      <c r="B29" s="3" t="n">
        <v>1534</v>
      </c>
      <c r="C29" s="6" t="n">
        <v>419</v>
      </c>
      <c r="D29" s="19" t="n">
        <v>0.27313999999999999</v>
      </c>
      <c r="E29" s="6" t="n">
        <v>18</v>
      </c>
      <c r="F29" s="22" t="n">
        <v>1.1730000000000001E-2</v>
      </c>
      <c r="G29" s="22" t="n">
        <v>4.2959999999999998E-2</v>
      </c>
      <c r="W29" s="11"/>
      <c r="X29" s="11"/>
      <c r="Y29" s="11"/>
      <c r="Z29" s="11"/>
      <c r="AA29" s="11"/>
    </row>
    <row r="30" ht="12" customHeight="1">
      <c r="A30" s="7" t="s">
        <v>75</v>
      </c>
      <c r="B30" s="3" t="n">
        <v>2263</v>
      </c>
      <c r="C30" s="6" t="n">
        <v>732</v>
      </c>
      <c r="D30" s="19" t="n">
        <v>0.32346000000000003</v>
      </c>
      <c r="E30" s="6" t="n">
        <v>25</v>
      </c>
      <c r="F30" s="22" t="n">
        <v>1.1050000000000001E-2</v>
      </c>
      <c r="G30" s="22" t="n">
        <v>3.415E-2</v>
      </c>
      <c r="W30" s="11"/>
      <c r="X30" s="11"/>
      <c r="Y30" s="11"/>
      <c r="Z30" s="11"/>
      <c r="AA30" s="11"/>
    </row>
    <row r="31" ht="12" customHeight="1">
      <c r="A31" s="7" t="s">
        <v>76</v>
      </c>
      <c r="B31" s="3" t="n">
        <v>2136</v>
      </c>
      <c r="C31" s="6" t="n">
        <v>806</v>
      </c>
      <c r="D31" s="19" t="n">
        <v>0.37734000000000001</v>
      </c>
      <c r="E31" s="6" t="n">
        <v>10</v>
      </c>
      <c r="F31" s="22" t="n">
        <v>4.6800000000000001E-3</v>
      </c>
      <c r="G31" s="22" t="n">
        <v>1.2409999999999999E-2</v>
      </c>
      <c r="W31" s="11"/>
      <c r="X31" s="11"/>
      <c r="Y31" s="11"/>
      <c r="Z31" s="11"/>
      <c r="AA31" s="11"/>
    </row>
    <row r="32" ht="12" customHeight="1">
      <c r="A32" s="7" t="s">
        <v>77</v>
      </c>
      <c r="B32" s="3" t="n">
        <v>832</v>
      </c>
      <c r="C32" s="6" t="n">
        <v>346</v>
      </c>
      <c r="D32" s="19" t="n">
        <v>0.41587000000000002</v>
      </c>
      <c r="E32" s="6" t="n">
        <v>5</v>
      </c>
      <c r="F32" s="22" t="n">
        <v>6.0099999999999997E-3</v>
      </c>
      <c r="G32" s="22" t="n">
        <v>1.4449999999999999E-2</v>
      </c>
      <c r="W32" s="11"/>
      <c r="X32" s="11"/>
      <c r="Y32" s="11"/>
      <c r="Z32" s="11"/>
      <c r="AA32" s="11"/>
    </row>
    <row r="33" ht="12" customHeight="1">
      <c r="A33" s="7" t="s">
        <v>78</v>
      </c>
      <c r="B33" s="3" t="n">
        <v>265</v>
      </c>
      <c r="C33" s="6" t="n">
        <v>102</v>
      </c>
      <c r="D33" s="19" t="n">
        <v>0.38490999999999997</v>
      </c>
      <c r="E33" s="6" t="n">
        <v>1</v>
      </c>
      <c r="F33" s="22" t="n">
        <v>3.7699999999999999E-3</v>
      </c>
      <c r="G33" s="22" t="n">
        <v>9.7999999999999997E-3</v>
      </c>
      <c r="W33" s="11"/>
      <c r="X33" s="11"/>
      <c r="Y33" s="11"/>
      <c r="Z33" s="11"/>
      <c r="AA33" s="11"/>
    </row>
    <row r="34" ht="12" customHeight="1">
      <c r="A34" s="7" t="s">
        <v>79</v>
      </c>
      <c r="B34" s="3" t="n">
        <v>835</v>
      </c>
      <c r="C34" s="6" t="n">
        <v>33</v>
      </c>
      <c r="D34" s="19" t="n">
        <v>3.952E-2</v>
      </c>
      <c r="E34" s="6" t="n">
        <v>2</v>
      </c>
      <c r="F34" s="22" t="n">
        <v>2.3999999999999998E-3</v>
      </c>
      <c r="G34" s="22" t="n">
        <v>6.0609999999999997E-2</v>
      </c>
      <c r="W34" s="11"/>
      <c r="X34" s="11"/>
      <c r="Y34" s="11"/>
      <c r="Z34" s="11"/>
      <c r="AA34" s="11"/>
    </row>
    <row r="35" ht="15" customHeight="1">
      <c r="A35" s="7" t="s">
        <v>80</v>
      </c>
      <c r="B35" s="3" t="n">
        <v>17369</v>
      </c>
      <c r="C35" s="6" t="n">
        <v>5405</v>
      </c>
      <c r="D35" s="19" t="n">
        <v>0.31119000000000002</v>
      </c>
      <c r="E35" s="6" t="n">
        <v>181</v>
      </c>
      <c r="F35" s="22" t="n">
        <v>1.042E-2</v>
      </c>
      <c r="G35" s="22" t="n">
        <v>3.3489999999999999E-2</v>
      </c>
      <c r="W35" s="11"/>
      <c r="X35" s="11"/>
      <c r="Y35" s="11"/>
      <c r="Z35" s="11"/>
      <c r="AA35" s="11"/>
    </row>
    <row r="36" ht="15" customHeight="1">
      <c r="A36" s="18" t="s">
        <v>81</v>
      </c>
      <c r="B36" s="3" t="n">
        <v>3902</v>
      </c>
      <c r="C36" s="6" t="n">
        <v>1126</v>
      </c>
      <c r="D36" s="19" t="n">
        <v>0.28856999999999999</v>
      </c>
      <c r="E36" s="6" t="n">
        <v>7</v>
      </c>
      <c r="F36" s="22" t="n">
        <v>1.7899999999999999E-3</v>
      </c>
      <c r="G36" s="22" t="n">
        <v>6.2199999999999998E-3</v>
      </c>
      <c r="W36" s="11"/>
      <c r="X36" s="11"/>
      <c r="Y36" s="11"/>
      <c r="Z36" s="11"/>
      <c r="AA36" s="11"/>
    </row>
    <row r="37" ht="15" customHeight="1">
      <c r="A37" s="18" t="s">
        <v>82</v>
      </c>
      <c r="B37" s="3" t="n">
        <v>12579</v>
      </c>
      <c r="C37" s="6" t="n">
        <v>5183</v>
      </c>
      <c r="D37" s="19" t="n">
        <v>0.41204000000000002</v>
      </c>
      <c r="E37" s="6" t="n">
        <v>207</v>
      </c>
      <c r="F37" s="22" t="n">
        <v>1.6459999999999999E-2</v>
      </c>
      <c r="G37" s="22" t="n">
        <v>3.9940000000000003E-2</v>
      </c>
      <c r="W37" s="11"/>
      <c r="X37" s="11"/>
      <c r="Y37" s="11"/>
      <c r="Z37" s="11"/>
      <c r="AA37" s="11"/>
    </row>
    <row r="38" ht="15" customHeight="1">
      <c r="A38" s="18" t="s">
        <v>83</v>
      </c>
      <c r="B38" s="3" t="n">
        <v>4339</v>
      </c>
      <c r="C38" s="6" t="n">
        <v>2469</v>
      </c>
      <c r="D38" s="19" t="n">
        <v>0.56903000000000004</v>
      </c>
      <c r="E38" s="6" t="n">
        <v>18</v>
      </c>
      <c r="F38" s="22" t="n">
        <v>4.15E-3</v>
      </c>
      <c r="G38" s="22" t="n">
        <v>7.2899999999999996E-3</v>
      </c>
      <c r="W38" s="11"/>
      <c r="X38" s="11"/>
      <c r="Y38" s="11"/>
      <c r="Z38" s="11"/>
      <c r="AA38" s="11"/>
    </row>
    <row r="39" ht="15" customHeight="1">
      <c r="A39" s="18" t="s">
        <v>84</v>
      </c>
      <c r="B39" s="3" t="n">
        <v>2594</v>
      </c>
      <c r="C39" s="6" t="n">
        <v>842</v>
      </c>
      <c r="D39" s="19" t="n">
        <v>0.3246</v>
      </c>
      <c r="E39" s="6" t="n">
        <v>14</v>
      </c>
      <c r="F39" s="22" t="n">
        <v>5.4000000000000003E-3</v>
      </c>
      <c r="G39" s="22" t="n">
        <v>1.6629999999999999E-2</v>
      </c>
      <c r="W39" s="11"/>
      <c r="X39" s="11"/>
      <c r="Y39" s="11"/>
      <c r="Z39" s="11"/>
      <c r="AA39" s="11"/>
    </row>
    <row r="40" ht="15" customHeight="1">
      <c r="A40" s="18" t="s">
        <v>88</v>
      </c>
      <c r="B40" s="3"/>
      <c r="C40" s="3"/>
      <c r="D40" s="19"/>
      <c r="E40" s="3"/>
      <c r="F40" s="22"/>
      <c r="G40" s="22"/>
      <c r="U40" s="11"/>
      <c r="W40" s="11"/>
      <c r="X40" s="11"/>
      <c r="Y40" s="11"/>
      <c r="Z40" s="11"/>
      <c r="AA40" s="11"/>
      <c r="AE40" s="11"/>
    </row>
    <row r="41" ht="12" customHeight="1">
      <c r="A41" s="7" t="s">
        <v>69</v>
      </c>
      <c r="B41" s="3" t="n">
        <v>583</v>
      </c>
      <c r="C41" s="6" t="n">
        <v>201</v>
      </c>
      <c r="D41" s="19" t="n">
        <v>0.34477000000000002</v>
      </c>
      <c r="E41" s="6" t="n">
        <v>9</v>
      </c>
      <c r="F41" s="22" t="n">
        <v>1.5440000000000001E-2</v>
      </c>
      <c r="G41" s="22" t="n">
        <v>4.478E-2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ht="12" customHeight="1">
      <c r="A42" s="7" t="s">
        <v>70</v>
      </c>
      <c r="B42" s="3" t="n">
        <v>8515</v>
      </c>
      <c r="C42" s="6" t="n">
        <v>4330</v>
      </c>
      <c r="D42" s="19" t="n">
        <v>0.50851000000000002</v>
      </c>
      <c r="E42" s="6" t="n">
        <v>183</v>
      </c>
      <c r="F42" s="22" t="n">
        <v>2.1489999999999999E-2</v>
      </c>
      <c r="G42" s="22" t="n">
        <v>4.2259999999999999E-2</v>
      </c>
      <c r="S42" s="11"/>
      <c r="T42" s="11"/>
      <c r="W42" s="11"/>
      <c r="X42" s="11"/>
      <c r="Y42" s="11"/>
      <c r="Z42" s="11"/>
      <c r="AA42" s="11"/>
    </row>
    <row r="43" ht="12" customHeight="1">
      <c r="A43" s="7" t="s">
        <v>71</v>
      </c>
      <c r="B43" s="3" t="n">
        <v>18396</v>
      </c>
      <c r="C43" s="6" t="n">
        <v>8733</v>
      </c>
      <c r="D43" s="19" t="n">
        <v>0.47471999999999998</v>
      </c>
      <c r="E43" s="6" t="n">
        <v>562</v>
      </c>
      <c r="F43" s="22" t="n">
        <v>3.0550000000000001E-2</v>
      </c>
      <c r="G43" s="22" t="n">
        <v>6.4350000000000004E-2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ht="12" customHeight="1">
      <c r="A44" s="7" t="s">
        <v>72</v>
      </c>
      <c r="B44" s="3" t="n">
        <v>20766</v>
      </c>
      <c r="C44" s="6" t="n">
        <v>9311</v>
      </c>
      <c r="D44" s="19" t="n">
        <v>0.44838</v>
      </c>
      <c r="E44" s="6" t="n">
        <v>712</v>
      </c>
      <c r="F44" s="22" t="n">
        <v>3.4290000000000001E-2</v>
      </c>
      <c r="G44" s="22" t="n">
        <v>7.6469999999999996E-2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ht="12" customHeight="1">
      <c r="A45" s="7" t="s">
        <v>73</v>
      </c>
      <c r="B45" s="3" t="n">
        <v>21715</v>
      </c>
      <c r="C45" s="6" t="n">
        <v>8894</v>
      </c>
      <c r="D45" s="19" t="n">
        <v>0.40958</v>
      </c>
      <c r="E45" s="6" t="n">
        <v>657</v>
      </c>
      <c r="F45" s="22" t="n">
        <v>3.0259999999999999E-2</v>
      </c>
      <c r="G45" s="22" t="n">
        <v>7.3870000000000005E-2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ht="12" customHeight="1">
      <c r="A46" s="7" t="s">
        <v>74</v>
      </c>
      <c r="B46" s="3" t="n">
        <v>17647</v>
      </c>
      <c r="C46" s="6" t="n">
        <v>7693</v>
      </c>
      <c r="D46" s="19" t="n">
        <v>0.43593999999999999</v>
      </c>
      <c r="E46" s="6" t="n">
        <v>491</v>
      </c>
      <c r="F46" s="22" t="n">
        <v>2.7820000000000001E-2</v>
      </c>
      <c r="G46" s="22" t="n">
        <v>6.3820000000000002E-2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ht="12" customHeight="1">
      <c r="A47" s="7" t="s">
        <v>75</v>
      </c>
      <c r="B47" s="3" t="n">
        <v>30371</v>
      </c>
      <c r="C47" s="6" t="n">
        <v>13352</v>
      </c>
      <c r="D47" s="19" t="n">
        <v>0.43963000000000002</v>
      </c>
      <c r="E47" s="6" t="n">
        <v>545</v>
      </c>
      <c r="F47" s="22" t="n">
        <v>1.7940000000000001E-2</v>
      </c>
      <c r="G47" s="22" t="n">
        <v>4.0820000000000002E-2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ht="12" customHeight="1">
      <c r="A48" s="7" t="s">
        <v>76</v>
      </c>
      <c r="B48" s="3" t="n">
        <v>26709</v>
      </c>
      <c r="C48" s="6" t="n">
        <v>12528</v>
      </c>
      <c r="D48" s="19" t="n">
        <v>0.46905999999999998</v>
      </c>
      <c r="E48" s="6" t="n">
        <v>363</v>
      </c>
      <c r="F48" s="22" t="n">
        <v>1.359E-2</v>
      </c>
      <c r="G48" s="22" t="n">
        <v>2.8979999999999999E-2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ht="12" customHeight="1">
      <c r="A49" s="7" t="s">
        <v>77</v>
      </c>
      <c r="B49" s="3" t="n">
        <v>13753</v>
      </c>
      <c r="C49" s="6" t="n">
        <v>6683</v>
      </c>
      <c r="D49" s="19" t="n">
        <v>0.48592999999999997</v>
      </c>
      <c r="E49" s="6" t="n">
        <v>144</v>
      </c>
      <c r="F49" s="22" t="n">
        <v>1.047E-2</v>
      </c>
      <c r="G49" s="22" t="n">
        <v>2.155E-2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ht="12" customHeight="1">
      <c r="A50" s="7" t="s">
        <v>78</v>
      </c>
      <c r="B50" s="3" t="n">
        <v>11289</v>
      </c>
      <c r="C50" s="6" t="n">
        <v>5364</v>
      </c>
      <c r="D50" s="19" t="n">
        <v>0.47515000000000002</v>
      </c>
      <c r="E50" s="6" t="n">
        <v>53</v>
      </c>
      <c r="F50" s="22" t="n">
        <v>4.6899999999999997E-3</v>
      </c>
      <c r="G50" s="22" t="n">
        <v>9.8799999999999999E-3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ht="12" customHeight="1">
      <c r="A51" s="7" t="s">
        <v>79</v>
      </c>
      <c r="B51" s="3" t="n">
        <v>28826</v>
      </c>
      <c r="C51" s="6" t="n">
        <v>952</v>
      </c>
      <c r="D51" s="19" t="n">
        <v>3.3029999999999997E-2</v>
      </c>
      <c r="E51" s="6" t="n">
        <v>71</v>
      </c>
      <c r="F51" s="22" t="n">
        <v>2.4599999999999999E-3</v>
      </c>
      <c r="G51" s="22" t="n">
        <v>7.4579999999999994E-2</v>
      </c>
      <c r="S51" s="11"/>
      <c r="T51" s="11"/>
      <c r="W51" s="11"/>
      <c r="X51" s="11"/>
      <c r="Y51" s="11"/>
      <c r="Z51" s="11"/>
      <c r="AA51" s="11"/>
    </row>
    <row r="52" ht="15" customHeight="1">
      <c r="A52" s="8" t="s">
        <v>80</v>
      </c>
      <c r="B52" s="9" t="n">
        <v>198570</v>
      </c>
      <c r="C52" s="12" t="n">
        <v>78041</v>
      </c>
      <c r="D52" s="24" t="n">
        <v>0.39301999999999998</v>
      </c>
      <c r="E52" s="12" t="n">
        <v>3790</v>
      </c>
      <c r="F52" s="10" t="n">
        <v>1.9089999999999999E-2</v>
      </c>
      <c r="G52" s="10" t="n">
        <v>4.8559999999999999E-2</v>
      </c>
      <c r="S52" s="11"/>
      <c r="T52" s="11"/>
      <c r="W52" s="11"/>
      <c r="X52" s="11"/>
      <c r="Y52" s="11"/>
      <c r="Z52" s="11"/>
      <c r="AA52" s="11"/>
    </row>
    <row r="53" ht="12.75" customHeight="1">
      <c r="A53" s="1" t="s">
        <v>21</v>
      </c>
      <c r="G53" s="28" t="s">
        <v>18</v>
      </c>
      <c r="S53" s="11"/>
      <c r="T53" s="11"/>
      <c r="U53" s="11"/>
      <c r="V53" s="11"/>
      <c r="W53" s="11"/>
      <c r="X53" s="11"/>
      <c r="Y53" s="11"/>
      <c r="Z53" s="11"/>
      <c r="AA53" s="11"/>
    </row>
    <row r="54" ht="10" customHeight="1">
      <c r="A54" s="23" t="s">
        <v>19</v>
      </c>
      <c r="G54" s="15" t="s">
        <v>17</v>
      </c>
      <c r="S54" s="11"/>
      <c r="T54" s="11"/>
      <c r="U54" s="11"/>
      <c r="V54" s="11"/>
      <c r="W54" s="11"/>
      <c r="X54" s="11"/>
      <c r="Y54" s="11"/>
      <c r="Z54" s="11"/>
      <c r="AA54" s="11"/>
    </row>
    <row r="55" ht="10" customHeight="1">
      <c r="B55" s="5"/>
      <c r="C55" s="5"/>
      <c r="D55" s="13"/>
      <c r="E55" s="5"/>
      <c r="F55" s="13"/>
      <c r="G55" s="13"/>
      <c r="S55" s="11"/>
      <c r="T55" s="11"/>
      <c r="W55" s="11"/>
      <c r="X55" s="11"/>
      <c r="Y55" s="11"/>
      <c r="Z55" s="11"/>
      <c r="AA55" s="11"/>
    </row>
    <row r="56" ht="10" customHeight="1">
      <c r="A56" s="16" t="s">
        <v>16</v>
      </c>
      <c r="B56" s="5"/>
      <c r="C56" s="5"/>
      <c r="D56" s="13"/>
      <c r="E56" s="5"/>
      <c r="F56" s="13"/>
      <c r="S56" s="11"/>
      <c r="W56" s="11"/>
      <c r="X56" s="11"/>
      <c r="Y56" s="11"/>
      <c r="Z56" s="11"/>
      <c r="AA56" s="11"/>
    </row>
    <row r="57" ht="10" customHeight="1">
      <c r="A57" s="2" t="s">
        <v>20</v>
      </c>
      <c r="B57" s="5"/>
      <c r="C57" s="5"/>
      <c r="D57" s="13"/>
      <c r="E57" s="5"/>
      <c r="F57" s="13"/>
      <c r="G57" s="15" t="s">
        <v>86</v>
      </c>
      <c r="S57" s="11"/>
      <c r="W57" s="11"/>
      <c r="X57" s="11"/>
      <c r="Y57" s="11"/>
      <c r="Z57" s="11"/>
      <c r="AA57" s="11"/>
    </row>
    <row r="58" ht="10" customHeight="1">
      <c r="A58" s="21" t="str">
        <f>HYPERLINK("https://www.gov.uk/government/publications/road-accidents-and-safety-statistics-guidance","Notes &amp; Definitions")</f>
        <v>Notes &amp; Definitions</v>
      </c>
      <c r="B58" s="5"/>
      <c r="C58" s="5"/>
      <c r="D58" s="13"/>
      <c r="E58" s="5"/>
      <c r="F58" s="13"/>
      <c r="G58" s="15" t="s">
        <v>87</v>
      </c>
      <c r="W58" s="11"/>
      <c r="X58" s="11"/>
      <c r="Y58" s="11"/>
      <c r="Z58" s="11"/>
      <c r="AA58" s="11"/>
    </row>
    <row r="59" ht="9" customHeight="1">
      <c r="A59" s="26"/>
      <c r="B59" s="5"/>
      <c r="C59" s="5"/>
      <c r="D59" s="13"/>
      <c r="E59" s="5"/>
      <c r="F59" s="13"/>
      <c r="G59" s="13"/>
      <c r="W59" s="11"/>
      <c r="X59" s="11"/>
      <c r="Y59" s="11"/>
      <c r="Z59" s="11"/>
      <c r="AA59" s="11"/>
    </row>
    <row r="60">
      <c r="B60" s="5"/>
      <c r="C60" s="5"/>
      <c r="D60" s="13"/>
      <c r="E60" s="5"/>
      <c r="F60" s="13"/>
      <c r="G60" s="13"/>
      <c r="W60" s="11"/>
      <c r="X60" s="11"/>
      <c r="Y60" s="11"/>
      <c r="Z60" s="11"/>
      <c r="AA60" s="11"/>
    </row>
    <row r="61">
      <c r="B61" s="5"/>
      <c r="C61" s="5"/>
      <c r="D61" s="13"/>
      <c r="E61" s="5"/>
      <c r="F61" s="13"/>
      <c r="G61" s="13"/>
      <c r="W61" s="11"/>
      <c r="X61" s="11"/>
      <c r="Y61" s="11"/>
      <c r="Z61" s="11"/>
      <c r="AA61" s="11"/>
    </row>
    <row r="62">
      <c r="B62" s="5"/>
      <c r="C62" s="5"/>
      <c r="D62" s="13"/>
      <c r="E62" s="5"/>
      <c r="F62" s="13"/>
      <c r="G62" s="13"/>
      <c r="W62" s="11"/>
      <c r="X62" s="11"/>
      <c r="Y62" s="11"/>
      <c r="Z62" s="11"/>
      <c r="AA62" s="11"/>
    </row>
    <row r="63">
      <c r="W63" s="11"/>
      <c r="X63" s="11"/>
      <c r="Y63" s="11"/>
      <c r="Z63" s="11"/>
      <c r="AA63" s="11"/>
    </row>
    <row r="64">
      <c r="W64" s="11"/>
      <c r="X64" s="11"/>
      <c r="Y64" s="11"/>
      <c r="Z64" s="11"/>
      <c r="AA64" s="11"/>
    </row>
    <row r="65">
      <c r="V65" s="11"/>
      <c r="W65" s="11"/>
      <c r="X65" s="11"/>
      <c r="Y65" s="11"/>
      <c r="Z65" s="11"/>
      <c r="AA65" s="11"/>
    </row>
    <row r="78">
      <c r="N78" s="11"/>
      <c r="O78" s="11"/>
      <c r="P78" s="11"/>
      <c r="Q78" s="11"/>
    </row>
    <row r="79">
      <c r="M79" s="11"/>
      <c r="N79" s="11"/>
      <c r="O79" s="11"/>
    </row>
    <row r="80">
      <c r="L80" s="11"/>
      <c r="M80" s="11"/>
      <c r="N80" s="11"/>
      <c r="O80" s="11"/>
      <c r="P80" s="11"/>
      <c r="Q80" s="11"/>
    </row>
    <row r="81">
      <c r="N81" s="11"/>
      <c r="O81" s="11"/>
      <c r="P81" s="11"/>
      <c r="Q81" s="11"/>
    </row>
    <row r="82">
      <c r="N82" s="11"/>
      <c r="O82" s="11"/>
      <c r="P82" s="11"/>
      <c r="Q82" s="11"/>
    </row>
    <row r="83">
      <c r="N83" s="11"/>
      <c r="O83" s="11"/>
      <c r="P83" s="11"/>
      <c r="Q83" s="11"/>
    </row>
    <row r="84">
      <c r="N84" s="11"/>
      <c r="O84" s="11"/>
      <c r="P84" s="11"/>
      <c r="Q84" s="11"/>
    </row>
    <row r="85">
      <c r="N85" s="11"/>
      <c r="O85" s="11"/>
      <c r="P85" s="11"/>
      <c r="Q85" s="11"/>
    </row>
    <row r="86">
      <c r="N86" s="11"/>
      <c r="O86" s="11"/>
      <c r="P86" s="11"/>
      <c r="Q86" s="11"/>
    </row>
    <row r="87">
      <c r="N87" s="11"/>
      <c r="O87" s="11"/>
      <c r="P87" s="11"/>
      <c r="Q87" s="11"/>
    </row>
    <row r="88">
      <c r="N88" s="11"/>
      <c r="O88" s="11"/>
      <c r="P88" s="11"/>
      <c r="Q88" s="11"/>
    </row>
    <row r="89">
      <c r="M89" s="11"/>
      <c r="N89" s="11"/>
      <c r="O89" s="11"/>
      <c r="P89" s="11"/>
      <c r="Q89" s="11"/>
    </row>
    <row r="90">
      <c r="L90" s="11"/>
      <c r="M90" s="11"/>
      <c r="N90" s="11"/>
      <c r="O90" s="11"/>
      <c r="P90" s="11"/>
      <c r="Q90" s="11"/>
    </row>
    <row r="91">
      <c r="N91" s="11"/>
      <c r="O91" s="11"/>
      <c r="P91" s="11"/>
      <c r="Q91" s="11"/>
    </row>
    <row r="92">
      <c r="N92" s="11"/>
      <c r="O92" s="11"/>
      <c r="P92" s="11"/>
      <c r="Q92" s="11"/>
    </row>
    <row r="93">
      <c r="N93" s="11"/>
      <c r="O93" s="11"/>
      <c r="P93" s="11"/>
      <c r="Q93" s="11"/>
    </row>
    <row r="94">
      <c r="N94" s="11"/>
      <c r="O94" s="11"/>
      <c r="P94" s="11"/>
      <c r="Q94" s="11"/>
    </row>
    <row r="95">
      <c r="N95" s="11"/>
      <c r="O95" s="11"/>
      <c r="P95" s="11"/>
      <c r="Q95" s="11"/>
    </row>
    <row r="96">
      <c r="N96" s="11"/>
      <c r="O96" s="11"/>
      <c r="P96" s="11"/>
      <c r="Q96" s="11"/>
    </row>
    <row r="97">
      <c r="N97" s="11"/>
      <c r="O97" s="11"/>
      <c r="P97" s="11"/>
      <c r="Q97" s="11"/>
    </row>
    <row r="98">
      <c r="N98" s="11"/>
      <c r="O98" s="11"/>
      <c r="P98" s="11"/>
      <c r="Q98" s="11"/>
    </row>
    <row r="99">
      <c r="M99" s="11"/>
      <c r="N99" s="11"/>
      <c r="O99" s="11"/>
      <c r="P99" s="11"/>
      <c r="Q99" s="11"/>
    </row>
  </sheetData>
  <mergeCells count="1">
    <mergeCell ref="F7:G7"/>
  </mergeCells>
  <hyperlinks>
    <hyperlink ref="A57" r:id="rId1h"/>
  </hyperlinks>
  <pageMargins left="0.70866141732283472" right="0.70866141732283472" top="0.78740157480314965" bottom="0.59055118110236227" header="0.51181102362204722" footer="0.5118110236220472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zoomScaleNormal="75" workbookViewId="0">
      <selection activeCell="A22" sqref="A22"/>
    </sheetView>
  </sheetViews>
  <sheetFormatPr defaultRowHeight="15.0" baseColWidth="10"/>
  <cols>
    <col min="1" max="1" width="20.4140625" hidden="0" customWidth="1"/>
    <col min="2" max="2" width="9.08203125" hidden="0" customWidth="1"/>
    <col min="3" max="3" width="9.4140625" hidden="0" customWidth="1"/>
    <col min="4" max="4" width="9.4140625" hidden="0" customWidth="1"/>
    <col min="5" max="5" width="9.4140625" hidden="0" customWidth="1"/>
    <col min="6" max="6" width="9.4140625" hidden="0" customWidth="1"/>
    <col min="7" max="7" width="9.4140625" hidden="0" customWidth="1"/>
  </cols>
  <sheetData>
    <row r="1" ht="13" customHeight="1">
      <c r="A1" s="27" t="s">
        <v>15</v>
      </c>
    </row>
    <row r="2" ht="12.5" customHeight="1">
      <c r="A2" s="32" t="str">
        <f>HYPERLINK("https://www.gov.uk/government/statistics/reported-road-casualties-in-great-britain-annual-report-2018",
"Reported Road Casualties Great Britain Annual Report 2018")</f>
        <v>Reported Road Casualties Great Britain Annual Report 2018</v>
      </c>
    </row>
    <row r="3" ht="15" customHeight="1">
      <c r="A3" s="31" t="s">
        <v>14</v>
      </c>
    </row>
    <row r="4" ht="12.75" customHeight="1">
      <c r="A4" s="31" t="s">
        <v>65</v>
      </c>
      <c r="K4" s="14"/>
      <c r="T4" s="14"/>
    </row>
    <row r="5" ht="15" customHeight="1">
      <c r="A5" s="4"/>
      <c r="B5" s="4"/>
      <c r="C5" s="4"/>
      <c r="D5" s="4"/>
      <c r="E5" s="4"/>
      <c r="F5" s="29"/>
      <c r="G5" s="4" t="s">
        <v>22</v>
      </c>
      <c r="Y5" s="11"/>
    </row>
    <row r="6" ht="12" customHeight="1">
      <c r="A6" s="17"/>
      <c r="B6" s="17"/>
      <c r="C6" s="17"/>
      <c r="D6" s="20" t="s">
        <v>2</v>
      </c>
      <c r="E6" s="17"/>
    </row>
    <row r="7" ht="12" customHeight="1">
      <c r="A7" s="17"/>
      <c r="B7" s="17" t="s">
        <v>0</v>
      </c>
      <c r="C7" s="17"/>
      <c r="D7" s="20" t="s">
        <v>4</v>
      </c>
      <c r="E7" s="17"/>
      <c r="F7" s="25" t="s">
        <v>24</v>
      </c>
      <c r="G7" s="25"/>
      <c r="S7" s="11"/>
      <c r="T7" s="11"/>
      <c r="U7" s="11"/>
      <c r="V7" s="11"/>
      <c r="W7" s="11"/>
      <c r="X7" s="11"/>
      <c r="Y7" s="11"/>
      <c r="Z7" s="11"/>
      <c r="AA7" s="11"/>
    </row>
    <row r="8" ht="12" customHeight="1">
      <c r="A8" s="17"/>
      <c r="B8" s="17" t="s">
        <v>3</v>
      </c>
      <c r="C8" s="17" t="s">
        <v>1</v>
      </c>
      <c r="D8" s="20" t="s">
        <v>5</v>
      </c>
      <c r="E8" s="17" t="s">
        <v>23</v>
      </c>
      <c r="F8" s="20" t="s">
        <v>6</v>
      </c>
      <c r="G8" s="20" t="s">
        <v>1</v>
      </c>
      <c r="S8" s="11"/>
      <c r="T8" s="11"/>
      <c r="W8" s="11"/>
      <c r="X8" s="11"/>
      <c r="Y8" s="11"/>
      <c r="Z8" s="11"/>
      <c r="AA8" s="11"/>
    </row>
    <row r="9" ht="4.5" customHeight="1">
      <c r="A9" s="17" t="s">
        <v>7</v>
      </c>
      <c r="B9" s="17" t="s">
        <v>8</v>
      </c>
      <c r="C9" s="17" t="s">
        <v>9</v>
      </c>
      <c r="D9" s="17" t="s">
        <v>8</v>
      </c>
      <c r="E9" s="17" t="s">
        <v>9</v>
      </c>
      <c r="F9" s="17" t="s">
        <v>10</v>
      </c>
      <c r="G9" s="17" t="s">
        <v>11</v>
      </c>
      <c r="S9" s="11"/>
      <c r="T9" s="11"/>
      <c r="W9" s="11"/>
      <c r="X9" s="11"/>
      <c r="Y9" s="11"/>
      <c r="Z9" s="11"/>
      <c r="AA9" s="11"/>
    </row>
    <row r="10" ht="15" customHeight="1">
      <c r="A10" s="18" t="s">
        <v>12</v>
      </c>
      <c r="B10" s="17"/>
      <c r="C10" s="17"/>
      <c r="D10" s="30"/>
      <c r="E10" s="3"/>
      <c r="F10" s="30"/>
      <c r="G10" s="30"/>
      <c r="S10" s="11"/>
      <c r="T10" s="11"/>
      <c r="W10" s="11"/>
      <c r="X10" s="11"/>
      <c r="Y10" s="11"/>
      <c r="Z10" s="11"/>
      <c r="AA10" s="11"/>
    </row>
    <row r="11" ht="12" customHeight="1">
      <c r="A11" s="7" t="s">
        <v>49</v>
      </c>
      <c r="B11" s="3" t="n">
        <v>118</v>
      </c>
      <c r="C11" s="6" t="n">
        <v>29</v>
      </c>
      <c r="D11" s="19" t="n">
        <v>0.24576000000000001</v>
      </c>
      <c r="E11" s="6" t="n">
        <v>1</v>
      </c>
      <c r="F11" s="22" t="n">
        <v>8.4700000000000001E-3</v>
      </c>
      <c r="G11" s="22" t="n">
        <v>3.4479999999999997E-2</v>
      </c>
      <c r="S11" s="11"/>
      <c r="T11" s="11"/>
      <c r="W11" s="11"/>
      <c r="X11" s="11"/>
      <c r="Y11" s="11"/>
      <c r="Z11" s="11"/>
      <c r="AA11" s="11"/>
    </row>
    <row r="12" ht="12" customHeight="1">
      <c r="A12" s="7" t="s">
        <v>50</v>
      </c>
      <c r="B12" s="3" t="n">
        <v>6825</v>
      </c>
      <c r="C12" s="6" t="n">
        <v>3948</v>
      </c>
      <c r="D12" s="19" t="n">
        <v>0.57845999999999997</v>
      </c>
      <c r="E12" s="6" t="n">
        <v>181</v>
      </c>
      <c r="F12" s="22" t="n">
        <v>2.6519999999999998E-2</v>
      </c>
      <c r="G12" s="22" t="n">
        <v>4.5850000000000002E-2</v>
      </c>
      <c r="S12" s="11"/>
      <c r="T12" s="11"/>
      <c r="W12" s="11"/>
      <c r="X12" s="11"/>
      <c r="Y12" s="11"/>
      <c r="Z12" s="11"/>
      <c r="AA12" s="11"/>
    </row>
    <row r="13" ht="12" customHeight="1">
      <c r="A13" s="7" t="s">
        <v>51</v>
      </c>
      <c r="B13" s="3" t="n">
        <v>15491</v>
      </c>
      <c r="C13" s="6" t="n">
        <v>8129</v>
      </c>
      <c r="D13" s="19" t="n">
        <v>0.52476</v>
      </c>
      <c r="E13" s="6" t="n">
        <v>541</v>
      </c>
      <c r="F13" s="22" t="n">
        <v>3.492E-2</v>
      </c>
      <c r="G13" s="22" t="n">
        <v>6.6549999999999998E-2</v>
      </c>
      <c r="S13" s="11"/>
      <c r="T13" s="11"/>
      <c r="W13" s="11"/>
      <c r="X13" s="11"/>
      <c r="Y13" s="11"/>
      <c r="Z13" s="11"/>
      <c r="AA13" s="11"/>
    </row>
    <row r="14" ht="12" customHeight="1">
      <c r="A14" s="7" t="s">
        <v>52</v>
      </c>
      <c r="B14" s="3" t="n">
        <v>17351</v>
      </c>
      <c r="C14" s="6" t="n">
        <v>8507</v>
      </c>
      <c r="D14" s="19" t="n">
        <v>0.49029</v>
      </c>
      <c r="E14" s="6" t="n">
        <v>664</v>
      </c>
      <c r="F14" s="22" t="n">
        <v>3.8269999999999998E-2</v>
      </c>
      <c r="G14" s="22" t="n">
        <v>7.8049999999999994E-2</v>
      </c>
      <c r="S14" s="11"/>
      <c r="T14" s="11"/>
      <c r="W14" s="11"/>
      <c r="X14" s="11"/>
      <c r="Y14" s="11"/>
      <c r="Z14" s="11"/>
      <c r="AA14" s="11"/>
    </row>
    <row r="15" ht="12" customHeight="1">
      <c r="A15" s="7" t="s">
        <v>53</v>
      </c>
      <c r="B15" s="3" t="n">
        <v>17496</v>
      </c>
      <c r="C15" s="6" t="n">
        <v>7593</v>
      </c>
      <c r="D15" s="19" t="n">
        <v>0.43397999999999998</v>
      </c>
      <c r="E15" s="6" t="n">
        <v>523</v>
      </c>
      <c r="F15" s="22" t="n">
        <v>2.989E-2</v>
      </c>
      <c r="G15" s="22" t="n">
        <v>6.8879999999999997E-2</v>
      </c>
      <c r="S15" s="11"/>
      <c r="T15" s="11"/>
      <c r="W15" s="11"/>
      <c r="X15" s="11"/>
      <c r="Y15" s="11"/>
      <c r="Z15" s="11"/>
      <c r="AA15" s="11"/>
    </row>
    <row r="16" ht="12" customHeight="1">
      <c r="A16" s="7" t="s">
        <v>54</v>
      </c>
      <c r="B16" s="3" t="n">
        <v>14844</v>
      </c>
      <c r="C16" s="6" t="n">
        <v>7062</v>
      </c>
      <c r="D16" s="19" t="n">
        <v>0.47575000000000001</v>
      </c>
      <c r="E16" s="6" t="n">
        <v>383</v>
      </c>
      <c r="F16" s="22" t="n">
        <v>2.58E-2</v>
      </c>
      <c r="G16" s="22" t="n">
        <v>5.423E-2</v>
      </c>
      <c r="S16" s="11"/>
      <c r="T16" s="11"/>
      <c r="W16" s="11"/>
      <c r="X16" s="11"/>
      <c r="Y16" s="11"/>
      <c r="Z16" s="11"/>
      <c r="AA16" s="11"/>
    </row>
    <row r="17" ht="12" customHeight="1">
      <c r="A17" s="7" t="s">
        <v>55</v>
      </c>
      <c r="B17" s="3" t="n">
        <v>25638</v>
      </c>
      <c r="C17" s="6" t="n">
        <v>12199</v>
      </c>
      <c r="D17" s="19" t="n">
        <v>0.47582000000000002</v>
      </c>
      <c r="E17" s="6" t="n">
        <v>509</v>
      </c>
      <c r="F17" s="22" t="n">
        <v>1.985E-2</v>
      </c>
      <c r="G17" s="22" t="n">
        <v>4.172E-2</v>
      </c>
      <c r="S17" s="11"/>
      <c r="T17" s="11"/>
      <c r="V17" s="11"/>
      <c r="W17" s="11"/>
      <c r="X17" s="11"/>
      <c r="Y17" s="11"/>
      <c r="Z17" s="11"/>
      <c r="AA17" s="11"/>
    </row>
    <row r="18" ht="12" customHeight="1">
      <c r="A18" s="7" t="s">
        <v>56</v>
      </c>
      <c r="B18" s="3" t="n">
        <v>21106</v>
      </c>
      <c r="C18" s="6" t="n">
        <v>10343</v>
      </c>
      <c r="D18" s="19" t="n">
        <v>0.49004999999999999</v>
      </c>
      <c r="E18" s="6" t="n">
        <v>303</v>
      </c>
      <c r="F18" s="22" t="n">
        <v>1.436E-2</v>
      </c>
      <c r="G18" s="22" t="n">
        <v>2.93E-2</v>
      </c>
      <c r="S18" s="11"/>
      <c r="T18" s="11"/>
      <c r="U18" s="11"/>
      <c r="V18" s="11"/>
      <c r="W18" s="11"/>
      <c r="X18" s="11"/>
      <c r="Y18" s="11"/>
      <c r="Z18" s="11"/>
      <c r="AA18" s="11"/>
    </row>
    <row r="19" ht="12" customHeight="1">
      <c r="A19" s="7" t="s">
        <v>57</v>
      </c>
      <c r="B19" s="3" t="n">
        <v>11578</v>
      </c>
      <c r="C19" s="6" t="n">
        <v>5931</v>
      </c>
      <c r="D19" s="19" t="n">
        <v>0.51226000000000005</v>
      </c>
      <c r="E19" s="6" t="n">
        <v>128</v>
      </c>
      <c r="F19" s="22" t="n">
        <v>1.106E-2</v>
      </c>
      <c r="G19" s="22" t="n">
        <v>2.1579999999999998E-2</v>
      </c>
      <c r="S19" s="11"/>
      <c r="T19" s="11"/>
      <c r="W19" s="11"/>
      <c r="X19" s="11"/>
      <c r="Y19" s="11"/>
      <c r="Z19" s="11"/>
      <c r="AA19" s="11"/>
    </row>
    <row r="20" ht="12" customHeight="1">
      <c r="A20" s="7" t="s">
        <v>58</v>
      </c>
      <c r="B20" s="3" t="n">
        <v>11290</v>
      </c>
      <c r="C20" s="6" t="n">
        <v>5691</v>
      </c>
      <c r="D20" s="19" t="n">
        <v>0.50407000000000002</v>
      </c>
      <c r="E20" s="6" t="n">
        <v>68</v>
      </c>
      <c r="F20" s="22" t="n">
        <v>6.0200000000000002E-3</v>
      </c>
      <c r="G20" s="22" t="n">
        <v>1.1950000000000001E-2</v>
      </c>
      <c r="S20" s="11"/>
      <c r="T20" s="11"/>
      <c r="W20" s="11"/>
      <c r="X20" s="11"/>
      <c r="Y20" s="11"/>
      <c r="Z20" s="11"/>
      <c r="AA20" s="11"/>
    </row>
    <row r="21" ht="12" customHeight="1">
      <c r="A21" s="7" t="s">
        <v>59</v>
      </c>
      <c r="B21" s="3" t="n">
        <v>23313</v>
      </c>
      <c r="C21" s="6" t="n">
        <v>766</v>
      </c>
      <c r="D21" s="19" t="n">
        <v>3.286E-2</v>
      </c>
      <c r="E21" s="6" t="n">
        <v>48</v>
      </c>
      <c r="F21" s="22" t="n">
        <v>2.0600000000000002E-3</v>
      </c>
      <c r="G21" s="22" t="n">
        <v>6.2659999999999993E-2</v>
      </c>
      <c r="S21" s="11"/>
      <c r="T21" s="11"/>
      <c r="W21" s="11"/>
      <c r="X21" s="11"/>
      <c r="Y21" s="11"/>
      <c r="Z21" s="11"/>
      <c r="AA21" s="11"/>
    </row>
    <row r="22" ht="15" customHeight="1">
      <c r="A22" s="7" t="s">
        <v>60</v>
      </c>
      <c r="B22" s="3" t="n">
        <v>165050</v>
      </c>
      <c r="C22" s="6" t="n">
        <v>70198</v>
      </c>
      <c r="D22" s="19" t="n">
        <v>0.42531000000000002</v>
      </c>
      <c r="E22" s="6" t="n">
        <v>3349</v>
      </c>
      <c r="F22" s="22" t="n">
        <v>2.0289999999999999E-2</v>
      </c>
      <c r="G22" s="22" t="n">
        <v>4.7710000000000002E-2</v>
      </c>
      <c r="S22" s="11"/>
      <c r="T22" s="11"/>
      <c r="W22" s="11"/>
      <c r="X22" s="11"/>
      <c r="Y22" s="11"/>
      <c r="Z22" s="11"/>
      <c r="AA22" s="11"/>
    </row>
    <row r="23" ht="15" customHeight="1">
      <c r="A23" s="18" t="s">
        <v>13</v>
      </c>
      <c r="B23" s="17"/>
      <c r="C23" s="17"/>
      <c r="D23" s="19"/>
      <c r="E23" s="3"/>
      <c r="F23" s="22"/>
      <c r="G23" s="22"/>
      <c r="W23" s="11"/>
      <c r="X23" s="11"/>
      <c r="Y23" s="11"/>
      <c r="Z23" s="11"/>
      <c r="AA23" s="11"/>
    </row>
    <row r="24" ht="12" customHeight="1">
      <c r="A24" s="7" t="s">
        <v>49</v>
      </c>
      <c r="B24" s="3" t="n">
        <v>454</v>
      </c>
      <c r="C24" s="6" t="n">
        <v>174</v>
      </c>
      <c r="D24" s="19" t="n">
        <v>0.38325999999999999</v>
      </c>
      <c r="E24" s="6" t="n">
        <v>6</v>
      </c>
      <c r="F24" s="22" t="n">
        <v>1.3220000000000001E-2</v>
      </c>
      <c r="G24" s="22" t="n">
        <v>3.4479999999999997E-2</v>
      </c>
      <c r="W24" s="11"/>
      <c r="X24" s="11"/>
      <c r="Y24" s="11"/>
      <c r="Z24" s="11"/>
      <c r="AA24" s="11"/>
    </row>
    <row r="25" ht="12" customHeight="1">
      <c r="A25" s="7" t="s">
        <v>50</v>
      </c>
      <c r="B25" s="3" t="n">
        <v>1950</v>
      </c>
      <c r="C25" s="6" t="n">
        <v>773</v>
      </c>
      <c r="D25" s="19" t="n">
        <v>0.39640999999999998</v>
      </c>
      <c r="E25" s="6" t="n">
        <v>19</v>
      </c>
      <c r="F25" s="22" t="n">
        <v>9.7400000000000004E-3</v>
      </c>
      <c r="G25" s="22" t="n">
        <v>2.4580000000000001E-2</v>
      </c>
      <c r="V25" s="11"/>
      <c r="W25" s="11"/>
      <c r="X25" s="11"/>
      <c r="Y25" s="11"/>
      <c r="Z25" s="11"/>
      <c r="AA25" s="11"/>
    </row>
    <row r="26" ht="12" customHeight="1">
      <c r="A26" s="7" t="s">
        <v>51</v>
      </c>
      <c r="B26" s="3" t="n">
        <v>2773</v>
      </c>
      <c r="C26" s="6" t="n">
        <v>1048</v>
      </c>
      <c r="D26" s="19" t="n">
        <v>0.37792999999999999</v>
      </c>
      <c r="E26" s="6" t="n">
        <v>42</v>
      </c>
      <c r="F26" s="22" t="n">
        <v>1.515E-2</v>
      </c>
      <c r="G26" s="22" t="n">
        <v>4.0079999999999998E-2</v>
      </c>
      <c r="U26" s="11"/>
      <c r="V26" s="11"/>
      <c r="W26" s="11"/>
      <c r="X26" s="11"/>
      <c r="Y26" s="11"/>
      <c r="Z26" s="11"/>
      <c r="AA26" s="11"/>
    </row>
    <row r="27" ht="12" customHeight="1">
      <c r="A27" s="7" t="s">
        <v>52</v>
      </c>
      <c r="B27" s="3" t="n">
        <v>2626</v>
      </c>
      <c r="C27" s="6" t="n">
        <v>890</v>
      </c>
      <c r="D27" s="19" t="n">
        <v>0.33892</v>
      </c>
      <c r="E27" s="6" t="n">
        <v>37</v>
      </c>
      <c r="F27" s="22" t="n">
        <v>1.409E-2</v>
      </c>
      <c r="G27" s="22" t="n">
        <v>4.1570000000000003E-2</v>
      </c>
      <c r="W27" s="11"/>
      <c r="X27" s="11"/>
      <c r="Y27" s="11"/>
      <c r="Z27" s="11"/>
      <c r="AA27" s="11"/>
    </row>
    <row r="28" ht="12" customHeight="1">
      <c r="A28" s="7" t="s">
        <v>53</v>
      </c>
      <c r="B28" s="3" t="n">
        <v>2087</v>
      </c>
      <c r="C28" s="6" t="n">
        <v>636</v>
      </c>
      <c r="D28" s="19" t="n">
        <v>0.30474000000000001</v>
      </c>
      <c r="E28" s="6" t="n">
        <v>33</v>
      </c>
      <c r="F28" s="22" t="n">
        <v>1.5810000000000001E-2</v>
      </c>
      <c r="G28" s="22" t="n">
        <v>5.1889999999999999E-2</v>
      </c>
      <c r="W28" s="11"/>
      <c r="X28" s="11"/>
      <c r="Y28" s="11"/>
      <c r="Z28" s="11"/>
      <c r="AA28" s="11"/>
    </row>
    <row r="29" ht="12" customHeight="1">
      <c r="A29" s="7" t="s">
        <v>54</v>
      </c>
      <c r="B29" s="3" t="n">
        <v>1498</v>
      </c>
      <c r="C29" s="6" t="n">
        <v>490</v>
      </c>
      <c r="D29" s="19" t="n">
        <v>0.3271</v>
      </c>
      <c r="E29" s="6" t="n">
        <v>25</v>
      </c>
      <c r="F29" s="22" t="n">
        <v>1.669E-2</v>
      </c>
      <c r="G29" s="22" t="n">
        <v>5.1020000000000003E-2</v>
      </c>
      <c r="W29" s="11"/>
      <c r="X29" s="11"/>
      <c r="Y29" s="11"/>
      <c r="Z29" s="11"/>
      <c r="AA29" s="11"/>
    </row>
    <row r="30" ht="12" customHeight="1">
      <c r="A30" s="7" t="s">
        <v>55</v>
      </c>
      <c r="B30" s="3" t="n">
        <v>2450</v>
      </c>
      <c r="C30" s="6" t="n">
        <v>897</v>
      </c>
      <c r="D30" s="19" t="n">
        <v>0.36612</v>
      </c>
      <c r="E30" s="6" t="n">
        <v>27</v>
      </c>
      <c r="F30" s="22" t="n">
        <v>1.102E-2</v>
      </c>
      <c r="G30" s="22" t="n">
        <v>3.0099999999999998E-2</v>
      </c>
      <c r="W30" s="11"/>
      <c r="X30" s="11"/>
      <c r="Y30" s="11"/>
      <c r="Z30" s="11"/>
      <c r="AA30" s="11"/>
    </row>
    <row r="31" ht="12" customHeight="1">
      <c r="A31" s="7" t="s">
        <v>56</v>
      </c>
      <c r="B31" s="3" t="n">
        <v>2239</v>
      </c>
      <c r="C31" s="6" t="n">
        <v>938</v>
      </c>
      <c r="D31" s="19" t="n">
        <v>0.41893999999999998</v>
      </c>
      <c r="E31" s="6" t="n">
        <v>22</v>
      </c>
      <c r="F31" s="22" t="n">
        <v>9.8300000000000002E-3</v>
      </c>
      <c r="G31" s="22" t="n">
        <v>2.3449999999999999E-2</v>
      </c>
      <c r="W31" s="11"/>
      <c r="X31" s="11"/>
      <c r="Y31" s="11"/>
      <c r="Z31" s="11"/>
      <c r="AA31" s="11"/>
    </row>
    <row r="32" ht="12" customHeight="1">
      <c r="A32" s="7" t="s">
        <v>57</v>
      </c>
      <c r="B32" s="3" t="n">
        <v>816</v>
      </c>
      <c r="C32" s="6" t="n">
        <v>347</v>
      </c>
      <c r="D32" s="19" t="n">
        <v>0.42525000000000002</v>
      </c>
      <c r="E32" s="6" t="n">
        <v>7</v>
      </c>
      <c r="F32" s="22" t="n">
        <v>8.5800000000000008E-3</v>
      </c>
      <c r="G32" s="22" t="n">
        <v>2.017E-2</v>
      </c>
      <c r="W32" s="11"/>
      <c r="X32" s="11"/>
      <c r="Y32" s="11"/>
      <c r="Z32" s="11"/>
      <c r="AA32" s="11"/>
    </row>
    <row r="33" ht="12" customHeight="1">
      <c r="A33" s="7" t="s">
        <v>58</v>
      </c>
      <c r="B33" s="3" t="n">
        <v>241</v>
      </c>
      <c r="C33" s="6" t="n">
        <v>97</v>
      </c>
      <c r="D33" s="19" t="n">
        <v>0.40249000000000001</v>
      </c>
      <c r="E33" s="6" t="n">
        <v>0</v>
      </c>
      <c r="F33" s="22" t="n">
        <v>0</v>
      </c>
      <c r="G33" s="22" t="n">
        <v>0</v>
      </c>
      <c r="W33" s="11"/>
      <c r="X33" s="11"/>
      <c r="Y33" s="11"/>
      <c r="Z33" s="11"/>
      <c r="AA33" s="11"/>
    </row>
    <row r="34" ht="12" customHeight="1">
      <c r="A34" s="7" t="s">
        <v>59</v>
      </c>
      <c r="B34" s="3" t="n">
        <v>756</v>
      </c>
      <c r="C34" s="6" t="n">
        <v>22</v>
      </c>
      <c r="D34" s="19" t="n">
        <v>2.9100000000000001E-2</v>
      </c>
      <c r="E34" s="6" t="n">
        <v>3</v>
      </c>
      <c r="F34" s="22" t="n">
        <v>3.9699999999999996E-3</v>
      </c>
      <c r="G34" s="22" t="n">
        <v>0.13636000000000001</v>
      </c>
      <c r="W34" s="11"/>
      <c r="X34" s="11"/>
      <c r="Y34" s="11"/>
      <c r="Z34" s="11"/>
      <c r="AA34" s="11"/>
    </row>
    <row r="35" ht="15" customHeight="1">
      <c r="A35" s="7" t="s">
        <v>60</v>
      </c>
      <c r="B35" s="3" t="n">
        <v>17890</v>
      </c>
      <c r="C35" s="6" t="n">
        <v>6312</v>
      </c>
      <c r="D35" s="19" t="n">
        <v>0.35282000000000002</v>
      </c>
      <c r="E35" s="6" t="n">
        <v>221</v>
      </c>
      <c r="F35" s="22" t="n">
        <v>1.235E-2</v>
      </c>
      <c r="G35" s="22" t="n">
        <v>3.5009999999999999E-2</v>
      </c>
      <c r="W35" s="11"/>
      <c r="X35" s="11"/>
      <c r="Y35" s="11"/>
      <c r="Z35" s="11"/>
      <c r="AA35" s="11"/>
    </row>
    <row r="36" ht="15" customHeight="1">
      <c r="A36" s="18" t="s">
        <v>61</v>
      </c>
      <c r="B36" s="3" t="n">
        <v>4513</v>
      </c>
      <c r="C36" s="6" t="n">
        <v>1297</v>
      </c>
      <c r="D36" s="19" t="n">
        <v>0.28738999999999998</v>
      </c>
      <c r="E36" s="6" t="n">
        <v>3</v>
      </c>
      <c r="F36" s="22" t="n">
        <v>6.6E-4</v>
      </c>
      <c r="G36" s="22" t="n">
        <v>2.31E-3</v>
      </c>
      <c r="W36" s="11"/>
      <c r="X36" s="11"/>
      <c r="Y36" s="11"/>
      <c r="Z36" s="11"/>
      <c r="AA36" s="11"/>
    </row>
    <row r="37" ht="15" customHeight="1">
      <c r="A37" s="18" t="s">
        <v>62</v>
      </c>
      <c r="B37" s="3" t="n">
        <v>12062</v>
      </c>
      <c r="C37" s="6" t="n">
        <v>5318</v>
      </c>
      <c r="D37" s="19" t="n">
        <v>0.44089</v>
      </c>
      <c r="E37" s="6" t="n">
        <v>186</v>
      </c>
      <c r="F37" s="22" t="n">
        <v>1.542E-2</v>
      </c>
      <c r="G37" s="22" t="n">
        <v>3.4979999999999997E-2</v>
      </c>
      <c r="W37" s="11"/>
      <c r="X37" s="11"/>
      <c r="Y37" s="11"/>
      <c r="Z37" s="11"/>
      <c r="AA37" s="11"/>
    </row>
    <row r="38" ht="15" customHeight="1">
      <c r="A38" s="18" t="s">
        <v>63</v>
      </c>
      <c r="B38" s="3" t="n">
        <v>4753</v>
      </c>
      <c r="C38" s="6" t="n">
        <v>2842</v>
      </c>
      <c r="D38" s="19" t="n">
        <v>0.59794000000000003</v>
      </c>
      <c r="E38" s="6" t="n">
        <v>22</v>
      </c>
      <c r="F38" s="22" t="n">
        <v>4.6299999999999996E-3</v>
      </c>
      <c r="G38" s="22" t="n">
        <v>7.7400000000000004E-3</v>
      </c>
      <c r="W38" s="11"/>
      <c r="X38" s="11"/>
      <c r="Y38" s="11"/>
      <c r="Z38" s="11"/>
      <c r="AA38" s="11"/>
    </row>
    <row r="39" ht="15" customHeight="1">
      <c r="A39" s="18" t="s">
        <v>64</v>
      </c>
      <c r="B39" s="3" t="n">
        <v>3658</v>
      </c>
      <c r="C39" s="6" t="n">
        <v>1250</v>
      </c>
      <c r="D39" s="19" t="n">
        <v>0.34172000000000002</v>
      </c>
      <c r="E39" s="6" t="n">
        <v>26</v>
      </c>
      <c r="F39" s="22" t="n">
        <v>7.11E-3</v>
      </c>
      <c r="G39" s="22" t="n">
        <v>2.0799999999999999E-2</v>
      </c>
      <c r="W39" s="11"/>
      <c r="X39" s="11"/>
      <c r="Y39" s="11"/>
      <c r="Z39" s="11"/>
      <c r="AA39" s="11"/>
    </row>
    <row r="40" ht="15" customHeight="1">
      <c r="A40" s="18" t="s">
        <v>68</v>
      </c>
      <c r="B40" s="3"/>
      <c r="C40" s="3"/>
      <c r="D40" s="19"/>
      <c r="E40" s="3"/>
      <c r="F40" s="22"/>
      <c r="G40" s="22"/>
      <c r="U40" s="11"/>
      <c r="W40" s="11"/>
      <c r="X40" s="11"/>
      <c r="Y40" s="11"/>
      <c r="Z40" s="11"/>
      <c r="AA40" s="11"/>
      <c r="AE40" s="11"/>
    </row>
    <row r="41" ht="12" customHeight="1">
      <c r="A41" s="7" t="s">
        <v>49</v>
      </c>
      <c r="B41" s="3" t="n">
        <v>621</v>
      </c>
      <c r="C41" s="6" t="n">
        <v>208</v>
      </c>
      <c r="D41" s="19" t="n">
        <v>0.33494000000000002</v>
      </c>
      <c r="E41" s="6" t="n">
        <v>7</v>
      </c>
      <c r="F41" s="22" t="n">
        <v>1.1270000000000001E-2</v>
      </c>
      <c r="G41" s="22" t="n">
        <v>3.3649999999999999E-2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ht="12" customHeight="1">
      <c r="A42" s="7" t="s">
        <v>50</v>
      </c>
      <c r="B42" s="3" t="n">
        <v>9007</v>
      </c>
      <c r="C42" s="6" t="n">
        <v>4832</v>
      </c>
      <c r="D42" s="19" t="n">
        <v>0.53647</v>
      </c>
      <c r="E42" s="6" t="n">
        <v>204</v>
      </c>
      <c r="F42" s="22" t="n">
        <v>2.265E-2</v>
      </c>
      <c r="G42" s="22" t="n">
        <v>4.2220000000000001E-2</v>
      </c>
      <c r="S42" s="11"/>
      <c r="T42" s="11"/>
      <c r="W42" s="11"/>
      <c r="X42" s="11"/>
      <c r="Y42" s="11"/>
      <c r="Z42" s="11"/>
      <c r="AA42" s="11"/>
    </row>
    <row r="43" ht="12" customHeight="1">
      <c r="A43" s="7" t="s">
        <v>51</v>
      </c>
      <c r="B43" s="3" t="n">
        <v>19514</v>
      </c>
      <c r="C43" s="6" t="n">
        <v>9853</v>
      </c>
      <c r="D43" s="19" t="n">
        <v>0.50492000000000004</v>
      </c>
      <c r="E43" s="6" t="n">
        <v>593</v>
      </c>
      <c r="F43" s="22" t="n">
        <v>3.039E-2</v>
      </c>
      <c r="G43" s="22" t="n">
        <v>6.0179999999999997E-2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ht="12" customHeight="1">
      <c r="A44" s="7" t="s">
        <v>52</v>
      </c>
      <c r="B44" s="3" t="n">
        <v>22330</v>
      </c>
      <c r="C44" s="6" t="n">
        <v>10665</v>
      </c>
      <c r="D44" s="19" t="n">
        <v>0.47760999999999998</v>
      </c>
      <c r="E44" s="6" t="n">
        <v>738</v>
      </c>
      <c r="F44" s="22" t="n">
        <v>3.3050000000000003E-2</v>
      </c>
      <c r="G44" s="22" t="n">
        <v>6.9199999999999998E-2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ht="12" customHeight="1">
      <c r="A45" s="7" t="s">
        <v>53</v>
      </c>
      <c r="B45" s="3" t="n">
        <v>22293</v>
      </c>
      <c r="C45" s="6" t="n">
        <v>9532</v>
      </c>
      <c r="D45" s="19" t="n">
        <v>0.42758000000000002</v>
      </c>
      <c r="E45" s="6" t="n">
        <v>593</v>
      </c>
      <c r="F45" s="22" t="n">
        <v>2.6599999999999999E-2</v>
      </c>
      <c r="G45" s="22" t="n">
        <v>6.2210000000000001E-2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ht="12" customHeight="1">
      <c r="A46" s="7" t="s">
        <v>54</v>
      </c>
      <c r="B46" s="3" t="n">
        <v>18678</v>
      </c>
      <c r="C46" s="6" t="n">
        <v>8705</v>
      </c>
      <c r="D46" s="19" t="n">
        <v>0.46605999999999997</v>
      </c>
      <c r="E46" s="6" t="n">
        <v>452</v>
      </c>
      <c r="F46" s="22" t="n">
        <v>2.4199999999999999E-2</v>
      </c>
      <c r="G46" s="22" t="n">
        <v>5.1920000000000001E-2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ht="12" customHeight="1">
      <c r="A47" s="7" t="s">
        <v>55</v>
      </c>
      <c r="B47" s="3" t="n">
        <v>32766</v>
      </c>
      <c r="C47" s="6" t="n">
        <v>15485</v>
      </c>
      <c r="D47" s="19" t="n">
        <v>0.47259000000000001</v>
      </c>
      <c r="E47" s="6" t="n">
        <v>589</v>
      </c>
      <c r="F47" s="22" t="n">
        <v>1.7979999999999999E-2</v>
      </c>
      <c r="G47" s="22" t="n">
        <v>3.8039999999999997E-2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ht="12" customHeight="1">
      <c r="A48" s="7" t="s">
        <v>56</v>
      </c>
      <c r="B48" s="3" t="n">
        <v>28272</v>
      </c>
      <c r="C48" s="6" t="n">
        <v>13786</v>
      </c>
      <c r="D48" s="19" t="n">
        <v>0.48762</v>
      </c>
      <c r="E48" s="6" t="n">
        <v>359</v>
      </c>
      <c r="F48" s="22" t="n">
        <v>1.2699999999999999E-2</v>
      </c>
      <c r="G48" s="22" t="n">
        <v>2.6040000000000001E-2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ht="12" customHeight="1">
      <c r="A49" s="7" t="s">
        <v>57</v>
      </c>
      <c r="B49" s="3" t="n">
        <v>14271</v>
      </c>
      <c r="C49" s="6" t="n">
        <v>7278</v>
      </c>
      <c r="D49" s="19" t="n">
        <v>0.50999000000000005</v>
      </c>
      <c r="E49" s="6" t="n">
        <v>144</v>
      </c>
      <c r="F49" s="22" t="n">
        <v>1.009E-2</v>
      </c>
      <c r="G49" s="22" t="n">
        <v>1.9789999999999999E-2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ht="12" customHeight="1">
      <c r="A50" s="7" t="s">
        <v>58</v>
      </c>
      <c r="B50" s="3" t="n">
        <v>12028</v>
      </c>
      <c r="C50" s="6" t="n">
        <v>5980</v>
      </c>
      <c r="D50" s="19" t="n">
        <v>0.49717</v>
      </c>
      <c r="E50" s="6" t="n">
        <v>69</v>
      </c>
      <c r="F50" s="22" t="n">
        <v>5.7400000000000003E-3</v>
      </c>
      <c r="G50" s="22" t="n">
        <v>1.154E-2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ht="12" customHeight="1">
      <c r="A51" s="7" t="s">
        <v>59</v>
      </c>
      <c r="B51" s="3" t="n">
        <v>28146</v>
      </c>
      <c r="C51" s="6" t="n">
        <v>893</v>
      </c>
      <c r="D51" s="19" t="n">
        <v>3.1730000000000001E-2</v>
      </c>
      <c r="E51" s="6" t="n">
        <v>59</v>
      </c>
      <c r="F51" s="22" t="n">
        <v>2.0999999999999999E-3</v>
      </c>
      <c r="G51" s="22" t="n">
        <v>6.6070000000000004E-2</v>
      </c>
      <c r="S51" s="11"/>
      <c r="T51" s="11"/>
      <c r="W51" s="11"/>
      <c r="X51" s="11"/>
      <c r="Y51" s="11"/>
      <c r="Z51" s="11"/>
      <c r="AA51" s="11"/>
    </row>
    <row r="52" ht="15" customHeight="1">
      <c r="A52" s="8" t="s">
        <v>60</v>
      </c>
      <c r="B52" s="9" t="n">
        <v>207926</v>
      </c>
      <c r="C52" s="12" t="n">
        <v>87217</v>
      </c>
      <c r="D52" s="24" t="n">
        <v>0.41946</v>
      </c>
      <c r="E52" s="12" t="n">
        <v>3807</v>
      </c>
      <c r="F52" s="10" t="n">
        <v>1.831E-2</v>
      </c>
      <c r="G52" s="10" t="n">
        <v>4.3650000000000001E-2</v>
      </c>
      <c r="S52" s="11"/>
      <c r="T52" s="11"/>
      <c r="W52" s="11"/>
      <c r="X52" s="11"/>
      <c r="Y52" s="11"/>
      <c r="Z52" s="11"/>
      <c r="AA52" s="11"/>
    </row>
    <row r="53" ht="12.75" customHeight="1">
      <c r="A53" s="1" t="s">
        <v>21</v>
      </c>
      <c r="G53" s="28" t="s">
        <v>18</v>
      </c>
      <c r="S53" s="11"/>
      <c r="T53" s="11"/>
      <c r="U53" s="11"/>
      <c r="V53" s="11"/>
      <c r="W53" s="11"/>
      <c r="X53" s="11"/>
      <c r="Y53" s="11"/>
      <c r="Z53" s="11"/>
      <c r="AA53" s="11"/>
    </row>
    <row r="54" ht="10" customHeight="1">
      <c r="A54" s="23" t="s">
        <v>19</v>
      </c>
      <c r="G54" s="15" t="s">
        <v>17</v>
      </c>
      <c r="S54" s="11"/>
      <c r="T54" s="11"/>
      <c r="U54" s="11"/>
      <c r="V54" s="11"/>
      <c r="W54" s="11"/>
      <c r="X54" s="11"/>
      <c r="Y54" s="11"/>
      <c r="Z54" s="11"/>
      <c r="AA54" s="11"/>
    </row>
    <row r="55" ht="10" customHeight="1">
      <c r="B55" s="5"/>
      <c r="C55" s="5"/>
      <c r="D55" s="13"/>
      <c r="E55" s="5"/>
      <c r="F55" s="13"/>
      <c r="G55" s="13"/>
      <c r="S55" s="11"/>
      <c r="T55" s="11"/>
      <c r="W55" s="11"/>
      <c r="X55" s="11"/>
      <c r="Y55" s="11"/>
      <c r="Z55" s="11"/>
      <c r="AA55" s="11"/>
    </row>
    <row r="56" ht="10" customHeight="1">
      <c r="A56" s="16" t="s">
        <v>16</v>
      </c>
      <c r="B56" s="5"/>
      <c r="C56" s="5"/>
      <c r="D56" s="13"/>
      <c r="E56" s="5"/>
      <c r="F56" s="13"/>
      <c r="S56" s="11"/>
      <c r="W56" s="11"/>
      <c r="X56" s="11"/>
      <c r="Y56" s="11"/>
      <c r="Z56" s="11"/>
      <c r="AA56" s="11"/>
    </row>
    <row r="57" ht="10" customHeight="1">
      <c r="A57" s="2" t="s">
        <v>20</v>
      </c>
      <c r="B57" s="5"/>
      <c r="C57" s="5"/>
      <c r="D57" s="13"/>
      <c r="E57" s="5"/>
      <c r="F57" s="13"/>
      <c r="G57" s="15" t="s">
        <v>66</v>
      </c>
      <c r="S57" s="11"/>
      <c r="W57" s="11"/>
      <c r="X57" s="11"/>
      <c r="Y57" s="11"/>
      <c r="Z57" s="11"/>
      <c r="AA57" s="11"/>
    </row>
    <row r="58" ht="10" customHeight="1">
      <c r="A58" s="21" t="str">
        <f>HYPERLINK("https://www.gov.uk/government/publications/road-accidents-and-safety-statistics-guidance","Notes &amp; Definitions")</f>
        <v>Notes &amp; Definitions</v>
      </c>
      <c r="B58" s="5"/>
      <c r="C58" s="5"/>
      <c r="D58" s="13"/>
      <c r="E58" s="5"/>
      <c r="F58" s="13"/>
      <c r="G58" s="15" t="s">
        <v>67</v>
      </c>
      <c r="W58" s="11"/>
      <c r="X58" s="11"/>
      <c r="Y58" s="11"/>
      <c r="Z58" s="11"/>
      <c r="AA58" s="11"/>
    </row>
    <row r="59" ht="9" customHeight="1">
      <c r="A59" s="26"/>
      <c r="B59" s="5"/>
      <c r="C59" s="5"/>
      <c r="D59" s="13"/>
      <c r="E59" s="5"/>
      <c r="F59" s="13"/>
      <c r="G59" s="13"/>
      <c r="W59" s="11"/>
      <c r="X59" s="11"/>
      <c r="Y59" s="11"/>
      <c r="Z59" s="11"/>
      <c r="AA59" s="11"/>
    </row>
    <row r="60">
      <c r="B60" s="5"/>
      <c r="C60" s="5"/>
      <c r="D60" s="13"/>
      <c r="E60" s="5"/>
      <c r="F60" s="13"/>
      <c r="G60" s="13"/>
      <c r="W60" s="11"/>
      <c r="X60" s="11"/>
      <c r="Y60" s="11"/>
      <c r="Z60" s="11"/>
      <c r="AA60" s="11"/>
    </row>
    <row r="61">
      <c r="B61" s="5"/>
      <c r="C61" s="5"/>
      <c r="D61" s="13"/>
      <c r="E61" s="5"/>
      <c r="F61" s="13"/>
      <c r="G61" s="13"/>
      <c r="W61" s="11"/>
      <c r="X61" s="11"/>
      <c r="Y61" s="11"/>
      <c r="Z61" s="11"/>
      <c r="AA61" s="11"/>
    </row>
    <row r="62">
      <c r="B62" s="5"/>
      <c r="C62" s="5"/>
      <c r="D62" s="13"/>
      <c r="E62" s="5"/>
      <c r="F62" s="13"/>
      <c r="G62" s="13"/>
      <c r="W62" s="11"/>
      <c r="X62" s="11"/>
      <c r="Y62" s="11"/>
      <c r="Z62" s="11"/>
      <c r="AA62" s="11"/>
    </row>
    <row r="63">
      <c r="W63" s="11"/>
      <c r="X63" s="11"/>
      <c r="Y63" s="11"/>
      <c r="Z63" s="11"/>
      <c r="AA63" s="11"/>
    </row>
    <row r="64">
      <c r="W64" s="11"/>
      <c r="X64" s="11"/>
      <c r="Y64" s="11"/>
      <c r="Z64" s="11"/>
      <c r="AA64" s="11"/>
    </row>
    <row r="65">
      <c r="V65" s="11"/>
      <c r="W65" s="11"/>
      <c r="X65" s="11"/>
      <c r="Y65" s="11"/>
      <c r="Z65" s="11"/>
      <c r="AA65" s="11"/>
    </row>
    <row r="78">
      <c r="N78" s="11"/>
      <c r="O78" s="11"/>
      <c r="P78" s="11"/>
      <c r="Q78" s="11"/>
    </row>
    <row r="79">
      <c r="M79" s="11"/>
      <c r="N79" s="11"/>
      <c r="O79" s="11"/>
    </row>
    <row r="80">
      <c r="L80" s="11"/>
      <c r="M80" s="11"/>
      <c r="N80" s="11"/>
      <c r="O80" s="11"/>
      <c r="P80" s="11"/>
      <c r="Q80" s="11"/>
    </row>
    <row r="81">
      <c r="N81" s="11"/>
      <c r="O81" s="11"/>
      <c r="P81" s="11"/>
      <c r="Q81" s="11"/>
    </row>
    <row r="82">
      <c r="N82" s="11"/>
      <c r="O82" s="11"/>
      <c r="P82" s="11"/>
      <c r="Q82" s="11"/>
    </row>
    <row r="83">
      <c r="N83" s="11"/>
      <c r="O83" s="11"/>
      <c r="P83" s="11"/>
      <c r="Q83" s="11"/>
    </row>
    <row r="84">
      <c r="N84" s="11"/>
      <c r="O84" s="11"/>
      <c r="P84" s="11"/>
      <c r="Q84" s="11"/>
    </row>
    <row r="85">
      <c r="N85" s="11"/>
      <c r="O85" s="11"/>
      <c r="P85" s="11"/>
      <c r="Q85" s="11"/>
    </row>
    <row r="86">
      <c r="N86" s="11"/>
      <c r="O86" s="11"/>
      <c r="P86" s="11"/>
      <c r="Q86" s="11"/>
    </row>
    <row r="87">
      <c r="N87" s="11"/>
      <c r="O87" s="11"/>
      <c r="P87" s="11"/>
      <c r="Q87" s="11"/>
    </row>
    <row r="88">
      <c r="N88" s="11"/>
      <c r="O88" s="11"/>
      <c r="P88" s="11"/>
      <c r="Q88" s="11"/>
    </row>
    <row r="89">
      <c r="M89" s="11"/>
      <c r="N89" s="11"/>
      <c r="O89" s="11"/>
      <c r="P89" s="11"/>
      <c r="Q89" s="11"/>
    </row>
    <row r="90">
      <c r="L90" s="11"/>
      <c r="M90" s="11"/>
      <c r="N90" s="11"/>
      <c r="O90" s="11"/>
      <c r="P90" s="11"/>
      <c r="Q90" s="11"/>
    </row>
    <row r="91">
      <c r="N91" s="11"/>
      <c r="O91" s="11"/>
      <c r="P91" s="11"/>
      <c r="Q91" s="11"/>
    </row>
    <row r="92">
      <c r="N92" s="11"/>
      <c r="O92" s="11"/>
      <c r="P92" s="11"/>
      <c r="Q92" s="11"/>
    </row>
    <row r="93">
      <c r="N93" s="11"/>
      <c r="O93" s="11"/>
      <c r="P93" s="11"/>
      <c r="Q93" s="11"/>
    </row>
    <row r="94">
      <c r="N94" s="11"/>
      <c r="O94" s="11"/>
      <c r="P94" s="11"/>
      <c r="Q94" s="11"/>
    </row>
    <row r="95">
      <c r="N95" s="11"/>
      <c r="O95" s="11"/>
      <c r="P95" s="11"/>
      <c r="Q95" s="11"/>
    </row>
    <row r="96">
      <c r="N96" s="11"/>
      <c r="O96" s="11"/>
      <c r="P96" s="11"/>
      <c r="Q96" s="11"/>
    </row>
    <row r="97">
      <c r="N97" s="11"/>
      <c r="O97" s="11"/>
      <c r="P97" s="11"/>
      <c r="Q97" s="11"/>
    </row>
    <row r="98">
      <c r="N98" s="11"/>
      <c r="O98" s="11"/>
      <c r="P98" s="11"/>
      <c r="Q98" s="11"/>
    </row>
    <row r="99">
      <c r="M99" s="11"/>
      <c r="N99" s="11"/>
      <c r="O99" s="11"/>
      <c r="P99" s="11"/>
      <c r="Q99" s="11"/>
    </row>
  </sheetData>
  <mergeCells count="1">
    <mergeCell ref="F7:G7"/>
  </mergeCells>
  <hyperlinks>
    <hyperlink ref="A57" r:id="rId1h"/>
  </hyperlinks>
  <pageMargins left="0.70866141732283472" right="0.70866141732283472" top="0.78740157480314965" bottom="0.59055118110236227" header="0.51181102362204722" footer="0.5118110236220472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A27" zoomScaleNormal="75" workbookViewId="0">
      <selection activeCell="A40" sqref="A40"/>
    </sheetView>
  </sheetViews>
  <sheetFormatPr defaultRowHeight="15.0" baseColWidth="10"/>
  <cols>
    <col min="1" max="1" width="20.4140625" hidden="0" customWidth="1"/>
    <col min="2" max="2" width="9.08203125" hidden="0" customWidth="1"/>
    <col min="3" max="3" width="9.4140625" hidden="0" customWidth="1"/>
    <col min="4" max="4" width="9.4140625" hidden="0" customWidth="1"/>
    <col min="5" max="5" width="9.4140625" hidden="0" customWidth="1"/>
    <col min="6" max="6" width="9.4140625" hidden="0" customWidth="1"/>
    <col min="7" max="7" width="9.4140625" hidden="0" customWidth="1"/>
  </cols>
  <sheetData>
    <row r="1" ht="13" customHeight="1">
      <c r="A1" s="27" t="s">
        <v>15</v>
      </c>
    </row>
    <row r="2" ht="12.5" customHeight="1">
      <c r="A2" s="32" t="str">
        <f>HYPERLINK("https://www.gov.uk/government/statistics/reported-road-casualties-in-great-britain-final-estimates-involving-illegal-alcohol-levels-2017",
"Drink-drive accidents and casualties 2017")</f>
        <v>Drink-drive accidents and casualties 2017</v>
      </c>
    </row>
    <row r="3" ht="15" customHeight="1">
      <c r="A3" s="31" t="s">
        <v>14</v>
      </c>
    </row>
    <row r="4" ht="12.75" customHeight="1">
      <c r="A4" s="31" t="s">
        <v>41</v>
      </c>
      <c r="K4" s="14"/>
      <c r="T4" s="14"/>
    </row>
    <row r="5" ht="15" customHeight="1">
      <c r="A5" s="4"/>
      <c r="B5" s="4"/>
      <c r="C5" s="4"/>
      <c r="D5" s="4"/>
      <c r="E5" s="4"/>
      <c r="F5" s="29"/>
      <c r="G5" s="4" t="s">
        <v>22</v>
      </c>
      <c r="Y5" s="11"/>
    </row>
    <row r="6" ht="12" customHeight="1">
      <c r="A6" s="17"/>
      <c r="B6" s="17"/>
      <c r="C6" s="17"/>
      <c r="D6" s="20" t="s">
        <v>2</v>
      </c>
      <c r="E6" s="17"/>
    </row>
    <row r="7" ht="12" customHeight="1">
      <c r="A7" s="17"/>
      <c r="B7" s="17" t="s">
        <v>0</v>
      </c>
      <c r="C7" s="17"/>
      <c r="D7" s="20" t="s">
        <v>4</v>
      </c>
      <c r="E7" s="17"/>
      <c r="F7" s="25" t="s">
        <v>24</v>
      </c>
      <c r="G7" s="25"/>
      <c r="S7" s="11"/>
      <c r="T7" s="11"/>
      <c r="U7" s="11"/>
      <c r="V7" s="11"/>
      <c r="W7" s="11"/>
      <c r="X7" s="11"/>
      <c r="Y7" s="11"/>
      <c r="Z7" s="11"/>
      <c r="AA7" s="11"/>
    </row>
    <row r="8" ht="12" customHeight="1">
      <c r="A8" s="17"/>
      <c r="B8" s="17" t="s">
        <v>3</v>
      </c>
      <c r="C8" s="17" t="s">
        <v>1</v>
      </c>
      <c r="D8" s="20" t="s">
        <v>5</v>
      </c>
      <c r="E8" s="17" t="s">
        <v>23</v>
      </c>
      <c r="F8" s="20" t="s">
        <v>6</v>
      </c>
      <c r="G8" s="20" t="s">
        <v>1</v>
      </c>
      <c r="S8" s="11"/>
      <c r="T8" s="11"/>
      <c r="W8" s="11"/>
      <c r="X8" s="11"/>
      <c r="Y8" s="11"/>
      <c r="Z8" s="11"/>
      <c r="AA8" s="11"/>
    </row>
    <row r="9" ht="4.5" customHeight="1">
      <c r="A9" s="17" t="s">
        <v>7</v>
      </c>
      <c r="B9" s="17" t="s">
        <v>8</v>
      </c>
      <c r="C9" s="17" t="s">
        <v>9</v>
      </c>
      <c r="D9" s="17" t="s">
        <v>8</v>
      </c>
      <c r="E9" s="17" t="s">
        <v>9</v>
      </c>
      <c r="F9" s="17" t="s">
        <v>10</v>
      </c>
      <c r="G9" s="17" t="s">
        <v>11</v>
      </c>
      <c r="S9" s="11"/>
      <c r="T9" s="11"/>
      <c r="W9" s="11"/>
      <c r="X9" s="11"/>
      <c r="Y9" s="11"/>
      <c r="Z9" s="11"/>
      <c r="AA9" s="11"/>
    </row>
    <row r="10" ht="15" customHeight="1">
      <c r="A10" s="18" t="s">
        <v>12</v>
      </c>
      <c r="B10" s="17"/>
      <c r="C10" s="17"/>
      <c r="D10" s="30"/>
      <c r="E10" s="3"/>
      <c r="F10" s="30"/>
      <c r="G10" s="30"/>
      <c r="S10" s="11"/>
      <c r="T10" s="11"/>
      <c r="W10" s="11"/>
      <c r="X10" s="11"/>
      <c r="Y10" s="11"/>
      <c r="Z10" s="11"/>
      <c r="AA10" s="11"/>
    </row>
    <row r="11" ht="12" customHeight="1">
      <c r="A11" s="7" t="s">
        <v>25</v>
      </c>
      <c r="B11" s="3" t="n">
        <v>141</v>
      </c>
      <c r="C11" s="6" t="n">
        <v>46</v>
      </c>
      <c r="D11" s="19" t="n">
        <v>0.32623999999999997</v>
      </c>
      <c r="E11" s="6" t="n">
        <v>8</v>
      </c>
      <c r="F11" s="22" t="n">
        <v>5.6739999999999999E-2</v>
      </c>
      <c r="G11" s="22" t="n">
        <v>0.17391000000000001</v>
      </c>
      <c r="S11" s="11"/>
      <c r="T11" s="11"/>
      <c r="W11" s="11"/>
      <c r="X11" s="11"/>
      <c r="Y11" s="11"/>
      <c r="Z11" s="11"/>
      <c r="AA11" s="11"/>
    </row>
    <row r="12" ht="12" customHeight="1">
      <c r="A12" s="7" t="s">
        <v>26</v>
      </c>
      <c r="B12" s="3" t="n">
        <v>7493</v>
      </c>
      <c r="C12" s="6" t="n">
        <v>4415</v>
      </c>
      <c r="D12" s="19" t="n">
        <v>0.58921999999999997</v>
      </c>
      <c r="E12" s="6" t="n">
        <v>156</v>
      </c>
      <c r="F12" s="22" t="n">
        <v>2.0820000000000002E-2</v>
      </c>
      <c r="G12" s="22" t="n">
        <v>3.533E-2</v>
      </c>
      <c r="S12" s="11"/>
      <c r="T12" s="11"/>
      <c r="W12" s="11"/>
      <c r="X12" s="11"/>
      <c r="Y12" s="11"/>
      <c r="Z12" s="11"/>
      <c r="AA12" s="11"/>
    </row>
    <row r="13" ht="12" customHeight="1">
      <c r="A13" s="7" t="s">
        <v>27</v>
      </c>
      <c r="B13" s="3" t="n">
        <v>17553</v>
      </c>
      <c r="C13" s="6" t="n">
        <v>9689</v>
      </c>
      <c r="D13" s="19" t="n">
        <v>0.55198999999999998</v>
      </c>
      <c r="E13" s="6" t="n">
        <v>577</v>
      </c>
      <c r="F13" s="22" t="n">
        <v>3.2870000000000003E-2</v>
      </c>
      <c r="G13" s="22" t="n">
        <v>5.9549999999999999E-2</v>
      </c>
      <c r="S13" s="11"/>
      <c r="T13" s="11"/>
      <c r="W13" s="11"/>
      <c r="X13" s="11"/>
      <c r="Y13" s="11"/>
      <c r="Z13" s="11"/>
      <c r="AA13" s="11"/>
    </row>
    <row r="14" ht="12" customHeight="1">
      <c r="A14" s="7" t="s">
        <v>28</v>
      </c>
      <c r="B14" s="3" t="n">
        <v>19042</v>
      </c>
      <c r="C14" s="6" t="n">
        <v>9864</v>
      </c>
      <c r="D14" s="19" t="n">
        <v>0.51800999999999997</v>
      </c>
      <c r="E14" s="6" t="n">
        <v>650</v>
      </c>
      <c r="F14" s="22" t="n">
        <v>3.4139999999999997E-2</v>
      </c>
      <c r="G14" s="22" t="n">
        <v>6.59E-2</v>
      </c>
      <c r="S14" s="11"/>
      <c r="T14" s="11"/>
      <c r="W14" s="11"/>
      <c r="X14" s="11"/>
      <c r="Y14" s="11"/>
      <c r="Z14" s="11"/>
      <c r="AA14" s="11"/>
    </row>
    <row r="15" ht="12" customHeight="1">
      <c r="A15" s="7" t="s">
        <v>29</v>
      </c>
      <c r="B15" s="3" t="n">
        <v>18560</v>
      </c>
      <c r="C15" s="6" t="n">
        <v>8495</v>
      </c>
      <c r="D15" s="19" t="n">
        <v>0.4577</v>
      </c>
      <c r="E15" s="6" t="n">
        <v>509</v>
      </c>
      <c r="F15" s="22" t="n">
        <v>2.742E-2</v>
      </c>
      <c r="G15" s="22" t="n">
        <v>5.9920000000000001E-2</v>
      </c>
      <c r="S15" s="11"/>
      <c r="T15" s="11"/>
      <c r="W15" s="11"/>
      <c r="X15" s="11"/>
      <c r="Y15" s="11"/>
      <c r="Z15" s="11"/>
      <c r="AA15" s="11"/>
    </row>
    <row r="16" ht="12" customHeight="1">
      <c r="A16" s="7" t="s">
        <v>30</v>
      </c>
      <c r="B16" s="3" t="n">
        <v>15649</v>
      </c>
      <c r="C16" s="6" t="n">
        <v>7664</v>
      </c>
      <c r="D16" s="19" t="n">
        <v>0.48974000000000001</v>
      </c>
      <c r="E16" s="6" t="n">
        <v>402</v>
      </c>
      <c r="F16" s="22" t="n">
        <v>2.5690000000000001E-2</v>
      </c>
      <c r="G16" s="22" t="n">
        <v>5.2449999999999997E-2</v>
      </c>
      <c r="S16" s="11"/>
      <c r="T16" s="11"/>
      <c r="W16" s="11"/>
      <c r="X16" s="11"/>
      <c r="Y16" s="11"/>
      <c r="Z16" s="11"/>
      <c r="AA16" s="11"/>
    </row>
    <row r="17" ht="12" customHeight="1">
      <c r="A17" s="7" t="s">
        <v>31</v>
      </c>
      <c r="B17" s="3" t="n">
        <v>27806</v>
      </c>
      <c r="C17" s="6" t="n">
        <v>13582</v>
      </c>
      <c r="D17" s="19" t="n">
        <v>0.48846000000000001</v>
      </c>
      <c r="E17" s="6" t="n">
        <v>517</v>
      </c>
      <c r="F17" s="22" t="n">
        <v>1.8589999999999999E-2</v>
      </c>
      <c r="G17" s="22" t="n">
        <v>3.807E-2</v>
      </c>
      <c r="S17" s="11"/>
      <c r="T17" s="11"/>
      <c r="V17" s="11"/>
      <c r="W17" s="11"/>
      <c r="X17" s="11"/>
      <c r="Y17" s="11"/>
      <c r="Z17" s="11"/>
      <c r="AA17" s="11"/>
    </row>
    <row r="18" ht="12" customHeight="1">
      <c r="A18" s="7" t="s">
        <v>32</v>
      </c>
      <c r="B18" s="3" t="n">
        <v>22170</v>
      </c>
      <c r="C18" s="6" t="n">
        <v>11487</v>
      </c>
      <c r="D18" s="19" t="n">
        <v>0.51812999999999998</v>
      </c>
      <c r="E18" s="6" t="n">
        <v>315</v>
      </c>
      <c r="F18" s="22" t="n">
        <v>1.421E-2</v>
      </c>
      <c r="G18" s="22" t="n">
        <v>2.742E-2</v>
      </c>
      <c r="S18" s="11"/>
      <c r="T18" s="11"/>
      <c r="U18" s="11"/>
      <c r="V18" s="11"/>
      <c r="W18" s="11"/>
      <c r="X18" s="11"/>
      <c r="Y18" s="11"/>
      <c r="Z18" s="11"/>
      <c r="AA18" s="11"/>
    </row>
    <row r="19" ht="12" customHeight="1">
      <c r="A19" s="7" t="s">
        <v>33</v>
      </c>
      <c r="B19" s="3" t="n">
        <v>12093</v>
      </c>
      <c r="C19" s="6" t="n">
        <v>6476</v>
      </c>
      <c r="D19" s="19" t="n">
        <v>0.53552</v>
      </c>
      <c r="E19" s="6" t="n">
        <v>137</v>
      </c>
      <c r="F19" s="22" t="n">
        <v>1.133E-2</v>
      </c>
      <c r="G19" s="22" t="n">
        <v>2.1160000000000002E-2</v>
      </c>
      <c r="S19" s="11"/>
      <c r="T19" s="11"/>
      <c r="W19" s="11"/>
      <c r="X19" s="11"/>
      <c r="Y19" s="11"/>
      <c r="Z19" s="11"/>
      <c r="AA19" s="11"/>
    </row>
    <row r="20" ht="12" customHeight="1">
      <c r="A20" s="7" t="s">
        <v>34</v>
      </c>
      <c r="B20" s="3" t="n">
        <v>11245</v>
      </c>
      <c r="C20" s="6" t="n">
        <v>5880</v>
      </c>
      <c r="D20" s="19" t="n">
        <v>0.52290000000000003</v>
      </c>
      <c r="E20" s="6" t="n">
        <v>61</v>
      </c>
      <c r="F20" s="22" t="n">
        <v>5.4200000000000003E-3</v>
      </c>
      <c r="G20" s="22" t="n">
        <v>1.0370000000000001E-2</v>
      </c>
      <c r="S20" s="11"/>
      <c r="T20" s="11"/>
      <c r="W20" s="11"/>
      <c r="X20" s="11"/>
      <c r="Y20" s="11"/>
      <c r="Z20" s="11"/>
      <c r="AA20" s="11"/>
    </row>
    <row r="21" ht="12" customHeight="1">
      <c r="A21" s="7" t="s">
        <v>35</v>
      </c>
      <c r="B21" s="3" t="n">
        <v>22391</v>
      </c>
      <c r="C21" s="6" t="n">
        <v>686</v>
      </c>
      <c r="D21" s="19" t="n">
        <v>3.0640000000000001E-2</v>
      </c>
      <c r="E21" s="6" t="n">
        <v>47</v>
      </c>
      <c r="F21" s="22" t="n">
        <v>2.0999999999999999E-3</v>
      </c>
      <c r="G21" s="22" t="n">
        <v>6.8510000000000001E-2</v>
      </c>
      <c r="S21" s="11"/>
      <c r="T21" s="11"/>
      <c r="W21" s="11"/>
      <c r="X21" s="11"/>
      <c r="Y21" s="11"/>
      <c r="Z21" s="11"/>
      <c r="AA21" s="11"/>
    </row>
    <row r="22" ht="15" customHeight="1">
      <c r="A22" s="7" t="s">
        <v>36</v>
      </c>
      <c r="B22" s="3" t="n">
        <v>174143</v>
      </c>
      <c r="C22" s="6" t="n">
        <v>78284</v>
      </c>
      <c r="D22" s="19" t="n">
        <v>0.44954</v>
      </c>
      <c r="E22" s="6" t="n">
        <v>3379</v>
      </c>
      <c r="F22" s="22" t="n">
        <v>1.9400000000000001E-2</v>
      </c>
      <c r="G22" s="22" t="n">
        <v>4.3159999999999997E-2</v>
      </c>
      <c r="S22" s="11"/>
      <c r="T22" s="11"/>
      <c r="W22" s="11"/>
      <c r="X22" s="11"/>
      <c r="Y22" s="11"/>
      <c r="Z22" s="11"/>
      <c r="AA22" s="11"/>
    </row>
    <row r="23" ht="15" customHeight="1">
      <c r="A23" s="18" t="s">
        <v>13</v>
      </c>
      <c r="B23" s="17"/>
      <c r="C23" s="17"/>
      <c r="D23" s="19"/>
      <c r="E23" s="3"/>
      <c r="F23" s="22"/>
      <c r="G23" s="22"/>
      <c r="W23" s="11"/>
      <c r="X23" s="11"/>
      <c r="Y23" s="11"/>
      <c r="Z23" s="11"/>
      <c r="AA23" s="11"/>
    </row>
    <row r="24" ht="12" customHeight="1">
      <c r="A24" s="7" t="s">
        <v>25</v>
      </c>
      <c r="B24" s="3" t="n">
        <v>595</v>
      </c>
      <c r="C24" s="6" t="n">
        <v>216</v>
      </c>
      <c r="D24" s="19" t="n">
        <v>0.36303000000000002</v>
      </c>
      <c r="E24" s="6" t="n">
        <v>4</v>
      </c>
      <c r="F24" s="22" t="n">
        <v>6.7200000000000003E-3</v>
      </c>
      <c r="G24" s="22" t="n">
        <v>1.8519999999999998E-2</v>
      </c>
      <c r="W24" s="11"/>
      <c r="X24" s="11"/>
      <c r="Y24" s="11"/>
      <c r="Z24" s="11"/>
      <c r="AA24" s="11"/>
    </row>
    <row r="25" ht="12" customHeight="1">
      <c r="A25" s="7" t="s">
        <v>26</v>
      </c>
      <c r="B25" s="3" t="n">
        <v>2228</v>
      </c>
      <c r="C25" s="6" t="n">
        <v>904</v>
      </c>
      <c r="D25" s="19" t="n">
        <v>0.40575</v>
      </c>
      <c r="E25" s="6" t="n">
        <v>16</v>
      </c>
      <c r="F25" s="22" t="n">
        <v>7.1799999999999998E-3</v>
      </c>
      <c r="G25" s="22" t="n">
        <v>1.77E-2</v>
      </c>
      <c r="V25" s="11"/>
      <c r="W25" s="11"/>
      <c r="X25" s="11"/>
      <c r="Y25" s="11"/>
      <c r="Z25" s="11"/>
      <c r="AA25" s="11"/>
    </row>
    <row r="26" ht="12" customHeight="1">
      <c r="A26" s="7" t="s">
        <v>27</v>
      </c>
      <c r="B26" s="3" t="n">
        <v>3308</v>
      </c>
      <c r="C26" s="6" t="n">
        <v>1269</v>
      </c>
      <c r="D26" s="19" t="n">
        <v>0.38362000000000002</v>
      </c>
      <c r="E26" s="6" t="n">
        <v>48</v>
      </c>
      <c r="F26" s="22" t="n">
        <v>1.451E-2</v>
      </c>
      <c r="G26" s="22" t="n">
        <v>3.7830000000000003E-2</v>
      </c>
      <c r="U26" s="11"/>
      <c r="V26" s="11"/>
      <c r="W26" s="11"/>
      <c r="X26" s="11"/>
      <c r="Y26" s="11"/>
      <c r="Z26" s="11"/>
      <c r="AA26" s="11"/>
    </row>
    <row r="27" ht="12" customHeight="1">
      <c r="A27" s="7" t="s">
        <v>28</v>
      </c>
      <c r="B27" s="3" t="n">
        <v>2850</v>
      </c>
      <c r="C27" s="6" t="n">
        <v>1043</v>
      </c>
      <c r="D27" s="19" t="n">
        <v>0.36596000000000001</v>
      </c>
      <c r="E27" s="6" t="n">
        <v>42</v>
      </c>
      <c r="F27" s="22" t="n">
        <v>1.474E-2</v>
      </c>
      <c r="G27" s="22" t="n">
        <v>4.027E-2</v>
      </c>
      <c r="W27" s="11"/>
      <c r="X27" s="11"/>
      <c r="Y27" s="11"/>
      <c r="Z27" s="11"/>
      <c r="AA27" s="11"/>
    </row>
    <row r="28" ht="12" customHeight="1">
      <c r="A28" s="7" t="s">
        <v>29</v>
      </c>
      <c r="B28" s="3" t="n">
        <v>2067</v>
      </c>
      <c r="C28" s="6" t="n">
        <v>723</v>
      </c>
      <c r="D28" s="19" t="n">
        <v>0.34977999999999998</v>
      </c>
      <c r="E28" s="6" t="n">
        <v>32</v>
      </c>
      <c r="F28" s="22" t="n">
        <v>1.5480000000000001E-2</v>
      </c>
      <c r="G28" s="22" t="n">
        <v>4.4260000000000001E-2</v>
      </c>
      <c r="W28" s="11"/>
      <c r="X28" s="11"/>
      <c r="Y28" s="11"/>
      <c r="Z28" s="11"/>
      <c r="AA28" s="11"/>
    </row>
    <row r="29" ht="12" customHeight="1">
      <c r="A29" s="7" t="s">
        <v>30</v>
      </c>
      <c r="B29" s="3" t="n">
        <v>1528</v>
      </c>
      <c r="C29" s="6" t="n">
        <v>511</v>
      </c>
      <c r="D29" s="19" t="n">
        <v>0.33442</v>
      </c>
      <c r="E29" s="6" t="n">
        <v>24</v>
      </c>
      <c r="F29" s="22" t="n">
        <v>1.5709999999999998E-2</v>
      </c>
      <c r="G29" s="22" t="n">
        <v>4.6969999999999998E-2</v>
      </c>
      <c r="W29" s="11"/>
      <c r="X29" s="11"/>
      <c r="Y29" s="11"/>
      <c r="Z29" s="11"/>
      <c r="AA29" s="11"/>
    </row>
    <row r="30" ht="12" customHeight="1">
      <c r="A30" s="7" t="s">
        <v>31</v>
      </c>
      <c r="B30" s="3" t="n">
        <v>2539</v>
      </c>
      <c r="C30" s="6" t="n">
        <v>980</v>
      </c>
      <c r="D30" s="19" t="n">
        <v>0.38597999999999999</v>
      </c>
      <c r="E30" s="6" t="n">
        <v>32</v>
      </c>
      <c r="F30" s="22" t="n">
        <v>1.26E-2</v>
      </c>
      <c r="G30" s="22" t="n">
        <v>3.2649999999999998E-2</v>
      </c>
      <c r="W30" s="11"/>
      <c r="X30" s="11"/>
      <c r="Y30" s="11"/>
      <c r="Z30" s="11"/>
      <c r="AA30" s="11"/>
    </row>
    <row r="31" ht="12" customHeight="1">
      <c r="A31" s="7" t="s">
        <v>32</v>
      </c>
      <c r="B31" s="3" t="n">
        <v>2282</v>
      </c>
      <c r="C31" s="6" t="n">
        <v>975</v>
      </c>
      <c r="D31" s="19" t="n">
        <v>0.42725999999999997</v>
      </c>
      <c r="E31" s="6" t="n">
        <v>19</v>
      </c>
      <c r="F31" s="22" t="n">
        <v>8.3300000000000006E-3</v>
      </c>
      <c r="G31" s="22" t="n">
        <v>1.949E-2</v>
      </c>
      <c r="W31" s="11"/>
      <c r="X31" s="11"/>
      <c r="Y31" s="11"/>
      <c r="Z31" s="11"/>
      <c r="AA31" s="11"/>
    </row>
    <row r="32" ht="12" customHeight="1">
      <c r="A32" s="7" t="s">
        <v>33</v>
      </c>
      <c r="B32" s="3" t="n">
        <v>784</v>
      </c>
      <c r="C32" s="6" t="n">
        <v>333</v>
      </c>
      <c r="D32" s="19" t="n">
        <v>0.42474000000000001</v>
      </c>
      <c r="E32" s="6" t="n">
        <v>8</v>
      </c>
      <c r="F32" s="22" t="n">
        <v>1.0200000000000001E-2</v>
      </c>
      <c r="G32" s="22" t="n">
        <v>2.402E-2</v>
      </c>
      <c r="W32" s="11"/>
      <c r="X32" s="11"/>
      <c r="Y32" s="11"/>
      <c r="Z32" s="11"/>
      <c r="AA32" s="11"/>
    </row>
    <row r="33" ht="12" customHeight="1">
      <c r="A33" s="7" t="s">
        <v>34</v>
      </c>
      <c r="B33" s="3" t="n">
        <v>240</v>
      </c>
      <c r="C33" s="6" t="n">
        <v>113</v>
      </c>
      <c r="D33" s="19" t="n">
        <v>0.47083000000000003</v>
      </c>
      <c r="E33" s="6" t="n">
        <v>1</v>
      </c>
      <c r="F33" s="22" t="n">
        <v>4.1700000000000001E-3</v>
      </c>
      <c r="G33" s="22" t="n">
        <v>8.8500000000000002E-3</v>
      </c>
      <c r="W33" s="11"/>
      <c r="X33" s="11"/>
      <c r="Y33" s="11"/>
      <c r="Z33" s="11"/>
      <c r="AA33" s="11"/>
    </row>
    <row r="34" ht="12" customHeight="1">
      <c r="A34" s="7" t="s">
        <v>35</v>
      </c>
      <c r="B34" s="3" t="n">
        <v>783</v>
      </c>
      <c r="C34" s="6" t="n">
        <v>18</v>
      </c>
      <c r="D34" s="19" t="n">
        <v>2.299E-2</v>
      </c>
      <c r="E34" s="6" t="n">
        <v>1</v>
      </c>
      <c r="F34" s="22" t="n">
        <v>1.2800000000000001E-3</v>
      </c>
      <c r="G34" s="22" t="n">
        <v>5.5559999999999998E-2</v>
      </c>
      <c r="W34" s="11"/>
      <c r="X34" s="11"/>
      <c r="Y34" s="11"/>
      <c r="Z34" s="11"/>
      <c r="AA34" s="11"/>
    </row>
    <row r="35" ht="15" customHeight="1">
      <c r="A35" s="7" t="s">
        <v>36</v>
      </c>
      <c r="B35" s="3" t="n">
        <v>19204</v>
      </c>
      <c r="C35" s="6" t="n">
        <v>7085</v>
      </c>
      <c r="D35" s="19" t="n">
        <v>0.36892999999999998</v>
      </c>
      <c r="E35" s="6" t="n">
        <v>227</v>
      </c>
      <c r="F35" s="22" t="n">
        <v>1.1820000000000001E-2</v>
      </c>
      <c r="G35" s="22" t="n">
        <v>3.2039999999999999E-2</v>
      </c>
      <c r="W35" s="11"/>
      <c r="X35" s="11"/>
      <c r="Y35" s="11"/>
      <c r="Z35" s="11"/>
      <c r="AA35" s="11"/>
    </row>
    <row r="36" ht="15" customHeight="1">
      <c r="A36" s="18" t="s">
        <v>37</v>
      </c>
      <c r="B36" s="3" t="n">
        <v>4998</v>
      </c>
      <c r="C36" s="6" t="n">
        <v>1516</v>
      </c>
      <c r="D36" s="19" t="n">
        <v>0.30331999999999998</v>
      </c>
      <c r="E36" s="6" t="n">
        <v>10</v>
      </c>
      <c r="F36" s="22" t="n">
        <v>2E-3</v>
      </c>
      <c r="G36" s="22" t="n">
        <v>6.6E-3</v>
      </c>
      <c r="W36" s="11"/>
      <c r="X36" s="11"/>
      <c r="Y36" s="11"/>
      <c r="Z36" s="11"/>
      <c r="AA36" s="11"/>
    </row>
    <row r="37" ht="15" customHeight="1">
      <c r="A37" s="18" t="s">
        <v>38</v>
      </c>
      <c r="B37" s="3" t="n">
        <v>12479</v>
      </c>
      <c r="C37" s="6" t="n">
        <v>5950</v>
      </c>
      <c r="D37" s="19" t="n">
        <v>0.4768</v>
      </c>
      <c r="E37" s="6" t="n">
        <v>196</v>
      </c>
      <c r="F37" s="22" t="n">
        <v>1.5709999999999998E-2</v>
      </c>
      <c r="G37" s="22" t="n">
        <v>3.2939999999999997E-2</v>
      </c>
      <c r="W37" s="11"/>
      <c r="X37" s="11"/>
      <c r="Y37" s="11"/>
      <c r="Z37" s="11"/>
      <c r="AA37" s="11"/>
    </row>
    <row r="38" ht="15" customHeight="1">
      <c r="A38" s="18" t="s">
        <v>39</v>
      </c>
      <c r="B38" s="3" t="n">
        <v>5136</v>
      </c>
      <c r="C38" s="6" t="n">
        <v>3191</v>
      </c>
      <c r="D38" s="19" t="n">
        <v>0.62129999999999996</v>
      </c>
      <c r="E38" s="6" t="n">
        <v>21</v>
      </c>
      <c r="F38" s="22" t="n">
        <v>4.0899999999999999E-3</v>
      </c>
      <c r="G38" s="22" t="n">
        <v>6.5799999999999999E-3</v>
      </c>
      <c r="W38" s="11"/>
      <c r="X38" s="11"/>
      <c r="Y38" s="11"/>
      <c r="Z38" s="11"/>
      <c r="AA38" s="11"/>
    </row>
    <row r="39" ht="15" customHeight="1">
      <c r="A39" s="18" t="s">
        <v>40</v>
      </c>
      <c r="B39" s="3" t="n">
        <v>3630</v>
      </c>
      <c r="C39" s="6" t="n">
        <v>1345</v>
      </c>
      <c r="D39" s="19" t="n">
        <v>0.37052000000000002</v>
      </c>
      <c r="E39" s="6" t="n">
        <v>29</v>
      </c>
      <c r="F39" s="22" t="n">
        <v>7.9900000000000006E-3</v>
      </c>
      <c r="G39" s="22" t="n">
        <v>2.1559999999999999E-2</v>
      </c>
      <c r="W39" s="11"/>
      <c r="X39" s="11"/>
      <c r="Y39" s="11"/>
      <c r="Z39" s="11"/>
      <c r="AA39" s="11"/>
    </row>
    <row r="40" ht="15" customHeight="1">
      <c r="A40" s="18" t="s">
        <v>48</v>
      </c>
      <c r="B40" s="3"/>
      <c r="C40" s="3"/>
      <c r="D40" s="19"/>
      <c r="E40" s="3"/>
      <c r="F40" s="22"/>
      <c r="G40" s="22"/>
      <c r="U40" s="11"/>
      <c r="W40" s="11"/>
      <c r="X40" s="11"/>
      <c r="Y40" s="11"/>
      <c r="Z40" s="11"/>
      <c r="AA40" s="11"/>
      <c r="AE40" s="11"/>
    </row>
    <row r="41" ht="12" customHeight="1">
      <c r="A41" s="7" t="s">
        <v>25</v>
      </c>
      <c r="B41" s="3" t="n">
        <v>794</v>
      </c>
      <c r="C41" s="6" t="n">
        <v>271</v>
      </c>
      <c r="D41" s="19" t="n">
        <v>0.34131</v>
      </c>
      <c r="E41" s="6" t="n">
        <v>12</v>
      </c>
      <c r="F41" s="22" t="n">
        <v>1.511E-2</v>
      </c>
      <c r="G41" s="22" t="n">
        <v>4.428E-2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ht="12" customHeight="1">
      <c r="A42" s="7" t="s">
        <v>26</v>
      </c>
      <c r="B42" s="3" t="n">
        <v>9964</v>
      </c>
      <c r="C42" s="6" t="n">
        <v>5442</v>
      </c>
      <c r="D42" s="19" t="n">
        <v>0.54617000000000004</v>
      </c>
      <c r="E42" s="6" t="n">
        <v>173</v>
      </c>
      <c r="F42" s="22" t="n">
        <v>1.736E-2</v>
      </c>
      <c r="G42" s="22" t="n">
        <v>3.1789999999999999E-2</v>
      </c>
      <c r="S42" s="11"/>
      <c r="T42" s="11"/>
      <c r="W42" s="11"/>
      <c r="X42" s="11"/>
      <c r="Y42" s="11"/>
      <c r="Z42" s="11"/>
      <c r="AA42" s="11"/>
    </row>
    <row r="43" ht="12" customHeight="1">
      <c r="A43" s="7" t="s">
        <v>27</v>
      </c>
      <c r="B43" s="3" t="n">
        <v>22250</v>
      </c>
      <c r="C43" s="6" t="n">
        <v>11761</v>
      </c>
      <c r="D43" s="19" t="n">
        <v>0.52858000000000005</v>
      </c>
      <c r="E43" s="6" t="n">
        <v>645</v>
      </c>
      <c r="F43" s="22" t="n">
        <v>2.8989999999999998E-2</v>
      </c>
      <c r="G43" s="22" t="n">
        <v>5.484E-2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ht="12" customHeight="1">
      <c r="A44" s="7" t="s">
        <v>28</v>
      </c>
      <c r="B44" s="3" t="n">
        <v>24489</v>
      </c>
      <c r="C44" s="6" t="n">
        <v>12349</v>
      </c>
      <c r="D44" s="19" t="n">
        <v>0.50427</v>
      </c>
      <c r="E44" s="6" t="n">
        <v>731</v>
      </c>
      <c r="F44" s="22" t="n">
        <v>2.9850000000000002E-2</v>
      </c>
      <c r="G44" s="22" t="n">
        <v>5.9200000000000003E-2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ht="12" customHeight="1">
      <c r="A45" s="7" t="s">
        <v>29</v>
      </c>
      <c r="B45" s="3" t="n">
        <v>23454</v>
      </c>
      <c r="C45" s="6" t="n">
        <v>10670</v>
      </c>
      <c r="D45" s="19" t="n">
        <v>0.45493</v>
      </c>
      <c r="E45" s="6" t="n">
        <v>589</v>
      </c>
      <c r="F45" s="22" t="n">
        <v>2.511E-2</v>
      </c>
      <c r="G45" s="22" t="n">
        <v>5.5199999999999999E-2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ht="12" customHeight="1">
      <c r="A46" s="7" t="s">
        <v>30</v>
      </c>
      <c r="B46" s="3" t="n">
        <v>19767</v>
      </c>
      <c r="C46" s="6" t="n">
        <v>9532</v>
      </c>
      <c r="D46" s="19" t="n">
        <v>0.48221999999999998</v>
      </c>
      <c r="E46" s="6" t="n">
        <v>460</v>
      </c>
      <c r="F46" s="22" t="n">
        <v>2.3269999999999999E-2</v>
      </c>
      <c r="G46" s="22" t="n">
        <v>4.8259999999999997E-2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ht="12" customHeight="1">
      <c r="A47" s="7" t="s">
        <v>31</v>
      </c>
      <c r="B47" s="3" t="n">
        <v>35615</v>
      </c>
      <c r="C47" s="6" t="n">
        <v>17334</v>
      </c>
      <c r="D47" s="19" t="n">
        <v>0.48670999999999998</v>
      </c>
      <c r="E47" s="6" t="n">
        <v>605</v>
      </c>
      <c r="F47" s="22" t="n">
        <v>1.6990000000000002E-2</v>
      </c>
      <c r="G47" s="22" t="n">
        <v>3.49E-2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ht="12" customHeight="1">
      <c r="A48" s="7" t="s">
        <v>32</v>
      </c>
      <c r="B48" s="3" t="n">
        <v>29421</v>
      </c>
      <c r="C48" s="6" t="n">
        <v>15090</v>
      </c>
      <c r="D48" s="19" t="n">
        <v>0.51290000000000002</v>
      </c>
      <c r="E48" s="6" t="n">
        <v>375</v>
      </c>
      <c r="F48" s="22" t="n">
        <v>1.2749999999999999E-2</v>
      </c>
      <c r="G48" s="22" t="n">
        <v>2.4850000000000001E-2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ht="12" customHeight="1">
      <c r="A49" s="7" t="s">
        <v>33</v>
      </c>
      <c r="B49" s="3" t="n">
        <v>14903</v>
      </c>
      <c r="C49" s="6" t="n">
        <v>7886</v>
      </c>
      <c r="D49" s="19" t="n">
        <v>0.52915999999999996</v>
      </c>
      <c r="E49" s="6" t="n">
        <v>154</v>
      </c>
      <c r="F49" s="22" t="n">
        <v>1.0330000000000001E-2</v>
      </c>
      <c r="G49" s="22" t="n">
        <v>1.9529999999999999E-2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ht="12" customHeight="1">
      <c r="A50" s="7" t="s">
        <v>34</v>
      </c>
      <c r="B50" s="3" t="n">
        <v>11972</v>
      </c>
      <c r="C50" s="6" t="n">
        <v>6209</v>
      </c>
      <c r="D50" s="19" t="n">
        <v>0.51863000000000004</v>
      </c>
      <c r="E50" s="6" t="n">
        <v>65</v>
      </c>
      <c r="F50" s="22" t="n">
        <v>5.4299999999999999E-3</v>
      </c>
      <c r="G50" s="22" t="n">
        <v>1.047E-2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ht="12" customHeight="1">
      <c r="A51" s="7" t="s">
        <v>35</v>
      </c>
      <c r="B51" s="3" t="n">
        <v>26961</v>
      </c>
      <c r="C51" s="6" t="n">
        <v>827</v>
      </c>
      <c r="D51" s="19" t="n">
        <v>3.0669999999999999E-2</v>
      </c>
      <c r="E51" s="6" t="n">
        <v>53</v>
      </c>
      <c r="F51" s="22" t="n">
        <v>1.97E-3</v>
      </c>
      <c r="G51" s="22" t="n">
        <v>6.4089999999999994E-2</v>
      </c>
      <c r="S51" s="11"/>
      <c r="T51" s="11"/>
      <c r="W51" s="11"/>
      <c r="X51" s="11"/>
      <c r="Y51" s="11"/>
      <c r="Z51" s="11"/>
      <c r="AA51" s="11"/>
    </row>
    <row r="52" ht="15" customHeight="1">
      <c r="A52" s="8" t="s">
        <v>36</v>
      </c>
      <c r="B52" s="9" t="n">
        <v>219590</v>
      </c>
      <c r="C52" s="12" t="n">
        <v>97371</v>
      </c>
      <c r="D52" s="24" t="n">
        <v>0.44341999999999998</v>
      </c>
      <c r="E52" s="12" t="n">
        <v>3862</v>
      </c>
      <c r="F52" s="10" t="n">
        <v>1.7590000000000001E-2</v>
      </c>
      <c r="G52" s="10" t="n">
        <v>3.9660000000000001E-2</v>
      </c>
      <c r="S52" s="11"/>
      <c r="T52" s="11"/>
      <c r="W52" s="11"/>
      <c r="X52" s="11"/>
      <c r="Y52" s="11"/>
      <c r="Z52" s="11"/>
      <c r="AA52" s="11"/>
    </row>
    <row r="53" ht="12.75" customHeight="1">
      <c r="A53" s="1" t="s">
        <v>21</v>
      </c>
      <c r="G53" s="28" t="s">
        <v>18</v>
      </c>
      <c r="S53" s="11"/>
      <c r="T53" s="11"/>
      <c r="U53" s="11"/>
      <c r="V53" s="11"/>
      <c r="W53" s="11"/>
      <c r="X53" s="11"/>
      <c r="Y53" s="11"/>
      <c r="Z53" s="11"/>
      <c r="AA53" s="11"/>
    </row>
    <row r="54" ht="10" customHeight="1">
      <c r="A54" s="23" t="s">
        <v>19</v>
      </c>
      <c r="G54" s="15" t="s">
        <v>17</v>
      </c>
      <c r="S54" s="11"/>
      <c r="T54" s="11"/>
      <c r="U54" s="11"/>
      <c r="V54" s="11"/>
      <c r="W54" s="11"/>
      <c r="X54" s="11"/>
      <c r="Y54" s="11"/>
      <c r="Z54" s="11"/>
      <c r="AA54" s="11"/>
    </row>
    <row r="55" ht="10" customHeight="1">
      <c r="B55" s="5"/>
      <c r="C55" s="5"/>
      <c r="D55" s="13"/>
      <c r="E55" s="5"/>
      <c r="F55" s="13"/>
      <c r="G55" s="13"/>
      <c r="S55" s="11"/>
      <c r="T55" s="11"/>
      <c r="W55" s="11"/>
      <c r="X55" s="11"/>
      <c r="Y55" s="11"/>
      <c r="Z55" s="11"/>
      <c r="AA55" s="11"/>
    </row>
    <row r="56" ht="10" customHeight="1">
      <c r="A56" s="16" t="s">
        <v>16</v>
      </c>
      <c r="B56" s="5"/>
      <c r="C56" s="5"/>
      <c r="D56" s="13"/>
      <c r="E56" s="5"/>
      <c r="F56" s="13"/>
      <c r="S56" s="11"/>
      <c r="W56" s="11"/>
      <c r="X56" s="11"/>
      <c r="Y56" s="11"/>
      <c r="Z56" s="11"/>
      <c r="AA56" s="11"/>
    </row>
    <row r="57" ht="10" customHeight="1">
      <c r="A57" s="2" t="s">
        <v>20</v>
      </c>
      <c r="B57" s="5"/>
      <c r="C57" s="5"/>
      <c r="D57" s="13"/>
      <c r="E57" s="5"/>
      <c r="F57" s="13"/>
      <c r="G57" s="15" t="s">
        <v>42</v>
      </c>
      <c r="S57" s="11"/>
      <c r="W57" s="11"/>
      <c r="X57" s="11"/>
      <c r="Y57" s="11"/>
      <c r="Z57" s="11"/>
      <c r="AA57" s="11"/>
    </row>
    <row r="58" ht="10" customHeight="1">
      <c r="A58" s="21" t="str">
        <f>HYPERLINK("https://www.gov.uk/government/publications/road-accidents-and-safety-statistics-guidance","Notes &amp; Definitions")</f>
        <v>Notes &amp; Definitions</v>
      </c>
      <c r="B58" s="5"/>
      <c r="C58" s="5"/>
      <c r="D58" s="13"/>
      <c r="E58" s="5"/>
      <c r="F58" s="13"/>
      <c r="G58" s="15" t="s">
        <v>43</v>
      </c>
      <c r="W58" s="11"/>
      <c r="X58" s="11"/>
      <c r="Y58" s="11"/>
      <c r="Z58" s="11"/>
      <c r="AA58" s="11"/>
    </row>
    <row r="59" ht="9" customHeight="1">
      <c r="A59" s="26"/>
      <c r="B59" s="5"/>
      <c r="C59" s="5"/>
      <c r="D59" s="13"/>
      <c r="E59" s="5"/>
      <c r="F59" s="13"/>
      <c r="G59" s="13"/>
      <c r="W59" s="11"/>
      <c r="X59" s="11"/>
      <c r="Y59" s="11"/>
      <c r="Z59" s="11"/>
      <c r="AA59" s="11"/>
    </row>
    <row r="60">
      <c r="B60" s="5"/>
      <c r="C60" s="5"/>
      <c r="D60" s="13"/>
      <c r="E60" s="5"/>
      <c r="F60" s="13"/>
      <c r="G60" s="13"/>
      <c r="W60" s="11"/>
      <c r="X60" s="11"/>
      <c r="Y60" s="11"/>
      <c r="Z60" s="11"/>
      <c r="AA60" s="11"/>
    </row>
    <row r="61">
      <c r="B61" s="5"/>
      <c r="C61" s="5"/>
      <c r="D61" s="13"/>
      <c r="E61" s="5"/>
      <c r="F61" s="13"/>
      <c r="G61" s="13"/>
      <c r="W61" s="11"/>
      <c r="X61" s="11"/>
      <c r="Y61" s="11"/>
      <c r="Z61" s="11"/>
      <c r="AA61" s="11"/>
    </row>
    <row r="62">
      <c r="B62" s="5"/>
      <c r="C62" s="5"/>
      <c r="D62" s="13"/>
      <c r="E62" s="5"/>
      <c r="F62" s="13"/>
      <c r="G62" s="13"/>
      <c r="W62" s="11"/>
      <c r="X62" s="11"/>
      <c r="Y62" s="11"/>
      <c r="Z62" s="11"/>
      <c r="AA62" s="11"/>
    </row>
    <row r="63">
      <c r="W63" s="11"/>
      <c r="X63" s="11"/>
      <c r="Y63" s="11"/>
      <c r="Z63" s="11"/>
      <c r="AA63" s="11"/>
    </row>
    <row r="64">
      <c r="W64" s="11"/>
      <c r="X64" s="11"/>
      <c r="Y64" s="11"/>
      <c r="Z64" s="11"/>
      <c r="AA64" s="11"/>
    </row>
    <row r="65">
      <c r="V65" s="11"/>
      <c r="W65" s="11"/>
      <c r="X65" s="11"/>
      <c r="Y65" s="11"/>
      <c r="Z65" s="11"/>
      <c r="AA65" s="11"/>
    </row>
    <row r="78">
      <c r="N78" s="11"/>
      <c r="O78" s="11"/>
      <c r="P78" s="11"/>
      <c r="Q78" s="11"/>
    </row>
    <row r="79">
      <c r="M79" s="11"/>
      <c r="N79" s="11"/>
      <c r="O79" s="11"/>
    </row>
    <row r="80">
      <c r="L80" s="11"/>
      <c r="M80" s="11"/>
      <c r="N80" s="11"/>
      <c r="O80" s="11"/>
      <c r="P80" s="11"/>
      <c r="Q80" s="11"/>
    </row>
    <row r="81">
      <c r="N81" s="11"/>
      <c r="O81" s="11"/>
      <c r="P81" s="11"/>
      <c r="Q81" s="11"/>
    </row>
    <row r="82">
      <c r="N82" s="11"/>
      <c r="O82" s="11"/>
      <c r="P82" s="11"/>
      <c r="Q82" s="11"/>
    </row>
    <row r="83">
      <c r="N83" s="11"/>
      <c r="O83" s="11"/>
      <c r="P83" s="11"/>
      <c r="Q83" s="11"/>
    </row>
    <row r="84">
      <c r="N84" s="11"/>
      <c r="O84" s="11"/>
      <c r="P84" s="11"/>
      <c r="Q84" s="11"/>
    </row>
    <row r="85">
      <c r="N85" s="11"/>
      <c r="O85" s="11"/>
      <c r="P85" s="11"/>
      <c r="Q85" s="11"/>
    </row>
    <row r="86">
      <c r="N86" s="11"/>
      <c r="O86" s="11"/>
      <c r="P86" s="11"/>
      <c r="Q86" s="11"/>
    </row>
    <row r="87">
      <c r="N87" s="11"/>
      <c r="O87" s="11"/>
      <c r="P87" s="11"/>
      <c r="Q87" s="11"/>
    </row>
    <row r="88">
      <c r="N88" s="11"/>
      <c r="O88" s="11"/>
      <c r="P88" s="11"/>
      <c r="Q88" s="11"/>
    </row>
    <row r="89">
      <c r="M89" s="11"/>
      <c r="N89" s="11"/>
      <c r="O89" s="11"/>
      <c r="P89" s="11"/>
      <c r="Q89" s="11"/>
    </row>
    <row r="90">
      <c r="L90" s="11"/>
      <c r="M90" s="11"/>
      <c r="N90" s="11"/>
      <c r="O90" s="11"/>
      <c r="P90" s="11"/>
      <c r="Q90" s="11"/>
    </row>
    <row r="91">
      <c r="N91" s="11"/>
      <c r="O91" s="11"/>
      <c r="P91" s="11"/>
      <c r="Q91" s="11"/>
    </row>
    <row r="92">
      <c r="N92" s="11"/>
      <c r="O92" s="11"/>
      <c r="P92" s="11"/>
      <c r="Q92" s="11"/>
    </row>
    <row r="93">
      <c r="N93" s="11"/>
      <c r="O93" s="11"/>
      <c r="P93" s="11"/>
      <c r="Q93" s="11"/>
    </row>
    <row r="94">
      <c r="N94" s="11"/>
      <c r="O94" s="11"/>
      <c r="P94" s="11"/>
      <c r="Q94" s="11"/>
    </row>
    <row r="95">
      <c r="N95" s="11"/>
      <c r="O95" s="11"/>
      <c r="P95" s="11"/>
      <c r="Q95" s="11"/>
    </row>
    <row r="96">
      <c r="N96" s="11"/>
      <c r="O96" s="11"/>
      <c r="P96" s="11"/>
      <c r="Q96" s="11"/>
    </row>
    <row r="97">
      <c r="N97" s="11"/>
      <c r="O97" s="11"/>
      <c r="P97" s="11"/>
      <c r="Q97" s="11"/>
    </row>
    <row r="98">
      <c r="N98" s="11"/>
      <c r="O98" s="11"/>
      <c r="P98" s="11"/>
      <c r="Q98" s="11"/>
    </row>
    <row r="99">
      <c r="M99" s="11"/>
      <c r="N99" s="11"/>
      <c r="O99" s="11"/>
      <c r="P99" s="11"/>
      <c r="Q99" s="11"/>
    </row>
  </sheetData>
  <mergeCells count="1">
    <mergeCell ref="F7:G7"/>
  </mergeCells>
  <hyperlinks>
    <hyperlink ref="A57" r:id="rId1h"/>
  </hyperlinks>
  <pageMargins left="0.70866141732283472" right="0.70866141732283472" top="0.78740157480314965" bottom="0.59055118110236227" header="0.51181102362204722" footer="0.5118110236220472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A27" zoomScaleNormal="75" workbookViewId="0">
      <selection activeCell="A40" sqref="A40"/>
    </sheetView>
  </sheetViews>
  <sheetFormatPr defaultRowHeight="15.0" baseColWidth="10"/>
  <cols>
    <col min="1" max="1" width="20.4140625" hidden="0" customWidth="1"/>
    <col min="2" max="2" width="9.08203125" hidden="0" customWidth="1"/>
    <col min="3" max="3" width="9.4140625" hidden="0" customWidth="1"/>
    <col min="4" max="4" width="9.4140625" hidden="0" customWidth="1"/>
    <col min="5" max="5" width="9.4140625" hidden="0" customWidth="1"/>
    <col min="6" max="6" width="9.4140625" hidden="0" customWidth="1"/>
    <col min="7" max="7" width="9.4140625" hidden="0" customWidth="1"/>
  </cols>
  <sheetData>
    <row r="1" ht="13" customHeight="1">
      <c r="A1" s="27" t="s">
        <v>15</v>
      </c>
    </row>
    <row r="2" ht="12.5" customHeight="1">
      <c r="A2" s="32" t="str">
        <f>HYPERLINK("https://www.gov.uk/government/statistics/reported-road-casualties-in-great-britain-final-estimates-involving-illegal-alcohol-levels-2016",
"Drink-drive accidents and casualties 2016")</f>
        <v>Drink-drive accidents and casualties 2016</v>
      </c>
    </row>
    <row r="3" ht="15" customHeight="1">
      <c r="A3" s="31" t="s">
        <v>14</v>
      </c>
    </row>
    <row r="4" ht="12.75" customHeight="1">
      <c r="A4" s="31" t="s">
        <v>44</v>
      </c>
      <c r="K4" s="14"/>
      <c r="T4" s="14"/>
    </row>
    <row r="5" ht="15" customHeight="1">
      <c r="A5" s="4"/>
      <c r="B5" s="4"/>
      <c r="C5" s="4"/>
      <c r="D5" s="4"/>
      <c r="E5" s="4"/>
      <c r="F5" s="29"/>
      <c r="G5" s="4" t="s">
        <v>22</v>
      </c>
      <c r="Y5" s="11"/>
    </row>
    <row r="6" ht="12" customHeight="1">
      <c r="A6" s="17"/>
      <c r="B6" s="17"/>
      <c r="C6" s="17"/>
      <c r="D6" s="20" t="s">
        <v>2</v>
      </c>
      <c r="E6" s="17"/>
    </row>
    <row r="7" ht="12" customHeight="1">
      <c r="A7" s="17"/>
      <c r="B7" s="17" t="s">
        <v>0</v>
      </c>
      <c r="C7" s="17"/>
      <c r="D7" s="20" t="s">
        <v>4</v>
      </c>
      <c r="E7" s="17"/>
      <c r="F7" s="25" t="s">
        <v>24</v>
      </c>
      <c r="G7" s="25"/>
      <c r="S7" s="11"/>
      <c r="T7" s="11"/>
      <c r="U7" s="11"/>
      <c r="V7" s="11"/>
      <c r="W7" s="11"/>
      <c r="X7" s="11"/>
      <c r="Y7" s="11"/>
      <c r="Z7" s="11"/>
      <c r="AA7" s="11"/>
    </row>
    <row r="8" ht="12" customHeight="1">
      <c r="A8" s="17"/>
      <c r="B8" s="17" t="s">
        <v>3</v>
      </c>
      <c r="C8" s="17" t="s">
        <v>1</v>
      </c>
      <c r="D8" s="20" t="s">
        <v>5</v>
      </c>
      <c r="E8" s="17" t="s">
        <v>23</v>
      </c>
      <c r="F8" s="20" t="s">
        <v>6</v>
      </c>
      <c r="G8" s="20" t="s">
        <v>1</v>
      </c>
      <c r="S8" s="11"/>
      <c r="T8" s="11"/>
      <c r="W8" s="11"/>
      <c r="X8" s="11"/>
      <c r="Y8" s="11"/>
      <c r="Z8" s="11"/>
      <c r="AA8" s="11"/>
    </row>
    <row r="9" ht="4.5" customHeight="1">
      <c r="A9" s="17" t="s">
        <v>7</v>
      </c>
      <c r="B9" s="17" t="s">
        <v>8</v>
      </c>
      <c r="C9" s="17" t="s">
        <v>9</v>
      </c>
      <c r="D9" s="17" t="s">
        <v>8</v>
      </c>
      <c r="E9" s="17" t="s">
        <v>9</v>
      </c>
      <c r="F9" s="17" t="s">
        <v>10</v>
      </c>
      <c r="G9" s="17" t="s">
        <v>11</v>
      </c>
      <c r="S9" s="11"/>
      <c r="T9" s="11"/>
      <c r="W9" s="11"/>
      <c r="X9" s="11"/>
      <c r="Y9" s="11"/>
      <c r="Z9" s="11"/>
      <c r="AA9" s="11"/>
    </row>
    <row r="10" ht="15" customHeight="1">
      <c r="A10" s="18" t="s">
        <v>12</v>
      </c>
      <c r="B10" s="17"/>
      <c r="C10" s="17"/>
      <c r="D10" s="30"/>
      <c r="E10" s="3"/>
      <c r="F10" s="30"/>
      <c r="G10" s="30"/>
      <c r="S10" s="11"/>
      <c r="T10" s="11"/>
      <c r="W10" s="11"/>
      <c r="X10" s="11"/>
      <c r="Y10" s="11"/>
      <c r="Z10" s="11"/>
      <c r="AA10" s="11"/>
    </row>
    <row r="11" ht="12" customHeight="1">
      <c r="A11" s="7" t="s">
        <v>25</v>
      </c>
      <c r="B11" s="3" t="n">
        <v>89</v>
      </c>
      <c r="C11" s="6" t="n">
        <v>32</v>
      </c>
      <c r="D11" s="19" t="n">
        <v>0.35954999999999998</v>
      </c>
      <c r="E11" s="6" t="n">
        <v>4</v>
      </c>
      <c r="F11" s="22" t="n">
        <v>4.4940000000000001E-2</v>
      </c>
      <c r="G11" s="22" t="n">
        <v>0.125</v>
      </c>
      <c r="S11" s="11"/>
      <c r="T11" s="11"/>
      <c r="W11" s="11"/>
      <c r="X11" s="11"/>
      <c r="Y11" s="11"/>
      <c r="Z11" s="11"/>
      <c r="AA11" s="11"/>
    </row>
    <row r="12" ht="12" customHeight="1">
      <c r="A12" s="7" t="s">
        <v>26</v>
      </c>
      <c r="B12" s="3" t="n">
        <v>8209</v>
      </c>
      <c r="C12" s="6" t="n">
        <v>5064</v>
      </c>
      <c r="D12" s="19" t="n">
        <v>0.61687999999999998</v>
      </c>
      <c r="E12" s="6" t="n">
        <v>147</v>
      </c>
      <c r="F12" s="22" t="n">
        <v>1.7909999999999999E-2</v>
      </c>
      <c r="G12" s="22" t="n">
        <v>2.903E-2</v>
      </c>
      <c r="S12" s="11"/>
      <c r="T12" s="11"/>
      <c r="W12" s="11"/>
      <c r="X12" s="11"/>
      <c r="Y12" s="11"/>
      <c r="Z12" s="11"/>
      <c r="AA12" s="11"/>
    </row>
    <row r="13" ht="12" customHeight="1">
      <c r="A13" s="7" t="s">
        <v>27</v>
      </c>
      <c r="B13" s="3" t="n">
        <v>19508</v>
      </c>
      <c r="C13" s="6" t="n">
        <v>11109</v>
      </c>
      <c r="D13" s="19" t="n">
        <v>0.56945999999999997</v>
      </c>
      <c r="E13" s="6" t="n">
        <v>611</v>
      </c>
      <c r="F13" s="22" t="n">
        <v>3.1320000000000001E-2</v>
      </c>
      <c r="G13" s="22" t="n">
        <v>5.5E-2</v>
      </c>
      <c r="S13" s="11"/>
      <c r="T13" s="11"/>
      <c r="W13" s="11"/>
      <c r="X13" s="11"/>
      <c r="Y13" s="11"/>
      <c r="Z13" s="11"/>
      <c r="AA13" s="11"/>
    </row>
    <row r="14" ht="12" customHeight="1">
      <c r="A14" s="7" t="s">
        <v>28</v>
      </c>
      <c r="B14" s="3" t="n">
        <v>20336</v>
      </c>
      <c r="C14" s="6" t="n">
        <v>11126</v>
      </c>
      <c r="D14" s="19" t="n">
        <v>0.54710999999999999</v>
      </c>
      <c r="E14" s="6" t="n">
        <v>650</v>
      </c>
      <c r="F14" s="22" t="n">
        <v>3.1960000000000002E-2</v>
      </c>
      <c r="G14" s="22" t="n">
        <v>5.842E-2</v>
      </c>
      <c r="S14" s="11"/>
      <c r="T14" s="11"/>
      <c r="W14" s="11"/>
      <c r="X14" s="11"/>
      <c r="Y14" s="11"/>
      <c r="Z14" s="11"/>
      <c r="AA14" s="11"/>
    </row>
    <row r="15" ht="12" customHeight="1">
      <c r="A15" s="7" t="s">
        <v>29</v>
      </c>
      <c r="B15" s="3" t="n">
        <v>18942</v>
      </c>
      <c r="C15" s="6" t="n">
        <v>9670</v>
      </c>
      <c r="D15" s="19" t="n">
        <v>0.51051000000000002</v>
      </c>
      <c r="E15" s="6" t="n">
        <v>485</v>
      </c>
      <c r="F15" s="22" t="n">
        <v>2.5600000000000001E-2</v>
      </c>
      <c r="G15" s="22" t="n">
        <v>5.0160000000000003E-2</v>
      </c>
      <c r="S15" s="11"/>
      <c r="T15" s="11"/>
      <c r="W15" s="11"/>
      <c r="X15" s="11"/>
      <c r="Y15" s="11"/>
      <c r="Z15" s="11"/>
      <c r="AA15" s="11"/>
    </row>
    <row r="16" ht="12" customHeight="1">
      <c r="A16" s="7" t="s">
        <v>30</v>
      </c>
      <c r="B16" s="3" t="n">
        <v>16507</v>
      </c>
      <c r="C16" s="6" t="n">
        <v>8622</v>
      </c>
      <c r="D16" s="19" t="n">
        <v>0.52232000000000001</v>
      </c>
      <c r="E16" s="6" t="n">
        <v>381</v>
      </c>
      <c r="F16" s="22" t="n">
        <v>2.308E-2</v>
      </c>
      <c r="G16" s="22" t="n">
        <v>4.419E-2</v>
      </c>
      <c r="S16" s="11"/>
      <c r="T16" s="11"/>
      <c r="W16" s="11"/>
      <c r="X16" s="11"/>
      <c r="Y16" s="11"/>
      <c r="Z16" s="11"/>
      <c r="AA16" s="11"/>
    </row>
    <row r="17" ht="12" customHeight="1">
      <c r="A17" s="7" t="s">
        <v>31</v>
      </c>
      <c r="B17" s="3" t="n">
        <v>30273</v>
      </c>
      <c r="C17" s="6" t="n">
        <v>16076</v>
      </c>
      <c r="D17" s="19" t="n">
        <v>0.53103</v>
      </c>
      <c r="E17" s="6" t="n">
        <v>562</v>
      </c>
      <c r="F17" s="22" t="n">
        <v>1.856E-2</v>
      </c>
      <c r="G17" s="22" t="n">
        <v>3.4959999999999998E-2</v>
      </c>
      <c r="S17" s="11"/>
      <c r="T17" s="11"/>
      <c r="V17" s="11"/>
      <c r="W17" s="11"/>
      <c r="X17" s="11"/>
      <c r="Y17" s="11"/>
      <c r="Z17" s="11"/>
      <c r="AA17" s="11"/>
    </row>
    <row r="18" ht="12" customHeight="1">
      <c r="A18" s="7" t="s">
        <v>32</v>
      </c>
      <c r="B18" s="3" t="n">
        <v>23201</v>
      </c>
      <c r="C18" s="6" t="n">
        <v>12709</v>
      </c>
      <c r="D18" s="19" t="n">
        <v>0.54778000000000004</v>
      </c>
      <c r="E18" s="6" t="n">
        <v>301</v>
      </c>
      <c r="F18" s="22" t="n">
        <v>1.2970000000000001E-2</v>
      </c>
      <c r="G18" s="22" t="n">
        <v>2.368E-2</v>
      </c>
      <c r="S18" s="11"/>
      <c r="T18" s="11"/>
      <c r="U18" s="11"/>
      <c r="V18" s="11"/>
      <c r="W18" s="11"/>
      <c r="X18" s="11"/>
      <c r="Y18" s="11"/>
      <c r="Z18" s="11"/>
      <c r="AA18" s="11"/>
    </row>
    <row r="19" ht="12" customHeight="1">
      <c r="A19" s="7" t="s">
        <v>33</v>
      </c>
      <c r="B19" s="3" t="n">
        <v>13185</v>
      </c>
      <c r="C19" s="6" t="n">
        <v>7404</v>
      </c>
      <c r="D19" s="19" t="n">
        <v>0.56154999999999999</v>
      </c>
      <c r="E19" s="6" t="n">
        <v>145</v>
      </c>
      <c r="F19" s="22" t="n">
        <v>1.0999999999999999E-2</v>
      </c>
      <c r="G19" s="22" t="n">
        <v>1.958E-2</v>
      </c>
      <c r="S19" s="11"/>
      <c r="T19" s="11"/>
      <c r="W19" s="11"/>
      <c r="X19" s="11"/>
      <c r="Y19" s="11"/>
      <c r="Z19" s="11"/>
      <c r="AA19" s="11"/>
    </row>
    <row r="20" ht="12" customHeight="1">
      <c r="A20" s="7" t="s">
        <v>34</v>
      </c>
      <c r="B20" s="3" t="n">
        <v>11518</v>
      </c>
      <c r="C20" s="6" t="n">
        <v>6325</v>
      </c>
      <c r="D20" s="19" t="n">
        <v>0.54913999999999996</v>
      </c>
      <c r="E20" s="6" t="n">
        <v>64</v>
      </c>
      <c r="F20" s="22" t="n">
        <v>5.5599999999999998E-3</v>
      </c>
      <c r="G20" s="22" t="n">
        <v>1.0120000000000001E-2</v>
      </c>
      <c r="S20" s="11"/>
      <c r="T20" s="11"/>
      <c r="W20" s="11"/>
      <c r="X20" s="11"/>
      <c r="Y20" s="11"/>
      <c r="Z20" s="11"/>
      <c r="AA20" s="11"/>
    </row>
    <row r="21" ht="12" customHeight="1">
      <c r="A21" s="7" t="s">
        <v>35</v>
      </c>
      <c r="B21" s="3" t="n">
        <v>23539</v>
      </c>
      <c r="C21" s="6" t="n">
        <v>1065</v>
      </c>
      <c r="D21" s="19" t="n">
        <v>4.5240000000000002E-2</v>
      </c>
      <c r="E21" s="6" t="n">
        <v>74</v>
      </c>
      <c r="F21" s="22" t="n">
        <v>3.14E-3</v>
      </c>
      <c r="G21" s="22" t="n">
        <v>6.948E-2</v>
      </c>
      <c r="S21" s="11"/>
      <c r="T21" s="11"/>
      <c r="W21" s="11"/>
      <c r="X21" s="11"/>
      <c r="Y21" s="11"/>
      <c r="Z21" s="11"/>
      <c r="AA21" s="11"/>
    </row>
    <row r="22" ht="15" customHeight="1">
      <c r="A22" s="7" t="s">
        <v>36</v>
      </c>
      <c r="B22" s="3" t="n">
        <v>185307</v>
      </c>
      <c r="C22" s="6" t="n">
        <v>89202</v>
      </c>
      <c r="D22" s="19" t="n">
        <v>0.48137000000000002</v>
      </c>
      <c r="E22" s="6" t="n">
        <v>3424</v>
      </c>
      <c r="F22" s="22" t="n">
        <v>1.848E-2</v>
      </c>
      <c r="G22" s="22" t="n">
        <v>3.8379999999999997E-2</v>
      </c>
      <c r="S22" s="11"/>
      <c r="T22" s="11"/>
      <c r="W22" s="11"/>
      <c r="X22" s="11"/>
      <c r="Y22" s="11"/>
      <c r="Z22" s="11"/>
      <c r="AA22" s="11"/>
    </row>
    <row r="23" ht="15" customHeight="1">
      <c r="A23" s="18" t="s">
        <v>13</v>
      </c>
      <c r="B23" s="17"/>
      <c r="C23" s="17"/>
      <c r="D23" s="19"/>
      <c r="E23" s="3"/>
      <c r="F23" s="22"/>
      <c r="G23" s="22"/>
      <c r="W23" s="11"/>
      <c r="X23" s="11"/>
      <c r="Y23" s="11"/>
      <c r="Z23" s="11"/>
      <c r="AA23" s="11"/>
    </row>
    <row r="24" ht="12" customHeight="1">
      <c r="A24" s="7" t="s">
        <v>25</v>
      </c>
      <c r="B24" s="3" t="n">
        <v>617</v>
      </c>
      <c r="C24" s="6" t="n">
        <v>261</v>
      </c>
      <c r="D24" s="19" t="n">
        <v>0.42301</v>
      </c>
      <c r="E24" s="6" t="n">
        <v>7</v>
      </c>
      <c r="F24" s="22" t="n">
        <v>1.1350000000000001E-2</v>
      </c>
      <c r="G24" s="22" t="n">
        <v>2.682E-2</v>
      </c>
      <c r="W24" s="11"/>
      <c r="X24" s="11"/>
      <c r="Y24" s="11"/>
      <c r="Z24" s="11"/>
      <c r="AA24" s="11"/>
    </row>
    <row r="25" ht="12" customHeight="1">
      <c r="A25" s="7" t="s">
        <v>26</v>
      </c>
      <c r="B25" s="3" t="n">
        <v>2483</v>
      </c>
      <c r="C25" s="6" t="n">
        <v>1149</v>
      </c>
      <c r="D25" s="19" t="n">
        <v>0.46274999999999999</v>
      </c>
      <c r="E25" s="6" t="n">
        <v>12</v>
      </c>
      <c r="F25" s="22" t="n">
        <v>4.8300000000000001E-3</v>
      </c>
      <c r="G25" s="22" t="n">
        <v>1.044E-2</v>
      </c>
      <c r="V25" s="11"/>
      <c r="W25" s="11"/>
      <c r="X25" s="11"/>
      <c r="Y25" s="11"/>
      <c r="Z25" s="11"/>
      <c r="AA25" s="11"/>
    </row>
    <row r="26" ht="12" customHeight="1">
      <c r="A26" s="7" t="s">
        <v>27</v>
      </c>
      <c r="B26" s="3" t="n">
        <v>3801</v>
      </c>
      <c r="C26" s="6" t="n">
        <v>1676</v>
      </c>
      <c r="D26" s="19" t="n">
        <v>0.44094</v>
      </c>
      <c r="E26" s="6" t="n">
        <v>52</v>
      </c>
      <c r="F26" s="22" t="n">
        <v>1.3679999999999999E-2</v>
      </c>
      <c r="G26" s="22" t="n">
        <v>3.1029999999999999E-2</v>
      </c>
      <c r="U26" s="11"/>
      <c r="V26" s="11"/>
      <c r="W26" s="11"/>
      <c r="X26" s="11"/>
      <c r="Y26" s="11"/>
      <c r="Z26" s="11"/>
      <c r="AA26" s="11"/>
    </row>
    <row r="27" ht="12" customHeight="1">
      <c r="A27" s="7" t="s">
        <v>28</v>
      </c>
      <c r="B27" s="3" t="n">
        <v>2885</v>
      </c>
      <c r="C27" s="6" t="n">
        <v>1190</v>
      </c>
      <c r="D27" s="19" t="n">
        <v>0.41248000000000001</v>
      </c>
      <c r="E27" s="6" t="n">
        <v>52</v>
      </c>
      <c r="F27" s="22" t="n">
        <v>1.8020000000000001E-2</v>
      </c>
      <c r="G27" s="22" t="n">
        <v>4.3700000000000003E-2</v>
      </c>
      <c r="W27" s="11"/>
      <c r="X27" s="11"/>
      <c r="Y27" s="11"/>
      <c r="Z27" s="11"/>
      <c r="AA27" s="11"/>
    </row>
    <row r="28" ht="12" customHeight="1">
      <c r="A28" s="7" t="s">
        <v>29</v>
      </c>
      <c r="B28" s="3" t="n">
        <v>2015</v>
      </c>
      <c r="C28" s="6" t="n">
        <v>785</v>
      </c>
      <c r="D28" s="19" t="n">
        <v>0.38957999999999998</v>
      </c>
      <c r="E28" s="6" t="n">
        <v>39</v>
      </c>
      <c r="F28" s="22" t="n">
        <v>1.9349999999999999E-2</v>
      </c>
      <c r="G28" s="22" t="n">
        <v>4.9680000000000002E-2</v>
      </c>
      <c r="W28" s="11"/>
      <c r="X28" s="11"/>
      <c r="Y28" s="11"/>
      <c r="Z28" s="11"/>
      <c r="AA28" s="11"/>
    </row>
    <row r="29" ht="12" customHeight="1">
      <c r="A29" s="7" t="s">
        <v>30</v>
      </c>
      <c r="B29" s="3" t="n">
        <v>1585</v>
      </c>
      <c r="C29" s="6" t="n">
        <v>618</v>
      </c>
      <c r="D29" s="19" t="n">
        <v>0.38990999999999998</v>
      </c>
      <c r="E29" s="6" t="n">
        <v>26</v>
      </c>
      <c r="F29" s="22" t="n">
        <v>1.6400000000000001E-2</v>
      </c>
      <c r="G29" s="22" t="n">
        <v>4.2070000000000003E-2</v>
      </c>
      <c r="W29" s="11"/>
      <c r="X29" s="11"/>
      <c r="Y29" s="11"/>
      <c r="Z29" s="11"/>
      <c r="AA29" s="11"/>
    </row>
    <row r="30" ht="12" customHeight="1">
      <c r="A30" s="7" t="s">
        <v>31</v>
      </c>
      <c r="B30" s="3" t="n">
        <v>2844</v>
      </c>
      <c r="C30" s="6" t="n">
        <v>1189</v>
      </c>
      <c r="D30" s="19" t="n">
        <v>0.41807</v>
      </c>
      <c r="E30" s="6" t="n">
        <v>32</v>
      </c>
      <c r="F30" s="22" t="n">
        <v>1.125E-2</v>
      </c>
      <c r="G30" s="22" t="n">
        <v>2.691E-2</v>
      </c>
      <c r="W30" s="11"/>
      <c r="X30" s="11"/>
      <c r="Y30" s="11"/>
      <c r="Z30" s="11"/>
      <c r="AA30" s="11"/>
    </row>
    <row r="31" ht="12" customHeight="1">
      <c r="A31" s="7" t="s">
        <v>32</v>
      </c>
      <c r="B31" s="3" t="n">
        <v>2337</v>
      </c>
      <c r="C31" s="6" t="n">
        <v>1102</v>
      </c>
      <c r="D31" s="19" t="n">
        <v>0.47154000000000001</v>
      </c>
      <c r="E31" s="6" t="n">
        <v>17</v>
      </c>
      <c r="F31" s="22" t="n">
        <v>7.2700000000000004E-3</v>
      </c>
      <c r="G31" s="22" t="n">
        <v>1.5429999999999999E-2</v>
      </c>
      <c r="W31" s="11"/>
      <c r="X31" s="11"/>
      <c r="Y31" s="11"/>
      <c r="Z31" s="11"/>
      <c r="AA31" s="11"/>
    </row>
    <row r="32" ht="12" customHeight="1">
      <c r="A32" s="7" t="s">
        <v>33</v>
      </c>
      <c r="B32" s="3" t="n">
        <v>801</v>
      </c>
      <c r="C32" s="6" t="n">
        <v>372</v>
      </c>
      <c r="D32" s="19" t="n">
        <v>0.46442</v>
      </c>
      <c r="E32" s="6" t="n">
        <v>3</v>
      </c>
      <c r="F32" s="22" t="n">
        <v>3.7499999999999999E-3</v>
      </c>
      <c r="G32" s="22" t="n">
        <v>8.0599999999999995E-3</v>
      </c>
      <c r="W32" s="11"/>
      <c r="X32" s="11"/>
      <c r="Y32" s="11"/>
      <c r="Z32" s="11"/>
      <c r="AA32" s="11"/>
    </row>
    <row r="33" ht="12" customHeight="1">
      <c r="A33" s="7" t="s">
        <v>34</v>
      </c>
      <c r="B33" s="3" t="n">
        <v>216</v>
      </c>
      <c r="C33" s="6" t="n">
        <v>106</v>
      </c>
      <c r="D33" s="19" t="n">
        <v>0.49074000000000001</v>
      </c>
      <c r="E33" s="6" t="n">
        <v>1</v>
      </c>
      <c r="F33" s="22" t="n">
        <v>4.6299999999999996E-3</v>
      </c>
      <c r="G33" s="22" t="n">
        <v>9.4299999999999991E-3</v>
      </c>
      <c r="W33" s="11"/>
      <c r="X33" s="11"/>
      <c r="Y33" s="11"/>
      <c r="Z33" s="11"/>
      <c r="AA33" s="11"/>
    </row>
    <row r="34" ht="12" customHeight="1">
      <c r="A34" s="7" t="s">
        <v>35</v>
      </c>
      <c r="B34" s="3" t="n">
        <v>839</v>
      </c>
      <c r="C34" s="6" t="n">
        <v>62</v>
      </c>
      <c r="D34" s="19" t="n">
        <v>7.3899999999999993E-2</v>
      </c>
      <c r="E34" s="6" t="n">
        <v>4</v>
      </c>
      <c r="F34" s="22" t="n">
        <v>4.7699999999999999E-3</v>
      </c>
      <c r="G34" s="22" t="n">
        <v>6.4519999999999994E-2</v>
      </c>
      <c r="W34" s="11"/>
      <c r="X34" s="11"/>
      <c r="Y34" s="11"/>
      <c r="Z34" s="11"/>
      <c r="AA34" s="11"/>
    </row>
    <row r="35" ht="15" customHeight="1">
      <c r="A35" s="7" t="s">
        <v>36</v>
      </c>
      <c r="B35" s="3" t="n">
        <v>20423</v>
      </c>
      <c r="C35" s="6" t="n">
        <v>8510</v>
      </c>
      <c r="D35" s="19" t="n">
        <v>0.41669</v>
      </c>
      <c r="E35" s="6" t="n">
        <v>245</v>
      </c>
      <c r="F35" s="22" t="n">
        <v>1.2E-2</v>
      </c>
      <c r="G35" s="22" t="n">
        <v>2.879E-2</v>
      </c>
      <c r="W35" s="11"/>
      <c r="X35" s="11"/>
      <c r="Y35" s="11"/>
      <c r="Z35" s="11"/>
      <c r="AA35" s="11"/>
    </row>
    <row r="36" ht="15" customHeight="1">
      <c r="A36" s="18" t="s">
        <v>37</v>
      </c>
      <c r="B36" s="3" t="n">
        <v>4998</v>
      </c>
      <c r="C36" s="6" t="n">
        <v>1638</v>
      </c>
      <c r="D36" s="19" t="n">
        <v>0.32773000000000002</v>
      </c>
      <c r="E36" s="6" t="n">
        <v>8</v>
      </c>
      <c r="F36" s="22" t="n">
        <v>1.6000000000000001E-3</v>
      </c>
      <c r="G36" s="22" t="n">
        <v>4.8799999999999998E-3</v>
      </c>
      <c r="W36" s="11"/>
      <c r="X36" s="11"/>
      <c r="Y36" s="11"/>
      <c r="Z36" s="11"/>
      <c r="AA36" s="11"/>
    </row>
    <row r="37" ht="15" customHeight="1">
      <c r="A37" s="18" t="s">
        <v>38</v>
      </c>
      <c r="B37" s="3" t="n">
        <v>13125</v>
      </c>
      <c r="C37" s="6" t="n">
        <v>6561</v>
      </c>
      <c r="D37" s="19" t="n">
        <v>0.49989</v>
      </c>
      <c r="E37" s="6" t="n">
        <v>164</v>
      </c>
      <c r="F37" s="22" t="n">
        <v>1.2500000000000001E-2</v>
      </c>
      <c r="G37" s="22" t="n">
        <v>2.5000000000000001E-2</v>
      </c>
      <c r="W37" s="11"/>
      <c r="X37" s="11"/>
      <c r="Y37" s="11"/>
      <c r="Z37" s="11"/>
      <c r="AA37" s="11"/>
    </row>
    <row r="38" ht="15" customHeight="1">
      <c r="A38" s="18" t="s">
        <v>39</v>
      </c>
      <c r="B38" s="3" t="n">
        <v>5819</v>
      </c>
      <c r="C38" s="6" t="n">
        <v>3632</v>
      </c>
      <c r="D38" s="19" t="n">
        <v>0.62416000000000005</v>
      </c>
      <c r="E38" s="6" t="n">
        <v>20</v>
      </c>
      <c r="F38" s="22" t="n">
        <v>3.4399999999999999E-3</v>
      </c>
      <c r="G38" s="22" t="n">
        <v>5.5100000000000001E-3</v>
      </c>
      <c r="W38" s="11"/>
      <c r="X38" s="11"/>
      <c r="Y38" s="11"/>
      <c r="Z38" s="11"/>
      <c r="AA38" s="11"/>
    </row>
    <row r="39" ht="15" customHeight="1">
      <c r="A39" s="18" t="s">
        <v>40</v>
      </c>
      <c r="B39" s="3" t="n">
        <v>3332</v>
      </c>
      <c r="C39" s="6" t="n">
        <v>1284</v>
      </c>
      <c r="D39" s="19" t="n">
        <v>0.38535000000000003</v>
      </c>
      <c r="E39" s="6" t="n">
        <v>22</v>
      </c>
      <c r="F39" s="22" t="n">
        <v>6.6E-3</v>
      </c>
      <c r="G39" s="22" t="n">
        <v>1.7129999999999999E-2</v>
      </c>
      <c r="W39" s="11"/>
      <c r="X39" s="11"/>
      <c r="Y39" s="11"/>
      <c r="Z39" s="11"/>
      <c r="AA39" s="11"/>
    </row>
    <row r="40" ht="15" customHeight="1">
      <c r="A40" s="18" t="s">
        <v>48</v>
      </c>
      <c r="B40" s="3"/>
      <c r="C40" s="3"/>
      <c r="D40" s="19"/>
      <c r="E40" s="3"/>
      <c r="F40" s="22"/>
      <c r="G40" s="22"/>
      <c r="U40" s="11"/>
      <c r="W40" s="11"/>
      <c r="X40" s="11"/>
      <c r="Y40" s="11"/>
      <c r="Z40" s="11"/>
      <c r="AA40" s="11"/>
      <c r="AE40" s="11"/>
    </row>
    <row r="41" ht="12" customHeight="1">
      <c r="A41" s="7" t="s">
        <v>25</v>
      </c>
      <c r="B41" s="3" t="n">
        <v>743</v>
      </c>
      <c r="C41" s="6" t="n">
        <v>300</v>
      </c>
      <c r="D41" s="19" t="n">
        <v>0.40377000000000002</v>
      </c>
      <c r="E41" s="6" t="n">
        <v>11</v>
      </c>
      <c r="F41" s="22" t="n">
        <v>1.4800000000000001E-2</v>
      </c>
      <c r="G41" s="22" t="n">
        <v>3.6670000000000001E-2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ht="12" customHeight="1">
      <c r="A42" s="7" t="s">
        <v>26</v>
      </c>
      <c r="B42" s="3" t="n">
        <v>10941</v>
      </c>
      <c r="C42" s="6" t="n">
        <v>6357</v>
      </c>
      <c r="D42" s="19" t="n">
        <v>0.58103000000000005</v>
      </c>
      <c r="E42" s="6" t="n">
        <v>165</v>
      </c>
      <c r="F42" s="22" t="n">
        <v>1.508E-2</v>
      </c>
      <c r="G42" s="22" t="n">
        <v>2.596E-2</v>
      </c>
      <c r="S42" s="11"/>
      <c r="T42" s="11"/>
      <c r="W42" s="11"/>
      <c r="X42" s="11"/>
      <c r="Y42" s="11"/>
      <c r="Z42" s="11"/>
      <c r="AA42" s="11"/>
    </row>
    <row r="43" ht="12" customHeight="1">
      <c r="A43" s="7" t="s">
        <v>27</v>
      </c>
      <c r="B43" s="3" t="n">
        <v>24753</v>
      </c>
      <c r="C43" s="6" t="n">
        <v>13656</v>
      </c>
      <c r="D43" s="19" t="n">
        <v>0.55169000000000001</v>
      </c>
      <c r="E43" s="6" t="n">
        <v>672</v>
      </c>
      <c r="F43" s="22" t="n">
        <v>2.7150000000000001E-2</v>
      </c>
      <c r="G43" s="22" t="n">
        <v>4.9209999999999997E-2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ht="12" customHeight="1">
      <c r="A44" s="7" t="s">
        <v>28</v>
      </c>
      <c r="B44" s="3" t="n">
        <v>25873</v>
      </c>
      <c r="C44" s="6" t="n">
        <v>13878</v>
      </c>
      <c r="D44" s="19" t="n">
        <v>0.53639000000000003</v>
      </c>
      <c r="E44" s="6" t="n">
        <v>736</v>
      </c>
      <c r="F44" s="22" t="n">
        <v>2.845E-2</v>
      </c>
      <c r="G44" s="22" t="n">
        <v>5.3030000000000001E-2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ht="12" customHeight="1">
      <c r="A45" s="7" t="s">
        <v>29</v>
      </c>
      <c r="B45" s="3" t="n">
        <v>23824</v>
      </c>
      <c r="C45" s="6" t="n">
        <v>12035</v>
      </c>
      <c r="D45" s="19" t="n">
        <v>0.50516000000000005</v>
      </c>
      <c r="E45" s="6" t="n">
        <v>564</v>
      </c>
      <c r="F45" s="22" t="n">
        <v>2.367E-2</v>
      </c>
      <c r="G45" s="22" t="n">
        <v>4.6859999999999999E-2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ht="12" customHeight="1">
      <c r="A46" s="7" t="s">
        <v>30</v>
      </c>
      <c r="B46" s="3" t="n">
        <v>20543</v>
      </c>
      <c r="C46" s="6" t="n">
        <v>10543</v>
      </c>
      <c r="D46" s="19" t="n">
        <v>0.51322000000000001</v>
      </c>
      <c r="E46" s="6" t="n">
        <v>429</v>
      </c>
      <c r="F46" s="22" t="n">
        <v>2.0879999999999999E-2</v>
      </c>
      <c r="G46" s="22" t="n">
        <v>4.0689999999999997E-2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ht="12" customHeight="1">
      <c r="A47" s="7" t="s">
        <v>31</v>
      </c>
      <c r="B47" s="3" t="n">
        <v>38769</v>
      </c>
      <c r="C47" s="6" t="n">
        <v>20365</v>
      </c>
      <c r="D47" s="19" t="n">
        <v>0.52529000000000003</v>
      </c>
      <c r="E47" s="6" t="n">
        <v>643</v>
      </c>
      <c r="F47" s="22" t="n">
        <v>1.6590000000000001E-2</v>
      </c>
      <c r="G47" s="22" t="n">
        <v>3.1570000000000001E-2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ht="12" customHeight="1">
      <c r="A48" s="7" t="s">
        <v>32</v>
      </c>
      <c r="B48" s="3" t="n">
        <v>30850</v>
      </c>
      <c r="C48" s="6" t="n">
        <v>16821</v>
      </c>
      <c r="D48" s="19" t="n">
        <v>0.54525000000000001</v>
      </c>
      <c r="E48" s="6" t="n">
        <v>348</v>
      </c>
      <c r="F48" s="22" t="n">
        <v>1.128E-2</v>
      </c>
      <c r="G48" s="22" t="n">
        <v>2.069E-2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ht="12" customHeight="1">
      <c r="A49" s="7" t="s">
        <v>33</v>
      </c>
      <c r="B49" s="3" t="n">
        <v>16046</v>
      </c>
      <c r="C49" s="6" t="n">
        <v>8944</v>
      </c>
      <c r="D49" s="19" t="n">
        <v>0.55740000000000001</v>
      </c>
      <c r="E49" s="6" t="n">
        <v>160</v>
      </c>
      <c r="F49" s="22" t="n">
        <v>9.9699999999999997E-3</v>
      </c>
      <c r="G49" s="22" t="n">
        <v>1.789E-2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ht="12" customHeight="1">
      <c r="A50" s="7" t="s">
        <v>34</v>
      </c>
      <c r="B50" s="3" t="n">
        <v>12200</v>
      </c>
      <c r="C50" s="6" t="n">
        <v>6624</v>
      </c>
      <c r="D50" s="19" t="n">
        <v>0.54295000000000004</v>
      </c>
      <c r="E50" s="6" t="n">
        <v>65</v>
      </c>
      <c r="F50" s="22" t="n">
        <v>5.3299999999999997E-3</v>
      </c>
      <c r="G50" s="22" t="n">
        <v>9.8099999999999993E-3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ht="12" customHeight="1">
      <c r="A51" s="7" t="s">
        <v>35</v>
      </c>
      <c r="B51" s="3" t="n">
        <v>28462</v>
      </c>
      <c r="C51" s="6" t="n">
        <v>1304</v>
      </c>
      <c r="D51" s="19" t="n">
        <v>4.582E-2</v>
      </c>
      <c r="E51" s="6" t="n">
        <v>90</v>
      </c>
      <c r="F51" s="22" t="n">
        <v>3.16E-3</v>
      </c>
      <c r="G51" s="22" t="n">
        <v>6.9019999999999998E-2</v>
      </c>
      <c r="S51" s="11"/>
      <c r="T51" s="11"/>
      <c r="W51" s="11"/>
      <c r="X51" s="11"/>
      <c r="Y51" s="11"/>
      <c r="Z51" s="11"/>
      <c r="AA51" s="11"/>
    </row>
    <row r="52" ht="15" customHeight="1">
      <c r="A52" s="8" t="s">
        <v>36</v>
      </c>
      <c r="B52" s="9" t="n">
        <v>233004</v>
      </c>
      <c r="C52" s="12" t="n">
        <v>110827</v>
      </c>
      <c r="D52" s="24" t="n">
        <v>0.47564000000000001</v>
      </c>
      <c r="E52" s="12" t="n">
        <v>3883</v>
      </c>
      <c r="F52" s="10" t="n">
        <v>1.6660000000000001E-2</v>
      </c>
      <c r="G52" s="10" t="n">
        <v>3.5040000000000002E-2</v>
      </c>
      <c r="S52" s="11"/>
      <c r="T52" s="11"/>
      <c r="W52" s="11"/>
      <c r="X52" s="11"/>
      <c r="Y52" s="11"/>
      <c r="Z52" s="11"/>
      <c r="AA52" s="11"/>
    </row>
    <row r="53" ht="12.75" customHeight="1">
      <c r="A53" s="1" t="s">
        <v>21</v>
      </c>
      <c r="G53" s="28" t="s">
        <v>18</v>
      </c>
      <c r="S53" s="11"/>
      <c r="T53" s="11"/>
      <c r="U53" s="11"/>
      <c r="V53" s="11"/>
      <c r="W53" s="11"/>
      <c r="X53" s="11"/>
      <c r="Y53" s="11"/>
      <c r="Z53" s="11"/>
      <c r="AA53" s="11"/>
    </row>
    <row r="54" ht="10" customHeight="1">
      <c r="A54" s="23" t="s">
        <v>19</v>
      </c>
      <c r="G54" s="15" t="s">
        <v>17</v>
      </c>
      <c r="S54" s="11"/>
      <c r="T54" s="11"/>
      <c r="U54" s="11"/>
      <c r="V54" s="11"/>
      <c r="W54" s="11"/>
      <c r="X54" s="11"/>
      <c r="Y54" s="11"/>
      <c r="Z54" s="11"/>
      <c r="AA54" s="11"/>
    </row>
    <row r="55" ht="10" customHeight="1">
      <c r="B55" s="5"/>
      <c r="C55" s="5"/>
      <c r="D55" s="13"/>
      <c r="E55" s="5"/>
      <c r="F55" s="13"/>
      <c r="G55" s="13"/>
      <c r="S55" s="11"/>
      <c r="T55" s="11"/>
      <c r="W55" s="11"/>
      <c r="X55" s="11"/>
      <c r="Y55" s="11"/>
      <c r="Z55" s="11"/>
      <c r="AA55" s="11"/>
    </row>
    <row r="56" ht="10" customHeight="1">
      <c r="A56" s="16" t="s">
        <v>16</v>
      </c>
      <c r="B56" s="5"/>
      <c r="C56" s="5"/>
      <c r="D56" s="13"/>
      <c r="E56" s="5"/>
      <c r="F56" s="13"/>
      <c r="S56" s="11"/>
      <c r="W56" s="11"/>
      <c r="X56" s="11"/>
      <c r="Y56" s="11"/>
      <c r="Z56" s="11"/>
      <c r="AA56" s="11"/>
    </row>
    <row r="57" ht="10" customHeight="1">
      <c r="A57" s="2" t="s">
        <v>20</v>
      </c>
      <c r="B57" s="5"/>
      <c r="C57" s="5"/>
      <c r="D57" s="13"/>
      <c r="E57" s="5"/>
      <c r="F57" s="13"/>
      <c r="G57" s="15" t="s">
        <v>42</v>
      </c>
      <c r="S57" s="11"/>
      <c r="W57" s="11"/>
      <c r="X57" s="11"/>
      <c r="Y57" s="11"/>
      <c r="Z57" s="11"/>
      <c r="AA57" s="11"/>
    </row>
    <row r="58" ht="10" customHeight="1">
      <c r="A58" s="21" t="str">
        <f>HYPERLINK("https://www.gov.uk/government/publications/road-accidents-and-safety-statistics-guidance","Notes &amp; Definitions")</f>
        <v>Notes &amp; Definitions</v>
      </c>
      <c r="B58" s="5"/>
      <c r="C58" s="5"/>
      <c r="D58" s="13"/>
      <c r="E58" s="5"/>
      <c r="F58" s="13"/>
      <c r="G58" s="15" t="s">
        <v>43</v>
      </c>
      <c r="W58" s="11"/>
      <c r="X58" s="11"/>
      <c r="Y58" s="11"/>
      <c r="Z58" s="11"/>
      <c r="AA58" s="11"/>
    </row>
    <row r="59" ht="9" customHeight="1">
      <c r="A59" s="26"/>
      <c r="B59" s="5"/>
      <c r="C59" s="5"/>
      <c r="D59" s="13"/>
      <c r="E59" s="5"/>
      <c r="F59" s="13"/>
      <c r="G59" s="13"/>
      <c r="W59" s="11"/>
      <c r="X59" s="11"/>
      <c r="Y59" s="11"/>
      <c r="Z59" s="11"/>
      <c r="AA59" s="11"/>
    </row>
    <row r="60">
      <c r="B60" s="5"/>
      <c r="C60" s="5"/>
      <c r="D60" s="13"/>
      <c r="E60" s="5"/>
      <c r="F60" s="13"/>
      <c r="G60" s="13"/>
      <c r="W60" s="11"/>
      <c r="X60" s="11"/>
      <c r="Y60" s="11"/>
      <c r="Z60" s="11"/>
      <c r="AA60" s="11"/>
    </row>
    <row r="61">
      <c r="B61" s="5"/>
      <c r="C61" s="5"/>
      <c r="D61" s="13"/>
      <c r="E61" s="5"/>
      <c r="F61" s="13"/>
      <c r="G61" s="13"/>
      <c r="W61" s="11"/>
      <c r="X61" s="11"/>
      <c r="Y61" s="11"/>
      <c r="Z61" s="11"/>
      <c r="AA61" s="11"/>
    </row>
    <row r="62">
      <c r="B62" s="5"/>
      <c r="C62" s="5"/>
      <c r="D62" s="13"/>
      <c r="E62" s="5"/>
      <c r="F62" s="13"/>
      <c r="G62" s="13"/>
      <c r="W62" s="11"/>
      <c r="X62" s="11"/>
      <c r="Y62" s="11"/>
      <c r="Z62" s="11"/>
      <c r="AA62" s="11"/>
    </row>
    <row r="63">
      <c r="W63" s="11"/>
      <c r="X63" s="11"/>
      <c r="Y63" s="11"/>
      <c r="Z63" s="11"/>
      <c r="AA63" s="11"/>
    </row>
    <row r="64">
      <c r="W64" s="11"/>
      <c r="X64" s="11"/>
      <c r="Y64" s="11"/>
      <c r="Z64" s="11"/>
      <c r="AA64" s="11"/>
    </row>
    <row r="65">
      <c r="V65" s="11"/>
      <c r="W65" s="11"/>
      <c r="X65" s="11"/>
      <c r="Y65" s="11"/>
      <c r="Z65" s="11"/>
      <c r="AA65" s="11"/>
    </row>
    <row r="78">
      <c r="N78" s="11"/>
      <c r="O78" s="11"/>
      <c r="P78" s="11"/>
      <c r="Q78" s="11"/>
    </row>
    <row r="79">
      <c r="M79" s="11"/>
      <c r="N79" s="11"/>
      <c r="O79" s="11"/>
    </row>
    <row r="80">
      <c r="L80" s="11"/>
      <c r="M80" s="11"/>
      <c r="N80" s="11"/>
      <c r="O80" s="11"/>
      <c r="P80" s="11"/>
      <c r="Q80" s="11"/>
    </row>
    <row r="81">
      <c r="N81" s="11"/>
      <c r="O81" s="11"/>
      <c r="P81" s="11"/>
      <c r="Q81" s="11"/>
    </row>
    <row r="82">
      <c r="N82" s="11"/>
      <c r="O82" s="11"/>
      <c r="P82" s="11"/>
      <c r="Q82" s="11"/>
    </row>
    <row r="83">
      <c r="N83" s="11"/>
      <c r="O83" s="11"/>
      <c r="P83" s="11"/>
      <c r="Q83" s="11"/>
    </row>
    <row r="84">
      <c r="N84" s="11"/>
      <c r="O84" s="11"/>
      <c r="P84" s="11"/>
      <c r="Q84" s="11"/>
    </row>
    <row r="85">
      <c r="N85" s="11"/>
      <c r="O85" s="11"/>
      <c r="P85" s="11"/>
      <c r="Q85" s="11"/>
    </row>
    <row r="86">
      <c r="N86" s="11"/>
      <c r="O86" s="11"/>
      <c r="P86" s="11"/>
      <c r="Q86" s="11"/>
    </row>
    <row r="87">
      <c r="N87" s="11"/>
      <c r="O87" s="11"/>
      <c r="P87" s="11"/>
      <c r="Q87" s="11"/>
    </row>
    <row r="88">
      <c r="N88" s="11"/>
      <c r="O88" s="11"/>
      <c r="P88" s="11"/>
      <c r="Q88" s="11"/>
    </row>
    <row r="89">
      <c r="M89" s="11"/>
      <c r="N89" s="11"/>
      <c r="O89" s="11"/>
      <c r="P89" s="11"/>
      <c r="Q89" s="11"/>
    </row>
    <row r="90">
      <c r="L90" s="11"/>
      <c r="M90" s="11"/>
      <c r="N90" s="11"/>
      <c r="O90" s="11"/>
      <c r="P90" s="11"/>
      <c r="Q90" s="11"/>
    </row>
    <row r="91">
      <c r="N91" s="11"/>
      <c r="O91" s="11"/>
      <c r="P91" s="11"/>
      <c r="Q91" s="11"/>
    </row>
    <row r="92">
      <c r="N92" s="11"/>
      <c r="O92" s="11"/>
      <c r="P92" s="11"/>
      <c r="Q92" s="11"/>
    </row>
    <row r="93">
      <c r="N93" s="11"/>
      <c r="O93" s="11"/>
      <c r="P93" s="11"/>
      <c r="Q93" s="11"/>
    </row>
    <row r="94">
      <c r="N94" s="11"/>
      <c r="O94" s="11"/>
      <c r="P94" s="11"/>
      <c r="Q94" s="11"/>
    </row>
    <row r="95">
      <c r="N95" s="11"/>
      <c r="O95" s="11"/>
      <c r="P95" s="11"/>
      <c r="Q95" s="11"/>
    </row>
    <row r="96">
      <c r="N96" s="11"/>
      <c r="O96" s="11"/>
      <c r="P96" s="11"/>
      <c r="Q96" s="11"/>
    </row>
    <row r="97">
      <c r="N97" s="11"/>
      <c r="O97" s="11"/>
      <c r="P97" s="11"/>
      <c r="Q97" s="11"/>
    </row>
    <row r="98">
      <c r="N98" s="11"/>
      <c r="O98" s="11"/>
      <c r="P98" s="11"/>
      <c r="Q98" s="11"/>
    </row>
    <row r="99">
      <c r="M99" s="11"/>
      <c r="N99" s="11"/>
      <c r="O99" s="11"/>
      <c r="P99" s="11"/>
      <c r="Q99" s="11"/>
    </row>
  </sheetData>
  <mergeCells count="1">
    <mergeCell ref="F7:G7"/>
  </mergeCells>
  <hyperlinks>
    <hyperlink ref="A57" r:id="rId1h"/>
  </hyperlinks>
  <pageMargins left="0.70866141732283472" right="0.70866141732283472" top="0.78740157480314965" bottom="0.59055118110236227" header="0.51181102362204722" footer="0.5118110236220472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A27" zoomScaleNormal="75" workbookViewId="0">
      <selection activeCell="A40" sqref="A40"/>
    </sheetView>
  </sheetViews>
  <sheetFormatPr defaultRowHeight="15.0" baseColWidth="10"/>
  <cols>
    <col min="1" max="1" width="20.4140625" hidden="0" customWidth="1"/>
    <col min="2" max="2" width="9.08203125" hidden="0" customWidth="1"/>
    <col min="3" max="3" width="9.4140625" hidden="0" customWidth="1"/>
    <col min="4" max="4" width="9.4140625" hidden="0" customWidth="1"/>
    <col min="5" max="5" width="9.4140625" hidden="0" customWidth="1"/>
    <col min="6" max="6" width="9.4140625" hidden="0" customWidth="1"/>
    <col min="7" max="7" width="9.4140625" hidden="0" customWidth="1"/>
  </cols>
  <sheetData>
    <row r="1" ht="13" customHeight="1">
      <c r="A1" s="27" t="s">
        <v>15</v>
      </c>
    </row>
    <row r="2" ht="12.5" customHeight="1">
      <c r="A2" s="32" t="str">
        <f>HYPERLINK("https://www.gov.uk/government/statistics/reported-road-casualties-in-great-britain-final-estimates-involving-illegal-alcohol-levels-2015",
"Drink-drive accidents and casualties 2015")</f>
        <v>Drink-drive accidents and casualties 2015</v>
      </c>
    </row>
    <row r="3" ht="15" customHeight="1">
      <c r="A3" s="31" t="s">
        <v>14</v>
      </c>
    </row>
    <row r="4" ht="12.75" customHeight="1">
      <c r="A4" s="31" t="s">
        <v>45</v>
      </c>
      <c r="K4" s="14"/>
      <c r="T4" s="14"/>
    </row>
    <row r="5" ht="15" customHeight="1">
      <c r="A5" s="4"/>
      <c r="B5" s="4"/>
      <c r="C5" s="4"/>
      <c r="D5" s="4"/>
      <c r="E5" s="4"/>
      <c r="F5" s="29"/>
      <c r="G5" s="4" t="s">
        <v>22</v>
      </c>
      <c r="Y5" s="11"/>
    </row>
    <row r="6" ht="12" customHeight="1">
      <c r="A6" s="17"/>
      <c r="B6" s="17"/>
      <c r="C6" s="17"/>
      <c r="D6" s="20" t="s">
        <v>2</v>
      </c>
      <c r="E6" s="17"/>
    </row>
    <row r="7" ht="12" customHeight="1">
      <c r="A7" s="17"/>
      <c r="B7" s="17" t="s">
        <v>0</v>
      </c>
      <c r="C7" s="17"/>
      <c r="D7" s="20" t="s">
        <v>4</v>
      </c>
      <c r="E7" s="17"/>
      <c r="F7" s="25" t="s">
        <v>24</v>
      </c>
      <c r="G7" s="25"/>
      <c r="S7" s="11"/>
      <c r="T7" s="11"/>
      <c r="U7" s="11"/>
      <c r="V7" s="11"/>
      <c r="W7" s="11"/>
      <c r="X7" s="11"/>
      <c r="Y7" s="11"/>
      <c r="Z7" s="11"/>
      <c r="AA7" s="11"/>
    </row>
    <row r="8" ht="12" customHeight="1">
      <c r="A8" s="17"/>
      <c r="B8" s="17" t="s">
        <v>3</v>
      </c>
      <c r="C8" s="17" t="s">
        <v>1</v>
      </c>
      <c r="D8" s="20" t="s">
        <v>5</v>
      </c>
      <c r="E8" s="17" t="s">
        <v>23</v>
      </c>
      <c r="F8" s="20" t="s">
        <v>6</v>
      </c>
      <c r="G8" s="20" t="s">
        <v>1</v>
      </c>
      <c r="S8" s="11"/>
      <c r="T8" s="11"/>
      <c r="W8" s="11"/>
      <c r="X8" s="11"/>
      <c r="Y8" s="11"/>
      <c r="Z8" s="11"/>
      <c r="AA8" s="11"/>
    </row>
    <row r="9" ht="4.5" customHeight="1">
      <c r="A9" s="17" t="s">
        <v>7</v>
      </c>
      <c r="B9" s="17" t="s">
        <v>8</v>
      </c>
      <c r="C9" s="17" t="s">
        <v>9</v>
      </c>
      <c r="D9" s="17" t="s">
        <v>8</v>
      </c>
      <c r="E9" s="17" t="s">
        <v>9</v>
      </c>
      <c r="F9" s="17" t="s">
        <v>10</v>
      </c>
      <c r="G9" s="17" t="s">
        <v>11</v>
      </c>
      <c r="S9" s="11"/>
      <c r="T9" s="11"/>
      <c r="W9" s="11"/>
      <c r="X9" s="11"/>
      <c r="Y9" s="11"/>
      <c r="Z9" s="11"/>
      <c r="AA9" s="11"/>
    </row>
    <row r="10" ht="15" customHeight="1">
      <c r="A10" s="18" t="s">
        <v>12</v>
      </c>
      <c r="B10" s="17"/>
      <c r="C10" s="17"/>
      <c r="D10" s="30"/>
      <c r="E10" s="3"/>
      <c r="F10" s="30"/>
      <c r="G10" s="30"/>
      <c r="S10" s="11"/>
      <c r="T10" s="11"/>
      <c r="W10" s="11"/>
      <c r="X10" s="11"/>
      <c r="Y10" s="11"/>
      <c r="Z10" s="11"/>
      <c r="AA10" s="11"/>
    </row>
    <row r="11" ht="12" customHeight="1">
      <c r="A11" s="7" t="s">
        <v>25</v>
      </c>
      <c r="B11" s="3" t="n">
        <v>91</v>
      </c>
      <c r="C11" s="6" t="n">
        <v>51</v>
      </c>
      <c r="D11" s="19" t="n">
        <v>0.56044000000000005</v>
      </c>
      <c r="E11" s="6" t="n">
        <v>5</v>
      </c>
      <c r="F11" s="22" t="n">
        <v>5.4949999999999999E-2</v>
      </c>
      <c r="G11" s="22" t="n">
        <v>9.8040000000000002E-2</v>
      </c>
      <c r="S11" s="11"/>
      <c r="T11" s="11"/>
      <c r="W11" s="11"/>
      <c r="X11" s="11"/>
      <c r="Y11" s="11"/>
      <c r="Z11" s="11"/>
      <c r="AA11" s="11"/>
    </row>
    <row r="12" ht="12" customHeight="1">
      <c r="A12" s="7" t="s">
        <v>26</v>
      </c>
      <c r="B12" s="3" t="n">
        <v>8390</v>
      </c>
      <c r="C12" s="6" t="n">
        <v>5339</v>
      </c>
      <c r="D12" s="19" t="n">
        <v>0.63634999999999997</v>
      </c>
      <c r="E12" s="6" t="n">
        <v>137</v>
      </c>
      <c r="F12" s="22" t="n">
        <v>1.6330000000000001E-2</v>
      </c>
      <c r="G12" s="22" t="n">
        <v>2.5659999999999999E-2</v>
      </c>
      <c r="S12" s="11"/>
      <c r="T12" s="11"/>
      <c r="W12" s="11"/>
      <c r="X12" s="11"/>
      <c r="Y12" s="11"/>
      <c r="Z12" s="11"/>
      <c r="AA12" s="11"/>
    </row>
    <row r="13" ht="12" customHeight="1">
      <c r="A13" s="7" t="s">
        <v>27</v>
      </c>
      <c r="B13" s="3" t="n">
        <v>20538</v>
      </c>
      <c r="C13" s="6" t="n">
        <v>12323</v>
      </c>
      <c r="D13" s="19" t="n">
        <v>0.60001000000000004</v>
      </c>
      <c r="E13" s="6" t="n">
        <v>667</v>
      </c>
      <c r="F13" s="22" t="n">
        <v>3.2480000000000002E-2</v>
      </c>
      <c r="G13" s="22" t="n">
        <v>5.4129999999999998E-2</v>
      </c>
      <c r="S13" s="11"/>
      <c r="T13" s="11"/>
      <c r="W13" s="11"/>
      <c r="X13" s="11"/>
      <c r="Y13" s="11"/>
      <c r="Z13" s="11"/>
      <c r="AA13" s="11"/>
    </row>
    <row r="14" ht="12" customHeight="1">
      <c r="A14" s="7" t="s">
        <v>28</v>
      </c>
      <c r="B14" s="3" t="n">
        <v>20637</v>
      </c>
      <c r="C14" s="6" t="n">
        <v>11736</v>
      </c>
      <c r="D14" s="19" t="n">
        <v>0.56869000000000003</v>
      </c>
      <c r="E14" s="6" t="n">
        <v>682</v>
      </c>
      <c r="F14" s="22" t="n">
        <v>3.3050000000000003E-2</v>
      </c>
      <c r="G14" s="22" t="n">
        <v>5.8110000000000002E-2</v>
      </c>
      <c r="S14" s="11"/>
      <c r="T14" s="11"/>
      <c r="W14" s="11"/>
      <c r="X14" s="11"/>
      <c r="Y14" s="11"/>
      <c r="Z14" s="11"/>
      <c r="AA14" s="11"/>
    </row>
    <row r="15" ht="12" customHeight="1">
      <c r="A15" s="7" t="s">
        <v>29</v>
      </c>
      <c r="B15" s="3" t="n">
        <v>18914</v>
      </c>
      <c r="C15" s="6" t="n">
        <v>10167</v>
      </c>
      <c r="D15" s="19" t="n">
        <v>0.53754000000000002</v>
      </c>
      <c r="E15" s="6" t="n">
        <v>492</v>
      </c>
      <c r="F15" s="22" t="n">
        <v>2.6009999999999998E-2</v>
      </c>
      <c r="G15" s="22" t="n">
        <v>4.8390000000000002E-2</v>
      </c>
      <c r="S15" s="11"/>
      <c r="T15" s="11"/>
      <c r="W15" s="11"/>
      <c r="X15" s="11"/>
      <c r="Y15" s="11"/>
      <c r="Z15" s="11"/>
      <c r="AA15" s="11"/>
    </row>
    <row r="16" ht="12" customHeight="1">
      <c r="A16" s="7" t="s">
        <v>30</v>
      </c>
      <c r="B16" s="3" t="n">
        <v>16327</v>
      </c>
      <c r="C16" s="6" t="n">
        <v>8910</v>
      </c>
      <c r="D16" s="19" t="n">
        <v>0.54571999999999998</v>
      </c>
      <c r="E16" s="6" t="n">
        <v>352</v>
      </c>
      <c r="F16" s="22" t="n">
        <v>2.1559999999999999E-2</v>
      </c>
      <c r="G16" s="22" t="n">
        <v>3.9510000000000003E-2</v>
      </c>
      <c r="S16" s="11"/>
      <c r="T16" s="11"/>
      <c r="W16" s="11"/>
      <c r="X16" s="11"/>
      <c r="Y16" s="11"/>
      <c r="Z16" s="11"/>
      <c r="AA16" s="11"/>
    </row>
    <row r="17" ht="12" customHeight="1">
      <c r="A17" s="7" t="s">
        <v>31</v>
      </c>
      <c r="B17" s="3" t="n">
        <v>31867</v>
      </c>
      <c r="C17" s="6" t="n">
        <v>17682</v>
      </c>
      <c r="D17" s="19" t="n">
        <v>0.55486999999999997</v>
      </c>
      <c r="E17" s="6" t="n">
        <v>570</v>
      </c>
      <c r="F17" s="22" t="n">
        <v>1.789E-2</v>
      </c>
      <c r="G17" s="22" t="n">
        <v>3.2239999999999998E-2</v>
      </c>
      <c r="S17" s="11"/>
      <c r="T17" s="11"/>
      <c r="V17" s="11"/>
      <c r="W17" s="11"/>
      <c r="X17" s="11"/>
      <c r="Y17" s="11"/>
      <c r="Z17" s="11"/>
      <c r="AA17" s="11"/>
    </row>
    <row r="18" ht="12" customHeight="1">
      <c r="A18" s="7" t="s">
        <v>32</v>
      </c>
      <c r="B18" s="3" t="n">
        <v>23602</v>
      </c>
      <c r="C18" s="6" t="n">
        <v>13558</v>
      </c>
      <c r="D18" s="19" t="n">
        <v>0.57443999999999995</v>
      </c>
      <c r="E18" s="6" t="n">
        <v>303</v>
      </c>
      <c r="F18" s="22" t="n">
        <v>1.2840000000000001E-2</v>
      </c>
      <c r="G18" s="22" t="n">
        <v>2.2349999999999998E-2</v>
      </c>
      <c r="S18" s="11"/>
      <c r="T18" s="11"/>
      <c r="U18" s="11"/>
      <c r="V18" s="11"/>
      <c r="W18" s="11"/>
      <c r="X18" s="11"/>
      <c r="Y18" s="11"/>
      <c r="Z18" s="11"/>
      <c r="AA18" s="11"/>
    </row>
    <row r="19" ht="12" customHeight="1">
      <c r="A19" s="7" t="s">
        <v>33</v>
      </c>
      <c r="B19" s="3" t="n">
        <v>13394</v>
      </c>
      <c r="C19" s="6" t="n">
        <v>7771</v>
      </c>
      <c r="D19" s="19" t="n">
        <v>0.58018999999999998</v>
      </c>
      <c r="E19" s="6" t="n">
        <v>125</v>
      </c>
      <c r="F19" s="22" t="n">
        <v>9.3299999999999998E-3</v>
      </c>
      <c r="G19" s="22" t="n">
        <v>1.609E-2</v>
      </c>
      <c r="S19" s="11"/>
      <c r="T19" s="11"/>
      <c r="W19" s="11"/>
      <c r="X19" s="11"/>
      <c r="Y19" s="11"/>
      <c r="Z19" s="11"/>
      <c r="AA19" s="11"/>
    </row>
    <row r="20" ht="12" customHeight="1">
      <c r="A20" s="7" t="s">
        <v>34</v>
      </c>
      <c r="B20" s="3" t="n">
        <v>11246</v>
      </c>
      <c r="C20" s="6" t="n">
        <v>6355</v>
      </c>
      <c r="D20" s="19" t="n">
        <v>0.56508999999999998</v>
      </c>
      <c r="E20" s="6" t="n">
        <v>51</v>
      </c>
      <c r="F20" s="22" t="n">
        <v>4.5300000000000002E-3</v>
      </c>
      <c r="G20" s="22" t="n">
        <v>8.0300000000000007E-3</v>
      </c>
      <c r="S20" s="11"/>
      <c r="T20" s="11"/>
      <c r="W20" s="11"/>
      <c r="X20" s="11"/>
      <c r="Y20" s="11"/>
      <c r="Z20" s="11"/>
      <c r="AA20" s="11"/>
    </row>
    <row r="21" ht="12" customHeight="1">
      <c r="A21" s="7" t="s">
        <v>35</v>
      </c>
      <c r="B21" s="3" t="n">
        <v>23866</v>
      </c>
      <c r="C21" s="6" t="n">
        <v>1069</v>
      </c>
      <c r="D21" s="19" t="n">
        <v>4.4790000000000003E-2</v>
      </c>
      <c r="E21" s="6" t="n">
        <v>66</v>
      </c>
      <c r="F21" s="22" t="n">
        <v>2.7699999999999999E-3</v>
      </c>
      <c r="G21" s="22" t="n">
        <v>6.1740000000000003E-2</v>
      </c>
      <c r="S21" s="11"/>
      <c r="T21" s="11"/>
      <c r="W21" s="11"/>
      <c r="X21" s="11"/>
      <c r="Y21" s="11"/>
      <c r="Z21" s="11"/>
      <c r="AA21" s="11"/>
    </row>
    <row r="22" ht="15" customHeight="1">
      <c r="A22" s="7" t="s">
        <v>36</v>
      </c>
      <c r="B22" s="3" t="n">
        <v>188872</v>
      </c>
      <c r="C22" s="6" t="n">
        <v>94961</v>
      </c>
      <c r="D22" s="19" t="n">
        <v>0.50278</v>
      </c>
      <c r="E22" s="6" t="n">
        <v>3450</v>
      </c>
      <c r="F22" s="22" t="n">
        <v>1.8270000000000002E-2</v>
      </c>
      <c r="G22" s="22" t="n">
        <v>3.6330000000000001E-2</v>
      </c>
      <c r="S22" s="11"/>
      <c r="T22" s="11"/>
      <c r="W22" s="11"/>
      <c r="X22" s="11"/>
      <c r="Y22" s="11"/>
      <c r="Z22" s="11"/>
      <c r="AA22" s="11"/>
    </row>
    <row r="23" ht="15" customHeight="1">
      <c r="A23" s="18" t="s">
        <v>13</v>
      </c>
      <c r="B23" s="17"/>
      <c r="C23" s="17"/>
      <c r="D23" s="19"/>
      <c r="E23" s="3"/>
      <c r="F23" s="22"/>
      <c r="G23" s="22"/>
      <c r="W23" s="11"/>
      <c r="X23" s="11"/>
      <c r="Y23" s="11"/>
      <c r="Z23" s="11"/>
      <c r="AA23" s="11"/>
    </row>
    <row r="24" ht="12" customHeight="1">
      <c r="A24" s="7" t="s">
        <v>25</v>
      </c>
      <c r="B24" s="3" t="n">
        <v>641</v>
      </c>
      <c r="C24" s="6" t="n">
        <v>311</v>
      </c>
      <c r="D24" s="19" t="n">
        <v>0.48518</v>
      </c>
      <c r="E24" s="6" t="n">
        <v>2</v>
      </c>
      <c r="F24" s="22" t="n">
        <v>3.1199999999999999E-3</v>
      </c>
      <c r="G24" s="22" t="n">
        <v>6.43E-3</v>
      </c>
      <c r="W24" s="11"/>
      <c r="X24" s="11"/>
      <c r="Y24" s="11"/>
      <c r="Z24" s="11"/>
      <c r="AA24" s="11"/>
    </row>
    <row r="25" ht="12" customHeight="1">
      <c r="A25" s="7" t="s">
        <v>26</v>
      </c>
      <c r="B25" s="3" t="n">
        <v>2649</v>
      </c>
      <c r="C25" s="6" t="n">
        <v>1305</v>
      </c>
      <c r="D25" s="19" t="n">
        <v>0.49264000000000002</v>
      </c>
      <c r="E25" s="6" t="n">
        <v>11</v>
      </c>
      <c r="F25" s="22" t="n">
        <v>4.15E-3</v>
      </c>
      <c r="G25" s="22" t="n">
        <v>8.43E-3</v>
      </c>
      <c r="V25" s="11"/>
      <c r="W25" s="11"/>
      <c r="X25" s="11"/>
      <c r="Y25" s="11"/>
      <c r="Z25" s="11"/>
      <c r="AA25" s="11"/>
    </row>
    <row r="26" ht="12" customHeight="1">
      <c r="A26" s="7" t="s">
        <v>27</v>
      </c>
      <c r="B26" s="3" t="n">
        <v>3967</v>
      </c>
      <c r="C26" s="6" t="n">
        <v>1852</v>
      </c>
      <c r="D26" s="19" t="n">
        <v>0.46684999999999999</v>
      </c>
      <c r="E26" s="6" t="n">
        <v>52</v>
      </c>
      <c r="F26" s="22" t="n">
        <v>1.311E-2</v>
      </c>
      <c r="G26" s="22" t="n">
        <v>2.8080000000000001E-2</v>
      </c>
      <c r="U26" s="11"/>
      <c r="V26" s="11"/>
      <c r="W26" s="11"/>
      <c r="X26" s="11"/>
      <c r="Y26" s="11"/>
      <c r="Z26" s="11"/>
      <c r="AA26" s="11"/>
    </row>
    <row r="27" ht="12" customHeight="1">
      <c r="A27" s="7" t="s">
        <v>28</v>
      </c>
      <c r="B27" s="3" t="n">
        <v>2895</v>
      </c>
      <c r="C27" s="6" t="n">
        <v>1206</v>
      </c>
      <c r="D27" s="19" t="n">
        <v>0.41658000000000001</v>
      </c>
      <c r="E27" s="6" t="n">
        <v>37</v>
      </c>
      <c r="F27" s="22" t="n">
        <v>1.278E-2</v>
      </c>
      <c r="G27" s="22" t="n">
        <v>3.0679999999999999E-2</v>
      </c>
      <c r="W27" s="11"/>
      <c r="X27" s="11"/>
      <c r="Y27" s="11"/>
      <c r="Z27" s="11"/>
      <c r="AA27" s="11"/>
    </row>
    <row r="28" ht="12" customHeight="1">
      <c r="A28" s="7" t="s">
        <v>29</v>
      </c>
      <c r="B28" s="3" t="n">
        <v>1979</v>
      </c>
      <c r="C28" s="6" t="n">
        <v>825</v>
      </c>
      <c r="D28" s="19" t="n">
        <v>0.41687999999999997</v>
      </c>
      <c r="E28" s="6" t="n">
        <v>32</v>
      </c>
      <c r="F28" s="22" t="n">
        <v>1.617E-2</v>
      </c>
      <c r="G28" s="22" t="n">
        <v>3.8789999999999998E-2</v>
      </c>
      <c r="W28" s="11"/>
      <c r="X28" s="11"/>
      <c r="Y28" s="11"/>
      <c r="Z28" s="11"/>
      <c r="AA28" s="11"/>
    </row>
    <row r="29" ht="12" customHeight="1">
      <c r="A29" s="7" t="s">
        <v>30</v>
      </c>
      <c r="B29" s="3" t="n">
        <v>1548</v>
      </c>
      <c r="C29" s="6" t="n">
        <v>654</v>
      </c>
      <c r="D29" s="19" t="n">
        <v>0.42248000000000002</v>
      </c>
      <c r="E29" s="6" t="n">
        <v>14</v>
      </c>
      <c r="F29" s="22" t="n">
        <v>9.0399999999999994E-3</v>
      </c>
      <c r="G29" s="22" t="n">
        <v>2.1409999999999998E-2</v>
      </c>
      <c r="W29" s="11"/>
      <c r="X29" s="11"/>
      <c r="Y29" s="11"/>
      <c r="Z29" s="11"/>
      <c r="AA29" s="11"/>
    </row>
    <row r="30" ht="12" customHeight="1">
      <c r="A30" s="7" t="s">
        <v>31</v>
      </c>
      <c r="B30" s="3" t="n">
        <v>3090</v>
      </c>
      <c r="C30" s="6" t="n">
        <v>1400</v>
      </c>
      <c r="D30" s="19" t="n">
        <v>0.45306999999999997</v>
      </c>
      <c r="E30" s="6" t="n">
        <v>26</v>
      </c>
      <c r="F30" s="22" t="n">
        <v>8.4100000000000008E-3</v>
      </c>
      <c r="G30" s="22" t="n">
        <v>1.857E-2</v>
      </c>
      <c r="W30" s="11"/>
      <c r="X30" s="11"/>
      <c r="Y30" s="11"/>
      <c r="Z30" s="11"/>
      <c r="AA30" s="11"/>
    </row>
    <row r="31" ht="12" customHeight="1">
      <c r="A31" s="7" t="s">
        <v>32</v>
      </c>
      <c r="B31" s="3" t="n">
        <v>2353</v>
      </c>
      <c r="C31" s="6" t="n">
        <v>1130</v>
      </c>
      <c r="D31" s="19" t="n">
        <v>0.48024</v>
      </c>
      <c r="E31" s="6" t="n">
        <v>24</v>
      </c>
      <c r="F31" s="22" t="n">
        <v>1.0200000000000001E-2</v>
      </c>
      <c r="G31" s="22" t="n">
        <v>2.1239999999999998E-2</v>
      </c>
      <c r="W31" s="11"/>
      <c r="X31" s="11"/>
      <c r="Y31" s="11"/>
      <c r="Z31" s="11"/>
      <c r="AA31" s="11"/>
    </row>
    <row r="32" ht="12" customHeight="1">
      <c r="A32" s="7" t="s">
        <v>33</v>
      </c>
      <c r="B32" s="3" t="n">
        <v>784</v>
      </c>
      <c r="C32" s="6" t="n">
        <v>420</v>
      </c>
      <c r="D32" s="19" t="n">
        <v>0.53571000000000002</v>
      </c>
      <c r="E32" s="6" t="n">
        <v>5</v>
      </c>
      <c r="F32" s="22" t="n">
        <v>6.3800000000000003E-3</v>
      </c>
      <c r="G32" s="22" t="n">
        <v>1.1900000000000001E-2</v>
      </c>
      <c r="W32" s="11"/>
      <c r="X32" s="11"/>
      <c r="Y32" s="11"/>
      <c r="Z32" s="11"/>
      <c r="AA32" s="11"/>
    </row>
    <row r="33" ht="12" customHeight="1">
      <c r="A33" s="7" t="s">
        <v>34</v>
      </c>
      <c r="B33" s="3" t="n">
        <v>240</v>
      </c>
      <c r="C33" s="6" t="n">
        <v>116</v>
      </c>
      <c r="D33" s="19" t="n">
        <v>0.48332999999999998</v>
      </c>
      <c r="E33" s="6" t="n">
        <v>1</v>
      </c>
      <c r="F33" s="22" t="n">
        <v>4.1700000000000001E-3</v>
      </c>
      <c r="G33" s="22" t="n">
        <v>8.6199999999999992E-3</v>
      </c>
      <c r="W33" s="11"/>
      <c r="X33" s="11"/>
      <c r="Y33" s="11"/>
      <c r="Z33" s="11"/>
      <c r="AA33" s="11"/>
    </row>
    <row r="34" ht="12" customHeight="1">
      <c r="A34" s="7" t="s">
        <v>35</v>
      </c>
      <c r="B34" s="3" t="n">
        <v>850</v>
      </c>
      <c r="C34" s="6" t="n">
        <v>81</v>
      </c>
      <c r="D34" s="19" t="n">
        <v>9.529E-2</v>
      </c>
      <c r="E34" s="6" t="n">
        <v>4</v>
      </c>
      <c r="F34" s="22" t="n">
        <v>4.7099999999999998E-3</v>
      </c>
      <c r="G34" s="22" t="n">
        <v>4.938E-2</v>
      </c>
      <c r="W34" s="11"/>
      <c r="X34" s="11"/>
      <c r="Y34" s="11"/>
      <c r="Z34" s="11"/>
      <c r="AA34" s="11"/>
    </row>
    <row r="35" ht="15" customHeight="1">
      <c r="A35" s="7" t="s">
        <v>36</v>
      </c>
      <c r="B35" s="3" t="n">
        <v>20996</v>
      </c>
      <c r="C35" s="6" t="n">
        <v>9300</v>
      </c>
      <c r="D35" s="19" t="n">
        <v>0.44294</v>
      </c>
      <c r="E35" s="6" t="n">
        <v>208</v>
      </c>
      <c r="F35" s="22" t="n">
        <v>9.9100000000000004E-3</v>
      </c>
      <c r="G35" s="22" t="n">
        <v>2.2370000000000001E-2</v>
      </c>
      <c r="W35" s="11"/>
      <c r="X35" s="11"/>
      <c r="Y35" s="11"/>
      <c r="Z35" s="11"/>
      <c r="AA35" s="11"/>
    </row>
    <row r="36" ht="15" customHeight="1">
      <c r="A36" s="18" t="s">
        <v>37</v>
      </c>
      <c r="B36" s="3" t="n">
        <v>5381</v>
      </c>
      <c r="C36" s="6" t="n">
        <v>1879</v>
      </c>
      <c r="D36" s="19" t="n">
        <v>0.34919</v>
      </c>
      <c r="E36" s="6" t="n">
        <v>6</v>
      </c>
      <c r="F36" s="22" t="n">
        <v>1.1199999999999999E-3</v>
      </c>
      <c r="G36" s="22" t="n">
        <v>3.1900000000000001E-3</v>
      </c>
      <c r="W36" s="11"/>
      <c r="X36" s="11"/>
      <c r="Y36" s="11"/>
      <c r="Z36" s="11"/>
      <c r="AA36" s="11"/>
    </row>
    <row r="37" ht="15" customHeight="1">
      <c r="A37" s="18" t="s">
        <v>38</v>
      </c>
      <c r="B37" s="3" t="n">
        <v>13876</v>
      </c>
      <c r="C37" s="6" t="n">
        <v>7099</v>
      </c>
      <c r="D37" s="19" t="n">
        <v>0.51160000000000005</v>
      </c>
      <c r="E37" s="6" t="n">
        <v>181</v>
      </c>
      <c r="F37" s="22" t="n">
        <v>1.304E-2</v>
      </c>
      <c r="G37" s="22" t="n">
        <v>2.5499999999999998E-2</v>
      </c>
      <c r="W37" s="11"/>
      <c r="X37" s="11"/>
      <c r="Y37" s="11"/>
      <c r="Z37" s="11"/>
      <c r="AA37" s="11"/>
    </row>
    <row r="38" ht="15" customHeight="1">
      <c r="A38" s="18" t="s">
        <v>39</v>
      </c>
      <c r="B38" s="3" t="n">
        <v>6470</v>
      </c>
      <c r="C38" s="6" t="n">
        <v>3974</v>
      </c>
      <c r="D38" s="19" t="n">
        <v>0.61421999999999999</v>
      </c>
      <c r="E38" s="6" t="n">
        <v>23</v>
      </c>
      <c r="F38" s="22" t="n">
        <v>3.5500000000000002E-3</v>
      </c>
      <c r="G38" s="22" t="n">
        <v>5.79E-3</v>
      </c>
      <c r="W38" s="11"/>
      <c r="X38" s="11"/>
      <c r="Y38" s="11"/>
      <c r="Z38" s="11"/>
      <c r="AA38" s="11"/>
    </row>
    <row r="39" ht="15" customHeight="1">
      <c r="A39" s="18" t="s">
        <v>40</v>
      </c>
      <c r="B39" s="3" t="n">
        <v>2645</v>
      </c>
      <c r="C39" s="6" t="n">
        <v>1053</v>
      </c>
      <c r="D39" s="19" t="n">
        <v>0.39811000000000002</v>
      </c>
      <c r="E39" s="6" t="n">
        <v>16</v>
      </c>
      <c r="F39" s="22" t="n">
        <v>6.0499999999999998E-3</v>
      </c>
      <c r="G39" s="22" t="n">
        <v>1.519E-2</v>
      </c>
      <c r="W39" s="11"/>
      <c r="X39" s="11"/>
      <c r="Y39" s="11"/>
      <c r="Z39" s="11"/>
      <c r="AA39" s="11"/>
    </row>
    <row r="40" ht="15" customHeight="1">
      <c r="A40" s="18" t="s">
        <v>48</v>
      </c>
      <c r="B40" s="3"/>
      <c r="C40" s="3"/>
      <c r="D40" s="19"/>
      <c r="E40" s="3"/>
      <c r="F40" s="22"/>
      <c r="G40" s="22"/>
      <c r="U40" s="11"/>
      <c r="W40" s="11"/>
      <c r="X40" s="11"/>
      <c r="Y40" s="11"/>
      <c r="Z40" s="11"/>
      <c r="AA40" s="11"/>
      <c r="AE40" s="11"/>
    </row>
    <row r="41" ht="12" customHeight="1">
      <c r="A41" s="7" t="s">
        <v>25</v>
      </c>
      <c r="B41" s="3" t="n">
        <v>770</v>
      </c>
      <c r="C41" s="6" t="n">
        <v>371</v>
      </c>
      <c r="D41" s="19" t="n">
        <v>0.48182000000000003</v>
      </c>
      <c r="E41" s="6" t="n">
        <v>7</v>
      </c>
      <c r="F41" s="22" t="n">
        <v>9.0900000000000009E-3</v>
      </c>
      <c r="G41" s="22" t="n">
        <v>1.8870000000000001E-2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ht="12" customHeight="1">
      <c r="A42" s="7" t="s">
        <v>26</v>
      </c>
      <c r="B42" s="3" t="n">
        <v>11272</v>
      </c>
      <c r="C42" s="6" t="n">
        <v>6791</v>
      </c>
      <c r="D42" s="19" t="n">
        <v>0.60246999999999995</v>
      </c>
      <c r="E42" s="6" t="n">
        <v>148</v>
      </c>
      <c r="F42" s="22" t="n">
        <v>1.3129999999999999E-2</v>
      </c>
      <c r="G42" s="22" t="n">
        <v>2.179E-2</v>
      </c>
      <c r="S42" s="11"/>
      <c r="T42" s="11"/>
      <c r="W42" s="11"/>
      <c r="X42" s="11"/>
      <c r="Y42" s="11"/>
      <c r="Z42" s="11"/>
      <c r="AA42" s="11"/>
    </row>
    <row r="43" ht="12" customHeight="1">
      <c r="A43" s="7" t="s">
        <v>27</v>
      </c>
      <c r="B43" s="3" t="n">
        <v>25998</v>
      </c>
      <c r="C43" s="6" t="n">
        <v>15091</v>
      </c>
      <c r="D43" s="19" t="n">
        <v>0.58047000000000004</v>
      </c>
      <c r="E43" s="6" t="n">
        <v>736</v>
      </c>
      <c r="F43" s="22" t="n">
        <v>2.8309999999999998E-2</v>
      </c>
      <c r="G43" s="22" t="n">
        <v>4.8770000000000001E-2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ht="12" customHeight="1">
      <c r="A44" s="7" t="s">
        <v>28</v>
      </c>
      <c r="B44" s="3" t="n">
        <v>26221</v>
      </c>
      <c r="C44" s="6" t="n">
        <v>14533</v>
      </c>
      <c r="D44" s="19" t="n">
        <v>0.55425000000000002</v>
      </c>
      <c r="E44" s="6" t="n">
        <v>763</v>
      </c>
      <c r="F44" s="22" t="n">
        <v>2.9100000000000001E-2</v>
      </c>
      <c r="G44" s="22" t="n">
        <v>5.2499999999999998E-2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ht="12" customHeight="1">
      <c r="A45" s="7" t="s">
        <v>29</v>
      </c>
      <c r="B45" s="3" t="n">
        <v>23591</v>
      </c>
      <c r="C45" s="6" t="n">
        <v>12489</v>
      </c>
      <c r="D45" s="19" t="n">
        <v>0.52939999999999998</v>
      </c>
      <c r="E45" s="6" t="n">
        <v>552</v>
      </c>
      <c r="F45" s="22" t="n">
        <v>2.3400000000000001E-2</v>
      </c>
      <c r="G45" s="22" t="n">
        <v>4.4200000000000003E-2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ht="12" customHeight="1">
      <c r="A46" s="7" t="s">
        <v>30</v>
      </c>
      <c r="B46" s="3" t="n">
        <v>20351</v>
      </c>
      <c r="C46" s="6" t="n">
        <v>10961</v>
      </c>
      <c r="D46" s="19" t="n">
        <v>0.53859999999999997</v>
      </c>
      <c r="E46" s="6" t="n">
        <v>392</v>
      </c>
      <c r="F46" s="22" t="n">
        <v>1.9259999999999999E-2</v>
      </c>
      <c r="G46" s="22" t="n">
        <v>3.576E-2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ht="12" customHeight="1">
      <c r="A47" s="7" t="s">
        <v>31</v>
      </c>
      <c r="B47" s="3" t="n">
        <v>41280</v>
      </c>
      <c r="C47" s="6" t="n">
        <v>22756</v>
      </c>
      <c r="D47" s="19" t="n">
        <v>0.55125999999999997</v>
      </c>
      <c r="E47" s="6" t="n">
        <v>650</v>
      </c>
      <c r="F47" s="22" t="n">
        <v>1.575E-2</v>
      </c>
      <c r="G47" s="22" t="n">
        <v>2.8559999999999999E-2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ht="12" customHeight="1">
      <c r="A48" s="7" t="s">
        <v>32</v>
      </c>
      <c r="B48" s="3" t="n">
        <v>31376</v>
      </c>
      <c r="C48" s="6" t="n">
        <v>17820</v>
      </c>
      <c r="D48" s="19" t="n">
        <v>0.56794999999999995</v>
      </c>
      <c r="E48" s="6" t="n">
        <v>363</v>
      </c>
      <c r="F48" s="22" t="n">
        <v>1.157E-2</v>
      </c>
      <c r="G48" s="22" t="n">
        <v>2.0369999999999999E-2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ht="12" customHeight="1">
      <c r="A49" s="7" t="s">
        <v>33</v>
      </c>
      <c r="B49" s="3" t="n">
        <v>16308</v>
      </c>
      <c r="C49" s="6" t="n">
        <v>9413</v>
      </c>
      <c r="D49" s="19" t="n">
        <v>0.57720000000000005</v>
      </c>
      <c r="E49" s="6" t="n">
        <v>139</v>
      </c>
      <c r="F49" s="22" t="n">
        <v>8.5199999999999998E-3</v>
      </c>
      <c r="G49" s="22" t="n">
        <v>1.477E-2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ht="12" customHeight="1">
      <c r="A50" s="7" t="s">
        <v>34</v>
      </c>
      <c r="B50" s="3" t="n">
        <v>11960</v>
      </c>
      <c r="C50" s="6" t="n">
        <v>6686</v>
      </c>
      <c r="D50" s="19" t="n">
        <v>0.55903000000000003</v>
      </c>
      <c r="E50" s="6" t="n">
        <v>55</v>
      </c>
      <c r="F50" s="22" t="n">
        <v>4.5999999999999999E-3</v>
      </c>
      <c r="G50" s="22" t="n">
        <v>8.2299999999999995E-3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ht="12" customHeight="1">
      <c r="A51" s="7" t="s">
        <v>35</v>
      </c>
      <c r="B51" s="3" t="n">
        <v>29113</v>
      </c>
      <c r="C51" s="6" t="n">
        <v>1355</v>
      </c>
      <c r="D51" s="19" t="n">
        <v>4.6539999999999998E-2</v>
      </c>
      <c r="E51" s="6" t="n">
        <v>79</v>
      </c>
      <c r="F51" s="22" t="n">
        <v>2.7100000000000002E-3</v>
      </c>
      <c r="G51" s="22" t="n">
        <v>5.8299999999999998E-2</v>
      </c>
      <c r="S51" s="11"/>
      <c r="T51" s="11"/>
      <c r="W51" s="11"/>
      <c r="X51" s="11"/>
      <c r="Y51" s="11"/>
      <c r="Z51" s="11"/>
      <c r="AA51" s="11"/>
    </row>
    <row r="52" ht="15" customHeight="1">
      <c r="A52" s="8" t="s">
        <v>36</v>
      </c>
      <c r="B52" s="9" t="n">
        <v>238240</v>
      </c>
      <c r="C52" s="12" t="n">
        <v>118266</v>
      </c>
      <c r="D52" s="24" t="n">
        <v>0.49641999999999997</v>
      </c>
      <c r="E52" s="12" t="n">
        <v>3884</v>
      </c>
      <c r="F52" s="10" t="n">
        <v>1.6299999999999999E-2</v>
      </c>
      <c r="G52" s="10" t="n">
        <v>3.2840000000000001E-2</v>
      </c>
      <c r="S52" s="11"/>
      <c r="T52" s="11"/>
      <c r="W52" s="11"/>
      <c r="X52" s="11"/>
      <c r="Y52" s="11"/>
      <c r="Z52" s="11"/>
      <c r="AA52" s="11"/>
    </row>
    <row r="53" ht="12.75" customHeight="1">
      <c r="A53" s="1" t="s">
        <v>21</v>
      </c>
      <c r="G53" s="28" t="s">
        <v>18</v>
      </c>
      <c r="S53" s="11"/>
      <c r="T53" s="11"/>
      <c r="U53" s="11"/>
      <c r="V53" s="11"/>
      <c r="W53" s="11"/>
      <c r="X53" s="11"/>
      <c r="Y53" s="11"/>
      <c r="Z53" s="11"/>
      <c r="AA53" s="11"/>
    </row>
    <row r="54" ht="10" customHeight="1">
      <c r="A54" s="23" t="s">
        <v>19</v>
      </c>
      <c r="G54" s="15" t="s">
        <v>17</v>
      </c>
      <c r="S54" s="11"/>
      <c r="T54" s="11"/>
      <c r="U54" s="11"/>
      <c r="V54" s="11"/>
      <c r="W54" s="11"/>
      <c r="X54" s="11"/>
      <c r="Y54" s="11"/>
      <c r="Z54" s="11"/>
      <c r="AA54" s="11"/>
    </row>
    <row r="55" ht="10" customHeight="1">
      <c r="B55" s="5"/>
      <c r="C55" s="5"/>
      <c r="D55" s="13"/>
      <c r="E55" s="5"/>
      <c r="F55" s="13"/>
      <c r="G55" s="13"/>
      <c r="S55" s="11"/>
      <c r="T55" s="11"/>
      <c r="W55" s="11"/>
      <c r="X55" s="11"/>
      <c r="Y55" s="11"/>
      <c r="Z55" s="11"/>
      <c r="AA55" s="11"/>
    </row>
    <row r="56" ht="10" customHeight="1">
      <c r="A56" s="16" t="s">
        <v>16</v>
      </c>
      <c r="B56" s="5"/>
      <c r="C56" s="5"/>
      <c r="D56" s="13"/>
      <c r="E56" s="5"/>
      <c r="F56" s="13"/>
      <c r="S56" s="11"/>
      <c r="W56" s="11"/>
      <c r="X56" s="11"/>
      <c r="Y56" s="11"/>
      <c r="Z56" s="11"/>
      <c r="AA56" s="11"/>
    </row>
    <row r="57" ht="10" customHeight="1">
      <c r="A57" s="2" t="s">
        <v>20</v>
      </c>
      <c r="B57" s="5"/>
      <c r="C57" s="5"/>
      <c r="D57" s="13"/>
      <c r="E57" s="5"/>
      <c r="F57" s="13"/>
      <c r="G57" s="15" t="s">
        <v>42</v>
      </c>
      <c r="S57" s="11"/>
      <c r="W57" s="11"/>
      <c r="X57" s="11"/>
      <c r="Y57" s="11"/>
      <c r="Z57" s="11"/>
      <c r="AA57" s="11"/>
    </row>
    <row r="58" ht="10" customHeight="1">
      <c r="A58" s="21" t="str">
        <f>HYPERLINK("https://www.gov.uk/government/publications/road-accidents-and-safety-statistics-guidance","Notes &amp; Definitions")</f>
        <v>Notes &amp; Definitions</v>
      </c>
      <c r="B58" s="5"/>
      <c r="C58" s="5"/>
      <c r="D58" s="13"/>
      <c r="E58" s="5"/>
      <c r="F58" s="13"/>
      <c r="G58" s="15" t="s">
        <v>43</v>
      </c>
      <c r="W58" s="11"/>
      <c r="X58" s="11"/>
      <c r="Y58" s="11"/>
      <c r="Z58" s="11"/>
      <c r="AA58" s="11"/>
    </row>
    <row r="59" ht="9" customHeight="1">
      <c r="A59" s="26"/>
      <c r="B59" s="5"/>
      <c r="C59" s="5"/>
      <c r="D59" s="13"/>
      <c r="E59" s="5"/>
      <c r="F59" s="13"/>
      <c r="G59" s="13"/>
      <c r="W59" s="11"/>
      <c r="X59" s="11"/>
      <c r="Y59" s="11"/>
      <c r="Z59" s="11"/>
      <c r="AA59" s="11"/>
    </row>
    <row r="60">
      <c r="B60" s="5"/>
      <c r="C60" s="5"/>
      <c r="D60" s="13"/>
      <c r="E60" s="5"/>
      <c r="F60" s="13"/>
      <c r="G60" s="13"/>
      <c r="W60" s="11"/>
      <c r="X60" s="11"/>
      <c r="Y60" s="11"/>
      <c r="Z60" s="11"/>
      <c r="AA60" s="11"/>
    </row>
    <row r="61">
      <c r="B61" s="5"/>
      <c r="C61" s="5"/>
      <c r="D61" s="13"/>
      <c r="E61" s="5"/>
      <c r="F61" s="13"/>
      <c r="G61" s="13"/>
      <c r="W61" s="11"/>
      <c r="X61" s="11"/>
      <c r="Y61" s="11"/>
      <c r="Z61" s="11"/>
      <c r="AA61" s="11"/>
    </row>
    <row r="62">
      <c r="B62" s="5"/>
      <c r="C62" s="5"/>
      <c r="D62" s="13"/>
      <c r="E62" s="5"/>
      <c r="F62" s="13"/>
      <c r="G62" s="13"/>
      <c r="W62" s="11"/>
      <c r="X62" s="11"/>
      <c r="Y62" s="11"/>
      <c r="Z62" s="11"/>
      <c r="AA62" s="11"/>
    </row>
    <row r="63">
      <c r="W63" s="11"/>
      <c r="X63" s="11"/>
      <c r="Y63" s="11"/>
      <c r="Z63" s="11"/>
      <c r="AA63" s="11"/>
    </row>
    <row r="64">
      <c r="W64" s="11"/>
      <c r="X64" s="11"/>
      <c r="Y64" s="11"/>
      <c r="Z64" s="11"/>
      <c r="AA64" s="11"/>
    </row>
    <row r="65">
      <c r="V65" s="11"/>
      <c r="W65" s="11"/>
      <c r="X65" s="11"/>
      <c r="Y65" s="11"/>
      <c r="Z65" s="11"/>
      <c r="AA65" s="11"/>
    </row>
    <row r="78">
      <c r="N78" s="11"/>
      <c r="O78" s="11"/>
      <c r="P78" s="11"/>
      <c r="Q78" s="11"/>
    </row>
    <row r="79">
      <c r="M79" s="11"/>
      <c r="N79" s="11"/>
      <c r="O79" s="11"/>
    </row>
    <row r="80">
      <c r="L80" s="11"/>
      <c r="M80" s="11"/>
      <c r="N80" s="11"/>
      <c r="O80" s="11"/>
      <c r="P80" s="11"/>
      <c r="Q80" s="11"/>
    </row>
    <row r="81">
      <c r="N81" s="11"/>
      <c r="O81" s="11"/>
      <c r="P81" s="11"/>
      <c r="Q81" s="11"/>
    </row>
    <row r="82">
      <c r="N82" s="11"/>
      <c r="O82" s="11"/>
      <c r="P82" s="11"/>
      <c r="Q82" s="11"/>
    </row>
    <row r="83">
      <c r="N83" s="11"/>
      <c r="O83" s="11"/>
      <c r="P83" s="11"/>
      <c r="Q83" s="11"/>
    </row>
    <row r="84">
      <c r="N84" s="11"/>
      <c r="O84" s="11"/>
      <c r="P84" s="11"/>
      <c r="Q84" s="11"/>
    </row>
    <row r="85">
      <c r="N85" s="11"/>
      <c r="O85" s="11"/>
      <c r="P85" s="11"/>
      <c r="Q85" s="11"/>
    </row>
    <row r="86">
      <c r="N86" s="11"/>
      <c r="O86" s="11"/>
      <c r="P86" s="11"/>
      <c r="Q86" s="11"/>
    </row>
    <row r="87">
      <c r="N87" s="11"/>
      <c r="O87" s="11"/>
      <c r="P87" s="11"/>
      <c r="Q87" s="11"/>
    </row>
    <row r="88">
      <c r="N88" s="11"/>
      <c r="O88" s="11"/>
      <c r="P88" s="11"/>
      <c r="Q88" s="11"/>
    </row>
    <row r="89">
      <c r="M89" s="11"/>
      <c r="N89" s="11"/>
      <c r="O89" s="11"/>
      <c r="P89" s="11"/>
      <c r="Q89" s="11"/>
    </row>
    <row r="90">
      <c r="L90" s="11"/>
      <c r="M90" s="11"/>
      <c r="N90" s="11"/>
      <c r="O90" s="11"/>
      <c r="P90" s="11"/>
      <c r="Q90" s="11"/>
    </row>
    <row r="91">
      <c r="N91" s="11"/>
      <c r="O91" s="11"/>
      <c r="P91" s="11"/>
      <c r="Q91" s="11"/>
    </row>
    <row r="92">
      <c r="N92" s="11"/>
      <c r="O92" s="11"/>
      <c r="P92" s="11"/>
      <c r="Q92" s="11"/>
    </row>
    <row r="93">
      <c r="N93" s="11"/>
      <c r="O93" s="11"/>
      <c r="P93" s="11"/>
      <c r="Q93" s="11"/>
    </row>
    <row r="94">
      <c r="N94" s="11"/>
      <c r="O94" s="11"/>
      <c r="P94" s="11"/>
      <c r="Q94" s="11"/>
    </row>
    <row r="95">
      <c r="N95" s="11"/>
      <c r="O95" s="11"/>
      <c r="P95" s="11"/>
      <c r="Q95" s="11"/>
    </row>
    <row r="96">
      <c r="N96" s="11"/>
      <c r="O96" s="11"/>
      <c r="P96" s="11"/>
      <c r="Q96" s="11"/>
    </row>
    <row r="97">
      <c r="N97" s="11"/>
      <c r="O97" s="11"/>
      <c r="P97" s="11"/>
      <c r="Q97" s="11"/>
    </row>
    <row r="98">
      <c r="N98" s="11"/>
      <c r="O98" s="11"/>
      <c r="P98" s="11"/>
      <c r="Q98" s="11"/>
    </row>
    <row r="99">
      <c r="M99" s="11"/>
      <c r="N99" s="11"/>
      <c r="O99" s="11"/>
      <c r="P99" s="11"/>
      <c r="Q99" s="11"/>
    </row>
  </sheetData>
  <mergeCells count="1">
    <mergeCell ref="F7:G7"/>
  </mergeCells>
  <hyperlinks>
    <hyperlink ref="A57" r:id="rId1h"/>
  </hyperlinks>
  <pageMargins left="0.70866141732283472" right="0.70866141732283472" top="0.78740157480314965" bottom="0.59055118110236227" header="0.51181102362204722" footer="0.51181102362204722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A38" zoomScaleNormal="75" workbookViewId="0">
      <selection activeCell="A40" sqref="A40"/>
    </sheetView>
  </sheetViews>
  <sheetFormatPr defaultRowHeight="15.0" baseColWidth="10"/>
  <cols>
    <col min="1" max="1" width="20.4140625" hidden="0" customWidth="1"/>
    <col min="2" max="2" width="9.08203125" hidden="0" customWidth="1"/>
    <col min="3" max="3" width="9.4140625" hidden="0" customWidth="1"/>
    <col min="4" max="4" width="9.4140625" hidden="0" customWidth="1"/>
    <col min="5" max="5" width="9.4140625" hidden="0" customWidth="1"/>
    <col min="6" max="6" width="9.4140625" hidden="0" customWidth="1"/>
    <col min="7" max="7" width="9.4140625" hidden="0" customWidth="1"/>
  </cols>
  <sheetData>
    <row r="1" ht="13" customHeight="1">
      <c r="A1" s="27" t="s">
        <v>15</v>
      </c>
    </row>
    <row r="2" ht="12.5" customHeight="1">
      <c r="A2" s="32" t="str">
        <f>HYPERLINK("https://www.gov.uk/government/statistics/reported-road-casualties-in-great-britain-final-estimates-involving-illegal-alcohol-levels-2014",
"Drink-drive accidents and casualties 2014")</f>
        <v>Drink-drive accidents and casualties 2014</v>
      </c>
    </row>
    <row r="3" ht="15" customHeight="1">
      <c r="A3" s="31" t="s">
        <v>14</v>
      </c>
    </row>
    <row r="4" ht="12.75" customHeight="1">
      <c r="A4" s="31" t="s">
        <v>46</v>
      </c>
      <c r="K4" s="14"/>
      <c r="T4" s="14"/>
    </row>
    <row r="5" ht="15" customHeight="1">
      <c r="A5" s="4"/>
      <c r="B5" s="4"/>
      <c r="C5" s="4"/>
      <c r="D5" s="4"/>
      <c r="E5" s="4"/>
      <c r="F5" s="29"/>
      <c r="G5" s="4" t="s">
        <v>22</v>
      </c>
      <c r="Y5" s="11"/>
    </row>
    <row r="6" ht="12" customHeight="1">
      <c r="A6" s="17"/>
      <c r="B6" s="17"/>
      <c r="C6" s="17"/>
      <c r="D6" s="20" t="s">
        <v>2</v>
      </c>
      <c r="E6" s="17"/>
    </row>
    <row r="7" ht="12" customHeight="1">
      <c r="A7" s="17"/>
      <c r="B7" s="17" t="s">
        <v>0</v>
      </c>
      <c r="C7" s="17"/>
      <c r="D7" s="20" t="s">
        <v>4</v>
      </c>
      <c r="E7" s="17"/>
      <c r="F7" s="25" t="s">
        <v>24</v>
      </c>
      <c r="G7" s="25"/>
      <c r="S7" s="11"/>
      <c r="T7" s="11"/>
      <c r="U7" s="11"/>
      <c r="V7" s="11"/>
      <c r="W7" s="11"/>
      <c r="X7" s="11"/>
      <c r="Y7" s="11"/>
      <c r="Z7" s="11"/>
      <c r="AA7" s="11"/>
    </row>
    <row r="8" ht="12" customHeight="1">
      <c r="A8" s="17"/>
      <c r="B8" s="17" t="s">
        <v>3</v>
      </c>
      <c r="C8" s="17" t="s">
        <v>1</v>
      </c>
      <c r="D8" s="20" t="s">
        <v>5</v>
      </c>
      <c r="E8" s="17" t="s">
        <v>23</v>
      </c>
      <c r="F8" s="20" t="s">
        <v>6</v>
      </c>
      <c r="G8" s="20" t="s">
        <v>1</v>
      </c>
      <c r="S8" s="11"/>
      <c r="T8" s="11"/>
      <c r="W8" s="11"/>
      <c r="X8" s="11"/>
      <c r="Y8" s="11"/>
      <c r="Z8" s="11"/>
      <c r="AA8" s="11"/>
    </row>
    <row r="9" ht="4.5" customHeight="1">
      <c r="A9" s="17" t="s">
        <v>7</v>
      </c>
      <c r="B9" s="17" t="s">
        <v>8</v>
      </c>
      <c r="C9" s="17" t="s">
        <v>9</v>
      </c>
      <c r="D9" s="17" t="s">
        <v>8</v>
      </c>
      <c r="E9" s="17" t="s">
        <v>9</v>
      </c>
      <c r="F9" s="17" t="s">
        <v>10</v>
      </c>
      <c r="G9" s="17" t="s">
        <v>11</v>
      </c>
      <c r="S9" s="11"/>
      <c r="T9" s="11"/>
      <c r="W9" s="11"/>
      <c r="X9" s="11"/>
      <c r="Y9" s="11"/>
      <c r="Z9" s="11"/>
      <c r="AA9" s="11"/>
    </row>
    <row r="10" ht="15" customHeight="1">
      <c r="A10" s="18" t="s">
        <v>12</v>
      </c>
      <c r="B10" s="17"/>
      <c r="C10" s="17"/>
      <c r="D10" s="30"/>
      <c r="E10" s="3"/>
      <c r="F10" s="30"/>
      <c r="G10" s="30"/>
      <c r="S10" s="11"/>
      <c r="T10" s="11"/>
      <c r="W10" s="11"/>
      <c r="X10" s="11"/>
      <c r="Y10" s="11"/>
      <c r="Z10" s="11"/>
      <c r="AA10" s="11"/>
    </row>
    <row r="11" ht="12" customHeight="1">
      <c r="A11" s="7" t="s">
        <v>25</v>
      </c>
      <c r="B11" s="3" t="n">
        <v>70</v>
      </c>
      <c r="C11" s="6" t="n">
        <v>36</v>
      </c>
      <c r="D11" s="19" t="n">
        <v>0.51429000000000002</v>
      </c>
      <c r="E11" s="6" t="n">
        <v>3</v>
      </c>
      <c r="F11" s="22" t="n">
        <v>4.2860000000000002E-2</v>
      </c>
      <c r="G11" s="22" t="n">
        <v>8.3330000000000001E-2</v>
      </c>
      <c r="S11" s="11"/>
      <c r="T11" s="11"/>
      <c r="W11" s="11"/>
      <c r="X11" s="11"/>
      <c r="Y11" s="11"/>
      <c r="Z11" s="11"/>
      <c r="AA11" s="11"/>
    </row>
    <row r="12" ht="12" customHeight="1">
      <c r="A12" s="7" t="s">
        <v>26</v>
      </c>
      <c r="B12" s="3" t="n">
        <v>8695</v>
      </c>
      <c r="C12" s="6" t="n">
        <v>5688</v>
      </c>
      <c r="D12" s="19" t="n">
        <v>0.65417000000000003</v>
      </c>
      <c r="E12" s="6" t="n">
        <v>171</v>
      </c>
      <c r="F12" s="22" t="n">
        <v>1.967E-2</v>
      </c>
      <c r="G12" s="22" t="n">
        <v>3.006E-2</v>
      </c>
      <c r="S12" s="11"/>
      <c r="T12" s="11"/>
      <c r="W12" s="11"/>
      <c r="X12" s="11"/>
      <c r="Y12" s="11"/>
      <c r="Z12" s="11"/>
      <c r="AA12" s="11"/>
    </row>
    <row r="13" ht="12" customHeight="1">
      <c r="A13" s="7" t="s">
        <v>27</v>
      </c>
      <c r="B13" s="3" t="n">
        <v>21463</v>
      </c>
      <c r="C13" s="6" t="n">
        <v>13091</v>
      </c>
      <c r="D13" s="19" t="n">
        <v>0.60992999999999997</v>
      </c>
      <c r="E13" s="6" t="n">
        <v>662</v>
      </c>
      <c r="F13" s="22" t="n">
        <v>3.0839999999999999E-2</v>
      </c>
      <c r="G13" s="22" t="n">
        <v>5.0569999999999997E-2</v>
      </c>
      <c r="S13" s="11"/>
      <c r="T13" s="11"/>
      <c r="W13" s="11"/>
      <c r="X13" s="11"/>
      <c r="Y13" s="11"/>
      <c r="Z13" s="11"/>
      <c r="AA13" s="11"/>
    </row>
    <row r="14" ht="12" customHeight="1">
      <c r="A14" s="7" t="s">
        <v>28</v>
      </c>
      <c r="B14" s="3" t="n">
        <v>20672</v>
      </c>
      <c r="C14" s="6" t="n">
        <v>12121</v>
      </c>
      <c r="D14" s="19" t="n">
        <v>0.58635000000000004</v>
      </c>
      <c r="E14" s="6" t="n">
        <v>593</v>
      </c>
      <c r="F14" s="22" t="n">
        <v>2.869E-2</v>
      </c>
      <c r="G14" s="22" t="n">
        <v>4.8919999999999998E-2</v>
      </c>
      <c r="S14" s="11"/>
      <c r="T14" s="11"/>
      <c r="W14" s="11"/>
      <c r="X14" s="11"/>
      <c r="Y14" s="11"/>
      <c r="Z14" s="11"/>
      <c r="AA14" s="11"/>
    </row>
    <row r="15" ht="12" customHeight="1">
      <c r="A15" s="7" t="s">
        <v>29</v>
      </c>
      <c r="B15" s="3" t="n">
        <v>19668</v>
      </c>
      <c r="C15" s="6" t="n">
        <v>10910</v>
      </c>
      <c r="D15" s="19" t="n">
        <v>0.55471000000000004</v>
      </c>
      <c r="E15" s="6" t="n">
        <v>467</v>
      </c>
      <c r="F15" s="22" t="n">
        <v>2.3740000000000001E-2</v>
      </c>
      <c r="G15" s="22" t="n">
        <v>4.2799999999999998E-2</v>
      </c>
      <c r="S15" s="11"/>
      <c r="T15" s="11"/>
      <c r="W15" s="11"/>
      <c r="X15" s="11"/>
      <c r="Y15" s="11"/>
      <c r="Z15" s="11"/>
      <c r="AA15" s="11"/>
    </row>
    <row r="16" ht="12" customHeight="1">
      <c r="A16" s="7" t="s">
        <v>30</v>
      </c>
      <c r="B16" s="3" t="n">
        <v>16579</v>
      </c>
      <c r="C16" s="6" t="n">
        <v>9507</v>
      </c>
      <c r="D16" s="19" t="n">
        <v>0.57343999999999995</v>
      </c>
      <c r="E16" s="6" t="n">
        <v>308</v>
      </c>
      <c r="F16" s="22" t="n">
        <v>1.8579999999999999E-2</v>
      </c>
      <c r="G16" s="22" t="n">
        <v>3.2399999999999998E-2</v>
      </c>
      <c r="S16" s="11"/>
      <c r="T16" s="11"/>
      <c r="W16" s="11"/>
      <c r="X16" s="11"/>
      <c r="Y16" s="11"/>
      <c r="Z16" s="11"/>
      <c r="AA16" s="11"/>
    </row>
    <row r="17" ht="12" customHeight="1">
      <c r="A17" s="7" t="s">
        <v>31</v>
      </c>
      <c r="B17" s="3" t="n">
        <v>33802</v>
      </c>
      <c r="C17" s="6" t="n">
        <v>19467</v>
      </c>
      <c r="D17" s="19" t="n">
        <v>0.57591000000000003</v>
      </c>
      <c r="E17" s="6" t="n">
        <v>507</v>
      </c>
      <c r="F17" s="22" t="n">
        <v>1.4999999999999999E-2</v>
      </c>
      <c r="G17" s="22" t="n">
        <v>2.6040000000000001E-2</v>
      </c>
      <c r="S17" s="11"/>
      <c r="T17" s="11"/>
      <c r="V17" s="11"/>
      <c r="W17" s="11"/>
      <c r="X17" s="11"/>
      <c r="Y17" s="11"/>
      <c r="Z17" s="11"/>
      <c r="AA17" s="11"/>
    </row>
    <row r="18" ht="12" customHeight="1">
      <c r="A18" s="7" t="s">
        <v>32</v>
      </c>
      <c r="B18" s="3" t="n">
        <v>24579</v>
      </c>
      <c r="C18" s="6" t="n">
        <v>14430</v>
      </c>
      <c r="D18" s="19" t="n">
        <v>0.58709</v>
      </c>
      <c r="E18" s="6" t="n">
        <v>279</v>
      </c>
      <c r="F18" s="22" t="n">
        <v>1.1350000000000001E-2</v>
      </c>
      <c r="G18" s="22" t="n">
        <v>1.933E-2</v>
      </c>
      <c r="S18" s="11"/>
      <c r="T18" s="11"/>
      <c r="U18" s="11"/>
      <c r="V18" s="11"/>
      <c r="W18" s="11"/>
      <c r="X18" s="11"/>
      <c r="Y18" s="11"/>
      <c r="Z18" s="11"/>
      <c r="AA18" s="11"/>
    </row>
    <row r="19" ht="12" customHeight="1">
      <c r="A19" s="7" t="s">
        <v>33</v>
      </c>
      <c r="B19" s="3" t="n">
        <v>14570</v>
      </c>
      <c r="C19" s="6" t="n">
        <v>8665</v>
      </c>
      <c r="D19" s="19" t="n">
        <v>0.59472000000000003</v>
      </c>
      <c r="E19" s="6" t="n">
        <v>134</v>
      </c>
      <c r="F19" s="22" t="n">
        <v>9.1999999999999998E-3</v>
      </c>
      <c r="G19" s="22" t="n">
        <v>1.546E-2</v>
      </c>
      <c r="S19" s="11"/>
      <c r="T19" s="11"/>
      <c r="W19" s="11"/>
      <c r="X19" s="11"/>
      <c r="Y19" s="11"/>
      <c r="Z19" s="11"/>
      <c r="AA19" s="11"/>
    </row>
    <row r="20" ht="12" customHeight="1">
      <c r="A20" s="7" t="s">
        <v>34</v>
      </c>
      <c r="B20" s="3" t="n">
        <v>11906</v>
      </c>
      <c r="C20" s="6" t="n">
        <v>6857</v>
      </c>
      <c r="D20" s="19" t="n">
        <v>0.57593000000000005</v>
      </c>
      <c r="E20" s="6" t="n">
        <v>51</v>
      </c>
      <c r="F20" s="22" t="n">
        <v>4.28E-3</v>
      </c>
      <c r="G20" s="22" t="n">
        <v>7.4400000000000004E-3</v>
      </c>
      <c r="S20" s="11"/>
      <c r="T20" s="11"/>
      <c r="W20" s="11"/>
      <c r="X20" s="11"/>
      <c r="Y20" s="11"/>
      <c r="Z20" s="11"/>
      <c r="AA20" s="11"/>
    </row>
    <row r="21" ht="12" customHeight="1">
      <c r="A21" s="7" t="s">
        <v>35</v>
      </c>
      <c r="B21" s="3" t="n">
        <v>23572</v>
      </c>
      <c r="C21" s="6" t="n">
        <v>1059</v>
      </c>
      <c r="D21" s="19" t="n">
        <v>4.4929999999999998E-2</v>
      </c>
      <c r="E21" s="6" t="n">
        <v>52</v>
      </c>
      <c r="F21" s="22" t="n">
        <v>2.2100000000000002E-3</v>
      </c>
      <c r="G21" s="22" t="n">
        <v>4.9099999999999998E-2</v>
      </c>
      <c r="S21" s="11"/>
      <c r="T21" s="11"/>
      <c r="W21" s="11"/>
      <c r="X21" s="11"/>
      <c r="Y21" s="11"/>
      <c r="Z21" s="11"/>
      <c r="AA21" s="11"/>
    </row>
    <row r="22" ht="15" customHeight="1">
      <c r="A22" s="7" t="s">
        <v>36</v>
      </c>
      <c r="B22" s="3" t="n">
        <v>195576</v>
      </c>
      <c r="C22" s="6" t="n">
        <v>101831</v>
      </c>
      <c r="D22" s="19" t="n">
        <v>0.52066999999999997</v>
      </c>
      <c r="E22" s="6" t="n">
        <v>3227</v>
      </c>
      <c r="F22" s="22" t="n">
        <v>1.6500000000000001E-2</v>
      </c>
      <c r="G22" s="22" t="n">
        <v>3.1690000000000003E-2</v>
      </c>
      <c r="S22" s="11"/>
      <c r="T22" s="11"/>
      <c r="W22" s="11"/>
      <c r="X22" s="11"/>
      <c r="Y22" s="11"/>
      <c r="Z22" s="11"/>
      <c r="AA22" s="11"/>
    </row>
    <row r="23" ht="15" customHeight="1">
      <c r="A23" s="18" t="s">
        <v>13</v>
      </c>
      <c r="B23" s="17"/>
      <c r="C23" s="17"/>
      <c r="D23" s="19"/>
      <c r="E23" s="3"/>
      <c r="F23" s="22"/>
      <c r="G23" s="22"/>
      <c r="W23" s="11"/>
      <c r="X23" s="11"/>
      <c r="Y23" s="11"/>
      <c r="Z23" s="11"/>
      <c r="AA23" s="11"/>
    </row>
    <row r="24" ht="12" customHeight="1">
      <c r="A24" s="7" t="s">
        <v>25</v>
      </c>
      <c r="B24" s="3" t="n">
        <v>715</v>
      </c>
      <c r="C24" s="6" t="n">
        <v>348</v>
      </c>
      <c r="D24" s="19" t="n">
        <v>0.48670999999999998</v>
      </c>
      <c r="E24" s="6" t="n">
        <v>8</v>
      </c>
      <c r="F24" s="22" t="n">
        <v>1.119E-2</v>
      </c>
      <c r="G24" s="22" t="n">
        <v>2.299E-2</v>
      </c>
      <c r="W24" s="11"/>
      <c r="X24" s="11"/>
      <c r="Y24" s="11"/>
      <c r="Z24" s="11"/>
      <c r="AA24" s="11"/>
    </row>
    <row r="25" ht="12" customHeight="1">
      <c r="A25" s="7" t="s">
        <v>26</v>
      </c>
      <c r="B25" s="3" t="n">
        <v>2913</v>
      </c>
      <c r="C25" s="6" t="n">
        <v>1558</v>
      </c>
      <c r="D25" s="19" t="n">
        <v>0.53483999999999998</v>
      </c>
      <c r="E25" s="6" t="n">
        <v>24</v>
      </c>
      <c r="F25" s="22" t="n">
        <v>8.2400000000000008E-3</v>
      </c>
      <c r="G25" s="22" t="n">
        <v>1.54E-2</v>
      </c>
      <c r="V25" s="11"/>
      <c r="W25" s="11"/>
      <c r="X25" s="11"/>
      <c r="Y25" s="11"/>
      <c r="Z25" s="11"/>
      <c r="AA25" s="11"/>
    </row>
    <row r="26" ht="12" customHeight="1">
      <c r="A26" s="7" t="s">
        <v>27</v>
      </c>
      <c r="B26" s="3" t="n">
        <v>3789</v>
      </c>
      <c r="C26" s="6" t="n">
        <v>1859</v>
      </c>
      <c r="D26" s="19" t="n">
        <v>0.49063000000000001</v>
      </c>
      <c r="E26" s="6" t="n">
        <v>53</v>
      </c>
      <c r="F26" s="22" t="n">
        <v>1.3990000000000001E-2</v>
      </c>
      <c r="G26" s="22" t="n">
        <v>2.8510000000000001E-2</v>
      </c>
      <c r="U26" s="11"/>
      <c r="V26" s="11"/>
      <c r="W26" s="11"/>
      <c r="X26" s="11"/>
      <c r="Y26" s="11"/>
      <c r="Z26" s="11"/>
      <c r="AA26" s="11"/>
    </row>
    <row r="27" ht="12" customHeight="1">
      <c r="A27" s="7" t="s">
        <v>28</v>
      </c>
      <c r="B27" s="3" t="n">
        <v>2773</v>
      </c>
      <c r="C27" s="6" t="n">
        <v>1252</v>
      </c>
      <c r="D27" s="19" t="n">
        <v>0.45150000000000001</v>
      </c>
      <c r="E27" s="6" t="n">
        <v>45</v>
      </c>
      <c r="F27" s="22" t="n">
        <v>1.6230000000000001E-2</v>
      </c>
      <c r="G27" s="22" t="n">
        <v>3.594E-2</v>
      </c>
      <c r="W27" s="11"/>
      <c r="X27" s="11"/>
      <c r="Y27" s="11"/>
      <c r="Z27" s="11"/>
      <c r="AA27" s="11"/>
    </row>
    <row r="28" ht="12" customHeight="1">
      <c r="A28" s="7" t="s">
        <v>29</v>
      </c>
      <c r="B28" s="3" t="n">
        <v>2098</v>
      </c>
      <c r="C28" s="6" t="n">
        <v>971</v>
      </c>
      <c r="D28" s="19" t="n">
        <v>0.46282000000000001</v>
      </c>
      <c r="E28" s="6" t="n">
        <v>29</v>
      </c>
      <c r="F28" s="22" t="n">
        <v>1.3820000000000001E-2</v>
      </c>
      <c r="G28" s="22" t="n">
        <v>2.9870000000000001E-2</v>
      </c>
      <c r="W28" s="11"/>
      <c r="X28" s="11"/>
      <c r="Y28" s="11"/>
      <c r="Z28" s="11"/>
      <c r="AA28" s="11"/>
    </row>
    <row r="29" ht="12" customHeight="1">
      <c r="A29" s="7" t="s">
        <v>30</v>
      </c>
      <c r="B29" s="3" t="n">
        <v>1572</v>
      </c>
      <c r="C29" s="6" t="n">
        <v>727</v>
      </c>
      <c r="D29" s="19" t="n">
        <v>0.46246999999999999</v>
      </c>
      <c r="E29" s="6" t="n">
        <v>21</v>
      </c>
      <c r="F29" s="22" t="n">
        <v>1.336E-2</v>
      </c>
      <c r="G29" s="22" t="n">
        <v>2.8889999999999999E-2</v>
      </c>
      <c r="W29" s="11"/>
      <c r="X29" s="11"/>
      <c r="Y29" s="11"/>
      <c r="Z29" s="11"/>
      <c r="AA29" s="11"/>
    </row>
    <row r="30" ht="12" customHeight="1">
      <c r="A30" s="7" t="s">
        <v>31</v>
      </c>
      <c r="B30" s="3" t="n">
        <v>3323</v>
      </c>
      <c r="C30" s="6" t="n">
        <v>1568</v>
      </c>
      <c r="D30" s="19" t="n">
        <v>0.47186</v>
      </c>
      <c r="E30" s="6" t="n">
        <v>27</v>
      </c>
      <c r="F30" s="22" t="n">
        <v>8.1300000000000001E-3</v>
      </c>
      <c r="G30" s="22" t="n">
        <v>1.7219999999999999E-2</v>
      </c>
      <c r="W30" s="11"/>
      <c r="X30" s="11"/>
      <c r="Y30" s="11"/>
      <c r="Z30" s="11"/>
      <c r="AA30" s="11"/>
    </row>
    <row r="31" ht="12" customHeight="1">
      <c r="A31" s="7" t="s">
        <v>32</v>
      </c>
      <c r="B31" s="3" t="n">
        <v>2409</v>
      </c>
      <c r="C31" s="6" t="n">
        <v>1255</v>
      </c>
      <c r="D31" s="19" t="n">
        <v>0.52095999999999998</v>
      </c>
      <c r="E31" s="6" t="n">
        <v>18</v>
      </c>
      <c r="F31" s="22" t="n">
        <v>7.4700000000000001E-3</v>
      </c>
      <c r="G31" s="22" t="n">
        <v>1.434E-2</v>
      </c>
      <c r="W31" s="11"/>
      <c r="X31" s="11"/>
      <c r="Y31" s="11"/>
      <c r="Z31" s="11"/>
      <c r="AA31" s="11"/>
    </row>
    <row r="32" ht="12" customHeight="1">
      <c r="A32" s="7" t="s">
        <v>33</v>
      </c>
      <c r="B32" s="3" t="n">
        <v>813</v>
      </c>
      <c r="C32" s="6" t="n">
        <v>449</v>
      </c>
      <c r="D32" s="19" t="n">
        <v>0.55227999999999999</v>
      </c>
      <c r="E32" s="6" t="n">
        <v>5</v>
      </c>
      <c r="F32" s="22" t="n">
        <v>6.1500000000000001E-3</v>
      </c>
      <c r="G32" s="22" t="n">
        <v>1.1140000000000001E-2</v>
      </c>
      <c r="W32" s="11"/>
      <c r="X32" s="11"/>
      <c r="Y32" s="11"/>
      <c r="Z32" s="11"/>
      <c r="AA32" s="11"/>
    </row>
    <row r="33" ht="12" customHeight="1">
      <c r="A33" s="7" t="s">
        <v>34</v>
      </c>
      <c r="B33" s="3" t="n">
        <v>213</v>
      </c>
      <c r="C33" s="6" t="n">
        <v>116</v>
      </c>
      <c r="D33" s="19" t="n">
        <v>0.54459999999999997</v>
      </c>
      <c r="E33" s="6" t="n">
        <v>1</v>
      </c>
      <c r="F33" s="22" t="n">
        <v>4.6899999999999997E-3</v>
      </c>
      <c r="G33" s="22" t="n">
        <v>8.6199999999999992E-3</v>
      </c>
      <c r="W33" s="11"/>
      <c r="X33" s="11"/>
      <c r="Y33" s="11"/>
      <c r="Z33" s="11"/>
      <c r="AA33" s="11"/>
    </row>
    <row r="34" ht="12" customHeight="1">
      <c r="A34" s="7" t="s">
        <v>35</v>
      </c>
      <c r="B34" s="3" t="n">
        <v>760</v>
      </c>
      <c r="C34" s="6" t="n">
        <v>78</v>
      </c>
      <c r="D34" s="19" t="n">
        <v>0.10263</v>
      </c>
      <c r="E34" s="6" t="n">
        <v>3</v>
      </c>
      <c r="F34" s="22" t="n">
        <v>3.9500000000000004E-3</v>
      </c>
      <c r="G34" s="22" t="n">
        <v>3.8460000000000001E-2</v>
      </c>
      <c r="W34" s="11"/>
      <c r="X34" s="11"/>
      <c r="Y34" s="11"/>
      <c r="Z34" s="11"/>
      <c r="AA34" s="11"/>
    </row>
    <row r="35" ht="15" customHeight="1">
      <c r="A35" s="7" t="s">
        <v>36</v>
      </c>
      <c r="B35" s="3" t="n">
        <v>21378</v>
      </c>
      <c r="C35" s="6" t="n">
        <v>10181</v>
      </c>
      <c r="D35" s="19" t="n">
        <v>0.47624</v>
      </c>
      <c r="E35" s="6" t="n">
        <v>234</v>
      </c>
      <c r="F35" s="22" t="n">
        <v>1.095E-2</v>
      </c>
      <c r="G35" s="22" t="n">
        <v>2.298E-2</v>
      </c>
      <c r="W35" s="11"/>
      <c r="X35" s="11"/>
      <c r="Y35" s="11"/>
      <c r="Z35" s="11"/>
      <c r="AA35" s="11"/>
    </row>
    <row r="36" ht="15" customHeight="1">
      <c r="A36" s="18" t="s">
        <v>37</v>
      </c>
      <c r="B36" s="3" t="n">
        <v>6103</v>
      </c>
      <c r="C36" s="6" t="n">
        <v>2085</v>
      </c>
      <c r="D36" s="19" t="n">
        <v>0.34164</v>
      </c>
      <c r="E36" s="6" t="n">
        <v>8</v>
      </c>
      <c r="F36" s="22" t="n">
        <v>1.31E-3</v>
      </c>
      <c r="G36" s="22" t="n">
        <v>3.8400000000000001E-3</v>
      </c>
      <c r="W36" s="11"/>
      <c r="X36" s="11"/>
      <c r="Y36" s="11"/>
      <c r="Z36" s="11"/>
      <c r="AA36" s="11"/>
    </row>
    <row r="37" ht="15" customHeight="1">
      <c r="A37" s="18" t="s">
        <v>38</v>
      </c>
      <c r="B37" s="3" t="n">
        <v>14043</v>
      </c>
      <c r="C37" s="6" t="n">
        <v>7332</v>
      </c>
      <c r="D37" s="19" t="n">
        <v>0.52210999999999996</v>
      </c>
      <c r="E37" s="6" t="n">
        <v>171</v>
      </c>
      <c r="F37" s="22" t="n">
        <v>1.218E-2</v>
      </c>
      <c r="G37" s="22" t="n">
        <v>2.332E-2</v>
      </c>
      <c r="W37" s="11"/>
      <c r="X37" s="11"/>
      <c r="Y37" s="11"/>
      <c r="Z37" s="11"/>
      <c r="AA37" s="11"/>
    </row>
    <row r="38" ht="15" customHeight="1">
      <c r="A38" s="18" t="s">
        <v>39</v>
      </c>
      <c r="B38" s="3" t="n">
        <v>6873</v>
      </c>
      <c r="C38" s="6" t="n">
        <v>4433</v>
      </c>
      <c r="D38" s="19" t="n">
        <v>0.64498999999999995</v>
      </c>
      <c r="E38" s="6" t="n">
        <v>25</v>
      </c>
      <c r="F38" s="22" t="n">
        <v>3.64E-3</v>
      </c>
      <c r="G38" s="22" t="n">
        <v>5.64E-3</v>
      </c>
      <c r="W38" s="11"/>
      <c r="X38" s="11"/>
      <c r="Y38" s="11"/>
      <c r="Z38" s="11"/>
      <c r="AA38" s="11"/>
    </row>
    <row r="39" ht="15" customHeight="1">
      <c r="A39" s="18" t="s">
        <v>40</v>
      </c>
      <c r="B39" s="3" t="n">
        <v>2437</v>
      </c>
      <c r="C39" s="6" t="n">
        <v>1010</v>
      </c>
      <c r="D39" s="19" t="n">
        <v>0.41443999999999998</v>
      </c>
      <c r="E39" s="6" t="n">
        <v>16</v>
      </c>
      <c r="F39" s="22" t="n">
        <v>6.5700000000000003E-3</v>
      </c>
      <c r="G39" s="22" t="n">
        <v>1.584E-2</v>
      </c>
      <c r="W39" s="11"/>
      <c r="X39" s="11"/>
      <c r="Y39" s="11"/>
      <c r="Z39" s="11"/>
      <c r="AA39" s="11"/>
    </row>
    <row r="40" ht="15" customHeight="1">
      <c r="A40" s="18" t="s">
        <v>48</v>
      </c>
      <c r="B40" s="3"/>
      <c r="C40" s="3"/>
      <c r="D40" s="19"/>
      <c r="E40" s="3"/>
      <c r="F40" s="22"/>
      <c r="G40" s="22"/>
      <c r="U40" s="11"/>
      <c r="W40" s="11"/>
      <c r="X40" s="11"/>
      <c r="Y40" s="11"/>
      <c r="Z40" s="11"/>
      <c r="AA40" s="11"/>
      <c r="AE40" s="11"/>
    </row>
    <row r="41" ht="12" customHeight="1">
      <c r="A41" s="7" t="s">
        <v>25</v>
      </c>
      <c r="B41" s="3" t="n">
        <v>828</v>
      </c>
      <c r="C41" s="6" t="n">
        <v>392</v>
      </c>
      <c r="D41" s="19" t="n">
        <v>0.47343000000000002</v>
      </c>
      <c r="E41" s="6" t="n">
        <v>11</v>
      </c>
      <c r="F41" s="22" t="n">
        <v>1.329E-2</v>
      </c>
      <c r="G41" s="22" t="n">
        <v>2.8060000000000002E-2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ht="12" customHeight="1">
      <c r="A42" s="7" t="s">
        <v>26</v>
      </c>
      <c r="B42" s="3" t="n">
        <v>11862</v>
      </c>
      <c r="C42" s="6" t="n">
        <v>7404</v>
      </c>
      <c r="D42" s="19" t="n">
        <v>0.62417999999999996</v>
      </c>
      <c r="E42" s="6" t="n">
        <v>197</v>
      </c>
      <c r="F42" s="22" t="n">
        <v>1.661E-2</v>
      </c>
      <c r="G42" s="22" t="n">
        <v>2.6610000000000002E-2</v>
      </c>
      <c r="S42" s="11"/>
      <c r="T42" s="11"/>
      <c r="W42" s="11"/>
      <c r="X42" s="11"/>
      <c r="Y42" s="11"/>
      <c r="Z42" s="11"/>
      <c r="AA42" s="11"/>
    </row>
    <row r="43" ht="12" customHeight="1">
      <c r="A43" s="7" t="s">
        <v>27</v>
      </c>
      <c r="B43" s="3" t="n">
        <v>26786</v>
      </c>
      <c r="C43" s="6" t="n">
        <v>15924</v>
      </c>
      <c r="D43" s="19" t="n">
        <v>0.59448999999999996</v>
      </c>
      <c r="E43" s="6" t="n">
        <v>743</v>
      </c>
      <c r="F43" s="22" t="n">
        <v>2.7740000000000001E-2</v>
      </c>
      <c r="G43" s="22" t="n">
        <v>4.666E-2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ht="12" customHeight="1">
      <c r="A44" s="7" t="s">
        <v>28</v>
      </c>
      <c r="B44" s="3" t="n">
        <v>26003</v>
      </c>
      <c r="C44" s="6" t="n">
        <v>14941</v>
      </c>
      <c r="D44" s="19" t="n">
        <v>0.57459000000000005</v>
      </c>
      <c r="E44" s="6" t="n">
        <v>675</v>
      </c>
      <c r="F44" s="22" t="n">
        <v>2.596E-2</v>
      </c>
      <c r="G44" s="22" t="n">
        <v>4.5179999999999998E-2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ht="12" customHeight="1">
      <c r="A45" s="7" t="s">
        <v>29</v>
      </c>
      <c r="B45" s="3" t="n">
        <v>24673</v>
      </c>
      <c r="C45" s="6" t="n">
        <v>13558</v>
      </c>
      <c r="D45" s="19" t="n">
        <v>0.54951000000000005</v>
      </c>
      <c r="E45" s="6" t="n">
        <v>523</v>
      </c>
      <c r="F45" s="22" t="n">
        <v>2.12E-2</v>
      </c>
      <c r="G45" s="22" t="n">
        <v>3.8580000000000003E-2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ht="12" customHeight="1">
      <c r="A46" s="7" t="s">
        <v>30</v>
      </c>
      <c r="B46" s="3" t="n">
        <v>20858</v>
      </c>
      <c r="C46" s="6" t="n">
        <v>11831</v>
      </c>
      <c r="D46" s="19" t="n">
        <v>0.56721999999999995</v>
      </c>
      <c r="E46" s="6" t="n">
        <v>352</v>
      </c>
      <c r="F46" s="22" t="n">
        <v>1.6879999999999999E-2</v>
      </c>
      <c r="G46" s="22" t="n">
        <v>2.9749999999999999E-2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ht="12" customHeight="1">
      <c r="A47" s="7" t="s">
        <v>31</v>
      </c>
      <c r="B47" s="3" t="n">
        <v>43898</v>
      </c>
      <c r="C47" s="6" t="n">
        <v>24958</v>
      </c>
      <c r="D47" s="19" t="n">
        <v>0.56855</v>
      </c>
      <c r="E47" s="6" t="n">
        <v>585</v>
      </c>
      <c r="F47" s="22" t="n">
        <v>1.333E-2</v>
      </c>
      <c r="G47" s="22" t="n">
        <v>2.3439999999999999E-2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ht="12" customHeight="1">
      <c r="A48" s="7" t="s">
        <v>32</v>
      </c>
      <c r="B48" s="3" t="n">
        <v>32581</v>
      </c>
      <c r="C48" s="6" t="n">
        <v>18969</v>
      </c>
      <c r="D48" s="19" t="n">
        <v>0.58221000000000001</v>
      </c>
      <c r="E48" s="6" t="n">
        <v>331</v>
      </c>
      <c r="F48" s="22" t="n">
        <v>1.0160000000000001E-2</v>
      </c>
      <c r="G48" s="22" t="n">
        <v>1.745E-2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ht="12" customHeight="1">
      <c r="A49" s="7" t="s">
        <v>33</v>
      </c>
      <c r="B49" s="3" t="n">
        <v>17623</v>
      </c>
      <c r="C49" s="6" t="n">
        <v>10406</v>
      </c>
      <c r="D49" s="19" t="n">
        <v>0.59048</v>
      </c>
      <c r="E49" s="6" t="n">
        <v>145</v>
      </c>
      <c r="F49" s="22" t="n">
        <v>8.2299999999999995E-3</v>
      </c>
      <c r="G49" s="22" t="n">
        <v>1.393E-2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ht="12" customHeight="1">
      <c r="A50" s="7" t="s">
        <v>34</v>
      </c>
      <c r="B50" s="3" t="n">
        <v>12562</v>
      </c>
      <c r="C50" s="6" t="n">
        <v>7153</v>
      </c>
      <c r="D50" s="19" t="n">
        <v>0.56942000000000004</v>
      </c>
      <c r="E50" s="6" t="n">
        <v>53</v>
      </c>
      <c r="F50" s="22" t="n">
        <v>4.2199999999999998E-3</v>
      </c>
      <c r="G50" s="22" t="n">
        <v>7.4099999999999999E-3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ht="12" customHeight="1">
      <c r="A51" s="7" t="s">
        <v>35</v>
      </c>
      <c r="B51" s="3" t="n">
        <v>28736</v>
      </c>
      <c r="C51" s="6" t="n">
        <v>1336</v>
      </c>
      <c r="D51" s="19" t="n">
        <v>4.6489999999999997E-2</v>
      </c>
      <c r="E51" s="6" t="n">
        <v>66</v>
      </c>
      <c r="F51" s="22" t="n">
        <v>2.3E-3</v>
      </c>
      <c r="G51" s="22" t="n">
        <v>4.9399999999999999E-2</v>
      </c>
      <c r="S51" s="11"/>
      <c r="T51" s="11"/>
      <c r="W51" s="11"/>
      <c r="X51" s="11"/>
      <c r="Y51" s="11"/>
      <c r="Z51" s="11"/>
      <c r="AA51" s="11"/>
    </row>
    <row r="52" ht="15" customHeight="1">
      <c r="A52" s="8" t="s">
        <v>36</v>
      </c>
      <c r="B52" s="9" t="n">
        <v>246410</v>
      </c>
      <c r="C52" s="12" t="n">
        <v>126872</v>
      </c>
      <c r="D52" s="24" t="n">
        <v>0.51488</v>
      </c>
      <c r="E52" s="12" t="n">
        <v>3681</v>
      </c>
      <c r="F52" s="10" t="n">
        <v>1.494E-2</v>
      </c>
      <c r="G52" s="10" t="n">
        <v>2.9010000000000001E-2</v>
      </c>
      <c r="S52" s="11"/>
      <c r="T52" s="11"/>
      <c r="W52" s="11"/>
      <c r="X52" s="11"/>
      <c r="Y52" s="11"/>
      <c r="Z52" s="11"/>
      <c r="AA52" s="11"/>
    </row>
    <row r="53" ht="12.75" customHeight="1">
      <c r="A53" s="1" t="s">
        <v>21</v>
      </c>
      <c r="G53" s="28" t="s">
        <v>18</v>
      </c>
      <c r="S53" s="11"/>
      <c r="T53" s="11"/>
      <c r="U53" s="11"/>
      <c r="V53" s="11"/>
      <c r="W53" s="11"/>
      <c r="X53" s="11"/>
      <c r="Y53" s="11"/>
      <c r="Z53" s="11"/>
      <c r="AA53" s="11"/>
    </row>
    <row r="54" ht="10" customHeight="1">
      <c r="A54" s="23" t="s">
        <v>19</v>
      </c>
      <c r="G54" s="15" t="s">
        <v>17</v>
      </c>
      <c r="S54" s="11"/>
      <c r="T54" s="11"/>
      <c r="U54" s="11"/>
      <c r="V54" s="11"/>
      <c r="W54" s="11"/>
      <c r="X54" s="11"/>
      <c r="Y54" s="11"/>
      <c r="Z54" s="11"/>
      <c r="AA54" s="11"/>
    </row>
    <row r="55" ht="10" customHeight="1">
      <c r="B55" s="5"/>
      <c r="C55" s="5"/>
      <c r="D55" s="13"/>
      <c r="E55" s="5"/>
      <c r="F55" s="13"/>
      <c r="G55" s="13"/>
      <c r="S55" s="11"/>
      <c r="T55" s="11"/>
      <c r="W55" s="11"/>
      <c r="X55" s="11"/>
      <c r="Y55" s="11"/>
      <c r="Z55" s="11"/>
      <c r="AA55" s="11"/>
    </row>
    <row r="56" ht="10" customHeight="1">
      <c r="A56" s="16" t="s">
        <v>16</v>
      </c>
      <c r="B56" s="5"/>
      <c r="C56" s="5"/>
      <c r="D56" s="13"/>
      <c r="E56" s="5"/>
      <c r="F56" s="13"/>
      <c r="S56" s="11"/>
      <c r="W56" s="11"/>
      <c r="X56" s="11"/>
      <c r="Y56" s="11"/>
      <c r="Z56" s="11"/>
      <c r="AA56" s="11"/>
    </row>
    <row r="57" ht="10" customHeight="1">
      <c r="A57" s="2" t="s">
        <v>20</v>
      </c>
      <c r="B57" s="5"/>
      <c r="C57" s="5"/>
      <c r="D57" s="13"/>
      <c r="E57" s="5"/>
      <c r="F57" s="13"/>
      <c r="G57" s="15" t="s">
        <v>42</v>
      </c>
      <c r="S57" s="11"/>
      <c r="W57" s="11"/>
      <c r="X57" s="11"/>
      <c r="Y57" s="11"/>
      <c r="Z57" s="11"/>
      <c r="AA57" s="11"/>
    </row>
    <row r="58" ht="10" customHeight="1">
      <c r="A58" s="2" t="str">
        <f>HYPERLINK("https://www.gov.uk/government/publications/road-accidents-and-safety-statistics-guidance","Notes &amp; Definitions")</f>
        <v>Notes &amp; Definitions</v>
      </c>
      <c r="B58" s="5"/>
      <c r="C58" s="5"/>
      <c r="D58" s="13"/>
      <c r="E58" s="5"/>
      <c r="F58" s="13"/>
      <c r="G58" s="15" t="s">
        <v>43</v>
      </c>
      <c r="W58" s="11"/>
      <c r="X58" s="11"/>
      <c r="Y58" s="11"/>
      <c r="Z58" s="11"/>
      <c r="AA58" s="11"/>
    </row>
    <row r="59" ht="9" customHeight="1">
      <c r="A59" s="26"/>
      <c r="B59" s="5"/>
      <c r="C59" s="5"/>
      <c r="D59" s="13"/>
      <c r="E59" s="5"/>
      <c r="F59" s="13"/>
      <c r="G59" s="13"/>
      <c r="W59" s="11"/>
      <c r="X59" s="11"/>
      <c r="Y59" s="11"/>
      <c r="Z59" s="11"/>
      <c r="AA59" s="11"/>
    </row>
    <row r="60">
      <c r="B60" s="5"/>
      <c r="C60" s="5"/>
      <c r="D60" s="13"/>
      <c r="E60" s="5"/>
      <c r="F60" s="13"/>
      <c r="G60" s="13"/>
      <c r="W60" s="11"/>
      <c r="X60" s="11"/>
      <c r="Y60" s="11"/>
      <c r="Z60" s="11"/>
      <c r="AA60" s="11"/>
    </row>
    <row r="61">
      <c r="B61" s="5"/>
      <c r="C61" s="5"/>
      <c r="D61" s="13"/>
      <c r="E61" s="5"/>
      <c r="F61" s="13"/>
      <c r="G61" s="13"/>
      <c r="W61" s="11"/>
      <c r="X61" s="11"/>
      <c r="Y61" s="11"/>
      <c r="Z61" s="11"/>
      <c r="AA61" s="11"/>
    </row>
    <row r="62">
      <c r="B62" s="5"/>
      <c r="C62" s="5"/>
      <c r="D62" s="13"/>
      <c r="E62" s="5"/>
      <c r="F62" s="13"/>
      <c r="G62" s="13"/>
      <c r="W62" s="11"/>
      <c r="X62" s="11"/>
      <c r="Y62" s="11"/>
      <c r="Z62" s="11"/>
      <c r="AA62" s="11"/>
    </row>
    <row r="63">
      <c r="W63" s="11"/>
      <c r="X63" s="11"/>
      <c r="Y63" s="11"/>
      <c r="Z63" s="11"/>
      <c r="AA63" s="11"/>
    </row>
    <row r="64">
      <c r="W64" s="11"/>
      <c r="X64" s="11"/>
      <c r="Y64" s="11"/>
      <c r="Z64" s="11"/>
      <c r="AA64" s="11"/>
    </row>
    <row r="65">
      <c r="V65" s="11"/>
      <c r="W65" s="11"/>
      <c r="X65" s="11"/>
      <c r="Y65" s="11"/>
      <c r="Z65" s="11"/>
      <c r="AA65" s="11"/>
    </row>
    <row r="78">
      <c r="N78" s="11"/>
      <c r="O78" s="11"/>
      <c r="P78" s="11"/>
      <c r="Q78" s="11"/>
    </row>
    <row r="79">
      <c r="M79" s="11"/>
      <c r="N79" s="11"/>
      <c r="O79" s="11"/>
    </row>
    <row r="80">
      <c r="L80" s="11"/>
      <c r="M80" s="11"/>
      <c r="N80" s="11"/>
      <c r="O80" s="11"/>
      <c r="P80" s="11"/>
      <c r="Q80" s="11"/>
    </row>
    <row r="81">
      <c r="N81" s="11"/>
      <c r="O81" s="11"/>
      <c r="P81" s="11"/>
      <c r="Q81" s="11"/>
    </row>
    <row r="82">
      <c r="N82" s="11"/>
      <c r="O82" s="11"/>
      <c r="P82" s="11"/>
      <c r="Q82" s="11"/>
    </row>
    <row r="83">
      <c r="N83" s="11"/>
      <c r="O83" s="11"/>
      <c r="P83" s="11"/>
      <c r="Q83" s="11"/>
    </row>
    <row r="84">
      <c r="N84" s="11"/>
      <c r="O84" s="11"/>
      <c r="P84" s="11"/>
      <c r="Q84" s="11"/>
    </row>
    <row r="85">
      <c r="N85" s="11"/>
      <c r="O85" s="11"/>
      <c r="P85" s="11"/>
      <c r="Q85" s="11"/>
    </row>
    <row r="86">
      <c r="N86" s="11"/>
      <c r="O86" s="11"/>
      <c r="P86" s="11"/>
      <c r="Q86" s="11"/>
    </row>
    <row r="87">
      <c r="N87" s="11"/>
      <c r="O87" s="11"/>
      <c r="P87" s="11"/>
      <c r="Q87" s="11"/>
    </row>
    <row r="88">
      <c r="N88" s="11"/>
      <c r="O88" s="11"/>
      <c r="P88" s="11"/>
      <c r="Q88" s="11"/>
    </row>
    <row r="89">
      <c r="M89" s="11"/>
      <c r="N89" s="11"/>
      <c r="O89" s="11"/>
      <c r="P89" s="11"/>
      <c r="Q89" s="11"/>
    </row>
    <row r="90">
      <c r="L90" s="11"/>
      <c r="M90" s="11"/>
      <c r="N90" s="11"/>
      <c r="O90" s="11"/>
      <c r="P90" s="11"/>
      <c r="Q90" s="11"/>
    </row>
    <row r="91">
      <c r="N91" s="11"/>
      <c r="O91" s="11"/>
      <c r="P91" s="11"/>
      <c r="Q91" s="11"/>
    </row>
    <row r="92">
      <c r="N92" s="11"/>
      <c r="O92" s="11"/>
      <c r="P92" s="11"/>
      <c r="Q92" s="11"/>
    </row>
    <row r="93">
      <c r="N93" s="11"/>
      <c r="O93" s="11"/>
      <c r="P93" s="11"/>
      <c r="Q93" s="11"/>
    </row>
    <row r="94">
      <c r="N94" s="11"/>
      <c r="O94" s="11"/>
      <c r="P94" s="11"/>
      <c r="Q94" s="11"/>
    </row>
    <row r="95">
      <c r="N95" s="11"/>
      <c r="O95" s="11"/>
      <c r="P95" s="11"/>
      <c r="Q95" s="11"/>
    </row>
    <row r="96">
      <c r="N96" s="11"/>
      <c r="O96" s="11"/>
      <c r="P96" s="11"/>
      <c r="Q96" s="11"/>
    </row>
    <row r="97">
      <c r="N97" s="11"/>
      <c r="O97" s="11"/>
      <c r="P97" s="11"/>
      <c r="Q97" s="11"/>
    </row>
    <row r="98">
      <c r="N98" s="11"/>
      <c r="O98" s="11"/>
      <c r="P98" s="11"/>
      <c r="Q98" s="11"/>
    </row>
    <row r="99">
      <c r="M99" s="11"/>
      <c r="N99" s="11"/>
      <c r="O99" s="11"/>
      <c r="P99" s="11"/>
      <c r="Q99" s="11"/>
    </row>
  </sheetData>
  <mergeCells count="1">
    <mergeCell ref="F7:G7"/>
  </mergeCells>
  <hyperlinks>
    <hyperlink ref="A57" r:id="rId1h"/>
  </hyperlinks>
  <pageMargins left="0.70866141732283472" right="0.70866141732283472" top="0.78740157480314965" bottom="0.59055118110236227" header="0.51181102362204722" footer="0.51181102362204722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A36" zoomScaleNormal="75" workbookViewId="0">
      <selection activeCell="A40" sqref="A40"/>
    </sheetView>
  </sheetViews>
  <sheetFormatPr defaultRowHeight="15.0" baseColWidth="10"/>
  <cols>
    <col min="1" max="1" width="20.4140625" hidden="0" customWidth="1"/>
    <col min="2" max="2" width="9.08203125" hidden="0" customWidth="1"/>
    <col min="3" max="3" width="9.4140625" hidden="0" customWidth="1"/>
    <col min="4" max="4" width="9.4140625" hidden="0" customWidth="1"/>
    <col min="5" max="5" width="9.4140625" hidden="0" customWidth="1"/>
    <col min="6" max="6" width="9.4140625" hidden="0" customWidth="1"/>
    <col min="7" max="7" width="9.4140625" hidden="0" customWidth="1"/>
  </cols>
  <sheetData>
    <row r="1" ht="13" customHeight="1">
      <c r="A1" s="27" t="s">
        <v>15</v>
      </c>
    </row>
    <row r="2" ht="12.5" customHeight="1">
      <c r="A2" s="32" t="str">
        <f>HYPERLINK("https://www.gov.uk/government/statistics/reported-road-casualties-in-great-britain-final-estimates-involving-illegal-alcohol-levels-2013",
"Drink-drive accidents and casualties 2013")</f>
        <v>Drink-drive accidents and casualties 2013</v>
      </c>
    </row>
    <row r="3" ht="15" customHeight="1">
      <c r="A3" s="31" t="s">
        <v>14</v>
      </c>
    </row>
    <row r="4" ht="12.75" customHeight="1">
      <c r="A4" s="31" t="s">
        <v>47</v>
      </c>
      <c r="K4" s="14"/>
      <c r="T4" s="14"/>
    </row>
    <row r="5" ht="15" customHeight="1">
      <c r="A5" s="4"/>
      <c r="B5" s="4"/>
      <c r="C5" s="4"/>
      <c r="D5" s="4"/>
      <c r="E5" s="4"/>
      <c r="F5" s="29"/>
      <c r="G5" s="4" t="s">
        <v>22</v>
      </c>
      <c r="Y5" s="11"/>
    </row>
    <row r="6" ht="12" customHeight="1">
      <c r="A6" s="17"/>
      <c r="B6" s="17"/>
      <c r="C6" s="17"/>
      <c r="D6" s="20" t="s">
        <v>2</v>
      </c>
      <c r="E6" s="17"/>
    </row>
    <row r="7" ht="12" customHeight="1">
      <c r="A7" s="17"/>
      <c r="B7" s="17" t="s">
        <v>0</v>
      </c>
      <c r="C7" s="17"/>
      <c r="D7" s="20" t="s">
        <v>4</v>
      </c>
      <c r="E7" s="17"/>
      <c r="F7" s="25" t="s">
        <v>24</v>
      </c>
      <c r="G7" s="25"/>
      <c r="S7" s="11"/>
      <c r="T7" s="11"/>
      <c r="U7" s="11"/>
      <c r="V7" s="11"/>
      <c r="W7" s="11"/>
      <c r="X7" s="11"/>
      <c r="Y7" s="11"/>
      <c r="Z7" s="11"/>
      <c r="AA7" s="11"/>
    </row>
    <row r="8" ht="12" customHeight="1">
      <c r="A8" s="17"/>
      <c r="B8" s="17" t="s">
        <v>3</v>
      </c>
      <c r="C8" s="17" t="s">
        <v>1</v>
      </c>
      <c r="D8" s="20" t="s">
        <v>5</v>
      </c>
      <c r="E8" s="17" t="s">
        <v>23</v>
      </c>
      <c r="F8" s="20" t="s">
        <v>6</v>
      </c>
      <c r="G8" s="20" t="s">
        <v>1</v>
      </c>
      <c r="S8" s="11"/>
      <c r="T8" s="11"/>
      <c r="W8" s="11"/>
      <c r="X8" s="11"/>
      <c r="Y8" s="11"/>
      <c r="Z8" s="11"/>
      <c r="AA8" s="11"/>
    </row>
    <row r="9" ht="4.5" customHeight="1">
      <c r="A9" s="17" t="s">
        <v>7</v>
      </c>
      <c r="B9" s="17" t="s">
        <v>8</v>
      </c>
      <c r="C9" s="17" t="s">
        <v>9</v>
      </c>
      <c r="D9" s="17" t="s">
        <v>8</v>
      </c>
      <c r="E9" s="17" t="s">
        <v>9</v>
      </c>
      <c r="F9" s="17" t="s">
        <v>10</v>
      </c>
      <c r="G9" s="17" t="s">
        <v>11</v>
      </c>
      <c r="S9" s="11"/>
      <c r="T9" s="11"/>
      <c r="W9" s="11"/>
      <c r="X9" s="11"/>
      <c r="Y9" s="11"/>
      <c r="Z9" s="11"/>
      <c r="AA9" s="11"/>
    </row>
    <row r="10" ht="15" customHeight="1">
      <c r="A10" s="18" t="s">
        <v>12</v>
      </c>
      <c r="B10" s="17"/>
      <c r="C10" s="17"/>
      <c r="D10" s="30"/>
      <c r="E10" s="3"/>
      <c r="F10" s="30"/>
      <c r="G10" s="30"/>
      <c r="S10" s="11"/>
      <c r="T10" s="11"/>
      <c r="W10" s="11"/>
      <c r="X10" s="11"/>
      <c r="Y10" s="11"/>
      <c r="Z10" s="11"/>
      <c r="AA10" s="11"/>
    </row>
    <row r="11" ht="12" customHeight="1">
      <c r="A11" s="7" t="s">
        <v>25</v>
      </c>
      <c r="B11" s="3" t="n">
        <v>63</v>
      </c>
      <c r="C11" s="6" t="n">
        <v>29</v>
      </c>
      <c r="D11" s="19" t="n">
        <v>0.46032000000000001</v>
      </c>
      <c r="E11" s="6" t="n">
        <v>3</v>
      </c>
      <c r="F11" s="22" t="n">
        <v>4.7620000000000003E-2</v>
      </c>
      <c r="G11" s="22" t="n">
        <v>0.10345</v>
      </c>
      <c r="S11" s="11"/>
      <c r="T11" s="11"/>
      <c r="W11" s="11"/>
      <c r="X11" s="11"/>
      <c r="Y11" s="11"/>
      <c r="Z11" s="11"/>
      <c r="AA11" s="11"/>
    </row>
    <row r="12" ht="12" customHeight="1">
      <c r="A12" s="7" t="s">
        <v>26</v>
      </c>
      <c r="B12" s="3" t="n">
        <v>8586</v>
      </c>
      <c r="C12" s="6" t="n">
        <v>5823</v>
      </c>
      <c r="D12" s="19" t="n">
        <v>0.67820000000000003</v>
      </c>
      <c r="E12" s="6" t="n">
        <v>153</v>
      </c>
      <c r="F12" s="22" t="n">
        <v>1.7819999999999999E-2</v>
      </c>
      <c r="G12" s="22" t="n">
        <v>2.6280000000000001E-2</v>
      </c>
      <c r="S12" s="11"/>
      <c r="T12" s="11"/>
      <c r="W12" s="11"/>
      <c r="X12" s="11"/>
      <c r="Y12" s="11"/>
      <c r="Z12" s="11"/>
      <c r="AA12" s="11"/>
    </row>
    <row r="13" ht="12" customHeight="1">
      <c r="A13" s="7" t="s">
        <v>27</v>
      </c>
      <c r="B13" s="3" t="n">
        <v>20782</v>
      </c>
      <c r="C13" s="6" t="n">
        <v>12998</v>
      </c>
      <c r="D13" s="19" t="n">
        <v>0.62544999999999995</v>
      </c>
      <c r="E13" s="6" t="n">
        <v>701</v>
      </c>
      <c r="F13" s="22" t="n">
        <v>3.3730000000000003E-2</v>
      </c>
      <c r="G13" s="22" t="n">
        <v>5.3929999999999999E-2</v>
      </c>
      <c r="S13" s="11"/>
      <c r="T13" s="11"/>
      <c r="W13" s="11"/>
      <c r="X13" s="11"/>
      <c r="Y13" s="11"/>
      <c r="Z13" s="11"/>
      <c r="AA13" s="11"/>
    </row>
    <row r="14" ht="12" customHeight="1">
      <c r="A14" s="7" t="s">
        <v>28</v>
      </c>
      <c r="B14" s="3" t="n">
        <v>19473</v>
      </c>
      <c r="C14" s="6" t="n">
        <v>11885</v>
      </c>
      <c r="D14" s="19" t="n">
        <v>0.61033000000000004</v>
      </c>
      <c r="E14" s="6" t="n">
        <v>612</v>
      </c>
      <c r="F14" s="22" t="n">
        <v>3.143E-2</v>
      </c>
      <c r="G14" s="22" t="n">
        <v>5.1490000000000001E-2</v>
      </c>
      <c r="S14" s="11"/>
      <c r="T14" s="11"/>
      <c r="W14" s="11"/>
      <c r="X14" s="11"/>
      <c r="Y14" s="11"/>
      <c r="Z14" s="11"/>
      <c r="AA14" s="11"/>
    </row>
    <row r="15" ht="12" customHeight="1">
      <c r="A15" s="7" t="s">
        <v>29</v>
      </c>
      <c r="B15" s="3" t="n">
        <v>18766</v>
      </c>
      <c r="C15" s="6" t="n">
        <v>10747</v>
      </c>
      <c r="D15" s="19" t="n">
        <v>0.57267999999999997</v>
      </c>
      <c r="E15" s="6" t="n">
        <v>460</v>
      </c>
      <c r="F15" s="22" t="n">
        <v>2.4510000000000001E-2</v>
      </c>
      <c r="G15" s="22" t="n">
        <v>4.2799999999999998E-2</v>
      </c>
      <c r="S15" s="11"/>
      <c r="T15" s="11"/>
      <c r="W15" s="11"/>
      <c r="X15" s="11"/>
      <c r="Y15" s="11"/>
      <c r="Z15" s="11"/>
      <c r="AA15" s="11"/>
    </row>
    <row r="16" ht="12" customHeight="1">
      <c r="A16" s="7" t="s">
        <v>30</v>
      </c>
      <c r="B16" s="3" t="n">
        <v>15803</v>
      </c>
      <c r="C16" s="6" t="n">
        <v>9366</v>
      </c>
      <c r="D16" s="19" t="n">
        <v>0.59267000000000003</v>
      </c>
      <c r="E16" s="6" t="n">
        <v>294</v>
      </c>
      <c r="F16" s="22" t="n">
        <v>1.8599999999999998E-2</v>
      </c>
      <c r="G16" s="22" t="n">
        <v>3.1390000000000001E-2</v>
      </c>
      <c r="S16" s="11"/>
      <c r="T16" s="11"/>
      <c r="W16" s="11"/>
      <c r="X16" s="11"/>
      <c r="Y16" s="11"/>
      <c r="Z16" s="11"/>
      <c r="AA16" s="11"/>
    </row>
    <row r="17" ht="12" customHeight="1">
      <c r="A17" s="7" t="s">
        <v>31</v>
      </c>
      <c r="B17" s="3" t="n">
        <v>32794</v>
      </c>
      <c r="C17" s="6" t="n">
        <v>19542</v>
      </c>
      <c r="D17" s="19" t="n">
        <v>0.59589999999999999</v>
      </c>
      <c r="E17" s="6" t="n">
        <v>535</v>
      </c>
      <c r="F17" s="22" t="n">
        <v>1.6310000000000002E-2</v>
      </c>
      <c r="G17" s="22" t="n">
        <v>2.7380000000000002E-2</v>
      </c>
      <c r="S17" s="11"/>
      <c r="T17" s="11"/>
      <c r="V17" s="11"/>
      <c r="W17" s="11"/>
      <c r="X17" s="11"/>
      <c r="Y17" s="11"/>
      <c r="Z17" s="11"/>
      <c r="AA17" s="11"/>
    </row>
    <row r="18" ht="12" customHeight="1">
      <c r="A18" s="7" t="s">
        <v>32</v>
      </c>
      <c r="B18" s="3" t="n">
        <v>22652</v>
      </c>
      <c r="C18" s="6" t="n">
        <v>13758</v>
      </c>
      <c r="D18" s="19" t="n">
        <v>0.60736000000000001</v>
      </c>
      <c r="E18" s="6" t="n">
        <v>313</v>
      </c>
      <c r="F18" s="22" t="n">
        <v>1.3820000000000001E-2</v>
      </c>
      <c r="G18" s="22" t="n">
        <v>2.2749999999999999E-2</v>
      </c>
      <c r="S18" s="11"/>
      <c r="T18" s="11"/>
      <c r="U18" s="11"/>
      <c r="V18" s="11"/>
      <c r="W18" s="11"/>
      <c r="X18" s="11"/>
      <c r="Y18" s="11"/>
      <c r="Z18" s="11"/>
      <c r="AA18" s="11"/>
    </row>
    <row r="19" ht="12" customHeight="1">
      <c r="A19" s="7" t="s">
        <v>33</v>
      </c>
      <c r="B19" s="3" t="n">
        <v>13609</v>
      </c>
      <c r="C19" s="6" t="n">
        <v>8346</v>
      </c>
      <c r="D19" s="19" t="n">
        <v>0.61326999999999998</v>
      </c>
      <c r="E19" s="6" t="n">
        <v>121</v>
      </c>
      <c r="F19" s="22" t="n">
        <v>8.8900000000000003E-3</v>
      </c>
      <c r="G19" s="22" t="n">
        <v>1.4500000000000001E-2</v>
      </c>
      <c r="S19" s="11"/>
      <c r="T19" s="11"/>
      <c r="W19" s="11"/>
      <c r="X19" s="11"/>
      <c r="Y19" s="11"/>
      <c r="Z19" s="11"/>
      <c r="AA19" s="11"/>
    </row>
    <row r="20" ht="12" customHeight="1">
      <c r="A20" s="7" t="s">
        <v>34</v>
      </c>
      <c r="B20" s="3" t="n">
        <v>11116</v>
      </c>
      <c r="C20" s="6" t="n">
        <v>6611</v>
      </c>
      <c r="D20" s="19" t="n">
        <v>0.59472999999999998</v>
      </c>
      <c r="E20" s="6" t="n">
        <v>40</v>
      </c>
      <c r="F20" s="22" t="n">
        <v>3.5999999999999999E-3</v>
      </c>
      <c r="G20" s="22" t="n">
        <v>6.0499999999999998E-3</v>
      </c>
      <c r="S20" s="11"/>
      <c r="T20" s="11"/>
      <c r="W20" s="11"/>
      <c r="X20" s="11"/>
      <c r="Y20" s="11"/>
      <c r="Z20" s="11"/>
      <c r="AA20" s="11"/>
    </row>
    <row r="21" ht="12" customHeight="1">
      <c r="A21" s="7" t="s">
        <v>35</v>
      </c>
      <c r="B21" s="3" t="n">
        <v>22125</v>
      </c>
      <c r="C21" s="6" t="n">
        <v>1092</v>
      </c>
      <c r="D21" s="19" t="n">
        <v>4.9360000000000001E-2</v>
      </c>
      <c r="E21" s="6" t="n">
        <v>64</v>
      </c>
      <c r="F21" s="22" t="n">
        <v>2.8900000000000002E-3</v>
      </c>
      <c r="G21" s="22" t="n">
        <v>5.8610000000000002E-2</v>
      </c>
      <c r="S21" s="11"/>
      <c r="T21" s="11"/>
      <c r="W21" s="11"/>
      <c r="X21" s="11"/>
      <c r="Y21" s="11"/>
      <c r="Z21" s="11"/>
      <c r="AA21" s="11"/>
    </row>
    <row r="22" ht="15" customHeight="1">
      <c r="A22" s="7" t="s">
        <v>36</v>
      </c>
      <c r="B22" s="3" t="n">
        <v>185769</v>
      </c>
      <c r="C22" s="6" t="n">
        <v>100197</v>
      </c>
      <c r="D22" s="19" t="n">
        <v>0.53935999999999995</v>
      </c>
      <c r="E22" s="6" t="n">
        <v>3296</v>
      </c>
      <c r="F22" s="22" t="n">
        <v>1.7739999999999999E-2</v>
      </c>
      <c r="G22" s="22" t="n">
        <v>3.2899999999999999E-2</v>
      </c>
      <c r="S22" s="11"/>
      <c r="T22" s="11"/>
      <c r="W22" s="11"/>
      <c r="X22" s="11"/>
      <c r="Y22" s="11"/>
      <c r="Z22" s="11"/>
      <c r="AA22" s="11"/>
    </row>
    <row r="23" ht="15" customHeight="1">
      <c r="A23" s="18" t="s">
        <v>13</v>
      </c>
      <c r="B23" s="17"/>
      <c r="C23" s="17"/>
      <c r="D23" s="19"/>
      <c r="E23" s="3"/>
      <c r="F23" s="22"/>
      <c r="G23" s="22"/>
      <c r="W23" s="11"/>
      <c r="X23" s="11"/>
      <c r="Y23" s="11"/>
      <c r="Z23" s="11"/>
      <c r="AA23" s="11"/>
    </row>
    <row r="24" ht="12" customHeight="1">
      <c r="A24" s="7" t="s">
        <v>25</v>
      </c>
      <c r="B24" s="3" t="n">
        <v>799</v>
      </c>
      <c r="C24" s="6" t="n">
        <v>394</v>
      </c>
      <c r="D24" s="19" t="n">
        <v>0.49312</v>
      </c>
      <c r="E24" s="6" t="n">
        <v>3</v>
      </c>
      <c r="F24" s="22" t="n">
        <v>3.7499999999999999E-3</v>
      </c>
      <c r="G24" s="22" t="n">
        <v>7.6099999999999996E-3</v>
      </c>
      <c r="W24" s="11"/>
      <c r="X24" s="11"/>
      <c r="Y24" s="11"/>
      <c r="Z24" s="11"/>
      <c r="AA24" s="11"/>
    </row>
    <row r="25" ht="12" customHeight="1">
      <c r="A25" s="7" t="s">
        <v>26</v>
      </c>
      <c r="B25" s="3" t="n">
        <v>2801</v>
      </c>
      <c r="C25" s="6" t="n">
        <v>1506</v>
      </c>
      <c r="D25" s="19" t="n">
        <v>0.53766999999999998</v>
      </c>
      <c r="E25" s="6" t="n">
        <v>33</v>
      </c>
      <c r="F25" s="22" t="n">
        <v>1.1780000000000001E-2</v>
      </c>
      <c r="G25" s="22" t="n">
        <v>2.1909999999999999E-2</v>
      </c>
      <c r="V25" s="11"/>
      <c r="W25" s="11"/>
      <c r="X25" s="11"/>
      <c r="Y25" s="11"/>
      <c r="Z25" s="11"/>
      <c r="AA25" s="11"/>
    </row>
    <row r="26" ht="12" customHeight="1">
      <c r="A26" s="7" t="s">
        <v>27</v>
      </c>
      <c r="B26" s="3" t="n">
        <v>3455</v>
      </c>
      <c r="C26" s="6" t="n">
        <v>1757</v>
      </c>
      <c r="D26" s="19" t="n">
        <v>0.50853999999999999</v>
      </c>
      <c r="E26" s="6" t="n">
        <v>55</v>
      </c>
      <c r="F26" s="22" t="n">
        <v>1.592E-2</v>
      </c>
      <c r="G26" s="22" t="n">
        <v>3.1300000000000001E-2</v>
      </c>
      <c r="U26" s="11"/>
      <c r="V26" s="11"/>
      <c r="W26" s="11"/>
      <c r="X26" s="11"/>
      <c r="Y26" s="11"/>
      <c r="Z26" s="11"/>
      <c r="AA26" s="11"/>
    </row>
    <row r="27" ht="12" customHeight="1">
      <c r="A27" s="7" t="s">
        <v>28</v>
      </c>
      <c r="B27" s="3" t="n">
        <v>2310</v>
      </c>
      <c r="C27" s="6" t="n">
        <v>1126</v>
      </c>
      <c r="D27" s="19" t="n">
        <v>0.48744999999999999</v>
      </c>
      <c r="E27" s="6" t="n">
        <v>40</v>
      </c>
      <c r="F27" s="22" t="n">
        <v>1.7319999999999999E-2</v>
      </c>
      <c r="G27" s="22" t="n">
        <v>3.5520000000000003E-2</v>
      </c>
      <c r="W27" s="11"/>
      <c r="X27" s="11"/>
      <c r="Y27" s="11"/>
      <c r="Z27" s="11"/>
      <c r="AA27" s="11"/>
    </row>
    <row r="28" ht="12" customHeight="1">
      <c r="A28" s="7" t="s">
        <v>29</v>
      </c>
      <c r="B28" s="3" t="n">
        <v>1798</v>
      </c>
      <c r="C28" s="6" t="n">
        <v>839</v>
      </c>
      <c r="D28" s="19" t="n">
        <v>0.46662999999999999</v>
      </c>
      <c r="E28" s="6" t="n">
        <v>28</v>
      </c>
      <c r="F28" s="22" t="n">
        <v>1.5570000000000001E-2</v>
      </c>
      <c r="G28" s="22" t="n">
        <v>3.3369999999999997E-2</v>
      </c>
      <c r="W28" s="11"/>
      <c r="X28" s="11"/>
      <c r="Y28" s="11"/>
      <c r="Z28" s="11"/>
      <c r="AA28" s="11"/>
    </row>
    <row r="29" ht="12" customHeight="1">
      <c r="A29" s="7" t="s">
        <v>30</v>
      </c>
      <c r="B29" s="3" t="n">
        <v>1429</v>
      </c>
      <c r="C29" s="6" t="n">
        <v>691</v>
      </c>
      <c r="D29" s="19" t="n">
        <v>0.48354999999999998</v>
      </c>
      <c r="E29" s="6" t="n">
        <v>14</v>
      </c>
      <c r="F29" s="22" t="n">
        <v>9.7999999999999997E-3</v>
      </c>
      <c r="G29" s="22" t="n">
        <v>2.026E-2</v>
      </c>
      <c r="W29" s="11"/>
      <c r="X29" s="11"/>
      <c r="Y29" s="11"/>
      <c r="Z29" s="11"/>
      <c r="AA29" s="11"/>
    </row>
    <row r="30" ht="12" customHeight="1">
      <c r="A30" s="7" t="s">
        <v>31</v>
      </c>
      <c r="B30" s="3" t="n">
        <v>3297</v>
      </c>
      <c r="C30" s="6" t="n">
        <v>1707</v>
      </c>
      <c r="D30" s="19" t="n">
        <v>0.51773999999999998</v>
      </c>
      <c r="E30" s="6" t="n">
        <v>31</v>
      </c>
      <c r="F30" s="22" t="n">
        <v>9.4000000000000004E-3</v>
      </c>
      <c r="G30" s="22" t="n">
        <v>1.8159999999999999E-2</v>
      </c>
      <c r="W30" s="11"/>
      <c r="X30" s="11"/>
      <c r="Y30" s="11"/>
      <c r="Z30" s="11"/>
      <c r="AA30" s="11"/>
    </row>
    <row r="31" ht="12" customHeight="1">
      <c r="A31" s="7" t="s">
        <v>32</v>
      </c>
      <c r="B31" s="3" t="n">
        <v>2092</v>
      </c>
      <c r="C31" s="6" t="n">
        <v>1066</v>
      </c>
      <c r="D31" s="19" t="n">
        <v>0.50956000000000001</v>
      </c>
      <c r="E31" s="6" t="n">
        <v>25</v>
      </c>
      <c r="F31" s="22" t="n">
        <v>1.1950000000000001E-2</v>
      </c>
      <c r="G31" s="22" t="n">
        <v>2.3449999999999999E-2</v>
      </c>
      <c r="W31" s="11"/>
      <c r="X31" s="11"/>
      <c r="Y31" s="11"/>
      <c r="Z31" s="11"/>
      <c r="AA31" s="11"/>
    </row>
    <row r="32" ht="12" customHeight="1">
      <c r="A32" s="7" t="s">
        <v>33</v>
      </c>
      <c r="B32" s="3" t="n">
        <v>727</v>
      </c>
      <c r="C32" s="6" t="n">
        <v>396</v>
      </c>
      <c r="D32" s="19" t="n">
        <v>0.54469999999999996</v>
      </c>
      <c r="E32" s="6" t="n">
        <v>4</v>
      </c>
      <c r="F32" s="22" t="n">
        <v>5.4999999999999997E-3</v>
      </c>
      <c r="G32" s="22" t="n">
        <v>1.01E-2</v>
      </c>
      <c r="W32" s="11"/>
      <c r="X32" s="11"/>
      <c r="Y32" s="11"/>
      <c r="Z32" s="11"/>
      <c r="AA32" s="11"/>
    </row>
    <row r="33" ht="12" customHeight="1">
      <c r="A33" s="7" t="s">
        <v>34</v>
      </c>
      <c r="B33" s="3" t="n">
        <v>164</v>
      </c>
      <c r="C33" s="6" t="n">
        <v>89</v>
      </c>
      <c r="D33" s="19" t="n">
        <v>0.54268000000000005</v>
      </c>
      <c r="E33" s="6" t="n">
        <v>1</v>
      </c>
      <c r="F33" s="22" t="n">
        <v>6.1000000000000004E-3</v>
      </c>
      <c r="G33" s="22" t="n">
        <v>1.124E-2</v>
      </c>
      <c r="W33" s="11"/>
      <c r="X33" s="11"/>
      <c r="Y33" s="11"/>
      <c r="Z33" s="11"/>
      <c r="AA33" s="11"/>
    </row>
    <row r="34" ht="12" customHeight="1">
      <c r="A34" s="7" t="s">
        <v>35</v>
      </c>
      <c r="B34" s="3" t="n">
        <v>666</v>
      </c>
      <c r="C34" s="6" t="n">
        <v>68</v>
      </c>
      <c r="D34" s="19" t="n">
        <v>0.1021</v>
      </c>
      <c r="E34" s="6" t="n">
        <v>0</v>
      </c>
      <c r="F34" s="22" t="n">
        <v>0</v>
      </c>
      <c r="G34" s="22" t="n">
        <v>0</v>
      </c>
      <c r="W34" s="11"/>
      <c r="X34" s="11"/>
      <c r="Y34" s="11"/>
      <c r="Z34" s="11"/>
      <c r="AA34" s="11"/>
    </row>
    <row r="35" ht="15" customHeight="1">
      <c r="A35" s="7" t="s">
        <v>36</v>
      </c>
      <c r="B35" s="3" t="n">
        <v>19538</v>
      </c>
      <c r="C35" s="6" t="n">
        <v>9639</v>
      </c>
      <c r="D35" s="19" t="n">
        <v>0.49335000000000001</v>
      </c>
      <c r="E35" s="6" t="n">
        <v>234</v>
      </c>
      <c r="F35" s="22" t="n">
        <v>1.1979999999999999E-2</v>
      </c>
      <c r="G35" s="22" t="n">
        <v>2.4279999999999999E-2</v>
      </c>
      <c r="W35" s="11"/>
      <c r="X35" s="11"/>
      <c r="Y35" s="11"/>
      <c r="Z35" s="11"/>
      <c r="AA35" s="11"/>
    </row>
    <row r="36" ht="15" customHeight="1">
      <c r="A36" s="18" t="s">
        <v>37</v>
      </c>
      <c r="B36" s="3" t="n">
        <v>5896</v>
      </c>
      <c r="C36" s="6" t="n">
        <v>2118</v>
      </c>
      <c r="D36" s="19" t="n">
        <v>0.35922999999999999</v>
      </c>
      <c r="E36" s="6" t="n">
        <v>8</v>
      </c>
      <c r="F36" s="22" t="n">
        <v>1.3600000000000001E-3</v>
      </c>
      <c r="G36" s="22" t="n">
        <v>3.7799999999999999E-3</v>
      </c>
      <c r="W36" s="11"/>
      <c r="X36" s="11"/>
      <c r="Y36" s="11"/>
      <c r="Z36" s="11"/>
      <c r="AA36" s="11"/>
    </row>
    <row r="37" ht="15" customHeight="1">
      <c r="A37" s="18" t="s">
        <v>38</v>
      </c>
      <c r="B37" s="3" t="n">
        <v>12686</v>
      </c>
      <c r="C37" s="6" t="n">
        <v>6781</v>
      </c>
      <c r="D37" s="19" t="n">
        <v>0.53452999999999995</v>
      </c>
      <c r="E37" s="6" t="n">
        <v>161</v>
      </c>
      <c r="F37" s="22" t="n">
        <v>1.269E-2</v>
      </c>
      <c r="G37" s="22" t="n">
        <v>2.3740000000000001E-2</v>
      </c>
      <c r="W37" s="11"/>
      <c r="X37" s="11"/>
      <c r="Y37" s="11"/>
      <c r="Z37" s="11"/>
      <c r="AA37" s="11"/>
    </row>
    <row r="38" ht="15" customHeight="1">
      <c r="A38" s="18" t="s">
        <v>39</v>
      </c>
      <c r="B38" s="3" t="n">
        <v>6524</v>
      </c>
      <c r="C38" s="6" t="n">
        <v>4244</v>
      </c>
      <c r="D38" s="19" t="n">
        <v>0.65051999999999999</v>
      </c>
      <c r="E38" s="6" t="n">
        <v>24</v>
      </c>
      <c r="F38" s="22" t="n">
        <v>3.6800000000000001E-3</v>
      </c>
      <c r="G38" s="22" t="n">
        <v>5.6600000000000001E-3</v>
      </c>
      <c r="W38" s="11"/>
      <c r="X38" s="11"/>
      <c r="Y38" s="11"/>
      <c r="Z38" s="11"/>
      <c r="AA38" s="11"/>
    </row>
    <row r="39" ht="15" customHeight="1">
      <c r="A39" s="18" t="s">
        <v>40</v>
      </c>
      <c r="B39" s="3" t="n">
        <v>2296</v>
      </c>
      <c r="C39" s="6" t="n">
        <v>977</v>
      </c>
      <c r="D39" s="19" t="n">
        <v>0.42552000000000001</v>
      </c>
      <c r="E39" s="6" t="n">
        <v>4</v>
      </c>
      <c r="F39" s="22" t="n">
        <v>1.74E-3</v>
      </c>
      <c r="G39" s="22" t="n">
        <v>4.0899999999999999E-3</v>
      </c>
      <c r="W39" s="11"/>
      <c r="X39" s="11"/>
      <c r="Y39" s="11"/>
      <c r="Z39" s="11"/>
      <c r="AA39" s="11"/>
    </row>
    <row r="40" ht="15" customHeight="1">
      <c r="A40" s="18" t="s">
        <v>48</v>
      </c>
      <c r="B40" s="3"/>
      <c r="C40" s="3"/>
      <c r="D40" s="19"/>
      <c r="E40" s="3"/>
      <c r="F40" s="22"/>
      <c r="G40" s="22"/>
      <c r="U40" s="11"/>
      <c r="W40" s="11"/>
      <c r="X40" s="11"/>
      <c r="Y40" s="11"/>
      <c r="Z40" s="11"/>
      <c r="AA40" s="11"/>
      <c r="AE40" s="11"/>
    </row>
    <row r="41" ht="12" customHeight="1">
      <c r="A41" s="7" t="s">
        <v>25</v>
      </c>
      <c r="B41" s="3" t="n">
        <v>896</v>
      </c>
      <c r="C41" s="6" t="n">
        <v>433</v>
      </c>
      <c r="D41" s="19" t="n">
        <v>0.48326000000000002</v>
      </c>
      <c r="E41" s="6" t="n">
        <v>7</v>
      </c>
      <c r="F41" s="22" t="n">
        <v>7.8100000000000001E-3</v>
      </c>
      <c r="G41" s="22" t="n">
        <v>1.617E-2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ht="12" customHeight="1">
      <c r="A42" s="7" t="s">
        <v>26</v>
      </c>
      <c r="B42" s="3" t="n">
        <v>11644</v>
      </c>
      <c r="C42" s="6" t="n">
        <v>7496</v>
      </c>
      <c r="D42" s="19" t="n">
        <v>0.64376999999999995</v>
      </c>
      <c r="E42" s="6" t="n">
        <v>188</v>
      </c>
      <c r="F42" s="22" t="n">
        <v>1.6150000000000001E-2</v>
      </c>
      <c r="G42" s="22" t="n">
        <v>2.5080000000000002E-2</v>
      </c>
      <c r="S42" s="11"/>
      <c r="T42" s="11"/>
      <c r="W42" s="11"/>
      <c r="X42" s="11"/>
      <c r="Y42" s="11"/>
      <c r="Z42" s="11"/>
      <c r="AA42" s="11"/>
    </row>
    <row r="43" ht="12" customHeight="1">
      <c r="A43" s="7" t="s">
        <v>27</v>
      </c>
      <c r="B43" s="3" t="n">
        <v>25689</v>
      </c>
      <c r="C43" s="6" t="n">
        <v>15699</v>
      </c>
      <c r="D43" s="19" t="n">
        <v>0.61112</v>
      </c>
      <c r="E43" s="6" t="n">
        <v>785</v>
      </c>
      <c r="F43" s="22" t="n">
        <v>3.056E-2</v>
      </c>
      <c r="G43" s="22" t="n">
        <v>0.05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ht="12" customHeight="1">
      <c r="A44" s="7" t="s">
        <v>28</v>
      </c>
      <c r="B44" s="3" t="n">
        <v>24087</v>
      </c>
      <c r="C44" s="6" t="n">
        <v>14475</v>
      </c>
      <c r="D44" s="19" t="n">
        <v>0.60094999999999998</v>
      </c>
      <c r="E44" s="6" t="n">
        <v>679</v>
      </c>
      <c r="F44" s="22" t="n">
        <v>2.819E-2</v>
      </c>
      <c r="G44" s="22" t="n">
        <v>4.691E-2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ht="12" customHeight="1">
      <c r="A45" s="7" t="s">
        <v>29</v>
      </c>
      <c r="B45" s="3" t="n">
        <v>23161</v>
      </c>
      <c r="C45" s="6" t="n">
        <v>13086</v>
      </c>
      <c r="D45" s="19" t="n">
        <v>0.56499999999999995</v>
      </c>
      <c r="E45" s="6" t="n">
        <v>521</v>
      </c>
      <c r="F45" s="22" t="n">
        <v>2.249E-2</v>
      </c>
      <c r="G45" s="22" t="n">
        <v>3.9809999999999998E-2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ht="12" customHeight="1">
      <c r="A46" s="7" t="s">
        <v>30</v>
      </c>
      <c r="B46" s="3" t="n">
        <v>19653</v>
      </c>
      <c r="C46" s="6" t="n">
        <v>11531</v>
      </c>
      <c r="D46" s="19" t="n">
        <v>0.58672999999999997</v>
      </c>
      <c r="E46" s="6" t="n">
        <v>327</v>
      </c>
      <c r="F46" s="22" t="n">
        <v>1.6639999999999999E-2</v>
      </c>
      <c r="G46" s="22" t="n">
        <v>2.836E-2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ht="12" customHeight="1">
      <c r="A47" s="7" t="s">
        <v>31</v>
      </c>
      <c r="B47" s="3" t="n">
        <v>42651</v>
      </c>
      <c r="C47" s="6" t="n">
        <v>25147</v>
      </c>
      <c r="D47" s="19" t="n">
        <v>0.58960000000000001</v>
      </c>
      <c r="E47" s="6" t="n">
        <v>611</v>
      </c>
      <c r="F47" s="22" t="n">
        <v>1.4330000000000001E-2</v>
      </c>
      <c r="G47" s="22" t="n">
        <v>2.4299999999999999E-2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ht="12" customHeight="1">
      <c r="A48" s="7" t="s">
        <v>32</v>
      </c>
      <c r="B48" s="3" t="n">
        <v>29934</v>
      </c>
      <c r="C48" s="6" t="n">
        <v>17879</v>
      </c>
      <c r="D48" s="19" t="n">
        <v>0.59728000000000003</v>
      </c>
      <c r="E48" s="6" t="n">
        <v>364</v>
      </c>
      <c r="F48" s="22" t="n">
        <v>1.2160000000000001E-2</v>
      </c>
      <c r="G48" s="22" t="n">
        <v>2.036E-2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ht="12" customHeight="1">
      <c r="A49" s="7" t="s">
        <v>33</v>
      </c>
      <c r="B49" s="3" t="n">
        <v>16428</v>
      </c>
      <c r="C49" s="6" t="n">
        <v>9995</v>
      </c>
      <c r="D49" s="19" t="n">
        <v>0.60841000000000001</v>
      </c>
      <c r="E49" s="6" t="n">
        <v>132</v>
      </c>
      <c r="F49" s="22" t="n">
        <v>8.0400000000000003E-3</v>
      </c>
      <c r="G49" s="22" t="n">
        <v>1.321E-2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ht="12" customHeight="1">
      <c r="A50" s="7" t="s">
        <v>34</v>
      </c>
      <c r="B50" s="3" t="n">
        <v>11728</v>
      </c>
      <c r="C50" s="6" t="n">
        <v>6901</v>
      </c>
      <c r="D50" s="19" t="n">
        <v>0.58842000000000005</v>
      </c>
      <c r="E50" s="6" t="n">
        <v>42</v>
      </c>
      <c r="F50" s="22" t="n">
        <v>3.5799999999999998E-3</v>
      </c>
      <c r="G50" s="22" t="n">
        <v>6.0899999999999999E-3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ht="12" customHeight="1">
      <c r="A51" s="7" t="s">
        <v>35</v>
      </c>
      <c r="B51" s="3" t="n">
        <v>26838</v>
      </c>
      <c r="C51" s="6" t="n">
        <v>1314</v>
      </c>
      <c r="D51" s="19" t="n">
        <v>4.8959999999999997E-2</v>
      </c>
      <c r="E51" s="6" t="n">
        <v>71</v>
      </c>
      <c r="F51" s="22" t="n">
        <v>2.65E-3</v>
      </c>
      <c r="G51" s="22" t="n">
        <v>5.4030000000000002E-2</v>
      </c>
      <c r="S51" s="11"/>
      <c r="T51" s="11"/>
      <c r="W51" s="11"/>
      <c r="X51" s="11"/>
      <c r="Y51" s="11"/>
      <c r="Z51" s="11"/>
      <c r="AA51" s="11"/>
    </row>
    <row r="52" ht="15" customHeight="1">
      <c r="A52" s="8" t="s">
        <v>36</v>
      </c>
      <c r="B52" s="9" t="n">
        <v>232709</v>
      </c>
      <c r="C52" s="12" t="n">
        <v>123956</v>
      </c>
      <c r="D52" s="24" t="n">
        <v>0.53266999999999998</v>
      </c>
      <c r="E52" s="12" t="n">
        <v>3727</v>
      </c>
      <c r="F52" s="10" t="n">
        <v>1.602E-2</v>
      </c>
      <c r="G52" s="10" t="n">
        <v>3.007E-2</v>
      </c>
      <c r="S52" s="11"/>
      <c r="T52" s="11"/>
      <c r="W52" s="11"/>
      <c r="X52" s="11"/>
      <c r="Y52" s="11"/>
      <c r="Z52" s="11"/>
      <c r="AA52" s="11"/>
    </row>
    <row r="53" ht="12.75" customHeight="1">
      <c r="A53" s="1" t="s">
        <v>21</v>
      </c>
      <c r="G53" s="28" t="s">
        <v>18</v>
      </c>
      <c r="S53" s="11"/>
      <c r="T53" s="11"/>
      <c r="U53" s="11"/>
      <c r="V53" s="11"/>
      <c r="W53" s="11"/>
      <c r="X53" s="11"/>
      <c r="Y53" s="11"/>
      <c r="Z53" s="11"/>
      <c r="AA53" s="11"/>
    </row>
    <row r="54" ht="10" customHeight="1">
      <c r="A54" s="23" t="s">
        <v>19</v>
      </c>
      <c r="G54" s="15" t="s">
        <v>17</v>
      </c>
      <c r="S54" s="11"/>
      <c r="T54" s="11"/>
      <c r="U54" s="11"/>
      <c r="V54" s="11"/>
      <c r="W54" s="11"/>
      <c r="X54" s="11"/>
      <c r="Y54" s="11"/>
      <c r="Z54" s="11"/>
      <c r="AA54" s="11"/>
    </row>
    <row r="55" ht="10" customHeight="1">
      <c r="B55" s="5"/>
      <c r="C55" s="5"/>
      <c r="D55" s="13"/>
      <c r="E55" s="5"/>
      <c r="F55" s="13"/>
      <c r="G55" s="13"/>
      <c r="S55" s="11"/>
      <c r="T55" s="11"/>
      <c r="W55" s="11"/>
      <c r="X55" s="11"/>
      <c r="Y55" s="11"/>
      <c r="Z55" s="11"/>
      <c r="AA55" s="11"/>
    </row>
    <row r="56" ht="10" customHeight="1">
      <c r="A56" s="16" t="s">
        <v>16</v>
      </c>
      <c r="B56" s="5"/>
      <c r="C56" s="5"/>
      <c r="D56" s="13"/>
      <c r="E56" s="5"/>
      <c r="F56" s="13"/>
      <c r="S56" s="11"/>
      <c r="W56" s="11"/>
      <c r="X56" s="11"/>
      <c r="Y56" s="11"/>
      <c r="Z56" s="11"/>
      <c r="AA56" s="11"/>
    </row>
    <row r="57" ht="10" customHeight="1">
      <c r="A57" s="2" t="s">
        <v>20</v>
      </c>
      <c r="B57" s="5"/>
      <c r="C57" s="5"/>
      <c r="D57" s="13"/>
      <c r="E57" s="5"/>
      <c r="F57" s="13"/>
      <c r="G57" s="15" t="s">
        <v>42</v>
      </c>
      <c r="S57" s="11"/>
      <c r="W57" s="11"/>
      <c r="X57" s="11"/>
      <c r="Y57" s="11"/>
      <c r="Z57" s="11"/>
      <c r="AA57" s="11"/>
    </row>
    <row r="58" ht="10" customHeight="1">
      <c r="A58" s="21" t="str">
        <f>HYPERLINK("https://www.gov.uk/government/publications/road-accidents-and-safety-statistics-guidance","Notes &amp; Definitions")</f>
        <v>Notes &amp; Definitions</v>
      </c>
      <c r="B58" s="5"/>
      <c r="C58" s="5"/>
      <c r="D58" s="13"/>
      <c r="E58" s="5"/>
      <c r="F58" s="13"/>
      <c r="G58" s="15" t="s">
        <v>43</v>
      </c>
      <c r="W58" s="11"/>
      <c r="X58" s="11"/>
      <c r="Y58" s="11"/>
      <c r="Z58" s="11"/>
      <c r="AA58" s="11"/>
    </row>
    <row r="59" ht="9" customHeight="1">
      <c r="A59" s="26"/>
      <c r="B59" s="5"/>
      <c r="C59" s="5"/>
      <c r="D59" s="13"/>
      <c r="E59" s="5"/>
      <c r="F59" s="13"/>
      <c r="G59" s="13"/>
      <c r="W59" s="11"/>
      <c r="X59" s="11"/>
      <c r="Y59" s="11"/>
      <c r="Z59" s="11"/>
      <c r="AA59" s="11"/>
    </row>
    <row r="60">
      <c r="B60" s="5"/>
      <c r="C60" s="5"/>
      <c r="D60" s="13"/>
      <c r="E60" s="5"/>
      <c r="F60" s="13"/>
      <c r="G60" s="13"/>
      <c r="W60" s="11"/>
      <c r="X60" s="11"/>
      <c r="Y60" s="11"/>
      <c r="Z60" s="11"/>
      <c r="AA60" s="11"/>
    </row>
    <row r="61">
      <c r="B61" s="5"/>
      <c r="C61" s="5"/>
      <c r="D61" s="13"/>
      <c r="E61" s="5"/>
      <c r="F61" s="13"/>
      <c r="G61" s="13"/>
      <c r="W61" s="11"/>
      <c r="X61" s="11"/>
      <c r="Y61" s="11"/>
      <c r="Z61" s="11"/>
      <c r="AA61" s="11"/>
    </row>
    <row r="62">
      <c r="B62" s="5"/>
      <c r="C62" s="5"/>
      <c r="D62" s="13"/>
      <c r="E62" s="5"/>
      <c r="F62" s="13"/>
      <c r="G62" s="13"/>
      <c r="W62" s="11"/>
      <c r="X62" s="11"/>
      <c r="Y62" s="11"/>
      <c r="Z62" s="11"/>
      <c r="AA62" s="11"/>
    </row>
    <row r="63">
      <c r="W63" s="11"/>
      <c r="X63" s="11"/>
      <c r="Y63" s="11"/>
      <c r="Z63" s="11"/>
      <c r="AA63" s="11"/>
    </row>
    <row r="64">
      <c r="W64" s="11"/>
      <c r="X64" s="11"/>
      <c r="Y64" s="11"/>
      <c r="Z64" s="11"/>
      <c r="AA64" s="11"/>
    </row>
    <row r="65">
      <c r="V65" s="11"/>
      <c r="W65" s="11"/>
      <c r="X65" s="11"/>
      <c r="Y65" s="11"/>
      <c r="Z65" s="11"/>
      <c r="AA65" s="11"/>
    </row>
    <row r="78">
      <c r="N78" s="11"/>
      <c r="O78" s="11"/>
      <c r="P78" s="11"/>
      <c r="Q78" s="11"/>
    </row>
    <row r="79">
      <c r="M79" s="11"/>
      <c r="N79" s="11"/>
      <c r="O79" s="11"/>
    </row>
    <row r="80">
      <c r="L80" s="11"/>
      <c r="M80" s="11"/>
      <c r="N80" s="11"/>
      <c r="O80" s="11"/>
      <c r="P80" s="11"/>
      <c r="Q80" s="11"/>
    </row>
    <row r="81">
      <c r="N81" s="11"/>
      <c r="O81" s="11"/>
      <c r="P81" s="11"/>
      <c r="Q81" s="11"/>
    </row>
    <row r="82">
      <c r="N82" s="11"/>
      <c r="O82" s="11"/>
      <c r="P82" s="11"/>
      <c r="Q82" s="11"/>
    </row>
    <row r="83">
      <c r="N83" s="11"/>
      <c r="O83" s="11"/>
      <c r="P83" s="11"/>
      <c r="Q83" s="11"/>
    </row>
    <row r="84">
      <c r="N84" s="11"/>
      <c r="O84" s="11"/>
      <c r="P84" s="11"/>
      <c r="Q84" s="11"/>
    </row>
    <row r="85">
      <c r="N85" s="11"/>
      <c r="O85" s="11"/>
      <c r="P85" s="11"/>
      <c r="Q85" s="11"/>
    </row>
    <row r="86">
      <c r="N86" s="11"/>
      <c r="O86" s="11"/>
      <c r="P86" s="11"/>
      <c r="Q86" s="11"/>
    </row>
    <row r="87">
      <c r="N87" s="11"/>
      <c r="O87" s="11"/>
      <c r="P87" s="11"/>
      <c r="Q87" s="11"/>
    </row>
    <row r="88">
      <c r="N88" s="11"/>
      <c r="O88" s="11"/>
      <c r="P88" s="11"/>
      <c r="Q88" s="11"/>
    </row>
    <row r="89">
      <c r="M89" s="11"/>
      <c r="N89" s="11"/>
      <c r="O89" s="11"/>
      <c r="P89" s="11"/>
      <c r="Q89" s="11"/>
    </row>
    <row r="90">
      <c r="L90" s="11"/>
      <c r="M90" s="11"/>
      <c r="N90" s="11"/>
      <c r="O90" s="11"/>
      <c r="P90" s="11"/>
      <c r="Q90" s="11"/>
    </row>
    <row r="91">
      <c r="N91" s="11"/>
      <c r="O91" s="11"/>
      <c r="P91" s="11"/>
      <c r="Q91" s="11"/>
    </row>
    <row r="92">
      <c r="N92" s="11"/>
      <c r="O92" s="11"/>
      <c r="P92" s="11"/>
      <c r="Q92" s="11"/>
    </row>
    <row r="93">
      <c r="N93" s="11"/>
      <c r="O93" s="11"/>
      <c r="P93" s="11"/>
      <c r="Q93" s="11"/>
    </row>
    <row r="94">
      <c r="N94" s="11"/>
      <c r="O94" s="11"/>
      <c r="P94" s="11"/>
      <c r="Q94" s="11"/>
    </row>
    <row r="95">
      <c r="N95" s="11"/>
      <c r="O95" s="11"/>
      <c r="P95" s="11"/>
      <c r="Q95" s="11"/>
    </row>
    <row r="96">
      <c r="N96" s="11"/>
      <c r="O96" s="11"/>
      <c r="P96" s="11"/>
      <c r="Q96" s="11"/>
    </row>
    <row r="97">
      <c r="N97" s="11"/>
      <c r="O97" s="11"/>
      <c r="P97" s="11"/>
      <c r="Q97" s="11"/>
    </row>
    <row r="98">
      <c r="N98" s="11"/>
      <c r="O98" s="11"/>
      <c r="P98" s="11"/>
      <c r="Q98" s="11"/>
    </row>
    <row r="99">
      <c r="M99" s="11"/>
      <c r="N99" s="11"/>
      <c r="O99" s="11"/>
      <c r="P99" s="11"/>
      <c r="Q99" s="11"/>
    </row>
  </sheetData>
  <mergeCells count="1">
    <mergeCell ref="F7:G7"/>
  </mergeCells>
  <hyperlinks>
    <hyperlink ref="A57" r:id="rId1h"/>
  </hyperlinks>
  <pageMargins left="0.70866141732283472" right="0.70866141732283472" top="0.78740157480314965" bottom="0.59055118110236227" header="0.51181102362204722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hbougdah</dc:creator>
  <cp:lastModifiedBy>Mike Dark</cp:lastModifiedBy>
  <dcterms:created xsi:type="dcterms:W3CDTF">2014-03-07T16:08:25Z</dcterms:created>
  <dcterms:modified xsi:type="dcterms:W3CDTF">2021-09-06T12:58:00Z</dcterms:modified>
</cp:coreProperties>
</file>