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bookViews>
    <workbookView xWindow="0" yWindow="0" windowWidth="24750" windowHeight="89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G9" i="1"/>
  <c r="G6" i="1"/>
  <c r="G8" i="1"/>
  <c r="G10" i="1"/>
  <c r="G11" i="1"/>
  <c r="G12" i="1"/>
  <c r="G13" i="1"/>
  <c r="G7" i="1"/>
  <c r="D12" i="1"/>
  <c r="D5" i="1"/>
  <c r="B16" i="1" s="1"/>
  <c r="D6" i="1"/>
  <c r="D7" i="1"/>
  <c r="D9" i="1"/>
  <c r="D10" i="1"/>
  <c r="D11" i="1"/>
  <c r="D4" i="1"/>
  <c r="E24" i="1" l="1"/>
  <c r="E23" i="1"/>
  <c r="E22" i="1"/>
  <c r="C28" i="1" s="1"/>
  <c r="E21" i="1"/>
</calcChain>
</file>

<file path=xl/sharedStrings.xml><?xml version="1.0" encoding="utf-8"?>
<sst xmlns="http://schemas.openxmlformats.org/spreadsheetml/2006/main" count="83" uniqueCount="56">
  <si>
    <t>Jake-Designed Planck Bill of Materials</t>
  </si>
  <si>
    <t>Item</t>
  </si>
  <si>
    <t>Amount</t>
  </si>
  <si>
    <t>Cost</t>
  </si>
  <si>
    <t>Link</t>
  </si>
  <si>
    <t>5mm acrylic</t>
  </si>
  <si>
    <t>Keyboard Standoffs</t>
  </si>
  <si>
    <t>Keyboard Screws</t>
  </si>
  <si>
    <t>Teensy 2.0</t>
  </si>
  <si>
    <t>Diodes</t>
  </si>
  <si>
    <t>Hot Glue Gun</t>
  </si>
  <si>
    <t>https://www.mouser.com/ProductDetail/Harwin/R25-1001002?qs=sGAEpiMZZMtrde5aJd3qw4L16p8RLiBxWo5MSsG4dBo%3d</t>
  </si>
  <si>
    <t>Part Total</t>
  </si>
  <si>
    <t>https://www.mouser.com/ProductDetail/ON-Semiconductor-Fairchild/1N4148?qs=sGAEpiMZZMudZehw8RjeZWbu6z6oTQTL</t>
  </si>
  <si>
    <t>https://www.amazon.com/dp/B000NHTPEM/ref=biss_dp_t_asn</t>
  </si>
  <si>
    <t>https://www.amazon.com/Blusmart-Pieces-Sticks-Temperature-Projects/dp/B01LW8UVYJ/ref=sr_1_5?ie=UTF8&amp;qid=1523315493&amp;sr=8-5&amp;keywords=hot+glue+gun</t>
  </si>
  <si>
    <t>Keycap Options:</t>
  </si>
  <si>
    <t>SA Ice Caps - $60.00</t>
  </si>
  <si>
    <t>https://pimpmykeyboard.com/sa-ice-cap-keyset/</t>
  </si>
  <si>
    <t>Ali Express XDA - $23.90</t>
  </si>
  <si>
    <t>https://www.aliexpress.com/item/XDA-blank-keycaps-preonic-Keyset-Blank-Similar-to-DSA-For-MX-Mechanical-Keyboard-Ergo-Planck/32830703804.html?spm=2114.search0104.3.70.5c42285acRDj9O&amp;ws_ab_test=searchweb0_0,searchweb201602_5_10152_10151_10065_10344_10068_10130_10324_10342_10547_10325_10343_10546_10340_10548_10341_10545_10084_10083_10618_10307_5722316_5711212_10313_10059_10534_100031_10629_10103_10626_10625_10624_10623_10622_10621_10620_10142,searchweb201603_36,ppcSwitch_5&amp;algo_expid=a62372fb-beaf-4226-81a7-b2f662c4d5dc-9&amp;algo_pvid=a62372fb-beaf-4226-81a7-b2f662c4d5dc&amp;priceBeautifyAB=0</t>
  </si>
  <si>
    <t>Key Switch Options:</t>
  </si>
  <si>
    <t>67g Zealios - $37.50</t>
  </si>
  <si>
    <t>67g Zilents - $45.00</t>
  </si>
  <si>
    <t>https://zealpc.net/collections/switches/products/zilents</t>
  </si>
  <si>
    <t>https://zealpc.net/collections/switches/products/zealio</t>
  </si>
  <si>
    <t>My Budget: $275.00</t>
  </si>
  <si>
    <t>Construction Items</t>
  </si>
  <si>
    <t>Switch/Cap Combinations:</t>
  </si>
  <si>
    <t>Combination:</t>
  </si>
  <si>
    <t>SA Ice with Zealios</t>
  </si>
  <si>
    <t>SA Ice with Zilents</t>
  </si>
  <si>
    <t>XDA with Zealios</t>
  </si>
  <si>
    <t>XDA with Zilents</t>
  </si>
  <si>
    <t>CONSTRUCTION TOTAL:</t>
  </si>
  <si>
    <t>Combination Total Cost:</t>
  </si>
  <si>
    <t>Cutting Pad</t>
  </si>
  <si>
    <t>https://www.amazon.com/Professional-Double-Sided-Non-Slip-Quilting-A4/dp/B06XDHV9L1/ref=sr_1_5?ie=UTF8&amp;qid=1523316754&amp;sr=8-5&amp;keywords=Cutting%2Bmat&amp;th=1</t>
  </si>
  <si>
    <t>Switch Lube</t>
  </si>
  <si>
    <t>Selected Combination Total Cost:</t>
  </si>
  <si>
    <t>https://mehkee.com/products/krytox-lube-oil-and-grease?variant=37699586575</t>
  </si>
  <si>
    <t>Ordered?</t>
  </si>
  <si>
    <t>No</t>
  </si>
  <si>
    <t>Not Purchasing</t>
  </si>
  <si>
    <t>M2 Tap</t>
  </si>
  <si>
    <t>2.05mm drill bit</t>
  </si>
  <si>
    <t>https://www.amazon.com/uxcell-0-45mm-Straight-Cobalt-Spiral/dp/B017NBYBH6/ref=sr_1_2?ie=UTF8&amp;qid=1523328712&amp;sr=8-2&amp;keywords=M2.5x0.45+tap</t>
  </si>
  <si>
    <t>https://www.amazon.com/KnKut-KK5M-2-05-2-05mm-Metric-Jobber/dp/B008KFHNXE/ref=pd_bxgy_469_img_2?_encoding=UTF8&amp;pd_rd_i=B008KFHNXE&amp;pd_rd_r=D0C0YWPQCA0KE21020SP&amp;pd_rd_w=RNi3s&amp;pd_rd_wg=6gAx6&amp;psc=1&amp;refRID=D0C0YWPQCA0KE21020SP</t>
  </si>
  <si>
    <t>Received?</t>
  </si>
  <si>
    <t>Actual Price (with Shipping)</t>
  </si>
  <si>
    <t>Yes (04/09/18)</t>
  </si>
  <si>
    <t>https://www.amazon.com/Teensy-2-0/dp/B00NC43256/ref=sr_1_2?ie=UTF8&amp;qid=1523331208&amp;sr=8-2&amp;keywords=teensy+2.0</t>
  </si>
  <si>
    <t>Amazon -- $0.99 tax (not included in G)</t>
  </si>
  <si>
    <t>Mouser -- Total cost of $17.27 (tax and shipping not included in G)</t>
  </si>
  <si>
    <t>https://www.amazon.com/a15041500ux0373-Plastic-Perspex-Acrylic-Plexiglass/dp/B01DP9I5EA/ref=sr_1_1?ie=UTF8&amp;qid=1523335017&amp;sr=8-1&amp;keywords=5mm+acrylic+A4</t>
  </si>
  <si>
    <t>Actual Combination Total Cost (with tax and shipping):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</si>
</sst>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alpc.net/collections/switches/products/zealio" TargetMode="External"/><Relationship Id="rId3" Type="http://schemas.openxmlformats.org/officeDocument/2006/relationships/hyperlink" Target="https://www.amazon.com/dp/B000NHTPEM/ref=biss_dp_t_asn" TargetMode="External"/><Relationship Id="rId7" Type="http://schemas.openxmlformats.org/officeDocument/2006/relationships/hyperlink" Target="https://pimpmykeyboard.com/sa-ice-cap-keyse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Harwin/R25-1001002?qs=sGAEpiMZZMtrde5aJd3qw4L16p8RLiBxWo5MSsG4dBo%3d" TargetMode="External"/><Relationship Id="rId1" Type="http://schemas.openxmlformats.org/officeDocument/2006/relationships/hyperlink" Target="https://mehkee.com/products/krytox-lube-oil-and-grease?variant=37699586575" TargetMode="External"/><Relationship Id="rId6" Type="http://schemas.openxmlformats.org/officeDocument/2006/relationships/hyperlink" Target="https://www.amazon.com/Professional-Double-Sided-Non-Slip-Quilting-A4/dp/B06XDHV9L1/ref=sr_1_5?ie=UTF8&amp;qid=1523316754&amp;sr=8-5&amp;keywords=Cutting%2Bmat&amp;th=1" TargetMode="External"/><Relationship Id="rId11" Type="http://schemas.openxmlformats.org/officeDocument/2006/relationships/hyperlink" Target="https://www.amazon.com/KnKut-KK5M-2-05-2-05mm-Metric-Jobber/dp/B008KFHNXE/ref=pd_bxgy_469_img_2?_encoding=UTF8&amp;pd_rd_i=B008KFHNXE&amp;pd_rd_r=D0C0YWPQCA0KE21020SP&amp;pd_rd_w=RNi3s&amp;pd_rd_wg=6gAx6&amp;psc=1&amp;refRID=D0C0YWPQCA0KE21020SP" TargetMode="External"/><Relationship Id="rId5" Type="http://schemas.openxmlformats.org/officeDocument/2006/relationships/hyperlink" Target="https://www.amazon.com/Blusmart-Pieces-Sticks-Temperature-Projects/dp/B01LW8UVYJ/ref=sr_1_5?ie=UTF8&amp;qid=1523315493&amp;sr=8-5&amp;keywords=hot+glue+gun" TargetMode="External"/><Relationship Id="rId10" Type="http://schemas.openxmlformats.org/officeDocument/2006/relationships/hyperlink" Target="https://www.amazon.com/uxcell-0-45mm-Straight-Cobalt-Spiral/dp/B017NBYBH6/ref=sr_1_2?ie=UTF8&amp;qid=1523328712&amp;sr=8-2&amp;keywords=M2.5x0.45+tap" TargetMode="External"/><Relationship Id="rId4" Type="http://schemas.openxmlformats.org/officeDocument/2006/relationships/hyperlink" Target="https://www.mouser.com/ProductDetail/ON-Semiconductor-Fairchild/1N4148?qs=sGAEpiMZZMudZehw8RjeZWbu6z6oTQTL" TargetMode="External"/><Relationship Id="rId9" Type="http://schemas.openxmlformats.org/officeDocument/2006/relationships/hyperlink" Target="https://zealpc.net/collections/switches/products/zil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30" sqref="E30"/>
    </sheetView>
  </sheetViews>
  <sheetFormatPr defaultRowHeight="14.5" x14ac:dyDescent="0.35"/>
  <cols>
    <col min="1" max="1" width="20" customWidth="1"/>
    <col min="4" max="4" width="8.81640625" bestFit="1" customWidth="1"/>
    <col min="5" max="5" width="18.7265625" customWidth="1"/>
    <col min="6" max="6" width="17.26953125" bestFit="1" customWidth="1"/>
    <col min="7" max="7" width="23.6328125" bestFit="1" customWidth="1"/>
    <col min="8" max="8" width="20.90625" bestFit="1" customWidth="1"/>
    <col min="10" max="10" width="13.36328125" bestFit="1" customWidth="1"/>
    <col min="11" max="11" width="23.6328125" bestFit="1" customWidth="1"/>
    <col min="12" max="12" width="9.08984375" bestFit="1" customWidth="1"/>
  </cols>
  <sheetData>
    <row r="1" spans="1:10" x14ac:dyDescent="0.35">
      <c r="A1" s="3" t="s">
        <v>0</v>
      </c>
    </row>
    <row r="2" spans="1:10" x14ac:dyDescent="0.35">
      <c r="A2" s="5" t="s">
        <v>27</v>
      </c>
      <c r="F2" t="s">
        <v>26</v>
      </c>
    </row>
    <row r="3" spans="1:10" x14ac:dyDescent="0.35">
      <c r="A3" s="4" t="s">
        <v>1</v>
      </c>
      <c r="B3" s="4" t="s">
        <v>2</v>
      </c>
      <c r="C3" s="4" t="s">
        <v>3</v>
      </c>
      <c r="D3" s="4" t="s">
        <v>12</v>
      </c>
      <c r="E3" s="4" t="s">
        <v>4</v>
      </c>
      <c r="F3" s="4" t="s">
        <v>41</v>
      </c>
      <c r="G3" s="4" t="s">
        <v>49</v>
      </c>
      <c r="H3" s="4" t="s">
        <v>48</v>
      </c>
      <c r="J3" s="4" t="s">
        <v>52</v>
      </c>
    </row>
    <row r="4" spans="1:10" x14ac:dyDescent="0.35">
      <c r="A4" t="s">
        <v>38</v>
      </c>
      <c r="B4">
        <v>1</v>
      </c>
      <c r="C4" s="1">
        <v>10.99</v>
      </c>
      <c r="D4" s="1">
        <f>B4*C4</f>
        <v>10.99</v>
      </c>
      <c r="E4" s="7" t="s">
        <v>40</v>
      </c>
      <c r="F4" t="s">
        <v>50</v>
      </c>
      <c r="G4" s="1">
        <v>8.93</v>
      </c>
      <c r="H4" t="s">
        <v>42</v>
      </c>
      <c r="J4" t="s">
        <v>53</v>
      </c>
    </row>
    <row r="5" spans="1:10" x14ac:dyDescent="0.35">
      <c r="A5" t="s">
        <v>5</v>
      </c>
      <c r="B5">
        <v>2</v>
      </c>
      <c r="C5" s="1">
        <v>13.66</v>
      </c>
      <c r="D5" s="1">
        <f t="shared" ref="D5:D13" si="0">B5*C5</f>
        <v>27.32</v>
      </c>
      <c r="E5" s="7" t="s">
        <v>54</v>
      </c>
      <c r="F5" t="s">
        <v>50</v>
      </c>
      <c r="G5" s="1">
        <v>29.74</v>
      </c>
      <c r="H5" t="s">
        <v>42</v>
      </c>
    </row>
    <row r="6" spans="1:10" x14ac:dyDescent="0.35">
      <c r="A6" t="s">
        <v>6</v>
      </c>
      <c r="B6">
        <v>20</v>
      </c>
      <c r="C6" s="1">
        <v>0.307</v>
      </c>
      <c r="D6" s="1">
        <f t="shared" si="0"/>
        <v>6.14</v>
      </c>
      <c r="E6" s="7" t="s">
        <v>11</v>
      </c>
      <c r="F6" t="s">
        <v>50</v>
      </c>
      <c r="G6" s="1">
        <f>D6</f>
        <v>6.14</v>
      </c>
      <c r="H6" t="s">
        <v>42</v>
      </c>
    </row>
    <row r="7" spans="1:10" x14ac:dyDescent="0.35">
      <c r="A7" t="s">
        <v>7</v>
      </c>
      <c r="B7">
        <v>1</v>
      </c>
      <c r="C7" s="1">
        <v>4.41</v>
      </c>
      <c r="D7" s="1">
        <f t="shared" si="0"/>
        <v>4.41</v>
      </c>
      <c r="E7" s="7" t="s">
        <v>14</v>
      </c>
      <c r="F7" t="s">
        <v>50</v>
      </c>
      <c r="G7" s="1">
        <f>D7</f>
        <v>4.41</v>
      </c>
      <c r="H7" t="s">
        <v>42</v>
      </c>
    </row>
    <row r="8" spans="1:10" x14ac:dyDescent="0.35">
      <c r="A8" t="s">
        <v>8</v>
      </c>
      <c r="B8">
        <v>1</v>
      </c>
      <c r="C8" s="1">
        <v>16</v>
      </c>
      <c r="D8" s="1">
        <v>20.95</v>
      </c>
      <c r="E8" s="7" t="s">
        <v>51</v>
      </c>
      <c r="F8" t="s">
        <v>50</v>
      </c>
      <c r="G8" s="1">
        <f t="shared" ref="G8:G13" si="1">D8</f>
        <v>20.95</v>
      </c>
      <c r="H8" t="s">
        <v>42</v>
      </c>
    </row>
    <row r="9" spans="1:10" x14ac:dyDescent="0.35">
      <c r="A9" t="s">
        <v>9</v>
      </c>
      <c r="B9">
        <v>100</v>
      </c>
      <c r="C9" s="1">
        <v>2.1000000000000001E-2</v>
      </c>
      <c r="D9" s="1">
        <f t="shared" si="0"/>
        <v>2.1</v>
      </c>
      <c r="E9" s="7" t="s">
        <v>13</v>
      </c>
      <c r="F9" t="s">
        <v>50</v>
      </c>
      <c r="G9" s="1">
        <f t="shared" si="1"/>
        <v>2.1</v>
      </c>
      <c r="H9" t="s">
        <v>42</v>
      </c>
    </row>
    <row r="10" spans="1:10" x14ac:dyDescent="0.35">
      <c r="A10" t="s">
        <v>10</v>
      </c>
      <c r="B10">
        <v>1</v>
      </c>
      <c r="C10" s="1">
        <v>9.99</v>
      </c>
      <c r="D10" s="1">
        <f t="shared" si="0"/>
        <v>9.99</v>
      </c>
      <c r="E10" s="7" t="s">
        <v>15</v>
      </c>
      <c r="F10" t="s">
        <v>50</v>
      </c>
      <c r="G10" s="1">
        <f t="shared" si="1"/>
        <v>9.99</v>
      </c>
      <c r="H10" t="s">
        <v>42</v>
      </c>
    </row>
    <row r="11" spans="1:10" x14ac:dyDescent="0.35">
      <c r="A11" t="s">
        <v>36</v>
      </c>
      <c r="B11">
        <v>1</v>
      </c>
      <c r="C11" s="1">
        <v>21.58</v>
      </c>
      <c r="D11" s="1">
        <f t="shared" si="0"/>
        <v>21.58</v>
      </c>
      <c r="E11" s="7" t="s">
        <v>37</v>
      </c>
      <c r="F11" t="s">
        <v>50</v>
      </c>
      <c r="G11" s="1">
        <f t="shared" si="1"/>
        <v>21.58</v>
      </c>
      <c r="H11" t="s">
        <v>42</v>
      </c>
    </row>
    <row r="12" spans="1:10" x14ac:dyDescent="0.35">
      <c r="A12" t="s">
        <v>44</v>
      </c>
      <c r="B12">
        <v>1</v>
      </c>
      <c r="C12" s="1">
        <v>8.17</v>
      </c>
      <c r="D12" s="1">
        <f t="shared" si="0"/>
        <v>8.17</v>
      </c>
      <c r="E12" s="7" t="s">
        <v>46</v>
      </c>
      <c r="F12" t="s">
        <v>50</v>
      </c>
      <c r="G12" s="1">
        <f t="shared" si="1"/>
        <v>8.17</v>
      </c>
      <c r="H12" t="s">
        <v>42</v>
      </c>
    </row>
    <row r="13" spans="1:10" x14ac:dyDescent="0.35">
      <c r="A13" t="s">
        <v>45</v>
      </c>
      <c r="B13">
        <v>1</v>
      </c>
      <c r="C13" s="1">
        <v>6.77</v>
      </c>
      <c r="D13" s="1">
        <v>6.77</v>
      </c>
      <c r="E13" s="7" t="s">
        <v>47</v>
      </c>
      <c r="F13" t="s">
        <v>50</v>
      </c>
      <c r="G13" s="1">
        <f t="shared" si="1"/>
        <v>6.77</v>
      </c>
      <c r="H13" t="s">
        <v>42</v>
      </c>
    </row>
    <row r="16" spans="1:10" x14ac:dyDescent="0.35">
      <c r="A16" s="2" t="s">
        <v>34</v>
      </c>
      <c r="B16" s="1">
        <f>SUM(D4:D13)</f>
        <v>118.41999999999999</v>
      </c>
    </row>
    <row r="18" spans="1:12" x14ac:dyDescent="0.35">
      <c r="J18" s="4" t="s">
        <v>41</v>
      </c>
      <c r="K18" s="4" t="s">
        <v>49</v>
      </c>
      <c r="L18" s="4" t="s">
        <v>48</v>
      </c>
    </row>
    <row r="19" spans="1:12" x14ac:dyDescent="0.35">
      <c r="A19" s="5" t="s">
        <v>28</v>
      </c>
      <c r="G19" s="4" t="s">
        <v>16</v>
      </c>
      <c r="H19" t="s">
        <v>17</v>
      </c>
      <c r="I19" s="7" t="s">
        <v>18</v>
      </c>
      <c r="J19" t="s">
        <v>50</v>
      </c>
      <c r="K19" s="1">
        <v>65.5</v>
      </c>
      <c r="L19" t="s">
        <v>42</v>
      </c>
    </row>
    <row r="20" spans="1:12" x14ac:dyDescent="0.35">
      <c r="A20" t="s">
        <v>29</v>
      </c>
      <c r="B20" s="4" t="s">
        <v>3</v>
      </c>
      <c r="C20" s="2" t="s">
        <v>35</v>
      </c>
      <c r="H20" t="s">
        <v>19</v>
      </c>
      <c r="I20" t="s">
        <v>20</v>
      </c>
      <c r="J20" t="s">
        <v>43</v>
      </c>
    </row>
    <row r="21" spans="1:12" x14ac:dyDescent="0.35">
      <c r="A21" t="s">
        <v>30</v>
      </c>
      <c r="B21" s="1">
        <v>97.5</v>
      </c>
      <c r="E21" s="1">
        <f>SUM(B16,B21)</f>
        <v>215.92</v>
      </c>
    </row>
    <row r="22" spans="1:12" x14ac:dyDescent="0.35">
      <c r="A22" t="s">
        <v>31</v>
      </c>
      <c r="B22" s="1">
        <v>105</v>
      </c>
      <c r="E22" s="1">
        <f>SUM(B16,B22)</f>
        <v>223.42</v>
      </c>
    </row>
    <row r="23" spans="1:12" x14ac:dyDescent="0.35">
      <c r="A23" t="s">
        <v>32</v>
      </c>
      <c r="B23" s="1">
        <v>61.4</v>
      </c>
      <c r="E23" s="1">
        <f>SUM(B16,B23)</f>
        <v>179.82</v>
      </c>
      <c r="G23" s="4" t="s">
        <v>21</v>
      </c>
      <c r="H23" t="s">
        <v>22</v>
      </c>
      <c r="I23" s="7" t="s">
        <v>25</v>
      </c>
      <c r="J23" t="s">
        <v>43</v>
      </c>
    </row>
    <row r="24" spans="1:12" x14ac:dyDescent="0.35">
      <c r="A24" t="s">
        <v>33</v>
      </c>
      <c r="B24" s="1">
        <v>68.900000000000006</v>
      </c>
      <c r="E24" s="1">
        <f>SUM(B16,B24)</f>
        <v>187.32</v>
      </c>
      <c r="H24" t="s">
        <v>23</v>
      </c>
      <c r="I24" s="7" t="s">
        <v>24</v>
      </c>
      <c r="J24" t="s">
        <v>50</v>
      </c>
      <c r="K24" s="1">
        <v>62.03</v>
      </c>
      <c r="L24" t="s">
        <v>42</v>
      </c>
    </row>
    <row r="28" spans="1:12" x14ac:dyDescent="0.35">
      <c r="A28" s="2" t="s">
        <v>39</v>
      </c>
      <c r="C28" s="6">
        <f>E22</f>
        <v>223.42</v>
      </c>
    </row>
    <row r="30" spans="1:12" x14ac:dyDescent="0.35">
      <c r="A30" s="2" t="s">
        <v>55</v>
      </c>
      <c r="E30" s="6">
        <f>SUM(G4:G13)+SUM(K19:K24)</f>
        <v>246.31</v>
      </c>
    </row>
  </sheetData>
  <hyperlinks>
    <hyperlink ref="E4" r:id="rId1"/>
    <hyperlink ref="E6" r:id="rId2"/>
    <hyperlink ref="E7" r:id="rId3"/>
    <hyperlink ref="E9" r:id="rId4"/>
    <hyperlink ref="E10" r:id="rId5"/>
    <hyperlink ref="E11" r:id="rId6"/>
    <hyperlink ref="I19" r:id="rId7"/>
    <hyperlink ref="I23" r:id="rId8"/>
    <hyperlink ref="I24" r:id="rId9"/>
    <hyperlink ref="E12" r:id="rId10"/>
    <hyperlink ref="E13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Crouse</dc:creator>
  <cp:lastModifiedBy>Jake Crouse</cp:lastModifiedBy>
  <dcterms:created xsi:type="dcterms:W3CDTF">2018-04-09T22:07:06Z</dcterms:created>
  <dcterms:modified xsi:type="dcterms:W3CDTF">2018-04-10T05:04:09Z</dcterms:modified>
</cp:coreProperties>
</file>