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MPUTER_LAB\Downloads\"/>
    </mc:Choice>
  </mc:AlternateContent>
  <bookViews>
    <workbookView xWindow="0" yWindow="0" windowWidth="28800" windowHeight="12330" activeTab="1"/>
  </bookViews>
  <sheets>
    <sheet name="CH_Unsorted" sheetId="1" r:id="rId1"/>
    <sheet name="CH_Exclusions_Sorted"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7" i="1" l="1"/>
  <c r="L88" i="1" s="1"/>
  <c r="B93" i="2" l="1"/>
  <c r="B96" i="1" l="1"/>
  <c r="B100" i="1" s="1"/>
  <c r="B93" i="1"/>
  <c r="B89" i="1"/>
  <c r="M87" i="2"/>
  <c r="M88" i="2" s="1"/>
  <c r="B115" i="2"/>
  <c r="B119" i="2"/>
  <c r="B99" i="2"/>
  <c r="B95" i="2"/>
  <c r="B88" i="2" l="1"/>
  <c r="N87" i="2"/>
  <c r="N88" i="2" s="1"/>
  <c r="B87" i="1"/>
  <c r="B92" i="1" s="1"/>
  <c r="B97" i="1"/>
  <c r="N87" i="1"/>
  <c r="N88" i="1" s="1"/>
  <c r="M87" i="1"/>
  <c r="M88" i="1" s="1"/>
  <c r="B90" i="1" l="1"/>
  <c r="B94" i="1"/>
</calcChain>
</file>

<file path=xl/comments1.xml><?xml version="1.0" encoding="utf-8"?>
<comments xmlns="http://schemas.openxmlformats.org/spreadsheetml/2006/main">
  <authors>
    <author>Jared Hocking</author>
  </authors>
  <commentList>
    <comment ref="I4" authorId="0" shapeId="0">
      <text>
        <r>
          <rPr>
            <b/>
            <sz val="9"/>
            <color indexed="81"/>
            <rFont val="Tahoma"/>
            <charset val="1"/>
          </rPr>
          <t>Jared Hocking:</t>
        </r>
        <r>
          <rPr>
            <sz val="9"/>
            <color indexed="81"/>
            <rFont val="Tahoma"/>
            <charset val="1"/>
          </rPr>
          <t xml:space="preserve">
We are soliciting
data and comments from the public on
the DEA, as well as on all aspects of the
proposed revised designation of critical
habitat and our amended required
determinations. We may revise the
proposed rule or its supporting
documents to incorporate or address
information we receive during this
public comment period. In particular,
we may exclude an area from critical
habitat if we determine that the benefits
of excluding the area outweigh the
benefits of including the area as critical
habitat, provided the exclusion will not
result in the extinction of the species. </t>
        </r>
      </text>
    </comment>
    <comment ref="K6" authorId="0" shapeId="0">
      <text>
        <r>
          <rPr>
            <b/>
            <sz val="9"/>
            <color indexed="81"/>
            <rFont val="Tahoma"/>
            <charset val="1"/>
          </rPr>
          <t>Jared Hocking:</t>
        </r>
        <r>
          <rPr>
            <sz val="9"/>
            <color indexed="81"/>
            <rFont val="Tahoma"/>
            <charset val="1"/>
          </rPr>
          <t xml:space="preserve">
It's unclear in this case whether the primary reason for exclusion would be ‘economic’ ‘other relevant reasons’ or both. I think it should be "both" which I have. 
See below: 
Subject to our reanalysis, after considering public comments and the economic impacts of the designation, we tentatively conclude that the benefits of excluding these areas from being designated as critical habitat for the owl are more significant than the benefits of including them, and include the continued implementation of tribal owl management plans and the continuance of our cooperative working relationships with these tribes for the mutual benefit of the owl and other threatened and endangered species.
</t>
        </r>
      </text>
    </comment>
    <comment ref="I7" authorId="0" shapeId="0">
      <text>
        <r>
          <rPr>
            <b/>
            <sz val="9"/>
            <color indexed="81"/>
            <rFont val="Tahoma"/>
            <charset val="1"/>
          </rPr>
          <t>Jared Hocking:</t>
        </r>
        <r>
          <rPr>
            <sz val="9"/>
            <color indexed="81"/>
            <rFont val="Tahoma"/>
            <charset val="1"/>
          </rPr>
          <t xml:space="preserve">
The ruling for this one is only five pages long and it doesn't appear they came up with any determination around potential costs in the proposed ruling
</t>
        </r>
      </text>
    </comment>
    <comment ref="E10" authorId="0" shapeId="0">
      <text>
        <r>
          <rPr>
            <b/>
            <sz val="9"/>
            <color indexed="81"/>
            <rFont val="Tahoma"/>
            <charset val="1"/>
          </rPr>
          <t>Jared Hocking:</t>
        </r>
        <r>
          <rPr>
            <sz val="9"/>
            <color indexed="81"/>
            <rFont val="Tahoma"/>
            <charset val="1"/>
          </rPr>
          <t xml:space="preserve">
This species was listed prior to the 1978 amendment 
</t>
        </r>
      </text>
    </comment>
    <comment ref="I23" authorId="0" shapeId="0">
      <text>
        <r>
          <rPr>
            <b/>
            <sz val="9"/>
            <color indexed="81"/>
            <rFont val="Tahoma"/>
            <family val="2"/>
          </rPr>
          <t>Jared Hocking:</t>
        </r>
        <r>
          <rPr>
            <sz val="9"/>
            <color indexed="81"/>
            <rFont val="Tahoma"/>
            <family val="2"/>
          </rPr>
          <t xml:space="preserve">
they found that designating critical habitat to be not prudent for this species</t>
        </r>
      </text>
    </comment>
    <comment ref="A25" authorId="0" shapeId="0">
      <text>
        <r>
          <rPr>
            <b/>
            <sz val="9"/>
            <color indexed="81"/>
            <rFont val="Tahoma"/>
            <charset val="1"/>
          </rPr>
          <t>Jared Hocking:</t>
        </r>
        <r>
          <rPr>
            <sz val="9"/>
            <color indexed="81"/>
            <rFont val="Tahoma"/>
            <charset val="1"/>
          </rPr>
          <t xml:space="preserve">
This one was listed before 1978 amendment requiring consideration of economic impacts, so it may not be relevant
</t>
        </r>
      </text>
    </comment>
    <comment ref="L34" authorId="0" shapeId="0">
      <text>
        <r>
          <rPr>
            <b/>
            <sz val="9"/>
            <color indexed="81"/>
            <rFont val="Tahoma"/>
            <charset val="1"/>
          </rPr>
          <t>Jared Hocking:</t>
        </r>
        <r>
          <rPr>
            <sz val="9"/>
            <color indexed="81"/>
            <rFont val="Tahoma"/>
            <charset val="1"/>
          </rPr>
          <t xml:space="preserve">
I couldn't access the final final document, these figures are for the intermediary final rule</t>
        </r>
      </text>
    </comment>
    <comment ref="C35" authorId="0" shapeId="0">
      <text>
        <r>
          <rPr>
            <b/>
            <sz val="9"/>
            <color indexed="81"/>
            <rFont val="Tahoma"/>
            <charset val="1"/>
          </rPr>
          <t>Jared Hocking:</t>
        </r>
        <r>
          <rPr>
            <sz val="9"/>
            <color indexed="81"/>
            <rFont val="Tahoma"/>
            <charset val="1"/>
          </rPr>
          <t xml:space="preserve">
replaced this link
</t>
        </r>
      </text>
    </comment>
    <comment ref="I46" authorId="0" shapeId="0">
      <text>
        <r>
          <rPr>
            <b/>
            <sz val="9"/>
            <color indexed="81"/>
            <rFont val="Tahoma"/>
            <charset val="1"/>
          </rPr>
          <t>Jared Hocking:</t>
        </r>
        <r>
          <rPr>
            <sz val="9"/>
            <color indexed="81"/>
            <rFont val="Tahoma"/>
            <charset val="1"/>
          </rPr>
          <t xml:space="preserve">
there was no proposed rule available for this species. Is that possible? </t>
        </r>
      </text>
    </comment>
    <comment ref="I48" authorId="0" shapeId="0">
      <text>
        <r>
          <rPr>
            <b/>
            <sz val="9"/>
            <color indexed="81"/>
            <rFont val="Tahoma"/>
            <charset val="1"/>
          </rPr>
          <t>Jared Hocking:</t>
        </r>
        <r>
          <rPr>
            <sz val="9"/>
            <color indexed="81"/>
            <rFont val="Tahoma"/>
            <charset val="1"/>
          </rPr>
          <t xml:space="preserve">
Critical habitat is not being designated
for these species for reasons discussed
in the ‘‘Critical Habitat’’ section of this
final rule.</t>
        </r>
      </text>
    </comment>
    <comment ref="A54" authorId="0" shapeId="0">
      <text>
        <r>
          <rPr>
            <b/>
            <sz val="9"/>
            <color indexed="81"/>
            <rFont val="Tahoma"/>
            <charset val="1"/>
          </rPr>
          <t>Jared Hocking:</t>
        </r>
        <r>
          <rPr>
            <sz val="9"/>
            <color indexed="81"/>
            <rFont val="Tahoma"/>
            <charset val="1"/>
          </rPr>
          <t xml:space="preserve">
Is it possible this species is known by a different name? I couldn't find an exact match in the CH documents</t>
        </r>
      </text>
    </comment>
    <comment ref="I57" authorId="0" shapeId="0">
      <text>
        <r>
          <rPr>
            <b/>
            <sz val="9"/>
            <color indexed="81"/>
            <rFont val="Tahoma"/>
            <charset val="1"/>
          </rPr>
          <t>Jared Hocking:</t>
        </r>
        <r>
          <rPr>
            <sz val="9"/>
            <color indexed="81"/>
            <rFont val="Tahoma"/>
            <charset val="1"/>
          </rPr>
          <t xml:space="preserve">
found designating critical habitat was not prudent</t>
        </r>
      </text>
    </comment>
    <comment ref="K57" authorId="0" shapeId="0">
      <text>
        <r>
          <rPr>
            <b/>
            <sz val="9"/>
            <color indexed="81"/>
            <rFont val="Tahoma"/>
            <charset val="1"/>
          </rPr>
          <t>Jared Hocking:</t>
        </r>
        <r>
          <rPr>
            <sz val="9"/>
            <color indexed="81"/>
            <rFont val="Tahoma"/>
            <charset val="1"/>
          </rPr>
          <t xml:space="preserve">
couldn't get the final proposed docucment to open</t>
        </r>
      </text>
    </comment>
    <comment ref="I62" authorId="0" shapeId="0">
      <text>
        <r>
          <rPr>
            <b/>
            <sz val="9"/>
            <color indexed="81"/>
            <rFont val="Tahoma"/>
            <charset val="1"/>
          </rPr>
          <t>Jared Hocking:</t>
        </r>
        <r>
          <rPr>
            <sz val="9"/>
            <color indexed="81"/>
            <rFont val="Tahoma"/>
            <charset val="1"/>
          </rPr>
          <t xml:space="preserve">
 Critical
habitat is not proposed for two species
of loulu palm, Pritchardia affinis and
Pritchardia schattaueri, for which we
determine that critical habitat
designation is not prudent because it
would likely increase the threats from
vandalism or collection of these species
on the island of Hawaii.</t>
        </r>
      </text>
    </comment>
    <comment ref="L62" authorId="0" shapeId="0">
      <text>
        <r>
          <rPr>
            <b/>
            <sz val="9"/>
            <color indexed="81"/>
            <rFont val="Tahoma"/>
            <charset val="1"/>
          </rPr>
          <t>Jared Hocking:</t>
        </r>
        <r>
          <rPr>
            <sz val="9"/>
            <color indexed="81"/>
            <rFont val="Tahoma"/>
            <charset val="1"/>
          </rPr>
          <t xml:space="preserve">
This rule also
determines that designating critical
habitat would not be prudent for four
species, Cyanea copelandii ssp.
copelandii, Ochrosia kilaueaensis,
Pritchardia affinis, and Pritchardia
schattaueri. </t>
        </r>
      </text>
    </comment>
  </commentList>
</comments>
</file>

<file path=xl/comments2.xml><?xml version="1.0" encoding="utf-8"?>
<comments xmlns="http://schemas.openxmlformats.org/spreadsheetml/2006/main">
  <authors>
    <author>Jared Hocking</author>
  </authors>
  <commentList>
    <comment ref="E2" authorId="0" shapeId="0">
      <text>
        <r>
          <rPr>
            <b/>
            <sz val="9"/>
            <color indexed="81"/>
            <rFont val="Tahoma"/>
            <charset val="1"/>
          </rPr>
          <t>Jared Hocking:</t>
        </r>
        <r>
          <rPr>
            <sz val="9"/>
            <color indexed="81"/>
            <rFont val="Tahoma"/>
            <charset val="1"/>
          </rPr>
          <t xml:space="preserve">
This species was listed prior to the 1978 amendment 
</t>
        </r>
      </text>
    </comment>
    <comment ref="A4" authorId="0" shapeId="0">
      <text>
        <r>
          <rPr>
            <b/>
            <sz val="9"/>
            <color indexed="81"/>
            <rFont val="Tahoma"/>
            <charset val="1"/>
          </rPr>
          <t>Jared Hocking:</t>
        </r>
        <r>
          <rPr>
            <sz val="9"/>
            <color indexed="81"/>
            <rFont val="Tahoma"/>
            <charset val="1"/>
          </rPr>
          <t xml:space="preserve">
This one was listed before 1978 amendment requiring consideration of economic impacts, so it may not be relevant
</t>
        </r>
      </text>
    </comment>
    <comment ref="I7" authorId="0" shapeId="0">
      <text>
        <r>
          <rPr>
            <b/>
            <sz val="9"/>
            <color indexed="81"/>
            <rFont val="Tahoma"/>
            <charset val="1"/>
          </rPr>
          <t>Jared Hocking:</t>
        </r>
        <r>
          <rPr>
            <sz val="9"/>
            <color indexed="81"/>
            <rFont val="Tahoma"/>
            <charset val="1"/>
          </rPr>
          <t xml:space="preserve">
there was no proposed rule available for this species. Is that possible? </t>
        </r>
      </text>
    </comment>
    <comment ref="I12" authorId="0" shapeId="0">
      <text>
        <r>
          <rPr>
            <b/>
            <sz val="9"/>
            <color indexed="81"/>
            <rFont val="Tahoma"/>
            <charset val="1"/>
          </rPr>
          <t>Jared Hocking:</t>
        </r>
        <r>
          <rPr>
            <sz val="9"/>
            <color indexed="81"/>
            <rFont val="Tahoma"/>
            <charset val="1"/>
          </rPr>
          <t xml:space="preserve">
The ruling for this one is only five pages long and it doesn't appear they came up with any determination around potential costs in the proposed ruling
</t>
        </r>
      </text>
    </comment>
    <comment ref="K16" authorId="0" shapeId="0">
      <text>
        <r>
          <rPr>
            <b/>
            <sz val="9"/>
            <color indexed="81"/>
            <rFont val="Tahoma"/>
            <charset val="1"/>
          </rPr>
          <t>Jared Hocking:</t>
        </r>
        <r>
          <rPr>
            <sz val="9"/>
            <color indexed="81"/>
            <rFont val="Tahoma"/>
            <charset val="1"/>
          </rPr>
          <t xml:space="preserve">
couldn't get the final proposed docucment to open</t>
        </r>
      </text>
    </comment>
    <comment ref="I22" authorId="0" shapeId="0">
      <text>
        <r>
          <rPr>
            <b/>
            <sz val="9"/>
            <color indexed="81"/>
            <rFont val="Tahoma"/>
            <charset val="1"/>
          </rPr>
          <t>Jared Hocking:</t>
        </r>
        <r>
          <rPr>
            <sz val="9"/>
            <color indexed="81"/>
            <rFont val="Tahoma"/>
            <charset val="1"/>
          </rPr>
          <t xml:space="preserve">
Critical habitat is not being designated
for these species for reasons discussed
in the ‘‘Critical Habitat’’ section of this
final rule.</t>
        </r>
      </text>
    </comment>
    <comment ref="M24" authorId="0" shapeId="0">
      <text>
        <r>
          <rPr>
            <b/>
            <sz val="9"/>
            <color indexed="81"/>
            <rFont val="Tahoma"/>
            <charset val="1"/>
          </rPr>
          <t>Jared Hocking:</t>
        </r>
        <r>
          <rPr>
            <sz val="9"/>
            <color indexed="81"/>
            <rFont val="Tahoma"/>
            <charset val="1"/>
          </rPr>
          <t xml:space="preserve">
This rule also
determines that designating critical
habitat would not be prudent for four
species, Cyanea copelandii ssp.
copelandii, Ochrosia kilaueaensis,
Pritchardia affinis, and Pritchardia
schattaueri. </t>
        </r>
      </text>
    </comment>
    <comment ref="K30" authorId="0" shapeId="0">
      <text>
        <r>
          <rPr>
            <b/>
            <sz val="9"/>
            <color indexed="81"/>
            <rFont val="Tahoma"/>
            <charset val="1"/>
          </rPr>
          <t>Jared Hocking:</t>
        </r>
        <r>
          <rPr>
            <sz val="9"/>
            <color indexed="81"/>
            <rFont val="Tahoma"/>
            <charset val="1"/>
          </rPr>
          <t xml:space="preserve">
It's unclear in this case whether the primary reason for exclusion would be ‘economic’ ‘other relevant reasons’ or both. I think it should be "both" which I have. 
See below: 
Subject to our reanalysis, after considering public comments and the economic impacts of the designation, we tentatively conclude that the benefits of excluding these areas from being designated as critical habitat for the owl are more significant than the benefits of including them, and include the continued implementation of tribal owl management plans and the continuance of our cooperative working relationships with these tribes for the mutual benefit of the owl and other threatened and endangered species.
</t>
        </r>
      </text>
    </comment>
    <comment ref="I37" authorId="0" shapeId="0">
      <text>
        <r>
          <rPr>
            <b/>
            <sz val="9"/>
            <color indexed="81"/>
            <rFont val="Tahoma"/>
            <family val="2"/>
          </rPr>
          <t>Jared Hocking:</t>
        </r>
        <r>
          <rPr>
            <sz val="9"/>
            <color indexed="81"/>
            <rFont val="Tahoma"/>
            <family val="2"/>
          </rPr>
          <t xml:space="preserve">
they found that designating critical habitat to be not prudent for this species</t>
        </r>
      </text>
    </comment>
    <comment ref="M39" authorId="0" shapeId="0">
      <text>
        <r>
          <rPr>
            <b/>
            <sz val="9"/>
            <color indexed="81"/>
            <rFont val="Tahoma"/>
            <charset val="1"/>
          </rPr>
          <t>Jared Hocking:</t>
        </r>
        <r>
          <rPr>
            <sz val="9"/>
            <color indexed="81"/>
            <rFont val="Tahoma"/>
            <charset val="1"/>
          </rPr>
          <t xml:space="preserve">
I couldn't access the final final document, these figures are for the intermediary final rule</t>
        </r>
      </text>
    </comment>
    <comment ref="I44" authorId="0" shapeId="0">
      <text>
        <r>
          <rPr>
            <b/>
            <sz val="9"/>
            <color indexed="81"/>
            <rFont val="Tahoma"/>
            <charset val="1"/>
          </rPr>
          <t>Jared Hocking:</t>
        </r>
        <r>
          <rPr>
            <sz val="9"/>
            <color indexed="81"/>
            <rFont val="Tahoma"/>
            <charset val="1"/>
          </rPr>
          <t xml:space="preserve">
We are soliciting
data and comments from the public on
the DEA, as well as on all aspects of the
proposed revised designation of critical
habitat and our amended required
determinations. We may revise the
proposed rule or its supporting
documents to incorporate or address
information we receive during this
public comment period. In particular,
we may exclude an area from critical
habitat if we determine that the benefits
of excluding the area outweigh the
benefits of including the area as critical
habitat, provided the exclusion will not
result in the extinction of the species. </t>
        </r>
      </text>
    </comment>
    <comment ref="A57" authorId="0" shapeId="0">
      <text>
        <r>
          <rPr>
            <b/>
            <sz val="9"/>
            <color indexed="81"/>
            <rFont val="Tahoma"/>
            <charset val="1"/>
          </rPr>
          <t>Jared Hocking:</t>
        </r>
        <r>
          <rPr>
            <sz val="9"/>
            <color indexed="81"/>
            <rFont val="Tahoma"/>
            <charset val="1"/>
          </rPr>
          <t xml:space="preserve">
Is it possible this species is known by a different name? I couldn't find an exact match in the CH documents</t>
        </r>
      </text>
    </comment>
    <comment ref="C85" authorId="0" shapeId="0">
      <text>
        <r>
          <rPr>
            <b/>
            <sz val="9"/>
            <color indexed="81"/>
            <rFont val="Tahoma"/>
            <charset val="1"/>
          </rPr>
          <t>Jared Hocking:</t>
        </r>
        <r>
          <rPr>
            <sz val="9"/>
            <color indexed="81"/>
            <rFont val="Tahoma"/>
            <charset val="1"/>
          </rPr>
          <t xml:space="preserve">
replaced this link
</t>
        </r>
      </text>
    </comment>
  </commentList>
</comments>
</file>

<file path=xl/sharedStrings.xml><?xml version="1.0" encoding="utf-8"?>
<sst xmlns="http://schemas.openxmlformats.org/spreadsheetml/2006/main" count="1461" uniqueCount="440">
  <si>
    <t>common_name</t>
  </si>
  <si>
    <t>scientific_name</t>
  </si>
  <si>
    <t>scientific_name_url</t>
  </si>
  <si>
    <t>status</t>
  </si>
  <si>
    <t>esa_listing_date</t>
  </si>
  <si>
    <t>publication_date</t>
  </si>
  <si>
    <t>publication_page</t>
  </si>
  <si>
    <t>geo</t>
  </si>
  <si>
    <t>Nehe</t>
  </si>
  <si>
    <t>Lipochaeta lobata var. leptophylla</t>
  </si>
  <si>
    <t>https://ecos.fws.gov/ecp/species/5211</t>
  </si>
  <si>
    <t>Endangered</t>
  </si>
  <si>
    <t>10-29-1991</t>
  </si>
  <si>
    <t>09-18-2012</t>
  </si>
  <si>
    <t>77 FR 57647 57862</t>
  </si>
  <si>
    <t>HI</t>
  </si>
  <si>
    <t>No common name</t>
  </si>
  <si>
    <t>Amaranthus brownii</t>
  </si>
  <si>
    <t>https://ecos.fws.gov/ecp/species/3699</t>
  </si>
  <si>
    <t>08-21-1996</t>
  </si>
  <si>
    <t>05-22-2003</t>
  </si>
  <si>
    <t>68 FR 28054 28075</t>
  </si>
  <si>
    <t>Pilo kea lau li`i</t>
  </si>
  <si>
    <t>Platydesma rostrata</t>
  </si>
  <si>
    <t>https://ecos.fws.gov/ecp/species/7990</t>
  </si>
  <si>
    <t>05-13-2010</t>
  </si>
  <si>
    <t>04-13-2010</t>
  </si>
  <si>
    <t>75 FR 18960 19165</t>
  </si>
  <si>
    <t>`Oha wai</t>
  </si>
  <si>
    <t>Clermontia pyrularia</t>
  </si>
  <si>
    <t>https://ecos.fws.gov/ecp/species/6165</t>
  </si>
  <si>
    <t>03-04-1994</t>
  </si>
  <si>
    <t>07-02-2003</t>
  </si>
  <si>
    <t>68 FR 39623 39672</t>
  </si>
  <si>
    <t>pilo</t>
  </si>
  <si>
    <t>Kadua laxiflora</t>
  </si>
  <si>
    <t>https://ecos.fws.gov/ecp/species/4667</t>
  </si>
  <si>
    <t>10-08-1992</t>
  </si>
  <si>
    <t>03-30-2016</t>
  </si>
  <si>
    <t>81 FR 17789 18110</t>
  </si>
  <si>
    <t>Kio`ele</t>
  </si>
  <si>
    <t>Kadua coriacea</t>
  </si>
  <si>
    <t>https://ecos.fws.gov/ecp/species/5504</t>
  </si>
  <si>
    <t>05-15-1992</t>
  </si>
  <si>
    <t>Pa`iniu</t>
  </si>
  <si>
    <t>Astelia waialealae</t>
  </si>
  <si>
    <t>https://ecos.fws.gov/ecp/species/6880</t>
  </si>
  <si>
    <t>`Akoko</t>
  </si>
  <si>
    <t>Euphorbia rockii</t>
  </si>
  <si>
    <t>https://ecos.fws.gov/ecp/species/6024</t>
  </si>
  <si>
    <t>10-10-1996</t>
  </si>
  <si>
    <t>Hawaiian picture-wing fly</t>
  </si>
  <si>
    <t>Drosophila mulli</t>
  </si>
  <si>
    <t>https://ecos.fws.gov/ecp/species/5064</t>
  </si>
  <si>
    <t>Threatened</t>
  </si>
  <si>
    <t>05-09-2006</t>
  </si>
  <si>
    <t>12-04-2008</t>
  </si>
  <si>
    <t>73 FR 73795 73895</t>
  </si>
  <si>
    <t>Neraudia angulata</t>
  </si>
  <si>
    <t>https://ecos.fws.gov/ecp/species/2750</t>
  </si>
  <si>
    <t>Phyllostegia glabra var. lanaiensis</t>
  </si>
  <si>
    <t>https://ecos.fws.gov/ecp/species/7438</t>
  </si>
  <si>
    <t>09-20-1991</t>
  </si>
  <si>
    <t>01-09-2003</t>
  </si>
  <si>
    <t>68 FR 1220 1274</t>
  </si>
  <si>
    <t>Alani</t>
  </si>
  <si>
    <t>Melicope paniculata</t>
  </si>
  <si>
    <t>https://ecos.fws.gov/ecp/species/7436</t>
  </si>
  <si>
    <t>Haha</t>
  </si>
  <si>
    <t>Cyanea pinnatifida</t>
  </si>
  <si>
    <t>https://ecos.fws.gov/ecp/species/6397</t>
  </si>
  <si>
    <t>Asplenium-leaved diellia</t>
  </si>
  <si>
    <t>Asplenium dielerectum</t>
  </si>
  <si>
    <t>https://ecos.fws.gov/ecp/species/7361</t>
  </si>
  <si>
    <t>11-10-1994</t>
  </si>
  <si>
    <t>Ha`iwale</t>
  </si>
  <si>
    <t>Cyrtandra sessilis</t>
  </si>
  <si>
    <t>https://ecos.fws.gov/ecp/species/3591</t>
  </si>
  <si>
    <t>10-18-2012</t>
  </si>
  <si>
    <t>Lo`ulu</t>
  </si>
  <si>
    <t>Pritchardia schattaueri</t>
  </si>
  <si>
    <t>https://ecos.fws.gov/ecp/species/7374</t>
  </si>
  <si>
    <t>Delissea undulata</t>
  </si>
  <si>
    <t>https://ecos.fws.gov/ecp/species/1565</t>
  </si>
  <si>
    <t>Melicope ovalis</t>
  </si>
  <si>
    <t>https://ecos.fws.gov/ecp/species/6401</t>
  </si>
  <si>
    <t>12-05-1994</t>
  </si>
  <si>
    <t>Silene hawaiiensis</t>
  </si>
  <si>
    <t>https://ecos.fws.gov/ecp/species/4189</t>
  </si>
  <si>
    <t>Hala pepe</t>
  </si>
  <si>
    <t>Pleomele hawaiiensis</t>
  </si>
  <si>
    <t>https://ecos.fws.gov/ecp/species/2910</t>
  </si>
  <si>
    <t>Phyllostegia pilosa</t>
  </si>
  <si>
    <t>https://ecos.fws.gov/ecp/species/9246</t>
  </si>
  <si>
    <t>06-27-2013</t>
  </si>
  <si>
    <t>Mahoe</t>
  </si>
  <si>
    <t>Alectryon macrococcus</t>
  </si>
  <si>
    <t>https://ecos.fws.gov/ecp/species/2446</t>
  </si>
  <si>
    <t>Mapele</t>
  </si>
  <si>
    <t>Cyrtandra cyaneoides</t>
  </si>
  <si>
    <t>https://ecos.fws.gov/ecp/species/4026</t>
  </si>
  <si>
    <t>02-27-2003</t>
  </si>
  <si>
    <t>68 FR 9116 9479</t>
  </si>
  <si>
    <t>https://ecos.fws.gov/ecp/species/6446</t>
  </si>
  <si>
    <t>03-28-1994</t>
  </si>
  <si>
    <t>Wahane</t>
  </si>
  <si>
    <t>Pritchardia aylmer-robinsonii</t>
  </si>
  <si>
    <t>https://ecos.fws.gov/ecp/species/848</t>
  </si>
  <si>
    <t>08-07-1996</t>
  </si>
  <si>
    <t>Lobelia koolauensis</t>
  </si>
  <si>
    <t>https://ecos.fws.gov/ecp/species/2846</t>
  </si>
  <si>
    <t>`Awikiwiki</t>
  </si>
  <si>
    <t>Canavalia napaliensis</t>
  </si>
  <si>
    <t>https://ecos.fws.gov/ecp/species/1325</t>
  </si>
  <si>
    <t>Gouania meyenii</t>
  </si>
  <si>
    <t>https://ecos.fws.gov/ecp/species/3893</t>
  </si>
  <si>
    <t>Neraudia ovata</t>
  </si>
  <si>
    <t>https://ecos.fws.gov/ecp/species/3669</t>
  </si>
  <si>
    <t>Hesperomannia lydgatei</t>
  </si>
  <si>
    <t>https://ecos.fws.gov/ecp/species/1653</t>
  </si>
  <si>
    <t>Ko`oko`olau</t>
  </si>
  <si>
    <t>https://ecos.fws.gov/ecp/species/6450</t>
  </si>
  <si>
    <t>Silene lanceolata</t>
  </si>
  <si>
    <t>https://ecos.fws.gov/ecp/species/5746</t>
  </si>
  <si>
    <t>haha</t>
  </si>
  <si>
    <t>Cyanea dunbariae</t>
  </si>
  <si>
    <t>https://ecos.fws.gov/ecp/species/5244</t>
  </si>
  <si>
    <t>Cyanea gibsonii</t>
  </si>
  <si>
    <t>https://ecos.fws.gov/ecp/species/4024</t>
  </si>
  <si>
    <t>Pritchardia viscosa</t>
  </si>
  <si>
    <t>https://ecos.fws.gov/ecp/species/7992</t>
  </si>
  <si>
    <t>Polyscias lydgatei</t>
  </si>
  <si>
    <t>https://ecos.fws.gov/ecp/species/2751</t>
  </si>
  <si>
    <t>Lysimachia lydgatei</t>
  </si>
  <si>
    <t>https://ecos.fws.gov/ecp/species/4684</t>
  </si>
  <si>
    <t>Cyanea eleeleensis</t>
  </si>
  <si>
    <t>https://ecos.fws.gov/ecp/species/2166</t>
  </si>
  <si>
    <t>Newcomb's Tree snail</t>
  </si>
  <si>
    <t>Newcombia cumingi</t>
  </si>
  <si>
    <t>https://ecos.fws.gov/ecp/species/1529</t>
  </si>
  <si>
    <t>Conservancy fairy shrimp</t>
  </si>
  <si>
    <t>Branchinecta conservatio</t>
  </si>
  <si>
    <t>https://ecos.fws.gov/ecp/species/8246</t>
  </si>
  <si>
    <t>09-19-1994</t>
  </si>
  <si>
    <t>02-10-2006</t>
  </si>
  <si>
    <t>71 FR 7118 7316</t>
  </si>
  <si>
    <t>US</t>
  </si>
  <si>
    <t>Florida semaphore Cactus</t>
  </si>
  <si>
    <t>Consolea corallicola</t>
  </si>
  <si>
    <t>https://ecos.fws.gov/ecp/species/4356</t>
  </si>
  <si>
    <t>11-25-2013</t>
  </si>
  <si>
    <t>01-22-2016</t>
  </si>
  <si>
    <t>81 FR 3865 3925</t>
  </si>
  <si>
    <t>Oregon chub</t>
  </si>
  <si>
    <t>Oregonichthys crameri</t>
  </si>
  <si>
    <t>https://ecos.fws.gov/ecp/species/5635</t>
  </si>
  <si>
    <t>Recovery</t>
  </si>
  <si>
    <t>10-18-1993</t>
  </si>
  <si>
    <t>03-10-2010</t>
  </si>
  <si>
    <t>75 FR 11010 11067</t>
  </si>
  <si>
    <t>Oregon silverspot butterfly</t>
  </si>
  <si>
    <t>Speyeria zerene hippolyta</t>
  </si>
  <si>
    <t>https://ecos.fws.gov/ecp/species/6930</t>
  </si>
  <si>
    <t>07-02-1980</t>
  </si>
  <si>
    <t>45 FR 44935 44939</t>
  </si>
  <si>
    <t>Mexican spotted owl</t>
  </si>
  <si>
    <t>Strix occidentalis lucida</t>
  </si>
  <si>
    <t>https://ecos.fws.gov/ecp/species/8196</t>
  </si>
  <si>
    <t>03-16-1993</t>
  </si>
  <si>
    <t>08-31-2004</t>
  </si>
  <si>
    <t>69 FR 53182 53298</t>
  </si>
  <si>
    <t>Mount Graham red squirrel</t>
  </si>
  <si>
    <t>Tamiasciurus hudsonicus grahamensis</t>
  </si>
  <si>
    <t>https://ecos.fws.gov/ecp/species/8370</t>
  </si>
  <si>
    <t>06-03-1987</t>
  </si>
  <si>
    <t>01-05-1990</t>
  </si>
  <si>
    <t>55 FR 425 429</t>
  </si>
  <si>
    <t>Spreading navarretia</t>
  </si>
  <si>
    <t>Navarretia fossalis</t>
  </si>
  <si>
    <t>https://ecos.fws.gov/ecp/species/1334</t>
  </si>
  <si>
    <t>10-13-1998</t>
  </si>
  <si>
    <t>10-07-2010</t>
  </si>
  <si>
    <t>75 FR 62192 62255</t>
  </si>
  <si>
    <t>Holmgren milk-vetch</t>
  </si>
  <si>
    <t>Astragalus holmgreniorum</t>
  </si>
  <si>
    <t>https://ecos.fws.gov/ecp/species/4590</t>
  </si>
  <si>
    <t>09-28-2001</t>
  </si>
  <si>
    <t>12-27-2006</t>
  </si>
  <si>
    <t>71 FR 77972 78012</t>
  </si>
  <si>
    <t>Everglade snail kite</t>
  </si>
  <si>
    <t>Rostrhamus sociabilis plumbeus</t>
  </si>
  <si>
    <t>https://ecos.fws.gov/ecp/species/7713</t>
  </si>
  <si>
    <t>03-11-1967</t>
  </si>
  <si>
    <t>09-22-1977</t>
  </si>
  <si>
    <t>42 FR 47840 47845</t>
  </si>
  <si>
    <t>Varronia rupicola</t>
  </si>
  <si>
    <t>https://ecos.fws.gov/ecp/species/6258</t>
  </si>
  <si>
    <t>10-09-2014</t>
  </si>
  <si>
    <t>09-09-2014</t>
  </si>
  <si>
    <t>79 FR 53315 53344</t>
  </si>
  <si>
    <t>Modoc Sucker</t>
  </si>
  <si>
    <t>Catostomus microps</t>
  </si>
  <si>
    <t>https://ecos.fws.gov/ecp/species/6114</t>
  </si>
  <si>
    <t>06-11-1985</t>
  </si>
  <si>
    <t>50 FR 24526 24530</t>
  </si>
  <si>
    <t>Braunton's milk-vetch</t>
  </si>
  <si>
    <t>Astragalus brauntonii</t>
  </si>
  <si>
    <t>https://ecos.fws.gov/ecp/species/5674</t>
  </si>
  <si>
    <t>01-29-1997</t>
  </si>
  <si>
    <t>11-14-2006</t>
  </si>
  <si>
    <t>71 FR 66374 66423</t>
  </si>
  <si>
    <t>Taylor's (=whulge) Checkerspot</t>
  </si>
  <si>
    <t>Euphydryas editha taylori</t>
  </si>
  <si>
    <t>https://ecos.fws.gov/ecp/species/5907</t>
  </si>
  <si>
    <t>11-04-2013</t>
  </si>
  <si>
    <t>10-03-2013</t>
  </si>
  <si>
    <t>78 FR 61505 61589</t>
  </si>
  <si>
    <t>White River spinedace</t>
  </si>
  <si>
    <t>Lepidomeda albivallis</t>
  </si>
  <si>
    <t>https://ecos.fws.gov/ecp/species/6900</t>
  </si>
  <si>
    <t>09-12-1985</t>
  </si>
  <si>
    <t>50 FR 37194 37198</t>
  </si>
  <si>
    <t>Madla Cave Meshweaver</t>
  </si>
  <si>
    <t>Cicurina madla</t>
  </si>
  <si>
    <t>https://ecos.fws.gov/ecp/species/2467</t>
  </si>
  <si>
    <t>12-26-2000</t>
  </si>
  <si>
    <t>02-14-2012</t>
  </si>
  <si>
    <t>77 FR 8450 8523</t>
  </si>
  <si>
    <t>Ash-grey paintbrush</t>
  </si>
  <si>
    <t>Castilleja cinerea</t>
  </si>
  <si>
    <t>https://ecos.fws.gov/ecp/species/3702</t>
  </si>
  <si>
    <t>10-14-1998</t>
  </si>
  <si>
    <t>12-26-2007</t>
  </si>
  <si>
    <t>72 FR 73092 73178</t>
  </si>
  <si>
    <t>Catesbaea melanocarpa</t>
  </si>
  <si>
    <t>https://ecos.fws.gov/ecp/species/722</t>
  </si>
  <si>
    <t>03-17-1999</t>
  </si>
  <si>
    <t>08-28-2007</t>
  </si>
  <si>
    <t>72 FR 49212 49228</t>
  </si>
  <si>
    <t>Mountain yellow-legged frog</t>
  </si>
  <si>
    <t>Rana muscosa</t>
  </si>
  <si>
    <t>https://ecos.fws.gov/ecp/species/8037</t>
  </si>
  <si>
    <t>06-30-2014</t>
  </si>
  <si>
    <t>08-26-2016</t>
  </si>
  <si>
    <t>81 FR 59045 59119</t>
  </si>
  <si>
    <t>Morro Bay kangaroo rat</t>
  </si>
  <si>
    <t>Dipodomys heermanni morroensis</t>
  </si>
  <si>
    <t>https://ecos.fws.gov/ecp/species/6367</t>
  </si>
  <si>
    <t>10-13-1970</t>
  </si>
  <si>
    <t>Arroyo (=arroyo southwestern) toad</t>
  </si>
  <si>
    <t>Anaxyrus californicus</t>
  </si>
  <si>
    <t>https://ecos.fws.gov/ecp/species/3762</t>
  </si>
  <si>
    <t>12-16-1994</t>
  </si>
  <si>
    <t>02-09-2011</t>
  </si>
  <si>
    <t>76 FR 7245 7467</t>
  </si>
  <si>
    <t>Georgetown Salamander</t>
  </si>
  <si>
    <t>Eurycea naufragia</t>
  </si>
  <si>
    <t>https://ecos.fws.gov/ecp/species/7278</t>
  </si>
  <si>
    <t>03-26-2014</t>
  </si>
  <si>
    <t>01-25-2013</t>
  </si>
  <si>
    <t>78 FR 5385 5403</t>
  </si>
  <si>
    <t>Hidden Lake bluecurls</t>
  </si>
  <si>
    <t>Trichostema austromontanum ssp. compactum</t>
  </si>
  <si>
    <t>https://ecos.fws.gov/ecp/species/1285</t>
  </si>
  <si>
    <t>09-25-2007</t>
  </si>
  <si>
    <t>72 FR 54377 54384</t>
  </si>
  <si>
    <t>Vermilion darter</t>
  </si>
  <si>
    <t>Etheostoma chermocki</t>
  </si>
  <si>
    <t>https://ecos.fws.gov/ecp/species/296</t>
  </si>
  <si>
    <t>11-28-2001</t>
  </si>
  <si>
    <t>12-07-2010</t>
  </si>
  <si>
    <t>75 FR 75913 75931</t>
  </si>
  <si>
    <t>Yellowfin madtom</t>
  </si>
  <si>
    <t>Noturus flavipinnis</t>
  </si>
  <si>
    <t>https://ecos.fws.gov/ecp/species/8565</t>
  </si>
  <si>
    <t>10-11-1977</t>
  </si>
  <si>
    <t>Santa Cruz tarplant</t>
  </si>
  <si>
    <t>Holocarpha macradenia</t>
  </si>
  <si>
    <t>https://ecos.fws.gov/ecp/species/6832</t>
  </si>
  <si>
    <t>03-20-2000</t>
  </si>
  <si>
    <t>10-16-2002</t>
  </si>
  <si>
    <t>67 FR 63968 64007</t>
  </si>
  <si>
    <t>Alabama sturgeon</t>
  </si>
  <si>
    <t>Scaphirhynchus suttkusi</t>
  </si>
  <si>
    <t>https://ecos.fws.gov/ecp/species/2552</t>
  </si>
  <si>
    <t>05-05-2000</t>
  </si>
  <si>
    <t>06-02-2009</t>
  </si>
  <si>
    <t>74 FR 26488 26510</t>
  </si>
  <si>
    <t>San Bernardino bluegrass</t>
  </si>
  <si>
    <t>Poa atropurpurea</t>
  </si>
  <si>
    <t>https://ecos.fws.gov/ecp/species/4641</t>
  </si>
  <si>
    <t>08-14-2008</t>
  </si>
  <si>
    <t>73 FR 47706 47767</t>
  </si>
  <si>
    <t>Steller's Eider</t>
  </si>
  <si>
    <t>Polysticta stelleri</t>
  </si>
  <si>
    <t>https://ecos.fws.gov/ecp/species/1475</t>
  </si>
  <si>
    <t>06-11-1997</t>
  </si>
  <si>
    <t>02-02-2001</t>
  </si>
  <si>
    <t>66 FR 8850 8884</t>
  </si>
  <si>
    <t>Poweshiek skipperling</t>
  </si>
  <si>
    <t>Oarisma poweshiek</t>
  </si>
  <si>
    <t>https://ecos.fws.gov/ecp/species/9161</t>
  </si>
  <si>
    <t>11-24-2014</t>
  </si>
  <si>
    <t>10-01-2015</t>
  </si>
  <si>
    <t>80 FR 59247 59384</t>
  </si>
  <si>
    <t>Concho water snake</t>
  </si>
  <si>
    <t>Nerodia paucimaculata</t>
  </si>
  <si>
    <t>https://ecos.fws.gov/ecp/species/1239</t>
  </si>
  <si>
    <t>09-03-1986</t>
  </si>
  <si>
    <t>07-08-2008</t>
  </si>
  <si>
    <t>73 FR 38956 38967</t>
  </si>
  <si>
    <t>Mariana (=aga) Crow</t>
  </si>
  <si>
    <t>Corvus kubaryi</t>
  </si>
  <si>
    <t>https://ecos.fws.gov/ecp/species/4744</t>
  </si>
  <si>
    <t>08-27-1984</t>
  </si>
  <si>
    <t>10-28-2004</t>
  </si>
  <si>
    <t>69 FR 62944 62990</t>
  </si>
  <si>
    <t>Carolina heelsplitter</t>
  </si>
  <si>
    <t>Lasmigona decorata</t>
  </si>
  <si>
    <t>https://ecos.fws.gov/ecp/species/3534</t>
  </si>
  <si>
    <t>06-30-1993</t>
  </si>
  <si>
    <t>07-02-2002</t>
  </si>
  <si>
    <t>67 FR 44502 44522</t>
  </si>
  <si>
    <t>Monterey spineflower</t>
  </si>
  <si>
    <t>Chorizanthe pungens var. pungens</t>
  </si>
  <si>
    <t>https://ecos.fws.gov/ecp/species/396</t>
  </si>
  <si>
    <t>02-04-1994</t>
  </si>
  <si>
    <t>01-09-2008</t>
  </si>
  <si>
    <t>73 FR 1525</t>
  </si>
  <si>
    <t>canary rockfish</t>
  </si>
  <si>
    <t>Sebastes pinniger</t>
  </si>
  <si>
    <t>04-13-2011</t>
  </si>
  <si>
    <t>11-02-2016</t>
  </si>
  <si>
    <t>81 FR 76311 76314</t>
  </si>
  <si>
    <t>Desert pupfish</t>
  </si>
  <si>
    <t>Cyprinodon macularius</t>
  </si>
  <si>
    <t>https://ecos.fws.gov/ecp/species/7003</t>
  </si>
  <si>
    <t>03-31-1986</t>
  </si>
  <si>
    <t>51 FR 10842 10851</t>
  </si>
  <si>
    <t>Schiedea verticillata</t>
  </si>
  <si>
    <t>https://ecos.fws.gov/ecp/species/5703</t>
  </si>
  <si>
    <t>Kern primrose sphinx moth</t>
  </si>
  <si>
    <t>Euproserpinus euterpe</t>
  </si>
  <si>
    <t>https://ecos.fws.gov/ecp/species/7881</t>
  </si>
  <si>
    <t>04-08-1980</t>
  </si>
  <si>
    <t>07-03-1978</t>
  </si>
  <si>
    <t>43 FR 28938 28945</t>
  </si>
  <si>
    <t>Coosa moccasinshell</t>
  </si>
  <si>
    <t>Medionidus parvulus</t>
  </si>
  <si>
    <t>https://ecos.fws.gov/ecp/species/2575</t>
  </si>
  <si>
    <t>03-17-1993</t>
  </si>
  <si>
    <t>07-01-2004</t>
  </si>
  <si>
    <t>69 FR 40084 40171</t>
  </si>
  <si>
    <t>[no common name] Beetle</t>
  </si>
  <si>
    <t>Rhadine exilis</t>
  </si>
  <si>
    <t>https://ecos.fws.gov/ecp/species/6942</t>
  </si>
  <si>
    <t>Sacramento Orcutt grass</t>
  </si>
  <si>
    <t>Orcuttia viscida</t>
  </si>
  <si>
    <t>https://ecos.fws.gov/ecp/species/5507</t>
  </si>
  <si>
    <t>03-26-1997</t>
  </si>
  <si>
    <t>Loggerhead sea turtle</t>
  </si>
  <si>
    <t>Caretta caretta</t>
  </si>
  <si>
    <t>https://ecos.fws.gov/ecp/species/1110</t>
  </si>
  <si>
    <t>07-23-1978</t>
  </si>
  <si>
    <t>07-10-2014</t>
  </si>
  <si>
    <t>79 FR 39755 39854</t>
  </si>
  <si>
    <t>Smalleye Shiner</t>
  </si>
  <si>
    <t>Notropis buccula</t>
  </si>
  <si>
    <t>https://ecos.fws.gov/ecp/species/1774</t>
  </si>
  <si>
    <t>08-04-2014</t>
  </si>
  <si>
    <t>79 FR 45241 45271</t>
  </si>
  <si>
    <t>Three Forks Springsnail</t>
  </si>
  <si>
    <t>Pyrgulopsis trivialis</t>
  </si>
  <si>
    <t>https://ecos.fws.gov/ecp/species/1017</t>
  </si>
  <si>
    <t>05-17-2012</t>
  </si>
  <si>
    <t>04-17-2012</t>
  </si>
  <si>
    <t>77 FR 23060 23092</t>
  </si>
  <si>
    <t>Hiko White River springfish</t>
  </si>
  <si>
    <t>Crenichthys baileyi grandis</t>
  </si>
  <si>
    <t>https://ecos.fws.gov/ecp/species/7004</t>
  </si>
  <si>
    <t>09-27-1985</t>
  </si>
  <si>
    <t>50 FR 39123 39128</t>
  </si>
  <si>
    <t>Monito gecko</t>
  </si>
  <si>
    <t>Sphaerodactylus micropithecus</t>
  </si>
  <si>
    <t>https://ecos.fws.gov/ecp/species/2200</t>
  </si>
  <si>
    <t>10-15-1982</t>
  </si>
  <si>
    <t>47 FR 46090 46093</t>
  </si>
  <si>
    <t>proposed_rule_economic_costs</t>
  </si>
  <si>
    <t>proposed_rule_national_security</t>
  </si>
  <si>
    <t>final_rule_national_security</t>
  </si>
  <si>
    <t>final_rule_economic_exclusions</t>
  </si>
  <si>
    <t>final_rule_other_exclusions</t>
  </si>
  <si>
    <t>proposed_rule_other_exclusions</t>
  </si>
  <si>
    <t>n/a</t>
  </si>
  <si>
    <t xml:space="preserve">08/02/2011	</t>
  </si>
  <si>
    <t>https://www.fisheries.noaa.gov/action/critical-habitat-puget-sound-georgia-basin-distinct-population-segments-yelloweye-rockfish</t>
  </si>
  <si>
    <t>Bidens campylotheca ssp. Waihoiensis</t>
  </si>
  <si>
    <t>Euphorbia deppeana/Chamaesyce deppeana</t>
  </si>
  <si>
    <t>TOTAL SPECIES LISTINGS COUNT</t>
  </si>
  <si>
    <t>Total number of exclusions</t>
  </si>
  <si>
    <t>Species with any exclusions in final rule</t>
  </si>
  <si>
    <t>Percentage of species with any exclusions in final rule</t>
  </si>
  <si>
    <t>Total number of possible exclusions</t>
  </si>
  <si>
    <t>Percentage of exclusions out of possible</t>
  </si>
  <si>
    <t>Change of exclusions from proposed to final - exclusions withdrawn</t>
  </si>
  <si>
    <t xml:space="preserve">Change of Exclusions from proposed to final  - exclusions introduced (# of species) </t>
  </si>
  <si>
    <t>Change of Exclusions from proposed to final  - exclusions introduced (total)</t>
  </si>
  <si>
    <t>Total number of species w/ exclusions 1980's</t>
  </si>
  <si>
    <t>Total number of species w/ exclusions 1990's</t>
  </si>
  <si>
    <t>Species with CH designated 1980's</t>
  </si>
  <si>
    <t>Species with CH designated 1990's</t>
  </si>
  <si>
    <t>Total number of species w/ exclusions 2000's</t>
  </si>
  <si>
    <t>Species with CH designated 2000's</t>
  </si>
  <si>
    <t>Total number of species w/ exclusions 2010's</t>
  </si>
  <si>
    <t>Species with CH designated 2010's</t>
  </si>
  <si>
    <t>Percentage of species with exclusions 2010's</t>
  </si>
  <si>
    <t>Percentage of species with exclusions 2000's</t>
  </si>
  <si>
    <t># of species w/ exclusions Carter administration</t>
  </si>
  <si>
    <t xml:space="preserve"># of species with CH designated Carter administration (77-81) </t>
  </si>
  <si>
    <t># of species w/ exclusions Reagan (81-89)</t>
  </si>
  <si>
    <t># of species with CH designated Reagan (81-89)</t>
  </si>
  <si>
    <t xml:space="preserve"># of species w/ exclusions Bush (89-93) </t>
  </si>
  <si>
    <t xml:space="preserve"># of species w/ CH designated Bush (89-93) </t>
  </si>
  <si>
    <t># of species w/ exclusions Clinton (93-01)</t>
  </si>
  <si>
    <t># of species w/ CH designated Clinton (93-01)</t>
  </si>
  <si>
    <t xml:space="preserve"># of species w/ exclusions Bush (01-09) </t>
  </si>
  <si>
    <t># of species w/ CH deisgnated Bush (01-09)</t>
  </si>
  <si>
    <t xml:space="preserve"># of species w/ exclusions Obama (09-17) </t>
  </si>
  <si>
    <t># of species w/ CH designated Obama (09-17)</t>
  </si>
  <si>
    <t>Percentage of species w/ exclusions Bush</t>
  </si>
  <si>
    <t>Percentage of species w/ exclusions Obama</t>
  </si>
  <si>
    <t>Percentage of species receiving an exclusion in final rule that was not proposed</t>
  </si>
  <si>
    <t>lead_region</t>
  </si>
  <si>
    <t>RPN</t>
  </si>
  <si>
    <t>Conflict tag yes/no</t>
  </si>
  <si>
    <t>?</t>
  </si>
  <si>
    <t>proposed_rule_exclusions</t>
  </si>
  <si>
    <t>final_rule_any_exclusions</t>
  </si>
  <si>
    <t>Exclusions in final that were not proposed</t>
  </si>
  <si>
    <t>Exclusions proposed withdrawn in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</si>
</sst>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sz val="11"/>
      <color rgb="FF00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applyNumberFormat="0" applyFill="0" applyBorder="0" applyAlignment="0" applyProtection="0"/>
    <xf numFmtId="9" fontId="7" fillId="0" borderId="0" applyFont="0" applyFill="0" applyBorder="0" applyAlignment="0" applyProtection="0"/>
  </cellStyleXfs>
  <cellXfs count="19">
    <xf numFmtId="0" fontId="0" fillId="0" borderId="0" xfId="0"/>
    <xf numFmtId="0" fontId="6" fillId="0" borderId="0" xfId="0" applyFont="1"/>
    <xf numFmtId="0" fontId="0" fillId="0" borderId="0" xfId="0" applyFont="1"/>
    <xf numFmtId="10" fontId="0" fillId="0" borderId="0" xfId="2" applyNumberFormat="1" applyFont="1"/>
    <xf numFmtId="164" fontId="6" fillId="0" borderId="0" xfId="0" applyNumberFormat="1" applyFont="1"/>
    <xf numFmtId="10" fontId="6" fillId="0" borderId="0" xfId="2" applyNumberFormat="1" applyFont="1"/>
    <xf numFmtId="0" fontId="0" fillId="0" borderId="0" xfId="0" applyBorder="1"/>
    <xf numFmtId="0" fontId="0" fillId="0" borderId="0" xfId="0" applyFont="1" applyBorder="1"/>
    <xf numFmtId="0" fontId="6" fillId="0" borderId="0" xfId="0" applyFont="1" applyBorder="1"/>
    <xf numFmtId="0" fontId="5" fillId="0" borderId="0" xfId="1" applyBorder="1"/>
    <xf numFmtId="0" fontId="0" fillId="0" borderId="0" xfId="0" applyFill="1" applyBorder="1"/>
    <xf numFmtId="10" fontId="0" fillId="0" borderId="0" xfId="2" applyNumberFormat="1" applyFont="1" applyBorder="1"/>
    <xf numFmtId="10" fontId="6" fillId="0" borderId="0" xfId="2" applyNumberFormat="1" applyFont="1" applyBorder="1"/>
    <xf numFmtId="0" fontId="0" fillId="0" borderId="0" xfId="0" applyFont="1" applyFill="1" applyBorder="1"/>
    <xf numFmtId="0" fontId="0" fillId="0" borderId="0" xfId="0" applyFill="1"/>
    <xf numFmtId="0" fontId="0" fillId="0" borderId="0" xfId="0" applyFont="1" applyFill="1"/>
    <xf numFmtId="0" fontId="5" fillId="0" borderId="0" xfId="1" applyFill="1"/>
    <xf numFmtId="0" fontId="6" fillId="0" borderId="0" xfId="0" applyFont="1" applyFill="1"/>
    <xf numFmtId="10" fontId="6" fillId="0" borderId="0" xfId="2" applyNumberFormat="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fisheries.noaa.gov/action/critical-habitat-puget-sound-georgia-basin-distinct-population-segments-yelloweye-rockfish"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fisheries.noaa.gov/action/critical-habitat-puget-sound-georgia-basin-distinct-population-segments-yelloweye-rockfish"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
  <sheetViews>
    <sheetView topLeftCell="A75" workbookViewId="0">
      <selection activeCell="B104" sqref="B104"/>
    </sheetView>
  </sheetViews>
  <sheetFormatPr defaultRowHeight="15" x14ac:dyDescent="0.25"/>
  <cols>
    <col min="1" max="1" width="72.85546875" customWidth="1"/>
    <col min="2" max="2" width="43.28515625" bestFit="1" customWidth="1"/>
    <col min="3" max="3" width="36.42578125" bestFit="1" customWidth="1"/>
    <col min="4" max="4" width="11.5703125" bestFit="1" customWidth="1"/>
    <col min="5" max="5" width="15.5703125" bestFit="1" customWidth="1"/>
    <col min="6" max="6" width="16.140625" bestFit="1" customWidth="1"/>
    <col min="7" max="7" width="16.5703125" bestFit="1" customWidth="1"/>
    <col min="8" max="8" width="14.5703125" customWidth="1"/>
    <col min="9" max="10" width="29.7109375" bestFit="1" customWidth="1"/>
    <col min="11" max="11" width="31" bestFit="1" customWidth="1"/>
    <col min="12" max="12" width="30.140625" bestFit="1" customWidth="1"/>
    <col min="13" max="13" width="25" bestFit="1" customWidth="1"/>
    <col min="14" max="14" width="26.42578125" bestFit="1" customWidth="1"/>
  </cols>
  <sheetData>
    <row r="1" spans="1:14" x14ac:dyDescent="0.25">
      <c r="A1" s="14" t="s">
        <v>0</v>
      </c>
      <c r="B1" s="14" t="s">
        <v>1</v>
      </c>
      <c r="C1" s="14" t="s">
        <v>2</v>
      </c>
      <c r="D1" s="14" t="s">
        <v>3</v>
      </c>
      <c r="E1" s="14" t="s">
        <v>4</v>
      </c>
      <c r="F1" s="14" t="s">
        <v>5</v>
      </c>
      <c r="G1" s="14" t="s">
        <v>6</v>
      </c>
      <c r="H1" s="14" t="s">
        <v>7</v>
      </c>
      <c r="I1" s="14" t="s">
        <v>387</v>
      </c>
      <c r="J1" s="14" t="s">
        <v>388</v>
      </c>
      <c r="K1" s="14" t="s">
        <v>392</v>
      </c>
      <c r="L1" s="14" t="s">
        <v>390</v>
      </c>
      <c r="M1" s="14" t="s">
        <v>389</v>
      </c>
      <c r="N1" s="14" t="s">
        <v>391</v>
      </c>
    </row>
    <row r="2" spans="1:14" x14ac:dyDescent="0.25">
      <c r="A2" s="14" t="s">
        <v>140</v>
      </c>
      <c r="B2" s="14" t="s">
        <v>141</v>
      </c>
      <c r="C2" s="14" t="s">
        <v>142</v>
      </c>
      <c r="D2" s="14" t="s">
        <v>11</v>
      </c>
      <c r="E2" s="14" t="s">
        <v>143</v>
      </c>
      <c r="F2" s="14" t="s">
        <v>144</v>
      </c>
      <c r="G2" s="14" t="s">
        <v>145</v>
      </c>
      <c r="H2" s="14" t="s">
        <v>146</v>
      </c>
      <c r="I2" s="14">
        <v>0</v>
      </c>
      <c r="J2" s="14">
        <v>0</v>
      </c>
      <c r="K2" s="14">
        <v>1</v>
      </c>
      <c r="L2" s="15">
        <v>1</v>
      </c>
      <c r="M2" s="14">
        <v>0</v>
      </c>
      <c r="N2" s="14">
        <v>1</v>
      </c>
    </row>
    <row r="3" spans="1:14" x14ac:dyDescent="0.25">
      <c r="A3" s="14" t="s">
        <v>147</v>
      </c>
      <c r="B3" s="14" t="s">
        <v>148</v>
      </c>
      <c r="C3" s="14" t="s">
        <v>149</v>
      </c>
      <c r="D3" s="14" t="s">
        <v>11</v>
      </c>
      <c r="E3" s="14" t="s">
        <v>150</v>
      </c>
      <c r="F3" s="14" t="s">
        <v>151</v>
      </c>
      <c r="G3" s="14" t="s">
        <v>152</v>
      </c>
      <c r="H3" s="14" t="s">
        <v>146</v>
      </c>
      <c r="I3" s="14">
        <v>0</v>
      </c>
      <c r="J3" s="14">
        <v>0</v>
      </c>
      <c r="K3" s="14">
        <v>0</v>
      </c>
      <c r="L3" s="14">
        <v>0</v>
      </c>
      <c r="M3" s="14">
        <v>0</v>
      </c>
      <c r="N3" s="14">
        <v>0</v>
      </c>
    </row>
    <row r="4" spans="1:14" x14ac:dyDescent="0.25">
      <c r="A4" s="14" t="s">
        <v>153</v>
      </c>
      <c r="B4" s="14" t="s">
        <v>154</v>
      </c>
      <c r="C4" s="14" t="s">
        <v>155</v>
      </c>
      <c r="D4" s="14" t="s">
        <v>156</v>
      </c>
      <c r="E4" s="14" t="s">
        <v>157</v>
      </c>
      <c r="F4" s="14" t="s">
        <v>158</v>
      </c>
      <c r="G4" s="14" t="s">
        <v>159</v>
      </c>
      <c r="H4" s="14" t="s">
        <v>146</v>
      </c>
      <c r="I4" s="14">
        <v>0</v>
      </c>
      <c r="J4" s="14">
        <v>0</v>
      </c>
      <c r="K4" s="14">
        <v>0</v>
      </c>
      <c r="L4" s="14">
        <v>0</v>
      </c>
      <c r="M4" s="14">
        <v>0</v>
      </c>
      <c r="N4" s="14">
        <v>0</v>
      </c>
    </row>
    <row r="5" spans="1:14" x14ac:dyDescent="0.25">
      <c r="A5" s="14" t="s">
        <v>160</v>
      </c>
      <c r="B5" s="14" t="s">
        <v>161</v>
      </c>
      <c r="C5" s="14" t="s">
        <v>162</v>
      </c>
      <c r="D5" s="14" t="s">
        <v>54</v>
      </c>
      <c r="E5" s="14" t="s">
        <v>163</v>
      </c>
      <c r="F5" s="14" t="s">
        <v>163</v>
      </c>
      <c r="G5" s="14" t="s">
        <v>164</v>
      </c>
      <c r="H5" s="14" t="s">
        <v>146</v>
      </c>
      <c r="I5" s="14">
        <v>0</v>
      </c>
      <c r="J5" s="14">
        <v>0</v>
      </c>
      <c r="K5" s="14">
        <v>0</v>
      </c>
      <c r="L5" s="14">
        <v>0</v>
      </c>
      <c r="M5" s="14">
        <v>0</v>
      </c>
      <c r="N5" s="14">
        <v>0</v>
      </c>
    </row>
    <row r="6" spans="1:14" x14ac:dyDescent="0.25">
      <c r="A6" s="14" t="s">
        <v>165</v>
      </c>
      <c r="B6" s="14" t="s">
        <v>166</v>
      </c>
      <c r="C6" s="14" t="s">
        <v>167</v>
      </c>
      <c r="D6" s="14" t="s">
        <v>54</v>
      </c>
      <c r="E6" s="14" t="s">
        <v>168</v>
      </c>
      <c r="F6" s="14" t="s">
        <v>169</v>
      </c>
      <c r="G6" s="14" t="s">
        <v>170</v>
      </c>
      <c r="H6" s="14" t="s">
        <v>146</v>
      </c>
      <c r="I6" s="14">
        <v>1</v>
      </c>
      <c r="J6" s="14">
        <v>0</v>
      </c>
      <c r="K6" s="14">
        <v>1</v>
      </c>
      <c r="L6" s="14">
        <v>1</v>
      </c>
      <c r="M6" s="14">
        <v>0</v>
      </c>
      <c r="N6" s="14">
        <v>1</v>
      </c>
    </row>
    <row r="7" spans="1:14" x14ac:dyDescent="0.25">
      <c r="A7" s="14" t="s">
        <v>171</v>
      </c>
      <c r="B7" s="14" t="s">
        <v>172</v>
      </c>
      <c r="C7" s="14" t="s">
        <v>173</v>
      </c>
      <c r="D7" s="14" t="s">
        <v>11</v>
      </c>
      <c r="E7" s="14" t="s">
        <v>174</v>
      </c>
      <c r="F7" s="14" t="s">
        <v>175</v>
      </c>
      <c r="G7" s="14" t="s">
        <v>176</v>
      </c>
      <c r="H7" s="14" t="s">
        <v>146</v>
      </c>
      <c r="I7" s="14">
        <v>0</v>
      </c>
      <c r="J7" s="14">
        <v>0</v>
      </c>
      <c r="K7" s="14">
        <v>0</v>
      </c>
      <c r="L7" s="14">
        <v>0</v>
      </c>
      <c r="M7" s="14">
        <v>0</v>
      </c>
      <c r="N7" s="14">
        <v>0</v>
      </c>
    </row>
    <row r="8" spans="1:14" x14ac:dyDescent="0.25">
      <c r="A8" s="14" t="s">
        <v>177</v>
      </c>
      <c r="B8" s="14" t="s">
        <v>178</v>
      </c>
      <c r="C8" s="14" t="s">
        <v>179</v>
      </c>
      <c r="D8" s="14" t="s">
        <v>54</v>
      </c>
      <c r="E8" s="14" t="s">
        <v>180</v>
      </c>
      <c r="F8" s="14" t="s">
        <v>181</v>
      </c>
      <c r="G8" s="14" t="s">
        <v>182</v>
      </c>
      <c r="H8" s="14" t="s">
        <v>146</v>
      </c>
      <c r="I8" s="14">
        <v>0</v>
      </c>
      <c r="J8" s="14">
        <v>0</v>
      </c>
      <c r="K8" s="14">
        <v>1</v>
      </c>
      <c r="L8" s="14">
        <v>0</v>
      </c>
      <c r="M8" s="14">
        <v>0</v>
      </c>
      <c r="N8" s="14">
        <v>1</v>
      </c>
    </row>
    <row r="9" spans="1:14" x14ac:dyDescent="0.25">
      <c r="A9" s="14" t="s">
        <v>183</v>
      </c>
      <c r="B9" s="14" t="s">
        <v>184</v>
      </c>
      <c r="C9" s="14" t="s">
        <v>185</v>
      </c>
      <c r="D9" s="14" t="s">
        <v>11</v>
      </c>
      <c r="E9" s="14" t="s">
        <v>186</v>
      </c>
      <c r="F9" s="14" t="s">
        <v>187</v>
      </c>
      <c r="G9" s="14" t="s">
        <v>188</v>
      </c>
      <c r="H9" s="14" t="s">
        <v>146</v>
      </c>
      <c r="I9" s="14">
        <v>0</v>
      </c>
      <c r="J9" s="14">
        <v>0</v>
      </c>
      <c r="K9" s="14">
        <v>0</v>
      </c>
      <c r="L9" s="14">
        <v>0</v>
      </c>
      <c r="M9" s="14">
        <v>0</v>
      </c>
      <c r="N9" s="14">
        <v>0</v>
      </c>
    </row>
    <row r="10" spans="1:14" x14ac:dyDescent="0.25">
      <c r="A10" s="14" t="s">
        <v>189</v>
      </c>
      <c r="B10" s="14" t="s">
        <v>190</v>
      </c>
      <c r="C10" s="14" t="s">
        <v>191</v>
      </c>
      <c r="D10" s="14" t="s">
        <v>11</v>
      </c>
      <c r="E10" s="14" t="s">
        <v>192</v>
      </c>
      <c r="F10" s="14" t="s">
        <v>193</v>
      </c>
      <c r="G10" s="14" t="s">
        <v>194</v>
      </c>
      <c r="H10" s="14" t="s">
        <v>146</v>
      </c>
      <c r="I10" s="14" t="s">
        <v>393</v>
      </c>
      <c r="J10" s="14"/>
      <c r="K10" s="14"/>
      <c r="L10" s="14" t="s">
        <v>393</v>
      </c>
      <c r="M10" s="14"/>
      <c r="N10" s="14"/>
    </row>
    <row r="11" spans="1:14" x14ac:dyDescent="0.25">
      <c r="A11" s="14" t="s">
        <v>16</v>
      </c>
      <c r="B11" s="14" t="s">
        <v>195</v>
      </c>
      <c r="C11" s="14" t="s">
        <v>196</v>
      </c>
      <c r="D11" s="14" t="s">
        <v>54</v>
      </c>
      <c r="E11" s="14" t="s">
        <v>197</v>
      </c>
      <c r="F11" s="14" t="s">
        <v>198</v>
      </c>
      <c r="G11" s="14" t="s">
        <v>199</v>
      </c>
      <c r="H11" s="14" t="s">
        <v>146</v>
      </c>
      <c r="I11" s="14">
        <v>0</v>
      </c>
      <c r="J11" s="14">
        <v>0</v>
      </c>
      <c r="K11" s="14">
        <v>0</v>
      </c>
      <c r="L11" s="14">
        <v>0</v>
      </c>
      <c r="M11" s="14">
        <v>0</v>
      </c>
      <c r="N11" s="14">
        <v>0</v>
      </c>
    </row>
    <row r="12" spans="1:14" x14ac:dyDescent="0.25">
      <c r="A12" s="14" t="s">
        <v>200</v>
      </c>
      <c r="B12" s="14" t="s">
        <v>201</v>
      </c>
      <c r="C12" s="14" t="s">
        <v>202</v>
      </c>
      <c r="D12" s="14" t="s">
        <v>156</v>
      </c>
      <c r="E12" s="14" t="s">
        <v>203</v>
      </c>
      <c r="F12" s="14" t="s">
        <v>203</v>
      </c>
      <c r="G12" s="14" t="s">
        <v>204</v>
      </c>
      <c r="H12" s="14" t="s">
        <v>146</v>
      </c>
      <c r="I12" s="14">
        <v>0</v>
      </c>
      <c r="J12" s="14">
        <v>0</v>
      </c>
      <c r="K12" s="14">
        <v>0</v>
      </c>
      <c r="L12" s="14">
        <v>0</v>
      </c>
      <c r="M12" s="14">
        <v>0</v>
      </c>
      <c r="N12" s="14">
        <v>0</v>
      </c>
    </row>
    <row r="13" spans="1:14" x14ac:dyDescent="0.25">
      <c r="A13" s="14" t="s">
        <v>205</v>
      </c>
      <c r="B13" s="14" t="s">
        <v>206</v>
      </c>
      <c r="C13" s="14" t="s">
        <v>207</v>
      </c>
      <c r="D13" s="14" t="s">
        <v>11</v>
      </c>
      <c r="E13" s="14" t="s">
        <v>208</v>
      </c>
      <c r="F13" s="14" t="s">
        <v>209</v>
      </c>
      <c r="G13" s="14" t="s">
        <v>210</v>
      </c>
      <c r="H13" s="14" t="s">
        <v>146</v>
      </c>
      <c r="I13" s="14">
        <v>0</v>
      </c>
      <c r="J13" s="14">
        <v>0</v>
      </c>
      <c r="K13" s="14">
        <v>0</v>
      </c>
      <c r="L13" s="14">
        <v>0</v>
      </c>
      <c r="M13" s="14">
        <v>0</v>
      </c>
      <c r="N13" s="14">
        <v>0</v>
      </c>
    </row>
    <row r="14" spans="1:14" x14ac:dyDescent="0.25">
      <c r="A14" s="14" t="s">
        <v>211</v>
      </c>
      <c r="B14" s="14" t="s">
        <v>212</v>
      </c>
      <c r="C14" s="14" t="s">
        <v>213</v>
      </c>
      <c r="D14" s="14" t="s">
        <v>11</v>
      </c>
      <c r="E14" s="14" t="s">
        <v>214</v>
      </c>
      <c r="F14" s="14" t="s">
        <v>215</v>
      </c>
      <c r="G14" s="14" t="s">
        <v>216</v>
      </c>
      <c r="H14" s="14" t="s">
        <v>146</v>
      </c>
      <c r="I14" s="14">
        <v>0</v>
      </c>
      <c r="J14" s="14">
        <v>0</v>
      </c>
      <c r="K14" s="14">
        <v>1</v>
      </c>
      <c r="L14" s="14">
        <v>0</v>
      </c>
      <c r="M14" s="14">
        <v>0</v>
      </c>
      <c r="N14" s="14">
        <v>1</v>
      </c>
    </row>
    <row r="15" spans="1:14" x14ac:dyDescent="0.25">
      <c r="A15" s="14" t="s">
        <v>217</v>
      </c>
      <c r="B15" s="14" t="s">
        <v>218</v>
      </c>
      <c r="C15" s="14" t="s">
        <v>219</v>
      </c>
      <c r="D15" s="14" t="s">
        <v>11</v>
      </c>
      <c r="E15" s="14" t="s">
        <v>220</v>
      </c>
      <c r="F15" s="14" t="s">
        <v>220</v>
      </c>
      <c r="G15" s="14" t="s">
        <v>221</v>
      </c>
      <c r="H15" s="14" t="s">
        <v>146</v>
      </c>
      <c r="I15" s="14">
        <v>0</v>
      </c>
      <c r="J15" s="14">
        <v>0</v>
      </c>
      <c r="K15" s="14">
        <v>0</v>
      </c>
      <c r="L15" s="14">
        <v>0</v>
      </c>
      <c r="M15" s="14">
        <v>0</v>
      </c>
      <c r="N15" s="14">
        <v>0</v>
      </c>
    </row>
    <row r="16" spans="1:14" x14ac:dyDescent="0.25">
      <c r="A16" s="14" t="s">
        <v>222</v>
      </c>
      <c r="B16" s="14" t="s">
        <v>223</v>
      </c>
      <c r="C16" s="14" t="s">
        <v>224</v>
      </c>
      <c r="D16" s="14" t="s">
        <v>11</v>
      </c>
      <c r="E16" s="14" t="s">
        <v>225</v>
      </c>
      <c r="F16" s="14" t="s">
        <v>226</v>
      </c>
      <c r="G16" s="14" t="s">
        <v>227</v>
      </c>
      <c r="H16" s="14" t="s">
        <v>146</v>
      </c>
      <c r="I16" s="14">
        <v>0</v>
      </c>
      <c r="J16" s="14">
        <v>0</v>
      </c>
      <c r="K16" s="14">
        <v>1</v>
      </c>
      <c r="L16" s="14">
        <v>0</v>
      </c>
      <c r="M16" s="14">
        <v>0</v>
      </c>
      <c r="N16" s="14">
        <v>1</v>
      </c>
    </row>
    <row r="17" spans="1:14" x14ac:dyDescent="0.25">
      <c r="A17" s="14" t="s">
        <v>228</v>
      </c>
      <c r="B17" s="14" t="s">
        <v>229</v>
      </c>
      <c r="C17" s="14" t="s">
        <v>230</v>
      </c>
      <c r="D17" s="14" t="s">
        <v>54</v>
      </c>
      <c r="E17" s="14" t="s">
        <v>231</v>
      </c>
      <c r="F17" s="14" t="s">
        <v>232</v>
      </c>
      <c r="G17" s="14" t="s">
        <v>233</v>
      </c>
      <c r="H17" s="14" t="s">
        <v>146</v>
      </c>
      <c r="I17" s="14">
        <v>0</v>
      </c>
      <c r="J17" s="14">
        <v>0</v>
      </c>
      <c r="K17" s="14">
        <v>0</v>
      </c>
      <c r="L17" s="14">
        <v>0</v>
      </c>
      <c r="M17" s="14">
        <v>0</v>
      </c>
      <c r="N17" s="14">
        <v>0</v>
      </c>
    </row>
    <row r="18" spans="1:14" x14ac:dyDescent="0.25">
      <c r="A18" s="14" t="s">
        <v>16</v>
      </c>
      <c r="B18" s="14" t="s">
        <v>234</v>
      </c>
      <c r="C18" s="14" t="s">
        <v>235</v>
      </c>
      <c r="D18" s="14" t="s">
        <v>11</v>
      </c>
      <c r="E18" s="14" t="s">
        <v>236</v>
      </c>
      <c r="F18" s="14" t="s">
        <v>237</v>
      </c>
      <c r="G18" s="14" t="s">
        <v>238</v>
      </c>
      <c r="H18" s="14" t="s">
        <v>146</v>
      </c>
      <c r="I18" s="14">
        <v>0</v>
      </c>
      <c r="J18" s="14">
        <v>0</v>
      </c>
      <c r="K18" s="14">
        <v>0</v>
      </c>
      <c r="L18" s="14">
        <v>0</v>
      </c>
      <c r="M18" s="14">
        <v>0</v>
      </c>
      <c r="N18" s="14">
        <v>0</v>
      </c>
    </row>
    <row r="19" spans="1:14" x14ac:dyDescent="0.25">
      <c r="A19" s="14" t="s">
        <v>239</v>
      </c>
      <c r="B19" s="14" t="s">
        <v>240</v>
      </c>
      <c r="C19" s="14" t="s">
        <v>241</v>
      </c>
      <c r="D19" s="14" t="s">
        <v>11</v>
      </c>
      <c r="E19" s="14" t="s">
        <v>242</v>
      </c>
      <c r="F19" s="14" t="s">
        <v>243</v>
      </c>
      <c r="G19" s="14" t="s">
        <v>244</v>
      </c>
      <c r="H19" s="14" t="s">
        <v>146</v>
      </c>
      <c r="I19" s="14">
        <v>0</v>
      </c>
      <c r="J19" s="14">
        <v>0</v>
      </c>
      <c r="K19" s="14">
        <v>0</v>
      </c>
      <c r="L19" s="14">
        <v>0</v>
      </c>
      <c r="M19" s="14">
        <v>0</v>
      </c>
      <c r="N19" s="14">
        <v>0</v>
      </c>
    </row>
    <row r="20" spans="1:14" x14ac:dyDescent="0.25">
      <c r="A20" s="14" t="s">
        <v>245</v>
      </c>
      <c r="B20" s="14" t="s">
        <v>246</v>
      </c>
      <c r="C20" s="14" t="s">
        <v>247</v>
      </c>
      <c r="D20" s="14" t="s">
        <v>11</v>
      </c>
      <c r="E20" s="14" t="s">
        <v>248</v>
      </c>
      <c r="F20" s="14" t="s">
        <v>193</v>
      </c>
      <c r="G20" s="14" t="s">
        <v>194</v>
      </c>
      <c r="H20" s="14" t="s">
        <v>146</v>
      </c>
      <c r="I20" s="14" t="s">
        <v>393</v>
      </c>
      <c r="J20" s="14"/>
      <c r="K20" s="14"/>
      <c r="L20" s="14" t="s">
        <v>393</v>
      </c>
      <c r="M20" s="14"/>
      <c r="N20" s="14"/>
    </row>
    <row r="21" spans="1:14" x14ac:dyDescent="0.25">
      <c r="A21" s="14" t="s">
        <v>249</v>
      </c>
      <c r="B21" s="14" t="s">
        <v>250</v>
      </c>
      <c r="C21" s="14" t="s">
        <v>251</v>
      </c>
      <c r="D21" s="14" t="s">
        <v>11</v>
      </c>
      <c r="E21" s="14" t="s">
        <v>252</v>
      </c>
      <c r="F21" s="14" t="s">
        <v>253</v>
      </c>
      <c r="G21" s="14" t="s">
        <v>254</v>
      </c>
      <c r="H21" s="14" t="s">
        <v>146</v>
      </c>
      <c r="I21" s="14">
        <v>0</v>
      </c>
      <c r="J21" s="14">
        <v>0</v>
      </c>
      <c r="K21" s="14">
        <v>1</v>
      </c>
      <c r="L21" s="14">
        <v>1</v>
      </c>
      <c r="M21" s="14">
        <v>1</v>
      </c>
      <c r="N21" s="14">
        <v>1</v>
      </c>
    </row>
    <row r="22" spans="1:14" x14ac:dyDescent="0.25">
      <c r="A22" s="14" t="s">
        <v>255</v>
      </c>
      <c r="B22" s="14" t="s">
        <v>256</v>
      </c>
      <c r="C22" s="14" t="s">
        <v>257</v>
      </c>
      <c r="D22" s="14" t="s">
        <v>54</v>
      </c>
      <c r="E22" s="14" t="s">
        <v>258</v>
      </c>
      <c r="F22" s="14" t="s">
        <v>259</v>
      </c>
      <c r="G22" s="14" t="s">
        <v>260</v>
      </c>
      <c r="H22" s="14" t="s">
        <v>146</v>
      </c>
      <c r="I22" s="14">
        <v>0</v>
      </c>
      <c r="J22" s="14">
        <v>0</v>
      </c>
      <c r="K22" s="14">
        <v>1</v>
      </c>
      <c r="L22" s="14">
        <v>0</v>
      </c>
      <c r="M22" s="14">
        <v>0</v>
      </c>
      <c r="N22" s="14">
        <v>1</v>
      </c>
    </row>
    <row r="23" spans="1:14" x14ac:dyDescent="0.25">
      <c r="A23" s="14" t="s">
        <v>261</v>
      </c>
      <c r="B23" s="14" t="s">
        <v>262</v>
      </c>
      <c r="C23" s="14" t="s">
        <v>263</v>
      </c>
      <c r="D23" s="14" t="s">
        <v>156</v>
      </c>
      <c r="E23" s="14" t="s">
        <v>231</v>
      </c>
      <c r="F23" s="14" t="s">
        <v>264</v>
      </c>
      <c r="G23" s="14" t="s">
        <v>265</v>
      </c>
      <c r="H23" s="14" t="s">
        <v>146</v>
      </c>
      <c r="I23" s="14" t="s">
        <v>393</v>
      </c>
      <c r="J23" s="14"/>
      <c r="K23" s="14"/>
      <c r="L23" s="14" t="s">
        <v>393</v>
      </c>
      <c r="M23" s="14"/>
      <c r="N23" s="14"/>
    </row>
    <row r="24" spans="1:14" x14ac:dyDescent="0.25">
      <c r="A24" s="14" t="s">
        <v>266</v>
      </c>
      <c r="B24" s="14" t="s">
        <v>267</v>
      </c>
      <c r="C24" s="14" t="s">
        <v>268</v>
      </c>
      <c r="D24" s="14" t="s">
        <v>11</v>
      </c>
      <c r="E24" s="14" t="s">
        <v>269</v>
      </c>
      <c r="F24" s="14" t="s">
        <v>270</v>
      </c>
      <c r="G24" s="14" t="s">
        <v>271</v>
      </c>
      <c r="H24" s="14" t="s">
        <v>146</v>
      </c>
      <c r="I24" s="14">
        <v>0</v>
      </c>
      <c r="J24" s="14">
        <v>0</v>
      </c>
      <c r="K24" s="14">
        <v>0</v>
      </c>
      <c r="L24" s="14">
        <v>0</v>
      </c>
      <c r="M24" s="14">
        <v>0</v>
      </c>
      <c r="N24" s="14">
        <v>0</v>
      </c>
    </row>
    <row r="25" spans="1:14" x14ac:dyDescent="0.25">
      <c r="A25" s="14" t="s">
        <v>272</v>
      </c>
      <c r="B25" s="14" t="s">
        <v>273</v>
      </c>
      <c r="C25" s="14" t="s">
        <v>274</v>
      </c>
      <c r="D25" s="14" t="s">
        <v>54</v>
      </c>
      <c r="E25" s="14" t="s">
        <v>275</v>
      </c>
      <c r="F25" s="14" t="s">
        <v>193</v>
      </c>
      <c r="G25" s="14" t="s">
        <v>194</v>
      </c>
      <c r="H25" s="14" t="s">
        <v>146</v>
      </c>
      <c r="I25" s="14" t="s">
        <v>393</v>
      </c>
      <c r="J25" s="14"/>
      <c r="K25" s="14"/>
      <c r="L25" s="14" t="s">
        <v>393</v>
      </c>
      <c r="M25" s="14"/>
      <c r="N25" s="14"/>
    </row>
    <row r="26" spans="1:14" x14ac:dyDescent="0.25">
      <c r="A26" s="14" t="s">
        <v>276</v>
      </c>
      <c r="B26" s="14" t="s">
        <v>277</v>
      </c>
      <c r="C26" s="14" t="s">
        <v>278</v>
      </c>
      <c r="D26" s="14" t="s">
        <v>54</v>
      </c>
      <c r="E26" s="14" t="s">
        <v>279</v>
      </c>
      <c r="F26" s="14" t="s">
        <v>280</v>
      </c>
      <c r="G26" s="14" t="s">
        <v>281</v>
      </c>
      <c r="H26" s="14" t="s">
        <v>146</v>
      </c>
      <c r="I26" s="14">
        <v>0</v>
      </c>
      <c r="J26" s="14">
        <v>0</v>
      </c>
      <c r="K26" s="14">
        <v>0</v>
      </c>
      <c r="L26" s="14">
        <v>0</v>
      </c>
      <c r="M26" s="14">
        <v>0</v>
      </c>
      <c r="N26" s="14">
        <v>0</v>
      </c>
    </row>
    <row r="27" spans="1:14" x14ac:dyDescent="0.25">
      <c r="A27" s="14" t="s">
        <v>282</v>
      </c>
      <c r="B27" s="14" t="s">
        <v>283</v>
      </c>
      <c r="C27" s="14" t="s">
        <v>284</v>
      </c>
      <c r="D27" s="14" t="s">
        <v>11</v>
      </c>
      <c r="E27" s="14" t="s">
        <v>285</v>
      </c>
      <c r="F27" s="14" t="s">
        <v>286</v>
      </c>
      <c r="G27" s="14" t="s">
        <v>287</v>
      </c>
      <c r="H27" s="14" t="s">
        <v>146</v>
      </c>
      <c r="I27" s="14">
        <v>0</v>
      </c>
      <c r="J27" s="14">
        <v>0</v>
      </c>
      <c r="K27" s="14">
        <v>0</v>
      </c>
      <c r="L27" s="14">
        <v>0</v>
      </c>
      <c r="M27" s="14">
        <v>0</v>
      </c>
      <c r="N27" s="14">
        <v>0</v>
      </c>
    </row>
    <row r="28" spans="1:14" x14ac:dyDescent="0.25">
      <c r="A28" s="14" t="s">
        <v>288</v>
      </c>
      <c r="B28" s="14" t="s">
        <v>289</v>
      </c>
      <c r="C28" s="14" t="s">
        <v>290</v>
      </c>
      <c r="D28" s="14" t="s">
        <v>11</v>
      </c>
      <c r="E28" s="14" t="s">
        <v>231</v>
      </c>
      <c r="F28" s="14" t="s">
        <v>291</v>
      </c>
      <c r="G28" s="14" t="s">
        <v>292</v>
      </c>
      <c r="H28" s="14" t="s">
        <v>146</v>
      </c>
      <c r="I28" s="14">
        <v>0</v>
      </c>
      <c r="J28" s="14">
        <v>0</v>
      </c>
      <c r="K28" s="14">
        <v>0</v>
      </c>
      <c r="L28" s="14">
        <v>1</v>
      </c>
      <c r="M28" s="14">
        <v>0</v>
      </c>
      <c r="N28" s="14">
        <v>1</v>
      </c>
    </row>
    <row r="29" spans="1:14" x14ac:dyDescent="0.25">
      <c r="A29" s="14" t="s">
        <v>293</v>
      </c>
      <c r="B29" s="14" t="s">
        <v>294</v>
      </c>
      <c r="C29" s="14" t="s">
        <v>295</v>
      </c>
      <c r="D29" s="14" t="s">
        <v>54</v>
      </c>
      <c r="E29" s="14" t="s">
        <v>296</v>
      </c>
      <c r="F29" s="14" t="s">
        <v>297</v>
      </c>
      <c r="G29" s="14" t="s">
        <v>298</v>
      </c>
      <c r="H29" s="14" t="s">
        <v>146</v>
      </c>
      <c r="I29" s="14">
        <v>0</v>
      </c>
      <c r="J29" s="14">
        <v>0</v>
      </c>
      <c r="K29" s="14">
        <v>0</v>
      </c>
      <c r="L29" s="14">
        <v>0</v>
      </c>
      <c r="M29" s="14">
        <v>0</v>
      </c>
      <c r="N29" s="14">
        <v>1</v>
      </c>
    </row>
    <row r="30" spans="1:14" x14ac:dyDescent="0.25">
      <c r="A30" s="14" t="s">
        <v>299</v>
      </c>
      <c r="B30" s="14" t="s">
        <v>300</v>
      </c>
      <c r="C30" s="14" t="s">
        <v>301</v>
      </c>
      <c r="D30" s="14" t="s">
        <v>11</v>
      </c>
      <c r="E30" s="14" t="s">
        <v>302</v>
      </c>
      <c r="F30" s="14" t="s">
        <v>303</v>
      </c>
      <c r="G30" s="14" t="s">
        <v>304</v>
      </c>
      <c r="H30" s="14" t="s">
        <v>146</v>
      </c>
      <c r="I30" s="14">
        <v>0</v>
      </c>
      <c r="J30" s="14">
        <v>0</v>
      </c>
      <c r="K30" s="14">
        <v>0</v>
      </c>
      <c r="L30" s="14">
        <v>0</v>
      </c>
      <c r="M30" s="14">
        <v>0</v>
      </c>
      <c r="N30" s="14">
        <v>1</v>
      </c>
    </row>
    <row r="31" spans="1:14" x14ac:dyDescent="0.25">
      <c r="A31" s="14" t="s">
        <v>305</v>
      </c>
      <c r="B31" s="14" t="s">
        <v>306</v>
      </c>
      <c r="C31" s="14" t="s">
        <v>307</v>
      </c>
      <c r="D31" s="14" t="s">
        <v>156</v>
      </c>
      <c r="E31" s="14" t="s">
        <v>308</v>
      </c>
      <c r="F31" s="14" t="s">
        <v>309</v>
      </c>
      <c r="G31" s="14" t="s">
        <v>310</v>
      </c>
      <c r="H31" s="14" t="s">
        <v>146</v>
      </c>
      <c r="I31" s="14">
        <v>0</v>
      </c>
      <c r="J31" s="14">
        <v>0</v>
      </c>
      <c r="K31" s="14">
        <v>0</v>
      </c>
      <c r="L31" s="14">
        <v>0</v>
      </c>
      <c r="M31" s="14">
        <v>0</v>
      </c>
      <c r="N31" s="14">
        <v>0</v>
      </c>
    </row>
    <row r="32" spans="1:14" x14ac:dyDescent="0.25">
      <c r="A32" s="14" t="s">
        <v>311</v>
      </c>
      <c r="B32" s="14" t="s">
        <v>312</v>
      </c>
      <c r="C32" s="14" t="s">
        <v>313</v>
      </c>
      <c r="D32" s="14" t="s">
        <v>11</v>
      </c>
      <c r="E32" s="14" t="s">
        <v>314</v>
      </c>
      <c r="F32" s="14" t="s">
        <v>315</v>
      </c>
      <c r="G32" s="14" t="s">
        <v>316</v>
      </c>
      <c r="H32" s="14" t="s">
        <v>146</v>
      </c>
      <c r="I32" s="14">
        <v>0</v>
      </c>
      <c r="J32" s="14">
        <v>0</v>
      </c>
      <c r="K32" s="14">
        <v>0</v>
      </c>
      <c r="L32" s="14">
        <v>0</v>
      </c>
      <c r="M32" s="14">
        <v>0</v>
      </c>
      <c r="N32" s="14">
        <v>1</v>
      </c>
    </row>
    <row r="33" spans="1:14" x14ac:dyDescent="0.25">
      <c r="A33" s="14" t="s">
        <v>317</v>
      </c>
      <c r="B33" s="14" t="s">
        <v>318</v>
      </c>
      <c r="C33" s="14" t="s">
        <v>319</v>
      </c>
      <c r="D33" s="14" t="s">
        <v>11</v>
      </c>
      <c r="E33" s="14" t="s">
        <v>320</v>
      </c>
      <c r="F33" s="14" t="s">
        <v>321</v>
      </c>
      <c r="G33" s="14" t="s">
        <v>322</v>
      </c>
      <c r="H33" s="14" t="s">
        <v>146</v>
      </c>
      <c r="I33" s="14">
        <v>0</v>
      </c>
      <c r="J33" s="14">
        <v>0</v>
      </c>
      <c r="K33" s="14">
        <v>0</v>
      </c>
      <c r="L33" s="14">
        <v>0</v>
      </c>
      <c r="M33" s="14">
        <v>0</v>
      </c>
      <c r="N33" s="14">
        <v>0</v>
      </c>
    </row>
    <row r="34" spans="1:14" x14ac:dyDescent="0.25">
      <c r="A34" s="14" t="s">
        <v>323</v>
      </c>
      <c r="B34" s="14" t="s">
        <v>324</v>
      </c>
      <c r="C34" s="14" t="s">
        <v>325</v>
      </c>
      <c r="D34" s="14" t="s">
        <v>54</v>
      </c>
      <c r="E34" s="14" t="s">
        <v>326</v>
      </c>
      <c r="F34" s="14" t="s">
        <v>327</v>
      </c>
      <c r="G34" s="14" t="s">
        <v>328</v>
      </c>
      <c r="H34" s="14" t="s">
        <v>146</v>
      </c>
      <c r="I34" s="14">
        <v>0</v>
      </c>
      <c r="J34" s="14">
        <v>0</v>
      </c>
      <c r="K34" s="14">
        <v>0</v>
      </c>
      <c r="L34" s="14">
        <v>0</v>
      </c>
      <c r="M34" s="14">
        <v>0</v>
      </c>
      <c r="N34" s="14">
        <v>0</v>
      </c>
    </row>
    <row r="35" spans="1:14" x14ac:dyDescent="0.25">
      <c r="A35" s="14" t="s">
        <v>329</v>
      </c>
      <c r="B35" s="14" t="s">
        <v>330</v>
      </c>
      <c r="C35" s="16" t="s">
        <v>395</v>
      </c>
      <c r="D35" s="14" t="s">
        <v>54</v>
      </c>
      <c r="E35" s="14" t="s">
        <v>331</v>
      </c>
      <c r="F35" s="14" t="s">
        <v>332</v>
      </c>
      <c r="G35" s="14" t="s">
        <v>333</v>
      </c>
      <c r="H35" s="14" t="s">
        <v>146</v>
      </c>
      <c r="I35" s="14">
        <v>0</v>
      </c>
      <c r="J35" s="14">
        <v>1</v>
      </c>
      <c r="K35" s="14">
        <v>1</v>
      </c>
      <c r="L35" s="14">
        <v>0</v>
      </c>
      <c r="M35" s="14">
        <v>1</v>
      </c>
      <c r="N35" s="14">
        <v>1</v>
      </c>
    </row>
    <row r="36" spans="1:14" x14ac:dyDescent="0.25">
      <c r="A36" s="14" t="s">
        <v>334</v>
      </c>
      <c r="B36" s="14" t="s">
        <v>335</v>
      </c>
      <c r="C36" s="14" t="s">
        <v>336</v>
      </c>
      <c r="D36" s="14" t="s">
        <v>11</v>
      </c>
      <c r="E36" s="14" t="s">
        <v>337</v>
      </c>
      <c r="F36" s="14" t="s">
        <v>337</v>
      </c>
      <c r="G36" s="14" t="s">
        <v>338</v>
      </c>
      <c r="H36" s="14" t="s">
        <v>146</v>
      </c>
      <c r="I36" s="14">
        <v>0</v>
      </c>
      <c r="J36" s="14">
        <v>0</v>
      </c>
      <c r="K36" s="14">
        <v>0</v>
      </c>
      <c r="L36" s="14">
        <v>0</v>
      </c>
      <c r="M36" s="14">
        <v>0</v>
      </c>
      <c r="N36" s="14">
        <v>0</v>
      </c>
    </row>
    <row r="37" spans="1:14" x14ac:dyDescent="0.25">
      <c r="A37" s="14" t="s">
        <v>16</v>
      </c>
      <c r="B37" s="14" t="s">
        <v>339</v>
      </c>
      <c r="C37" s="14" t="s">
        <v>340</v>
      </c>
      <c r="D37" s="14" t="s">
        <v>11</v>
      </c>
      <c r="E37" s="14" t="s">
        <v>19</v>
      </c>
      <c r="F37" s="14" t="s">
        <v>20</v>
      </c>
      <c r="G37" s="14" t="s">
        <v>21</v>
      </c>
      <c r="H37" s="14" t="s">
        <v>146</v>
      </c>
      <c r="I37" s="14">
        <v>0</v>
      </c>
      <c r="J37" s="14">
        <v>0</v>
      </c>
      <c r="K37" s="14">
        <v>0</v>
      </c>
      <c r="L37" s="14">
        <v>0</v>
      </c>
      <c r="M37" s="14">
        <v>0</v>
      </c>
      <c r="N37" s="14">
        <v>0</v>
      </c>
    </row>
    <row r="38" spans="1:14" x14ac:dyDescent="0.25">
      <c r="A38" s="14" t="s">
        <v>341</v>
      </c>
      <c r="B38" s="14" t="s">
        <v>342</v>
      </c>
      <c r="C38" s="14" t="s">
        <v>343</v>
      </c>
      <c r="D38" s="14" t="s">
        <v>54</v>
      </c>
      <c r="E38" s="14" t="s">
        <v>344</v>
      </c>
      <c r="F38" s="14" t="s">
        <v>345</v>
      </c>
      <c r="G38" s="14" t="s">
        <v>346</v>
      </c>
      <c r="H38" s="14" t="s">
        <v>146</v>
      </c>
      <c r="I38" s="14" t="s">
        <v>393</v>
      </c>
      <c r="J38" s="14"/>
      <c r="K38" s="14"/>
      <c r="L38" s="14"/>
      <c r="M38" s="14"/>
      <c r="N38" s="14"/>
    </row>
    <row r="39" spans="1:14" x14ac:dyDescent="0.25">
      <c r="A39" s="14" t="s">
        <v>347</v>
      </c>
      <c r="B39" s="14" t="s">
        <v>348</v>
      </c>
      <c r="C39" s="14" t="s">
        <v>349</v>
      </c>
      <c r="D39" s="14" t="s">
        <v>11</v>
      </c>
      <c r="E39" s="14" t="s">
        <v>350</v>
      </c>
      <c r="F39" s="14" t="s">
        <v>351</v>
      </c>
      <c r="G39" s="14" t="s">
        <v>352</v>
      </c>
      <c r="H39" s="14" t="s">
        <v>146</v>
      </c>
      <c r="I39" s="14">
        <v>0</v>
      </c>
      <c r="J39" s="14">
        <v>0</v>
      </c>
      <c r="K39" s="14">
        <v>0</v>
      </c>
      <c r="L39" s="14">
        <v>0</v>
      </c>
      <c r="M39" s="14">
        <v>0</v>
      </c>
      <c r="N39" s="14">
        <v>0</v>
      </c>
    </row>
    <row r="40" spans="1:14" x14ac:dyDescent="0.25">
      <c r="A40" s="14" t="s">
        <v>353</v>
      </c>
      <c r="B40" s="14" t="s">
        <v>354</v>
      </c>
      <c r="C40" s="14" t="s">
        <v>355</v>
      </c>
      <c r="D40" s="14" t="s">
        <v>11</v>
      </c>
      <c r="E40" s="14" t="s">
        <v>225</v>
      </c>
      <c r="F40" s="14" t="s">
        <v>226</v>
      </c>
      <c r="G40" s="14" t="s">
        <v>227</v>
      </c>
      <c r="H40" s="14" t="s">
        <v>146</v>
      </c>
      <c r="I40" s="14">
        <v>0</v>
      </c>
      <c r="J40" s="14">
        <v>0</v>
      </c>
      <c r="K40" s="14">
        <v>1</v>
      </c>
      <c r="L40" s="14">
        <v>0</v>
      </c>
      <c r="M40" s="14">
        <v>0</v>
      </c>
      <c r="N40" s="14">
        <v>1</v>
      </c>
    </row>
    <row r="41" spans="1:14" x14ac:dyDescent="0.25">
      <c r="A41" s="14" t="s">
        <v>356</v>
      </c>
      <c r="B41" s="14" t="s">
        <v>357</v>
      </c>
      <c r="C41" s="14" t="s">
        <v>358</v>
      </c>
      <c r="D41" s="14" t="s">
        <v>11</v>
      </c>
      <c r="E41" s="14" t="s">
        <v>359</v>
      </c>
      <c r="F41" s="14" t="s">
        <v>144</v>
      </c>
      <c r="G41" s="14" t="s">
        <v>145</v>
      </c>
      <c r="H41" s="14" t="s">
        <v>146</v>
      </c>
      <c r="I41" s="14">
        <v>0</v>
      </c>
      <c r="J41" s="14">
        <v>0</v>
      </c>
      <c r="K41" s="14">
        <v>1</v>
      </c>
      <c r="L41" s="14">
        <v>1</v>
      </c>
      <c r="M41" s="14">
        <v>0</v>
      </c>
      <c r="N41" s="14">
        <v>1</v>
      </c>
    </row>
    <row r="42" spans="1:14" x14ac:dyDescent="0.25">
      <c r="A42" s="14" t="s">
        <v>360</v>
      </c>
      <c r="B42" s="14" t="s">
        <v>361</v>
      </c>
      <c r="C42" s="14" t="s">
        <v>362</v>
      </c>
      <c r="D42" s="14" t="s">
        <v>54</v>
      </c>
      <c r="E42" s="14" t="s">
        <v>363</v>
      </c>
      <c r="F42" s="14" t="s">
        <v>364</v>
      </c>
      <c r="G42" s="14" t="s">
        <v>365</v>
      </c>
      <c r="H42" s="14" t="s">
        <v>146</v>
      </c>
      <c r="I42" s="14">
        <v>0</v>
      </c>
      <c r="J42" s="14">
        <v>0</v>
      </c>
      <c r="K42" s="14">
        <v>1</v>
      </c>
      <c r="L42" s="14">
        <v>0</v>
      </c>
      <c r="M42" s="14">
        <v>0</v>
      </c>
      <c r="N42" s="14">
        <v>1</v>
      </c>
    </row>
    <row r="43" spans="1:14" x14ac:dyDescent="0.25">
      <c r="A43" s="14" t="s">
        <v>366</v>
      </c>
      <c r="B43" s="14" t="s">
        <v>367</v>
      </c>
      <c r="C43" s="14" t="s">
        <v>368</v>
      </c>
      <c r="D43" s="14" t="s">
        <v>11</v>
      </c>
      <c r="E43" s="14" t="s">
        <v>369</v>
      </c>
      <c r="F43" s="14" t="s">
        <v>369</v>
      </c>
      <c r="G43" s="14" t="s">
        <v>370</v>
      </c>
      <c r="H43" s="14" t="s">
        <v>146</v>
      </c>
      <c r="I43" s="14">
        <v>0</v>
      </c>
      <c r="J43" s="14">
        <v>0</v>
      </c>
      <c r="K43" s="14">
        <v>0</v>
      </c>
      <c r="L43" s="14">
        <v>0</v>
      </c>
      <c r="M43" s="14">
        <v>0</v>
      </c>
      <c r="N43" s="14">
        <v>0</v>
      </c>
    </row>
    <row r="44" spans="1:14" x14ac:dyDescent="0.25">
      <c r="A44" s="14" t="s">
        <v>371</v>
      </c>
      <c r="B44" s="14" t="s">
        <v>372</v>
      </c>
      <c r="C44" s="14" t="s">
        <v>373</v>
      </c>
      <c r="D44" s="14" t="s">
        <v>11</v>
      </c>
      <c r="E44" s="14" t="s">
        <v>374</v>
      </c>
      <c r="F44" s="14" t="s">
        <v>375</v>
      </c>
      <c r="G44" s="14" t="s">
        <v>376</v>
      </c>
      <c r="H44" s="14" t="s">
        <v>146</v>
      </c>
      <c r="I44" s="14">
        <v>0</v>
      </c>
      <c r="J44" s="14">
        <v>0</v>
      </c>
      <c r="K44" s="14">
        <v>0</v>
      </c>
      <c r="L44" s="14">
        <v>0</v>
      </c>
      <c r="M44" s="14">
        <v>0</v>
      </c>
      <c r="N44" s="14">
        <v>0</v>
      </c>
    </row>
    <row r="45" spans="1:14" x14ac:dyDescent="0.25">
      <c r="A45" s="14" t="s">
        <v>377</v>
      </c>
      <c r="B45" s="14" t="s">
        <v>378</v>
      </c>
      <c r="C45" s="14" t="s">
        <v>379</v>
      </c>
      <c r="D45" s="14" t="s">
        <v>11</v>
      </c>
      <c r="E45" s="14" t="s">
        <v>380</v>
      </c>
      <c r="F45" s="14" t="s">
        <v>380</v>
      </c>
      <c r="G45" s="14" t="s">
        <v>381</v>
      </c>
      <c r="H45" s="14" t="s">
        <v>146</v>
      </c>
      <c r="I45" s="14">
        <v>0</v>
      </c>
      <c r="J45" s="14">
        <v>0</v>
      </c>
      <c r="K45" s="14">
        <v>0</v>
      </c>
      <c r="L45" s="14">
        <v>0</v>
      </c>
      <c r="M45" s="14">
        <v>0</v>
      </c>
      <c r="N45" s="14">
        <v>0</v>
      </c>
    </row>
    <row r="46" spans="1:14" x14ac:dyDescent="0.25">
      <c r="A46" s="14" t="s">
        <v>382</v>
      </c>
      <c r="B46" s="14" t="s">
        <v>383</v>
      </c>
      <c r="C46" s="14" t="s">
        <v>384</v>
      </c>
      <c r="D46" s="14" t="s">
        <v>11</v>
      </c>
      <c r="E46" s="14" t="s">
        <v>385</v>
      </c>
      <c r="F46" s="14" t="s">
        <v>385</v>
      </c>
      <c r="G46" s="14" t="s">
        <v>386</v>
      </c>
      <c r="H46" s="14" t="s">
        <v>146</v>
      </c>
      <c r="I46" s="14"/>
      <c r="J46" s="14"/>
      <c r="K46" s="14"/>
      <c r="L46" s="14">
        <v>0</v>
      </c>
      <c r="M46" s="14">
        <v>0</v>
      </c>
      <c r="N46" s="14">
        <v>0</v>
      </c>
    </row>
    <row r="47" spans="1:14" x14ac:dyDescent="0.25">
      <c r="A47" s="14" t="s">
        <v>8</v>
      </c>
      <c r="B47" s="14" t="s">
        <v>9</v>
      </c>
      <c r="C47" s="14" t="s">
        <v>10</v>
      </c>
      <c r="D47" s="14" t="s">
        <v>11</v>
      </c>
      <c r="E47" s="14" t="s">
        <v>12</v>
      </c>
      <c r="F47" s="14" t="s">
        <v>13</v>
      </c>
      <c r="G47" s="14" t="s">
        <v>14</v>
      </c>
      <c r="H47" s="14" t="s">
        <v>15</v>
      </c>
      <c r="I47" s="14">
        <v>0</v>
      </c>
      <c r="J47" s="14">
        <v>0</v>
      </c>
      <c r="K47" s="14">
        <v>0</v>
      </c>
      <c r="L47" s="14">
        <v>0</v>
      </c>
      <c r="M47" s="14">
        <v>0</v>
      </c>
      <c r="N47" s="14">
        <v>0</v>
      </c>
    </row>
    <row r="48" spans="1:14" x14ac:dyDescent="0.25">
      <c r="A48" s="14" t="s">
        <v>16</v>
      </c>
      <c r="B48" s="14" t="s">
        <v>17</v>
      </c>
      <c r="C48" s="14" t="s">
        <v>18</v>
      </c>
      <c r="D48" s="14" t="s">
        <v>11</v>
      </c>
      <c r="E48" s="14" t="s">
        <v>19</v>
      </c>
      <c r="F48" s="14" t="s">
        <v>20</v>
      </c>
      <c r="G48" s="14" t="s">
        <v>21</v>
      </c>
      <c r="H48" s="14" t="s">
        <v>15</v>
      </c>
      <c r="I48" s="14" t="s">
        <v>393</v>
      </c>
      <c r="J48" s="14"/>
      <c r="K48" s="14"/>
      <c r="L48" s="14">
        <v>0</v>
      </c>
      <c r="M48" s="14">
        <v>0</v>
      </c>
      <c r="N48" s="14">
        <v>0</v>
      </c>
    </row>
    <row r="49" spans="1:14" x14ac:dyDescent="0.25">
      <c r="A49" s="14" t="s">
        <v>22</v>
      </c>
      <c r="B49" s="14" t="s">
        <v>23</v>
      </c>
      <c r="C49" s="14" t="s">
        <v>24</v>
      </c>
      <c r="D49" s="14" t="s">
        <v>11</v>
      </c>
      <c r="E49" s="14" t="s">
        <v>25</v>
      </c>
      <c r="F49" s="14" t="s">
        <v>26</v>
      </c>
      <c r="G49" s="14" t="s">
        <v>27</v>
      </c>
      <c r="H49" s="14" t="s">
        <v>15</v>
      </c>
      <c r="I49" s="14">
        <v>0</v>
      </c>
      <c r="J49" s="14">
        <v>0</v>
      </c>
      <c r="K49" s="14">
        <v>0</v>
      </c>
      <c r="L49" s="14">
        <v>0</v>
      </c>
      <c r="M49" s="14">
        <v>0</v>
      </c>
      <c r="N49" s="14">
        <v>0</v>
      </c>
    </row>
    <row r="50" spans="1:14" x14ac:dyDescent="0.25">
      <c r="A50" s="14" t="s">
        <v>28</v>
      </c>
      <c r="B50" s="14" t="s">
        <v>29</v>
      </c>
      <c r="C50" s="14" t="s">
        <v>30</v>
      </c>
      <c r="D50" s="14" t="s">
        <v>11</v>
      </c>
      <c r="E50" s="14" t="s">
        <v>31</v>
      </c>
      <c r="F50" s="14" t="s">
        <v>32</v>
      </c>
      <c r="G50" s="14" t="s">
        <v>33</v>
      </c>
      <c r="H50" s="14" t="s">
        <v>15</v>
      </c>
      <c r="I50" s="14">
        <v>0</v>
      </c>
      <c r="J50" s="14">
        <v>0</v>
      </c>
      <c r="K50" s="14">
        <v>0</v>
      </c>
      <c r="L50" s="14">
        <v>1</v>
      </c>
      <c r="M50" s="14">
        <v>1</v>
      </c>
      <c r="N50" s="14">
        <v>1</v>
      </c>
    </row>
    <row r="51" spans="1:14" x14ac:dyDescent="0.25">
      <c r="A51" s="14" t="s">
        <v>34</v>
      </c>
      <c r="B51" s="14" t="s">
        <v>35</v>
      </c>
      <c r="C51" s="14" t="s">
        <v>36</v>
      </c>
      <c r="D51" s="14" t="s">
        <v>11</v>
      </c>
      <c r="E51" s="14" t="s">
        <v>37</v>
      </c>
      <c r="F51" s="14" t="s">
        <v>38</v>
      </c>
      <c r="G51" s="14" t="s">
        <v>39</v>
      </c>
      <c r="H51" s="14" t="s">
        <v>15</v>
      </c>
      <c r="I51" s="14">
        <v>0</v>
      </c>
      <c r="J51" s="14">
        <v>0</v>
      </c>
      <c r="K51" s="14">
        <v>1</v>
      </c>
      <c r="L51" s="14">
        <v>0</v>
      </c>
      <c r="M51" s="14">
        <v>0</v>
      </c>
      <c r="N51" s="14">
        <v>1</v>
      </c>
    </row>
    <row r="52" spans="1:14" x14ac:dyDescent="0.25">
      <c r="A52" s="14" t="s">
        <v>40</v>
      </c>
      <c r="B52" s="14" t="s">
        <v>41</v>
      </c>
      <c r="C52" s="14" t="s">
        <v>42</v>
      </c>
      <c r="D52" s="14" t="s">
        <v>11</v>
      </c>
      <c r="E52" s="14" t="s">
        <v>43</v>
      </c>
      <c r="F52" s="14" t="s">
        <v>38</v>
      </c>
      <c r="G52" s="14" t="s">
        <v>39</v>
      </c>
      <c r="H52" s="14" t="s">
        <v>15</v>
      </c>
      <c r="I52" s="14">
        <v>0</v>
      </c>
      <c r="J52" s="14">
        <v>0</v>
      </c>
      <c r="K52" s="14">
        <v>1</v>
      </c>
      <c r="L52" s="14">
        <v>0</v>
      </c>
      <c r="M52" s="14">
        <v>0</v>
      </c>
      <c r="N52" s="14">
        <v>1</v>
      </c>
    </row>
    <row r="53" spans="1:14" x14ac:dyDescent="0.25">
      <c r="A53" s="14" t="s">
        <v>44</v>
      </c>
      <c r="B53" s="14" t="s">
        <v>45</v>
      </c>
      <c r="C53" s="14" t="s">
        <v>46</v>
      </c>
      <c r="D53" s="14" t="s">
        <v>11</v>
      </c>
      <c r="E53" s="14" t="s">
        <v>25</v>
      </c>
      <c r="F53" s="14" t="s">
        <v>26</v>
      </c>
      <c r="G53" s="14" t="s">
        <v>27</v>
      </c>
      <c r="H53" s="14" t="s">
        <v>15</v>
      </c>
      <c r="I53" s="14">
        <v>0</v>
      </c>
      <c r="J53" s="14">
        <v>0</v>
      </c>
      <c r="K53" s="14">
        <v>0</v>
      </c>
      <c r="L53" s="14">
        <v>0</v>
      </c>
      <c r="M53" s="14">
        <v>0</v>
      </c>
      <c r="N53" s="14">
        <v>1</v>
      </c>
    </row>
    <row r="54" spans="1:14" x14ac:dyDescent="0.25">
      <c r="A54" s="14" t="s">
        <v>47</v>
      </c>
      <c r="B54" s="14" t="s">
        <v>48</v>
      </c>
      <c r="C54" s="14" t="s">
        <v>49</v>
      </c>
      <c r="D54" s="14" t="s">
        <v>11</v>
      </c>
      <c r="E54" s="14" t="s">
        <v>50</v>
      </c>
      <c r="F54" s="14" t="s">
        <v>13</v>
      </c>
      <c r="G54" s="14" t="s">
        <v>14</v>
      </c>
      <c r="H54" s="14" t="s">
        <v>15</v>
      </c>
      <c r="I54" s="14">
        <v>0</v>
      </c>
      <c r="J54" s="14">
        <v>0</v>
      </c>
      <c r="K54" s="14">
        <v>0</v>
      </c>
      <c r="L54" s="14">
        <v>0</v>
      </c>
      <c r="M54" s="14">
        <v>0</v>
      </c>
      <c r="N54" s="14">
        <v>0</v>
      </c>
    </row>
    <row r="55" spans="1:14" x14ac:dyDescent="0.25">
      <c r="A55" s="14" t="s">
        <v>51</v>
      </c>
      <c r="B55" s="14" t="s">
        <v>52</v>
      </c>
      <c r="C55" s="14" t="s">
        <v>53</v>
      </c>
      <c r="D55" s="14" t="s">
        <v>54</v>
      </c>
      <c r="E55" s="14" t="s">
        <v>55</v>
      </c>
      <c r="F55" s="14" t="s">
        <v>56</v>
      </c>
      <c r="G55" s="14" t="s">
        <v>57</v>
      </c>
      <c r="H55" s="14" t="s">
        <v>15</v>
      </c>
      <c r="I55" s="14">
        <v>0</v>
      </c>
      <c r="J55" s="14">
        <v>0</v>
      </c>
      <c r="K55" s="14">
        <v>0</v>
      </c>
      <c r="L55" s="14">
        <v>0</v>
      </c>
      <c r="M55" s="14">
        <v>0</v>
      </c>
      <c r="N55" s="14">
        <v>0</v>
      </c>
    </row>
    <row r="56" spans="1:14" x14ac:dyDescent="0.25">
      <c r="A56" s="14" t="s">
        <v>16</v>
      </c>
      <c r="B56" s="14" t="s">
        <v>58</v>
      </c>
      <c r="C56" s="14" t="s">
        <v>59</v>
      </c>
      <c r="D56" s="14" t="s">
        <v>11</v>
      </c>
      <c r="E56" s="14" t="s">
        <v>12</v>
      </c>
      <c r="F56" s="14" t="s">
        <v>13</v>
      </c>
      <c r="G56" s="14" t="s">
        <v>14</v>
      </c>
      <c r="H56" s="14" t="s">
        <v>15</v>
      </c>
      <c r="I56" s="14">
        <v>0</v>
      </c>
      <c r="J56" s="14">
        <v>0</v>
      </c>
      <c r="K56" s="14">
        <v>0</v>
      </c>
      <c r="L56" s="14">
        <v>0</v>
      </c>
      <c r="M56" s="14">
        <v>0</v>
      </c>
      <c r="N56" s="14">
        <v>0</v>
      </c>
    </row>
    <row r="57" spans="1:14" x14ac:dyDescent="0.25">
      <c r="A57" s="14" t="s">
        <v>16</v>
      </c>
      <c r="B57" s="14" t="s">
        <v>60</v>
      </c>
      <c r="C57" s="14" t="s">
        <v>61</v>
      </c>
      <c r="D57" s="14" t="s">
        <v>11</v>
      </c>
      <c r="E57" s="14" t="s">
        <v>62</v>
      </c>
      <c r="F57" s="14" t="s">
        <v>63</v>
      </c>
      <c r="G57" s="14" t="s">
        <v>64</v>
      </c>
      <c r="H57" s="14" t="s">
        <v>15</v>
      </c>
      <c r="I57" s="14" t="s">
        <v>393</v>
      </c>
      <c r="J57" s="14"/>
      <c r="K57" s="14"/>
      <c r="L57" s="14"/>
      <c r="M57" s="14"/>
      <c r="N57" s="14"/>
    </row>
    <row r="58" spans="1:14" x14ac:dyDescent="0.25">
      <c r="A58" s="14" t="s">
        <v>65</v>
      </c>
      <c r="B58" s="14" t="s">
        <v>66</v>
      </c>
      <c r="C58" s="14" t="s">
        <v>67</v>
      </c>
      <c r="D58" s="14" t="s">
        <v>11</v>
      </c>
      <c r="E58" s="14" t="s">
        <v>25</v>
      </c>
      <c r="F58" s="14" t="s">
        <v>26</v>
      </c>
      <c r="G58" s="14" t="s">
        <v>27</v>
      </c>
      <c r="H58" s="14" t="s">
        <v>15</v>
      </c>
      <c r="I58" s="14">
        <v>0</v>
      </c>
      <c r="J58" s="14">
        <v>0</v>
      </c>
      <c r="K58" s="14">
        <v>0</v>
      </c>
      <c r="L58" s="14">
        <v>0</v>
      </c>
      <c r="M58" s="14">
        <v>0</v>
      </c>
      <c r="N58" s="14">
        <v>0</v>
      </c>
    </row>
    <row r="59" spans="1:14" x14ac:dyDescent="0.25">
      <c r="A59" s="14" t="s">
        <v>68</v>
      </c>
      <c r="B59" s="14" t="s">
        <v>69</v>
      </c>
      <c r="C59" s="14" t="s">
        <v>70</v>
      </c>
      <c r="D59" s="14" t="s">
        <v>11</v>
      </c>
      <c r="E59" s="14" t="s">
        <v>12</v>
      </c>
      <c r="F59" s="14" t="s">
        <v>13</v>
      </c>
      <c r="G59" s="14" t="s">
        <v>14</v>
      </c>
      <c r="H59" s="14" t="s">
        <v>15</v>
      </c>
      <c r="I59" s="14">
        <v>0</v>
      </c>
      <c r="J59" s="14">
        <v>0</v>
      </c>
      <c r="K59" s="14">
        <v>0</v>
      </c>
      <c r="L59" s="14">
        <v>0</v>
      </c>
      <c r="M59" s="14">
        <v>0</v>
      </c>
      <c r="N59" s="14">
        <v>0</v>
      </c>
    </row>
    <row r="60" spans="1:14" x14ac:dyDescent="0.25">
      <c r="A60" s="14" t="s">
        <v>71</v>
      </c>
      <c r="B60" s="14" t="s">
        <v>72</v>
      </c>
      <c r="C60" s="14" t="s">
        <v>73</v>
      </c>
      <c r="D60" s="14" t="s">
        <v>11</v>
      </c>
      <c r="E60" s="14" t="s">
        <v>74</v>
      </c>
      <c r="F60" s="14" t="s">
        <v>38</v>
      </c>
      <c r="G60" s="14" t="s">
        <v>39</v>
      </c>
      <c r="H60" s="14" t="s">
        <v>15</v>
      </c>
      <c r="I60" s="14">
        <v>0</v>
      </c>
      <c r="J60" s="14">
        <v>0</v>
      </c>
      <c r="K60" s="14">
        <v>1</v>
      </c>
      <c r="L60" s="14">
        <v>0</v>
      </c>
      <c r="M60" s="14">
        <v>0</v>
      </c>
      <c r="N60" s="14">
        <v>1</v>
      </c>
    </row>
    <row r="61" spans="1:14" x14ac:dyDescent="0.25">
      <c r="A61" s="14" t="s">
        <v>75</v>
      </c>
      <c r="B61" s="14" t="s">
        <v>76</v>
      </c>
      <c r="C61" s="14" t="s">
        <v>77</v>
      </c>
      <c r="D61" s="14" t="s">
        <v>11</v>
      </c>
      <c r="E61" s="14" t="s">
        <v>394</v>
      </c>
      <c r="F61" s="14" t="s">
        <v>13</v>
      </c>
      <c r="G61" s="14" t="s">
        <v>14</v>
      </c>
      <c r="H61" s="14" t="s">
        <v>15</v>
      </c>
      <c r="I61" s="14">
        <v>0</v>
      </c>
      <c r="J61" s="14">
        <v>0</v>
      </c>
      <c r="K61" s="14">
        <v>0</v>
      </c>
      <c r="L61" s="14">
        <v>0</v>
      </c>
      <c r="M61" s="14">
        <v>0</v>
      </c>
      <c r="N61" s="14">
        <v>0</v>
      </c>
    </row>
    <row r="62" spans="1:14" x14ac:dyDescent="0.25">
      <c r="A62" s="14" t="s">
        <v>79</v>
      </c>
      <c r="B62" s="14" t="s">
        <v>80</v>
      </c>
      <c r="C62" s="14" t="s">
        <v>81</v>
      </c>
      <c r="D62" s="14" t="s">
        <v>11</v>
      </c>
      <c r="E62" s="14" t="s">
        <v>50</v>
      </c>
      <c r="F62" s="14" t="s">
        <v>32</v>
      </c>
      <c r="G62" s="14" t="s">
        <v>33</v>
      </c>
      <c r="H62" s="14" t="s">
        <v>15</v>
      </c>
      <c r="I62" s="14" t="s">
        <v>393</v>
      </c>
      <c r="J62" s="14"/>
      <c r="K62" s="14"/>
      <c r="L62" s="14" t="s">
        <v>393</v>
      </c>
      <c r="M62" s="14"/>
      <c r="N62" s="14"/>
    </row>
    <row r="63" spans="1:14" x14ac:dyDescent="0.25">
      <c r="A63" s="14" t="s">
        <v>16</v>
      </c>
      <c r="B63" s="14" t="s">
        <v>82</v>
      </c>
      <c r="C63" s="14" t="s">
        <v>83</v>
      </c>
      <c r="D63" s="14" t="s">
        <v>11</v>
      </c>
      <c r="E63" s="14" t="s">
        <v>50</v>
      </c>
      <c r="F63" s="14" t="s">
        <v>32</v>
      </c>
      <c r="G63" s="14" t="s">
        <v>33</v>
      </c>
      <c r="H63" s="14" t="s">
        <v>15</v>
      </c>
      <c r="I63" s="14">
        <v>0</v>
      </c>
      <c r="J63" s="14">
        <v>0</v>
      </c>
      <c r="K63" s="14">
        <v>0</v>
      </c>
      <c r="L63" s="14">
        <v>0</v>
      </c>
      <c r="M63" s="14">
        <v>0</v>
      </c>
      <c r="N63" s="14">
        <v>1</v>
      </c>
    </row>
    <row r="64" spans="1:14" x14ac:dyDescent="0.25">
      <c r="A64" s="14" t="s">
        <v>65</v>
      </c>
      <c r="B64" s="14" t="s">
        <v>84</v>
      </c>
      <c r="C64" s="14" t="s">
        <v>85</v>
      </c>
      <c r="D64" s="14" t="s">
        <v>11</v>
      </c>
      <c r="E64" s="14" t="s">
        <v>86</v>
      </c>
      <c r="F64" s="14" t="s">
        <v>38</v>
      </c>
      <c r="G64" s="14" t="s">
        <v>39</v>
      </c>
      <c r="H64" s="14" t="s">
        <v>15</v>
      </c>
      <c r="I64" s="14">
        <v>0</v>
      </c>
      <c r="J64" s="14">
        <v>0</v>
      </c>
      <c r="K64" s="14">
        <v>0</v>
      </c>
      <c r="L64" s="14">
        <v>0</v>
      </c>
      <c r="M64" s="14">
        <v>0</v>
      </c>
      <c r="N64" s="14">
        <v>0</v>
      </c>
    </row>
    <row r="65" spans="1:14" x14ac:dyDescent="0.25">
      <c r="A65" s="14" t="s">
        <v>95</v>
      </c>
      <c r="B65" s="14" t="s">
        <v>96</v>
      </c>
      <c r="C65" s="14" t="s">
        <v>97</v>
      </c>
      <c r="D65" s="14" t="s">
        <v>11</v>
      </c>
      <c r="E65" s="14" t="s">
        <v>43</v>
      </c>
      <c r="F65" s="14" t="s">
        <v>38</v>
      </c>
      <c r="G65" s="14" t="s">
        <v>39</v>
      </c>
      <c r="H65" s="14" t="s">
        <v>15</v>
      </c>
      <c r="I65" s="14">
        <v>0</v>
      </c>
      <c r="J65" s="14">
        <v>0</v>
      </c>
      <c r="K65" s="14">
        <v>1</v>
      </c>
      <c r="L65" s="14">
        <v>0</v>
      </c>
      <c r="M65" s="14">
        <v>0</v>
      </c>
      <c r="N65" s="14">
        <v>1</v>
      </c>
    </row>
    <row r="66" spans="1:14" x14ac:dyDescent="0.25">
      <c r="A66" s="14" t="s">
        <v>120</v>
      </c>
      <c r="B66" s="14" t="s">
        <v>396</v>
      </c>
      <c r="C66" s="14" t="s">
        <v>121</v>
      </c>
      <c r="D66" s="14" t="s">
        <v>11</v>
      </c>
      <c r="E66" s="14" t="s">
        <v>94</v>
      </c>
      <c r="F66" s="14" t="s">
        <v>38</v>
      </c>
      <c r="G66" s="14" t="s">
        <v>39</v>
      </c>
      <c r="H66" s="14" t="s">
        <v>15</v>
      </c>
      <c r="I66" s="14">
        <v>0</v>
      </c>
      <c r="J66" s="14">
        <v>0</v>
      </c>
      <c r="K66" s="14">
        <v>1</v>
      </c>
      <c r="L66" s="14">
        <v>0</v>
      </c>
      <c r="M66" s="14">
        <v>0</v>
      </c>
      <c r="N66" s="14">
        <v>1</v>
      </c>
    </row>
    <row r="67" spans="1:14" x14ac:dyDescent="0.25">
      <c r="A67" s="14" t="s">
        <v>111</v>
      </c>
      <c r="B67" s="14" t="s">
        <v>112</v>
      </c>
      <c r="C67" s="14" t="s">
        <v>113</v>
      </c>
      <c r="D67" s="14" t="s">
        <v>11</v>
      </c>
      <c r="E67" s="14" t="s">
        <v>25</v>
      </c>
      <c r="F67" s="14" t="s">
        <v>26</v>
      </c>
      <c r="G67" s="14" t="s">
        <v>27</v>
      </c>
      <c r="H67" s="14" t="s">
        <v>15</v>
      </c>
      <c r="I67" s="14">
        <v>0</v>
      </c>
      <c r="J67" s="14">
        <v>0</v>
      </c>
      <c r="K67" s="14">
        <v>0</v>
      </c>
      <c r="L67" s="14">
        <v>0</v>
      </c>
      <c r="M67" s="14">
        <v>0</v>
      </c>
      <c r="N67" s="14">
        <v>0</v>
      </c>
    </row>
    <row r="68" spans="1:14" x14ac:dyDescent="0.25">
      <c r="A68" s="14" t="s">
        <v>124</v>
      </c>
      <c r="B68" s="14" t="s">
        <v>125</v>
      </c>
      <c r="C68" s="14" t="s">
        <v>126</v>
      </c>
      <c r="D68" s="14" t="s">
        <v>11</v>
      </c>
      <c r="E68" s="14" t="s">
        <v>50</v>
      </c>
      <c r="F68" s="14" t="s">
        <v>38</v>
      </c>
      <c r="G68" s="14" t="s">
        <v>39</v>
      </c>
      <c r="H68" s="14" t="s">
        <v>15</v>
      </c>
      <c r="I68" s="14">
        <v>0</v>
      </c>
      <c r="J68" s="14">
        <v>0</v>
      </c>
      <c r="K68" s="14">
        <v>1</v>
      </c>
      <c r="L68" s="14">
        <v>0</v>
      </c>
      <c r="M68" s="14">
        <v>0</v>
      </c>
      <c r="N68" s="14">
        <v>1</v>
      </c>
    </row>
    <row r="69" spans="1:14" x14ac:dyDescent="0.25">
      <c r="A69" s="14" t="s">
        <v>68</v>
      </c>
      <c r="B69" s="14" t="s">
        <v>135</v>
      </c>
      <c r="C69" s="14" t="s">
        <v>136</v>
      </c>
      <c r="D69" s="14" t="s">
        <v>11</v>
      </c>
      <c r="E69" s="14" t="s">
        <v>25</v>
      </c>
      <c r="F69" s="14" t="s">
        <v>26</v>
      </c>
      <c r="G69" s="14" t="s">
        <v>27</v>
      </c>
      <c r="H69" s="14" t="s">
        <v>15</v>
      </c>
      <c r="I69" s="14">
        <v>0</v>
      </c>
      <c r="J69" s="14">
        <v>0</v>
      </c>
      <c r="K69" s="14">
        <v>0</v>
      </c>
      <c r="L69" s="14">
        <v>0</v>
      </c>
      <c r="M69" s="14">
        <v>0</v>
      </c>
      <c r="N69" s="14">
        <v>0</v>
      </c>
    </row>
    <row r="70" spans="1:14" x14ac:dyDescent="0.25">
      <c r="A70" s="14" t="s">
        <v>124</v>
      </c>
      <c r="B70" s="14" t="s">
        <v>127</v>
      </c>
      <c r="C70" s="14" t="s">
        <v>128</v>
      </c>
      <c r="D70" s="14" t="s">
        <v>11</v>
      </c>
      <c r="E70" s="14" t="s">
        <v>62</v>
      </c>
      <c r="F70" s="14" t="s">
        <v>38</v>
      </c>
      <c r="G70" s="14" t="s">
        <v>39</v>
      </c>
      <c r="H70" s="14" t="s">
        <v>15</v>
      </c>
      <c r="I70" s="14">
        <v>0</v>
      </c>
      <c r="J70" s="14">
        <v>0</v>
      </c>
      <c r="K70" s="14">
        <v>0</v>
      </c>
      <c r="L70" s="14">
        <v>0</v>
      </c>
      <c r="M70" s="14">
        <v>0</v>
      </c>
      <c r="N70" s="14">
        <v>1</v>
      </c>
    </row>
    <row r="71" spans="1:14" x14ac:dyDescent="0.25">
      <c r="A71" s="14" t="s">
        <v>98</v>
      </c>
      <c r="B71" s="15" t="s">
        <v>99</v>
      </c>
      <c r="C71" s="14" t="s">
        <v>100</v>
      </c>
      <c r="D71" s="14" t="s">
        <v>11</v>
      </c>
      <c r="E71" s="14" t="s">
        <v>50</v>
      </c>
      <c r="F71" s="14" t="s">
        <v>101</v>
      </c>
      <c r="G71" s="14" t="s">
        <v>102</v>
      </c>
      <c r="H71" s="14" t="s">
        <v>15</v>
      </c>
      <c r="I71" s="14">
        <v>0</v>
      </c>
      <c r="J71" s="14">
        <v>0</v>
      </c>
      <c r="K71" s="14">
        <v>0</v>
      </c>
      <c r="L71" s="14">
        <v>0</v>
      </c>
      <c r="M71" s="14">
        <v>0</v>
      </c>
      <c r="N71" s="14">
        <v>0</v>
      </c>
    </row>
    <row r="72" spans="1:14" x14ac:dyDescent="0.25">
      <c r="A72" s="14" t="s">
        <v>47</v>
      </c>
      <c r="B72" s="14" t="s">
        <v>397</v>
      </c>
      <c r="C72" s="14" t="s">
        <v>103</v>
      </c>
      <c r="D72" s="14" t="s">
        <v>11</v>
      </c>
      <c r="E72" s="14" t="s">
        <v>104</v>
      </c>
      <c r="F72" s="14" t="s">
        <v>13</v>
      </c>
      <c r="G72" s="14" t="s">
        <v>14</v>
      </c>
      <c r="H72" s="14" t="s">
        <v>15</v>
      </c>
      <c r="I72" s="14">
        <v>0</v>
      </c>
      <c r="J72" s="14">
        <v>0</v>
      </c>
      <c r="K72" s="14">
        <v>0</v>
      </c>
      <c r="L72" s="14">
        <v>0</v>
      </c>
      <c r="M72" s="14">
        <v>0</v>
      </c>
      <c r="N72" s="14">
        <v>0</v>
      </c>
    </row>
    <row r="73" spans="1:14" x14ac:dyDescent="0.25">
      <c r="A73" s="14" t="s">
        <v>16</v>
      </c>
      <c r="B73" s="15" t="s">
        <v>114</v>
      </c>
      <c r="C73" s="14" t="s">
        <v>115</v>
      </c>
      <c r="D73" s="14" t="s">
        <v>11</v>
      </c>
      <c r="E73" s="14" t="s">
        <v>12</v>
      </c>
      <c r="F73" s="14" t="s">
        <v>13</v>
      </c>
      <c r="G73" s="14" t="s">
        <v>14</v>
      </c>
      <c r="H73" s="14" t="s">
        <v>15</v>
      </c>
      <c r="I73" s="14">
        <v>0</v>
      </c>
      <c r="J73" s="14">
        <v>0</v>
      </c>
      <c r="K73" s="14">
        <v>0</v>
      </c>
      <c r="L73" s="14">
        <v>0</v>
      </c>
      <c r="M73" s="14">
        <v>0</v>
      </c>
      <c r="N73" s="14">
        <v>0</v>
      </c>
    </row>
    <row r="74" spans="1:14" x14ac:dyDescent="0.25">
      <c r="A74" s="14" t="s">
        <v>16</v>
      </c>
      <c r="B74" s="15" t="s">
        <v>118</v>
      </c>
      <c r="C74" s="14" t="s">
        <v>119</v>
      </c>
      <c r="D74" s="14" t="s">
        <v>11</v>
      </c>
      <c r="E74" s="14" t="s">
        <v>62</v>
      </c>
      <c r="F74" s="14" t="s">
        <v>101</v>
      </c>
      <c r="G74" s="14" t="s">
        <v>102</v>
      </c>
      <c r="H74" s="14" t="s">
        <v>15</v>
      </c>
      <c r="I74" s="14">
        <v>0</v>
      </c>
      <c r="J74" s="14">
        <v>0</v>
      </c>
      <c r="K74" s="14">
        <v>0</v>
      </c>
      <c r="L74" s="14">
        <v>0</v>
      </c>
      <c r="M74" s="14">
        <v>0</v>
      </c>
      <c r="N74" s="14">
        <v>0</v>
      </c>
    </row>
    <row r="75" spans="1:14" x14ac:dyDescent="0.25">
      <c r="A75" s="14" t="s">
        <v>16</v>
      </c>
      <c r="B75" s="15" t="s">
        <v>109</v>
      </c>
      <c r="C75" s="14" t="s">
        <v>110</v>
      </c>
      <c r="D75" s="14" t="s">
        <v>11</v>
      </c>
      <c r="E75" s="14" t="s">
        <v>50</v>
      </c>
      <c r="F75" s="14" t="s">
        <v>13</v>
      </c>
      <c r="G75" s="14" t="s">
        <v>14</v>
      </c>
      <c r="H75" s="14" t="s">
        <v>15</v>
      </c>
      <c r="I75" s="14">
        <v>0</v>
      </c>
      <c r="J75" s="14">
        <v>0</v>
      </c>
      <c r="K75" s="14">
        <v>0</v>
      </c>
      <c r="L75" s="14">
        <v>0</v>
      </c>
      <c r="M75" s="14">
        <v>0</v>
      </c>
      <c r="N75" s="14">
        <v>0</v>
      </c>
    </row>
    <row r="76" spans="1:14" x14ac:dyDescent="0.25">
      <c r="A76" s="14" t="s">
        <v>16</v>
      </c>
      <c r="B76" s="14" t="s">
        <v>133</v>
      </c>
      <c r="C76" s="15" t="s">
        <v>134</v>
      </c>
      <c r="D76" s="14" t="s">
        <v>11</v>
      </c>
      <c r="E76" s="14" t="s">
        <v>43</v>
      </c>
      <c r="F76" s="14" t="s">
        <v>38</v>
      </c>
      <c r="G76" s="14" t="s">
        <v>39</v>
      </c>
      <c r="H76" s="14" t="s">
        <v>15</v>
      </c>
      <c r="I76" s="14">
        <v>0</v>
      </c>
      <c r="J76" s="14">
        <v>0</v>
      </c>
      <c r="K76" s="14">
        <v>1</v>
      </c>
      <c r="L76" s="14">
        <v>0</v>
      </c>
      <c r="M76" s="14">
        <v>0</v>
      </c>
      <c r="N76" s="14">
        <v>1</v>
      </c>
    </row>
    <row r="77" spans="1:14" x14ac:dyDescent="0.25">
      <c r="A77" s="14" t="s">
        <v>16</v>
      </c>
      <c r="B77" s="14" t="s">
        <v>116</v>
      </c>
      <c r="C77" s="14" t="s">
        <v>117</v>
      </c>
      <c r="D77" s="14" t="s">
        <v>11</v>
      </c>
      <c r="E77" s="14" t="s">
        <v>50</v>
      </c>
      <c r="F77" s="14" t="s">
        <v>32</v>
      </c>
      <c r="G77" s="14" t="s">
        <v>33</v>
      </c>
      <c r="H77" s="14" t="s">
        <v>15</v>
      </c>
      <c r="I77" s="14">
        <v>0</v>
      </c>
      <c r="J77" s="14">
        <v>0</v>
      </c>
      <c r="K77" s="14">
        <v>0</v>
      </c>
      <c r="L77" s="14">
        <v>1</v>
      </c>
      <c r="M77" s="14">
        <v>1</v>
      </c>
      <c r="N77" s="14">
        <v>1</v>
      </c>
    </row>
    <row r="78" spans="1:14" x14ac:dyDescent="0.25">
      <c r="A78" s="14" t="s">
        <v>137</v>
      </c>
      <c r="B78" s="15" t="s">
        <v>138</v>
      </c>
      <c r="C78" s="14" t="s">
        <v>139</v>
      </c>
      <c r="D78" s="14" t="s">
        <v>11</v>
      </c>
      <c r="E78" s="14" t="s">
        <v>94</v>
      </c>
      <c r="F78" s="14" t="s">
        <v>38</v>
      </c>
      <c r="G78" s="14" t="s">
        <v>39</v>
      </c>
      <c r="H78" s="14" t="s">
        <v>15</v>
      </c>
      <c r="I78" s="14">
        <v>0</v>
      </c>
      <c r="J78" s="14">
        <v>0</v>
      </c>
      <c r="K78" s="14">
        <v>0</v>
      </c>
      <c r="L78" s="14">
        <v>0</v>
      </c>
      <c r="M78" s="14">
        <v>0</v>
      </c>
      <c r="N78" s="14">
        <v>1</v>
      </c>
    </row>
    <row r="79" spans="1:14" x14ac:dyDescent="0.25">
      <c r="A79" s="14" t="s">
        <v>16</v>
      </c>
      <c r="B79" s="15" t="s">
        <v>92</v>
      </c>
      <c r="C79" s="14" t="s">
        <v>93</v>
      </c>
      <c r="D79" s="14" t="s">
        <v>11</v>
      </c>
      <c r="E79" s="14" t="s">
        <v>94</v>
      </c>
      <c r="F79" s="14" t="s">
        <v>38</v>
      </c>
      <c r="G79" s="14" t="s">
        <v>39</v>
      </c>
      <c r="H79" s="14" t="s">
        <v>15</v>
      </c>
      <c r="I79" s="14">
        <v>0</v>
      </c>
      <c r="J79" s="14">
        <v>0</v>
      </c>
      <c r="K79" s="14">
        <v>1</v>
      </c>
      <c r="L79" s="14">
        <v>0</v>
      </c>
      <c r="M79" s="14">
        <v>0</v>
      </c>
      <c r="N79" s="14">
        <v>1</v>
      </c>
    </row>
    <row r="80" spans="1:14" x14ac:dyDescent="0.25">
      <c r="A80" s="14" t="s">
        <v>89</v>
      </c>
      <c r="B80" s="14" t="s">
        <v>90</v>
      </c>
      <c r="C80" s="14" t="s">
        <v>91</v>
      </c>
      <c r="D80" s="14" t="s">
        <v>11</v>
      </c>
      <c r="E80" s="14" t="s">
        <v>50</v>
      </c>
      <c r="F80" s="14" t="s">
        <v>32</v>
      </c>
      <c r="G80" s="14" t="s">
        <v>33</v>
      </c>
      <c r="H80" s="14" t="s">
        <v>15</v>
      </c>
      <c r="I80" s="14">
        <v>0</v>
      </c>
      <c r="J80" s="14">
        <v>0</v>
      </c>
      <c r="K80" s="14">
        <v>0</v>
      </c>
      <c r="L80" s="14">
        <v>0</v>
      </c>
      <c r="M80" s="14">
        <v>0</v>
      </c>
      <c r="N80" s="14">
        <v>1</v>
      </c>
    </row>
    <row r="81" spans="1:14" x14ac:dyDescent="0.25">
      <c r="A81" s="14" t="s">
        <v>16</v>
      </c>
      <c r="B81" s="17" t="s">
        <v>131</v>
      </c>
      <c r="C81" s="14" t="s">
        <v>132</v>
      </c>
      <c r="D81" s="14" t="s">
        <v>11</v>
      </c>
      <c r="E81" s="14" t="s">
        <v>78</v>
      </c>
      <c r="F81" s="14" t="s">
        <v>13</v>
      </c>
      <c r="G81" s="14" t="s">
        <v>14</v>
      </c>
      <c r="H81" s="14" t="s">
        <v>15</v>
      </c>
      <c r="I81" s="14">
        <v>0</v>
      </c>
      <c r="J81" s="14">
        <v>0</v>
      </c>
      <c r="K81" s="14">
        <v>0</v>
      </c>
      <c r="L81" s="14">
        <v>0</v>
      </c>
      <c r="M81" s="14">
        <v>0</v>
      </c>
      <c r="N81" s="14">
        <v>0</v>
      </c>
    </row>
    <row r="82" spans="1:14" x14ac:dyDescent="0.25">
      <c r="A82" s="14" t="s">
        <v>105</v>
      </c>
      <c r="B82" s="15" t="s">
        <v>106</v>
      </c>
      <c r="C82" s="14" t="s">
        <v>107</v>
      </c>
      <c r="D82" s="14" t="s">
        <v>11</v>
      </c>
      <c r="E82" s="14" t="s">
        <v>108</v>
      </c>
      <c r="F82" s="14" t="s">
        <v>101</v>
      </c>
      <c r="G82" s="14" t="s">
        <v>102</v>
      </c>
      <c r="H82" s="14" t="s">
        <v>15</v>
      </c>
      <c r="I82" s="14">
        <v>0</v>
      </c>
      <c r="J82" s="14">
        <v>0</v>
      </c>
      <c r="K82" s="14">
        <v>0</v>
      </c>
      <c r="L82" s="14">
        <v>0</v>
      </c>
      <c r="M82" s="14">
        <v>0</v>
      </c>
      <c r="N82" s="14">
        <v>0</v>
      </c>
    </row>
    <row r="83" spans="1:14" x14ac:dyDescent="0.25">
      <c r="A83" s="14" t="s">
        <v>79</v>
      </c>
      <c r="B83" s="15" t="s">
        <v>129</v>
      </c>
      <c r="C83" s="14" t="s">
        <v>130</v>
      </c>
      <c r="D83" s="14" t="s">
        <v>11</v>
      </c>
      <c r="E83" s="14" t="s">
        <v>50</v>
      </c>
      <c r="F83" s="14" t="s">
        <v>101</v>
      </c>
      <c r="G83" s="14" t="s">
        <v>102</v>
      </c>
      <c r="H83" s="14" t="s">
        <v>15</v>
      </c>
      <c r="I83" s="14">
        <v>0</v>
      </c>
      <c r="J83" s="14">
        <v>0</v>
      </c>
      <c r="K83" s="14">
        <v>0</v>
      </c>
      <c r="L83" s="14">
        <v>0</v>
      </c>
      <c r="M83" s="14">
        <v>0</v>
      </c>
      <c r="N83" s="14">
        <v>0</v>
      </c>
    </row>
    <row r="84" spans="1:14" x14ac:dyDescent="0.25">
      <c r="A84" s="14" t="s">
        <v>16</v>
      </c>
      <c r="B84" s="14" t="s">
        <v>87</v>
      </c>
      <c r="C84" s="14" t="s">
        <v>88</v>
      </c>
      <c r="D84" s="14" t="s">
        <v>54</v>
      </c>
      <c r="E84" s="14" t="s">
        <v>31</v>
      </c>
      <c r="F84" s="14" t="s">
        <v>32</v>
      </c>
      <c r="G84" s="14" t="s">
        <v>33</v>
      </c>
      <c r="H84" s="14" t="s">
        <v>15</v>
      </c>
      <c r="I84" s="14">
        <v>0</v>
      </c>
      <c r="J84" s="14">
        <v>0</v>
      </c>
      <c r="K84" s="14">
        <v>0</v>
      </c>
      <c r="L84" s="14">
        <v>0</v>
      </c>
      <c r="M84" s="14">
        <v>1</v>
      </c>
      <c r="N84" s="14">
        <v>0</v>
      </c>
    </row>
    <row r="85" spans="1:14" x14ac:dyDescent="0.25">
      <c r="A85" s="14" t="s">
        <v>16</v>
      </c>
      <c r="B85" s="15" t="s">
        <v>122</v>
      </c>
      <c r="C85" s="14" t="s">
        <v>123</v>
      </c>
      <c r="D85" s="14" t="s">
        <v>11</v>
      </c>
      <c r="E85" s="14" t="s">
        <v>37</v>
      </c>
      <c r="F85" s="14" t="s">
        <v>38</v>
      </c>
      <c r="G85" s="14" t="s">
        <v>39</v>
      </c>
      <c r="H85" s="14" t="s">
        <v>15</v>
      </c>
      <c r="I85" s="14">
        <v>0</v>
      </c>
      <c r="J85" s="14">
        <v>0</v>
      </c>
      <c r="K85" s="14">
        <v>0</v>
      </c>
      <c r="L85" s="14">
        <v>0</v>
      </c>
      <c r="M85" s="14">
        <v>0</v>
      </c>
      <c r="N85" s="14">
        <v>0</v>
      </c>
    </row>
    <row r="86" spans="1:14" x14ac:dyDescent="0.25">
      <c r="A86" s="14"/>
      <c r="B86" s="14"/>
      <c r="C86" s="14"/>
      <c r="D86" s="14"/>
      <c r="E86" s="14"/>
      <c r="F86" s="14"/>
      <c r="G86" s="14"/>
      <c r="H86" s="14"/>
      <c r="I86" s="14"/>
      <c r="J86" s="14"/>
      <c r="K86" s="14"/>
      <c r="L86" s="14"/>
      <c r="M86" s="14"/>
      <c r="N86" s="14"/>
    </row>
    <row r="87" spans="1:14" x14ac:dyDescent="0.25">
      <c r="A87" s="15" t="s">
        <v>398</v>
      </c>
      <c r="B87" s="17">
        <f>COUNT($L2:$L85)</f>
        <v>77</v>
      </c>
      <c r="C87" s="14"/>
      <c r="D87" s="14"/>
      <c r="E87" s="14"/>
      <c r="F87" s="14"/>
      <c r="G87" s="14"/>
      <c r="H87" s="14"/>
      <c r="I87" s="14"/>
      <c r="J87" s="14"/>
      <c r="K87" s="14"/>
      <c r="L87" s="17">
        <f>COUNTIF(L2:L85,1)</f>
        <v>7</v>
      </c>
      <c r="M87" s="17">
        <f>COUNTIF(M2:M85,1)</f>
        <v>5</v>
      </c>
      <c r="N87" s="17">
        <f>COUNTIF(N2:N85,1)</f>
        <v>30</v>
      </c>
    </row>
    <row r="88" spans="1:14" x14ac:dyDescent="0.25">
      <c r="A88" s="14"/>
      <c r="B88" s="14"/>
      <c r="C88" s="14"/>
      <c r="D88" s="14"/>
      <c r="E88" s="14"/>
      <c r="F88" s="14"/>
      <c r="G88" s="14"/>
      <c r="H88" s="14"/>
      <c r="I88" s="14"/>
      <c r="J88" s="14"/>
      <c r="K88" s="14"/>
      <c r="L88" s="18">
        <f>L87/COUNT(L2:L85)</f>
        <v>9.0909090909090912E-2</v>
      </c>
      <c r="M88" s="18">
        <f t="shared" ref="M88:N88" si="0">M87/COUNT(M2:M85)</f>
        <v>6.4935064935064929E-2</v>
      </c>
      <c r="N88" s="18">
        <f t="shared" si="0"/>
        <v>0.38961038961038963</v>
      </c>
    </row>
    <row r="89" spans="1:14" x14ac:dyDescent="0.25">
      <c r="A89" s="2" t="s">
        <v>400</v>
      </c>
      <c r="B89" s="2">
        <f>$L2+$L$6+$N$8+$N$14+$N$16+L21+N22+L28+N29+N30+N32+M35+L41+N41+N40+N42+L50+N51+N52+N53+N60+N63+N65+N66+N68+N70+N76+N77+N78+N79+N80+M84</f>
        <v>32</v>
      </c>
    </row>
    <row r="90" spans="1:14" x14ac:dyDescent="0.25">
      <c r="A90" s="1" t="s">
        <v>401</v>
      </c>
      <c r="B90" s="5">
        <f>B89/B87</f>
        <v>0.41558441558441561</v>
      </c>
    </row>
    <row r="91" spans="1:14" x14ac:dyDescent="0.25">
      <c r="B91" s="4"/>
    </row>
    <row r="92" spans="1:14" x14ac:dyDescent="0.25">
      <c r="A92" s="2" t="s">
        <v>402</v>
      </c>
      <c r="B92">
        <f>B87*3</f>
        <v>231</v>
      </c>
    </row>
    <row r="93" spans="1:14" x14ac:dyDescent="0.25">
      <c r="A93" s="2" t="s">
        <v>399</v>
      </c>
      <c r="B93">
        <f>SUM(L2:N85)</f>
        <v>42</v>
      </c>
    </row>
    <row r="94" spans="1:14" x14ac:dyDescent="0.25">
      <c r="A94" s="1" t="s">
        <v>403</v>
      </c>
      <c r="B94" s="3">
        <f>B93/B92</f>
        <v>0.18181818181818182</v>
      </c>
    </row>
    <row r="96" spans="1:14" x14ac:dyDescent="0.25">
      <c r="A96" s="1" t="s">
        <v>405</v>
      </c>
      <c r="B96">
        <f>SUM(L2+L21+L28+N29+N30+N32+L41+L50+N53+N63+N70+L77+N78+N80+M84)</f>
        <v>15</v>
      </c>
    </row>
    <row r="97" spans="1:2" x14ac:dyDescent="0.25">
      <c r="A97" s="1" t="s">
        <v>406</v>
      </c>
      <c r="B97">
        <f>SUM(M84+N80)+SUM(N78+L77)+N77+M77+N70+N53+N63+SUM(L50:N50)+L41+L28+SUM(N28:N30)+N32+SUM(L21:M21)+L2</f>
        <v>21</v>
      </c>
    </row>
    <row r="98" spans="1:2" x14ac:dyDescent="0.25">
      <c r="A98" s="1" t="s">
        <v>404</v>
      </c>
      <c r="B98">
        <v>0</v>
      </c>
    </row>
    <row r="100" spans="1:2" x14ac:dyDescent="0.25">
      <c r="A100" s="2" t="s">
        <v>431</v>
      </c>
      <c r="B100" s="3">
        <f>B96/77</f>
        <v>0.19480519480519481</v>
      </c>
    </row>
  </sheetData>
  <sortState ref="A2:N85">
    <sortCondition ref="B65:B85"/>
  </sortState>
  <hyperlinks>
    <hyperlink ref="C35" r:id="rId1"/>
  </hyperlinks>
  <pageMargins left="0.7" right="0.7" top="0.75" bottom="0.75" header="0.3" footer="0.3"/>
  <pageSetup paperSize="9"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9"/>
  <sheetViews>
    <sheetView tabSelected="1" topLeftCell="A94" workbookViewId="0">
      <selection activeCell="C112" sqref="C112"/>
    </sheetView>
  </sheetViews>
  <sheetFormatPr defaultRowHeight="15" x14ac:dyDescent="0.25"/>
  <cols>
    <col min="1" max="1" width="55.28515625" style="6" customWidth="1"/>
    <col min="2" max="2" width="26.85546875" style="6" customWidth="1"/>
    <col min="3" max="3" width="122.7109375" style="6" bestFit="1" customWidth="1"/>
    <col min="4" max="4" width="6.7109375" style="6" customWidth="1"/>
    <col min="5" max="5" width="15.5703125" style="6" bestFit="1" customWidth="1"/>
    <col min="6" max="6" width="16.140625" style="6" bestFit="1" customWidth="1"/>
    <col min="7" max="7" width="16.5703125" style="6" bestFit="1" customWidth="1"/>
    <col min="8" max="8" width="10.5703125" style="6" customWidth="1"/>
    <col min="9" max="9" width="29.7109375" style="6" bestFit="1" customWidth="1"/>
    <col min="10" max="10" width="31" style="6" bestFit="1" customWidth="1"/>
    <col min="11" max="11" width="30.85546875" style="6" bestFit="1" customWidth="1"/>
    <col min="12" max="12" width="30.85546875" style="6" customWidth="1"/>
    <col min="13" max="13" width="30.140625" style="6" bestFit="1" customWidth="1"/>
    <col min="14" max="14" width="26.42578125" style="6" bestFit="1" customWidth="1"/>
    <col min="15" max="15" width="26.42578125" style="6" customWidth="1"/>
    <col min="16" max="16" width="39" style="6" bestFit="1" customWidth="1"/>
    <col min="17" max="17" width="36.42578125" style="6" bestFit="1" customWidth="1"/>
    <col min="18" max="18" width="11.5703125" style="6" bestFit="1" customWidth="1"/>
    <col min="19" max="19" width="13" style="6" customWidth="1"/>
    <col min="20" max="20" width="17.85546875" style="6" bestFit="1" customWidth="1"/>
    <col min="21" max="16384" width="9.140625" style="6"/>
  </cols>
  <sheetData>
    <row r="1" spans="1:20" x14ac:dyDescent="0.25">
      <c r="A1" s="6" t="s">
        <v>0</v>
      </c>
      <c r="B1" s="6" t="s">
        <v>1</v>
      </c>
      <c r="C1" s="6" t="s">
        <v>2</v>
      </c>
      <c r="D1" s="6" t="s">
        <v>3</v>
      </c>
      <c r="E1" s="6" t="s">
        <v>4</v>
      </c>
      <c r="F1" s="6" t="s">
        <v>5</v>
      </c>
      <c r="G1" s="6" t="s">
        <v>6</v>
      </c>
      <c r="H1" s="6" t="s">
        <v>7</v>
      </c>
      <c r="I1" s="6" t="s">
        <v>387</v>
      </c>
      <c r="J1" s="6" t="s">
        <v>388</v>
      </c>
      <c r="K1" s="6" t="s">
        <v>392</v>
      </c>
      <c r="L1" s="10" t="s">
        <v>436</v>
      </c>
      <c r="M1" s="10" t="s">
        <v>390</v>
      </c>
      <c r="N1" s="10" t="s">
        <v>389</v>
      </c>
      <c r="O1" s="10" t="s">
        <v>437</v>
      </c>
      <c r="P1" s="10" t="s">
        <v>438</v>
      </c>
      <c r="Q1" s="10" t="s">
        <v>439</v>
      </c>
      <c r="R1" s="10" t="s">
        <v>432</v>
      </c>
      <c r="S1" s="10" t="s">
        <v>433</v>
      </c>
      <c r="T1" s="10" t="s">
        <v>434</v>
      </c>
    </row>
    <row r="2" spans="1:20" x14ac:dyDescent="0.25">
      <c r="A2" s="6" t="s">
        <v>189</v>
      </c>
      <c r="B2" s="6" t="s">
        <v>190</v>
      </c>
      <c r="C2" s="6" t="s">
        <v>191</v>
      </c>
      <c r="D2" s="6" t="s">
        <v>11</v>
      </c>
      <c r="E2" s="6" t="s">
        <v>192</v>
      </c>
      <c r="F2" s="6" t="s">
        <v>193</v>
      </c>
      <c r="G2" s="6" t="s">
        <v>194</v>
      </c>
      <c r="H2" s="6" t="s">
        <v>146</v>
      </c>
      <c r="I2" s="6" t="s">
        <v>393</v>
      </c>
      <c r="L2" s="10" t="s">
        <v>393</v>
      </c>
      <c r="M2" s="10" t="s">
        <v>393</v>
      </c>
      <c r="N2" s="10"/>
      <c r="O2" s="10"/>
      <c r="P2" s="10">
        <v>0</v>
      </c>
      <c r="Q2" s="10">
        <v>0</v>
      </c>
      <c r="R2" s="10">
        <v>4</v>
      </c>
      <c r="S2" s="10">
        <v>3</v>
      </c>
      <c r="T2" s="10">
        <v>1</v>
      </c>
    </row>
    <row r="3" spans="1:20" x14ac:dyDescent="0.25">
      <c r="A3" s="6" t="s">
        <v>245</v>
      </c>
      <c r="B3" s="6" t="s">
        <v>246</v>
      </c>
      <c r="C3" s="6" t="s">
        <v>247</v>
      </c>
      <c r="D3" s="6" t="s">
        <v>11</v>
      </c>
      <c r="E3" s="6" t="s">
        <v>248</v>
      </c>
      <c r="F3" s="6" t="s">
        <v>193</v>
      </c>
      <c r="G3" s="6" t="s">
        <v>194</v>
      </c>
      <c r="H3" s="6" t="s">
        <v>146</v>
      </c>
      <c r="I3" s="6" t="s">
        <v>393</v>
      </c>
      <c r="L3" s="10" t="s">
        <v>393</v>
      </c>
      <c r="M3" s="10" t="s">
        <v>393</v>
      </c>
      <c r="N3" s="10"/>
      <c r="O3" s="10"/>
      <c r="P3" s="10">
        <v>0</v>
      </c>
      <c r="Q3" s="10">
        <v>0</v>
      </c>
      <c r="R3" s="10">
        <v>8</v>
      </c>
      <c r="S3" s="10">
        <v>6</v>
      </c>
      <c r="T3" s="10">
        <v>1</v>
      </c>
    </row>
    <row r="4" spans="1:20" x14ac:dyDescent="0.25">
      <c r="A4" s="6" t="s">
        <v>272</v>
      </c>
      <c r="B4" s="6" t="s">
        <v>273</v>
      </c>
      <c r="C4" s="6" t="s">
        <v>274</v>
      </c>
      <c r="D4" s="6" t="s">
        <v>54</v>
      </c>
      <c r="E4" s="6" t="s">
        <v>275</v>
      </c>
      <c r="F4" s="6" t="s">
        <v>193</v>
      </c>
      <c r="G4" s="6" t="s">
        <v>194</v>
      </c>
      <c r="H4" s="6" t="s">
        <v>146</v>
      </c>
      <c r="I4" s="6" t="s">
        <v>393</v>
      </c>
      <c r="L4" s="10" t="s">
        <v>393</v>
      </c>
      <c r="M4" s="10"/>
      <c r="N4" s="10"/>
      <c r="O4" s="10"/>
      <c r="P4" s="10">
        <v>0</v>
      </c>
      <c r="Q4" s="10">
        <v>0</v>
      </c>
      <c r="R4" s="10">
        <v>4</v>
      </c>
      <c r="S4" s="10">
        <v>8</v>
      </c>
      <c r="T4" s="10">
        <v>0</v>
      </c>
    </row>
    <row r="5" spans="1:20" x14ac:dyDescent="0.25">
      <c r="A5" s="6" t="s">
        <v>341</v>
      </c>
      <c r="B5" s="6" t="s">
        <v>342</v>
      </c>
      <c r="C5" s="6" t="s">
        <v>343</v>
      </c>
      <c r="D5" s="6" t="s">
        <v>54</v>
      </c>
      <c r="E5" s="6" t="s">
        <v>344</v>
      </c>
      <c r="F5" s="6" t="s">
        <v>345</v>
      </c>
      <c r="G5" s="6" t="s">
        <v>346</v>
      </c>
      <c r="H5" s="6" t="s">
        <v>146</v>
      </c>
      <c r="I5" s="6" t="s">
        <v>393</v>
      </c>
      <c r="L5" s="10" t="s">
        <v>393</v>
      </c>
      <c r="M5" s="10"/>
      <c r="N5" s="10"/>
      <c r="O5" s="10"/>
      <c r="P5" s="10">
        <v>0</v>
      </c>
      <c r="Q5" s="10">
        <v>0</v>
      </c>
      <c r="R5" s="10">
        <v>8</v>
      </c>
      <c r="S5" s="10">
        <v>2</v>
      </c>
      <c r="T5" s="10">
        <v>0</v>
      </c>
    </row>
    <row r="6" spans="1:20" x14ac:dyDescent="0.25">
      <c r="A6" s="6" t="s">
        <v>160</v>
      </c>
      <c r="B6" s="6" t="s">
        <v>161</v>
      </c>
      <c r="C6" s="6" t="s">
        <v>162</v>
      </c>
      <c r="D6" s="6" t="s">
        <v>54</v>
      </c>
      <c r="E6" s="6" t="s">
        <v>163</v>
      </c>
      <c r="F6" s="6" t="s">
        <v>163</v>
      </c>
      <c r="G6" s="6" t="s">
        <v>164</v>
      </c>
      <c r="H6" s="6" t="s">
        <v>146</v>
      </c>
      <c r="I6" s="6">
        <v>0</v>
      </c>
      <c r="J6" s="6">
        <v>0</v>
      </c>
      <c r="K6" s="6">
        <v>0</v>
      </c>
      <c r="L6" s="10">
        <v>0</v>
      </c>
      <c r="M6" s="10">
        <v>0</v>
      </c>
      <c r="N6" s="10">
        <v>0</v>
      </c>
      <c r="O6" s="10">
        <v>0</v>
      </c>
      <c r="P6" s="10">
        <v>0</v>
      </c>
      <c r="Q6" s="10">
        <v>0</v>
      </c>
      <c r="R6" s="10">
        <v>1</v>
      </c>
      <c r="S6" s="10">
        <v>3</v>
      </c>
      <c r="T6" s="10">
        <v>1</v>
      </c>
    </row>
    <row r="7" spans="1:20" x14ac:dyDescent="0.25">
      <c r="A7" s="6" t="s">
        <v>382</v>
      </c>
      <c r="B7" s="6" t="s">
        <v>383</v>
      </c>
      <c r="C7" s="6" t="s">
        <v>384</v>
      </c>
      <c r="D7" s="6" t="s">
        <v>11</v>
      </c>
      <c r="E7" s="6" t="s">
        <v>385</v>
      </c>
      <c r="F7" s="6" t="s">
        <v>385</v>
      </c>
      <c r="G7" s="6" t="s">
        <v>386</v>
      </c>
      <c r="H7" s="6" t="s">
        <v>146</v>
      </c>
      <c r="L7" s="10" t="s">
        <v>393</v>
      </c>
      <c r="M7" s="10">
        <v>0</v>
      </c>
      <c r="N7" s="10">
        <v>0</v>
      </c>
      <c r="O7" s="10">
        <v>0</v>
      </c>
      <c r="P7" s="10">
        <v>0</v>
      </c>
      <c r="Q7" s="10">
        <v>0</v>
      </c>
      <c r="R7" s="10">
        <v>4</v>
      </c>
      <c r="S7" s="10">
        <v>5</v>
      </c>
      <c r="T7" s="10">
        <v>0</v>
      </c>
    </row>
    <row r="8" spans="1:20" x14ac:dyDescent="0.25">
      <c r="A8" s="6" t="s">
        <v>200</v>
      </c>
      <c r="B8" s="6" t="s">
        <v>201</v>
      </c>
      <c r="C8" s="6" t="s">
        <v>202</v>
      </c>
      <c r="D8" s="6" t="s">
        <v>156</v>
      </c>
      <c r="E8" s="6" t="s">
        <v>203</v>
      </c>
      <c r="F8" s="6" t="s">
        <v>203</v>
      </c>
      <c r="G8" s="6" t="s">
        <v>204</v>
      </c>
      <c r="H8" s="6" t="s">
        <v>146</v>
      </c>
      <c r="I8" s="6">
        <v>0</v>
      </c>
      <c r="J8" s="6">
        <v>0</v>
      </c>
      <c r="K8" s="6">
        <v>0</v>
      </c>
      <c r="L8" s="10">
        <v>0</v>
      </c>
      <c r="M8" s="10">
        <v>0</v>
      </c>
      <c r="N8" s="10">
        <v>0</v>
      </c>
      <c r="O8" s="10">
        <v>0</v>
      </c>
      <c r="P8" s="10">
        <v>0</v>
      </c>
      <c r="Q8" s="10">
        <v>0</v>
      </c>
      <c r="R8" s="10">
        <v>8</v>
      </c>
      <c r="S8" s="10">
        <v>14</v>
      </c>
      <c r="T8" s="10">
        <v>0</v>
      </c>
    </row>
    <row r="9" spans="1:20" x14ac:dyDescent="0.25">
      <c r="A9" s="6" t="s">
        <v>217</v>
      </c>
      <c r="B9" s="6" t="s">
        <v>218</v>
      </c>
      <c r="C9" s="6" t="s">
        <v>219</v>
      </c>
      <c r="D9" s="6" t="s">
        <v>11</v>
      </c>
      <c r="E9" s="6" t="s">
        <v>220</v>
      </c>
      <c r="F9" s="6" t="s">
        <v>220</v>
      </c>
      <c r="G9" s="6" t="s">
        <v>221</v>
      </c>
      <c r="H9" s="6" t="s">
        <v>146</v>
      </c>
      <c r="I9" s="6">
        <v>0</v>
      </c>
      <c r="J9" s="6">
        <v>0</v>
      </c>
      <c r="K9" s="6">
        <v>0</v>
      </c>
      <c r="L9" s="10">
        <v>0</v>
      </c>
      <c r="M9" s="10">
        <v>0</v>
      </c>
      <c r="N9" s="10">
        <v>0</v>
      </c>
      <c r="O9" s="10">
        <v>0</v>
      </c>
      <c r="P9" s="10">
        <v>0</v>
      </c>
      <c r="Q9" s="10">
        <v>0</v>
      </c>
      <c r="R9" s="10">
        <v>8</v>
      </c>
      <c r="S9" s="10">
        <v>2</v>
      </c>
      <c r="T9" s="10">
        <v>1</v>
      </c>
    </row>
    <row r="10" spans="1:20" x14ac:dyDescent="0.25">
      <c r="A10" s="6" t="s">
        <v>377</v>
      </c>
      <c r="B10" s="6" t="s">
        <v>378</v>
      </c>
      <c r="C10" s="6" t="s">
        <v>379</v>
      </c>
      <c r="D10" s="6" t="s">
        <v>11</v>
      </c>
      <c r="E10" s="6" t="s">
        <v>380</v>
      </c>
      <c r="F10" s="6" t="s">
        <v>380</v>
      </c>
      <c r="G10" s="6" t="s">
        <v>381</v>
      </c>
      <c r="H10" s="6" t="s">
        <v>146</v>
      </c>
      <c r="I10" s="6">
        <v>0</v>
      </c>
      <c r="J10" s="6">
        <v>0</v>
      </c>
      <c r="K10" s="6">
        <v>0</v>
      </c>
      <c r="L10" s="10">
        <v>0</v>
      </c>
      <c r="M10" s="10">
        <v>0</v>
      </c>
      <c r="N10" s="10">
        <v>0</v>
      </c>
      <c r="O10" s="10">
        <v>0</v>
      </c>
      <c r="P10" s="10">
        <v>0</v>
      </c>
      <c r="Q10" s="10">
        <v>0</v>
      </c>
      <c r="R10" s="10">
        <v>8</v>
      </c>
      <c r="S10" s="10">
        <v>3</v>
      </c>
      <c r="T10" s="10">
        <v>1</v>
      </c>
    </row>
    <row r="11" spans="1:20" x14ac:dyDescent="0.25">
      <c r="A11" s="6" t="s">
        <v>334</v>
      </c>
      <c r="B11" s="6" t="s">
        <v>335</v>
      </c>
      <c r="C11" s="6" t="s">
        <v>336</v>
      </c>
      <c r="D11" s="6" t="s">
        <v>11</v>
      </c>
      <c r="E11" s="6" t="s">
        <v>337</v>
      </c>
      <c r="F11" s="6" t="s">
        <v>337</v>
      </c>
      <c r="G11" s="6" t="s">
        <v>338</v>
      </c>
      <c r="H11" s="6" t="s">
        <v>146</v>
      </c>
      <c r="I11" s="6">
        <v>0</v>
      </c>
      <c r="J11" s="6">
        <v>0</v>
      </c>
      <c r="K11" s="6">
        <v>0</v>
      </c>
      <c r="L11" s="10">
        <v>0</v>
      </c>
      <c r="M11" s="10">
        <v>0</v>
      </c>
      <c r="N11" s="10">
        <v>0</v>
      </c>
      <c r="O11" s="10">
        <v>0</v>
      </c>
      <c r="P11" s="10">
        <v>0</v>
      </c>
      <c r="Q11" s="10">
        <v>0</v>
      </c>
      <c r="R11" s="10">
        <v>2</v>
      </c>
      <c r="S11" s="10">
        <v>2</v>
      </c>
      <c r="T11" s="10">
        <v>1</v>
      </c>
    </row>
    <row r="12" spans="1:20" x14ac:dyDescent="0.25">
      <c r="A12" s="6" t="s">
        <v>171</v>
      </c>
      <c r="B12" s="6" t="s">
        <v>172</v>
      </c>
      <c r="C12" s="6" t="s">
        <v>173</v>
      </c>
      <c r="D12" s="6" t="s">
        <v>11</v>
      </c>
      <c r="E12" s="6" t="s">
        <v>174</v>
      </c>
      <c r="F12" s="6" t="s">
        <v>175</v>
      </c>
      <c r="G12" s="6" t="s">
        <v>176</v>
      </c>
      <c r="H12" s="6" t="s">
        <v>146</v>
      </c>
      <c r="I12" s="6">
        <v>0</v>
      </c>
      <c r="J12" s="6">
        <v>0</v>
      </c>
      <c r="K12" s="6">
        <v>0</v>
      </c>
      <c r="L12" s="10">
        <v>0</v>
      </c>
      <c r="M12" s="10">
        <v>0</v>
      </c>
      <c r="N12" s="10">
        <v>0</v>
      </c>
      <c r="O12" s="10">
        <v>0</v>
      </c>
      <c r="P12" s="10">
        <v>0</v>
      </c>
      <c r="Q12" s="10">
        <v>0</v>
      </c>
      <c r="R12" s="10">
        <v>2</v>
      </c>
      <c r="S12" s="10">
        <v>6</v>
      </c>
      <c r="T12" s="10">
        <v>1</v>
      </c>
    </row>
    <row r="13" spans="1:20" x14ac:dyDescent="0.25">
      <c r="A13" s="6" t="s">
        <v>293</v>
      </c>
      <c r="B13" s="6" t="s">
        <v>294</v>
      </c>
      <c r="C13" s="6" t="s">
        <v>295</v>
      </c>
      <c r="D13" s="6" t="s">
        <v>54</v>
      </c>
      <c r="E13" s="6" t="s">
        <v>296</v>
      </c>
      <c r="F13" s="6" t="s">
        <v>297</v>
      </c>
      <c r="G13" s="6" t="s">
        <v>298</v>
      </c>
      <c r="H13" s="6" t="s">
        <v>146</v>
      </c>
      <c r="I13" s="6">
        <v>0</v>
      </c>
      <c r="J13" s="6">
        <v>0</v>
      </c>
      <c r="K13" s="6">
        <v>0</v>
      </c>
      <c r="L13" s="10">
        <v>0</v>
      </c>
      <c r="M13" s="10">
        <v>0</v>
      </c>
      <c r="N13" s="10">
        <v>0</v>
      </c>
      <c r="O13" s="10">
        <v>1</v>
      </c>
      <c r="P13" s="10">
        <v>1</v>
      </c>
      <c r="Q13" s="10">
        <v>0</v>
      </c>
      <c r="R13" s="10">
        <v>7</v>
      </c>
      <c r="S13" s="10">
        <v>3</v>
      </c>
      <c r="T13" s="10">
        <v>0</v>
      </c>
    </row>
    <row r="14" spans="1:20" x14ac:dyDescent="0.25">
      <c r="A14" s="6" t="s">
        <v>317</v>
      </c>
      <c r="B14" s="6" t="s">
        <v>318</v>
      </c>
      <c r="C14" s="6" t="s">
        <v>319</v>
      </c>
      <c r="D14" s="6" t="s">
        <v>11</v>
      </c>
      <c r="E14" s="6" t="s">
        <v>320</v>
      </c>
      <c r="F14" s="6" t="s">
        <v>321</v>
      </c>
      <c r="G14" s="6" t="s">
        <v>322</v>
      </c>
      <c r="H14" s="6" t="s">
        <v>146</v>
      </c>
      <c r="I14" s="6">
        <v>0</v>
      </c>
      <c r="J14" s="6">
        <v>0</v>
      </c>
      <c r="K14" s="6">
        <v>0</v>
      </c>
      <c r="L14" s="10">
        <v>0</v>
      </c>
      <c r="M14" s="10">
        <v>0</v>
      </c>
      <c r="N14" s="10">
        <v>0</v>
      </c>
      <c r="O14" s="10">
        <v>0</v>
      </c>
      <c r="P14" s="10">
        <v>0</v>
      </c>
      <c r="Q14" s="10">
        <v>0</v>
      </c>
      <c r="R14" s="10">
        <v>4</v>
      </c>
      <c r="S14" s="10">
        <v>5</v>
      </c>
      <c r="T14" s="10">
        <v>1</v>
      </c>
    </row>
    <row r="15" spans="1:20" x14ac:dyDescent="0.25">
      <c r="A15" s="6" t="s">
        <v>276</v>
      </c>
      <c r="B15" s="6" t="s">
        <v>277</v>
      </c>
      <c r="C15" s="6" t="s">
        <v>278</v>
      </c>
      <c r="D15" s="6" t="s">
        <v>54</v>
      </c>
      <c r="E15" s="6" t="s">
        <v>279</v>
      </c>
      <c r="F15" s="6" t="s">
        <v>280</v>
      </c>
      <c r="G15" s="6" t="s">
        <v>281</v>
      </c>
      <c r="H15" s="6" t="s">
        <v>146</v>
      </c>
      <c r="I15" s="6">
        <v>0</v>
      </c>
      <c r="J15" s="6">
        <v>0</v>
      </c>
      <c r="K15" s="6">
        <v>0</v>
      </c>
      <c r="L15" s="10">
        <v>0</v>
      </c>
      <c r="M15" s="10">
        <v>0</v>
      </c>
      <c r="N15" s="10">
        <v>0</v>
      </c>
      <c r="O15" s="10">
        <v>0</v>
      </c>
      <c r="P15" s="10">
        <v>0</v>
      </c>
      <c r="Q15" s="10">
        <v>0</v>
      </c>
      <c r="R15" s="10">
        <v>8</v>
      </c>
      <c r="S15" s="10">
        <v>11</v>
      </c>
      <c r="T15" s="10">
        <v>0</v>
      </c>
    </row>
    <row r="16" spans="1:20" x14ac:dyDescent="0.25">
      <c r="A16" s="6" t="s">
        <v>16</v>
      </c>
      <c r="B16" s="6" t="s">
        <v>60</v>
      </c>
      <c r="C16" s="6" t="s">
        <v>61</v>
      </c>
      <c r="D16" s="6" t="s">
        <v>11</v>
      </c>
      <c r="E16" s="6" t="s">
        <v>62</v>
      </c>
      <c r="F16" s="6" t="s">
        <v>63</v>
      </c>
      <c r="G16" s="6" t="s">
        <v>64</v>
      </c>
      <c r="H16" s="6" t="s">
        <v>15</v>
      </c>
      <c r="I16" s="6" t="s">
        <v>393</v>
      </c>
      <c r="L16" s="10" t="s">
        <v>393</v>
      </c>
      <c r="M16" s="10" t="s">
        <v>393</v>
      </c>
      <c r="N16" s="10"/>
      <c r="O16" s="10" t="s">
        <v>393</v>
      </c>
      <c r="P16" s="10">
        <v>0</v>
      </c>
      <c r="Q16" s="10">
        <v>0</v>
      </c>
      <c r="R16" s="10">
        <v>1</v>
      </c>
      <c r="S16" s="10">
        <v>6</v>
      </c>
      <c r="T16" s="10">
        <v>0</v>
      </c>
    </row>
    <row r="17" spans="1:20" x14ac:dyDescent="0.25">
      <c r="A17" s="6" t="s">
        <v>98</v>
      </c>
      <c r="B17" s="7" t="s">
        <v>99</v>
      </c>
      <c r="C17" s="6" t="s">
        <v>100</v>
      </c>
      <c r="D17" s="6" t="s">
        <v>11</v>
      </c>
      <c r="E17" s="6" t="s">
        <v>50</v>
      </c>
      <c r="F17" s="6" t="s">
        <v>101</v>
      </c>
      <c r="G17" s="6" t="s">
        <v>102</v>
      </c>
      <c r="H17" s="6" t="s">
        <v>15</v>
      </c>
      <c r="I17" s="6">
        <v>0</v>
      </c>
      <c r="J17" s="6">
        <v>0</v>
      </c>
      <c r="K17" s="6">
        <v>0</v>
      </c>
      <c r="L17" s="10">
        <v>0</v>
      </c>
      <c r="M17" s="10">
        <v>0</v>
      </c>
      <c r="N17" s="10">
        <v>0</v>
      </c>
      <c r="O17" s="10">
        <v>0</v>
      </c>
      <c r="P17" s="10">
        <v>0</v>
      </c>
      <c r="Q17" s="10">
        <v>0</v>
      </c>
      <c r="R17" s="10">
        <v>1</v>
      </c>
      <c r="S17" s="10">
        <v>2</v>
      </c>
      <c r="T17" s="10">
        <v>0</v>
      </c>
    </row>
    <row r="18" spans="1:20" x14ac:dyDescent="0.25">
      <c r="A18" s="6" t="s">
        <v>16</v>
      </c>
      <c r="B18" s="7" t="s">
        <v>118</v>
      </c>
      <c r="C18" s="6" t="s">
        <v>119</v>
      </c>
      <c r="D18" s="6" t="s">
        <v>11</v>
      </c>
      <c r="E18" s="6" t="s">
        <v>62</v>
      </c>
      <c r="F18" s="6" t="s">
        <v>101</v>
      </c>
      <c r="G18" s="6" t="s">
        <v>102</v>
      </c>
      <c r="H18" s="6" t="s">
        <v>15</v>
      </c>
      <c r="I18" s="6">
        <v>0</v>
      </c>
      <c r="J18" s="6">
        <v>0</v>
      </c>
      <c r="K18" s="6">
        <v>0</v>
      </c>
      <c r="L18" s="10">
        <v>0</v>
      </c>
      <c r="M18" s="10">
        <v>0</v>
      </c>
      <c r="N18" s="10">
        <v>0</v>
      </c>
      <c r="O18" s="10">
        <v>0</v>
      </c>
      <c r="P18" s="10">
        <v>0</v>
      </c>
      <c r="Q18" s="10">
        <v>0</v>
      </c>
      <c r="R18" s="10">
        <v>1</v>
      </c>
      <c r="S18" s="10">
        <v>5</v>
      </c>
      <c r="T18" s="10">
        <v>0</v>
      </c>
    </row>
    <row r="19" spans="1:20" x14ac:dyDescent="0.25">
      <c r="A19" s="6" t="s">
        <v>105</v>
      </c>
      <c r="B19" s="7" t="s">
        <v>106</v>
      </c>
      <c r="C19" s="6" t="s">
        <v>107</v>
      </c>
      <c r="D19" s="6" t="s">
        <v>11</v>
      </c>
      <c r="E19" s="6" t="s">
        <v>108</v>
      </c>
      <c r="F19" s="6" t="s">
        <v>101</v>
      </c>
      <c r="G19" s="6" t="s">
        <v>102</v>
      </c>
      <c r="H19" s="6" t="s">
        <v>15</v>
      </c>
      <c r="I19" s="6">
        <v>0</v>
      </c>
      <c r="J19" s="6">
        <v>0</v>
      </c>
      <c r="K19" s="6">
        <v>0</v>
      </c>
      <c r="L19" s="10">
        <v>0</v>
      </c>
      <c r="M19" s="10">
        <v>0</v>
      </c>
      <c r="N19" s="10">
        <v>0</v>
      </c>
      <c r="O19" s="10">
        <v>0</v>
      </c>
      <c r="P19" s="10">
        <v>0</v>
      </c>
      <c r="Q19" s="10">
        <v>0</v>
      </c>
      <c r="R19" s="10">
        <v>1</v>
      </c>
      <c r="S19" s="10">
        <v>5</v>
      </c>
      <c r="T19" s="10">
        <v>0</v>
      </c>
    </row>
    <row r="20" spans="1:20" x14ac:dyDescent="0.25">
      <c r="A20" s="6" t="s">
        <v>79</v>
      </c>
      <c r="B20" s="7" t="s">
        <v>129</v>
      </c>
      <c r="C20" s="6" t="s">
        <v>130</v>
      </c>
      <c r="D20" s="6" t="s">
        <v>11</v>
      </c>
      <c r="E20" s="6" t="s">
        <v>50</v>
      </c>
      <c r="F20" s="6" t="s">
        <v>101</v>
      </c>
      <c r="G20" s="6" t="s">
        <v>102</v>
      </c>
      <c r="H20" s="6" t="s">
        <v>15</v>
      </c>
      <c r="I20" s="6">
        <v>0</v>
      </c>
      <c r="J20" s="6">
        <v>0</v>
      </c>
      <c r="K20" s="6">
        <v>0</v>
      </c>
      <c r="L20" s="10">
        <v>0</v>
      </c>
      <c r="M20" s="10">
        <v>0</v>
      </c>
      <c r="N20" s="10">
        <v>0</v>
      </c>
      <c r="O20" s="10">
        <v>0</v>
      </c>
      <c r="P20" s="10">
        <v>0</v>
      </c>
      <c r="Q20" s="10">
        <v>0</v>
      </c>
      <c r="R20" s="10">
        <v>1</v>
      </c>
      <c r="S20" s="10">
        <v>5</v>
      </c>
      <c r="T20" s="10">
        <v>0</v>
      </c>
    </row>
    <row r="21" spans="1:20" x14ac:dyDescent="0.25">
      <c r="A21" s="6" t="s">
        <v>16</v>
      </c>
      <c r="B21" s="6" t="s">
        <v>339</v>
      </c>
      <c r="C21" s="6" t="s">
        <v>340</v>
      </c>
      <c r="D21" s="6" t="s">
        <v>11</v>
      </c>
      <c r="E21" s="6" t="s">
        <v>19</v>
      </c>
      <c r="F21" s="6" t="s">
        <v>20</v>
      </c>
      <c r="G21" s="6" t="s">
        <v>21</v>
      </c>
      <c r="H21" s="6" t="s">
        <v>146</v>
      </c>
      <c r="I21" s="6">
        <v>0</v>
      </c>
      <c r="J21" s="6">
        <v>0</v>
      </c>
      <c r="K21" s="6">
        <v>0</v>
      </c>
      <c r="L21" s="10">
        <v>0</v>
      </c>
      <c r="M21" s="10">
        <v>0</v>
      </c>
      <c r="N21" s="10">
        <v>0</v>
      </c>
      <c r="O21" s="10">
        <v>0</v>
      </c>
      <c r="P21" s="10">
        <v>0</v>
      </c>
      <c r="Q21" s="10">
        <v>0</v>
      </c>
      <c r="R21" s="10">
        <v>1</v>
      </c>
      <c r="S21" s="10">
        <v>2</v>
      </c>
      <c r="T21" s="10">
        <v>0</v>
      </c>
    </row>
    <row r="22" spans="1:20" x14ac:dyDescent="0.25">
      <c r="A22" s="6" t="s">
        <v>16</v>
      </c>
      <c r="B22" s="6" t="s">
        <v>17</v>
      </c>
      <c r="C22" s="6" t="s">
        <v>18</v>
      </c>
      <c r="D22" s="6" t="s">
        <v>11</v>
      </c>
      <c r="E22" s="6" t="s">
        <v>19</v>
      </c>
      <c r="F22" s="6" t="s">
        <v>20</v>
      </c>
      <c r="G22" s="6" t="s">
        <v>21</v>
      </c>
      <c r="H22" s="6" t="s">
        <v>15</v>
      </c>
      <c r="I22" s="6" t="s">
        <v>393</v>
      </c>
      <c r="L22" s="10"/>
      <c r="M22" s="10">
        <v>0</v>
      </c>
      <c r="N22" s="10">
        <v>0</v>
      </c>
      <c r="O22" s="10">
        <v>0</v>
      </c>
      <c r="P22" s="10"/>
      <c r="Q22" s="10"/>
      <c r="R22" s="10">
        <v>1</v>
      </c>
      <c r="S22" s="10">
        <v>5</v>
      </c>
      <c r="T22" s="10">
        <v>0</v>
      </c>
    </row>
    <row r="23" spans="1:20" x14ac:dyDescent="0.25">
      <c r="A23" s="6" t="s">
        <v>28</v>
      </c>
      <c r="B23" s="6" t="s">
        <v>29</v>
      </c>
      <c r="C23" s="6" t="s">
        <v>30</v>
      </c>
      <c r="D23" s="6" t="s">
        <v>11</v>
      </c>
      <c r="E23" s="6" t="s">
        <v>31</v>
      </c>
      <c r="F23" s="6" t="s">
        <v>32</v>
      </c>
      <c r="G23" s="6" t="s">
        <v>33</v>
      </c>
      <c r="H23" s="6" t="s">
        <v>15</v>
      </c>
      <c r="I23" s="6">
        <v>0</v>
      </c>
      <c r="J23" s="6">
        <v>0</v>
      </c>
      <c r="K23" s="6">
        <v>0</v>
      </c>
      <c r="L23" s="10">
        <v>0</v>
      </c>
      <c r="M23" s="10">
        <v>1</v>
      </c>
      <c r="N23" s="10">
        <v>1</v>
      </c>
      <c r="O23" s="10">
        <v>1</v>
      </c>
      <c r="P23" s="10">
        <v>1</v>
      </c>
      <c r="Q23" s="10">
        <v>0</v>
      </c>
      <c r="R23" s="10">
        <v>1</v>
      </c>
      <c r="S23" s="10">
        <v>2</v>
      </c>
      <c r="T23" s="10">
        <v>0</v>
      </c>
    </row>
    <row r="24" spans="1:20" x14ac:dyDescent="0.25">
      <c r="A24" s="6" t="s">
        <v>79</v>
      </c>
      <c r="B24" s="6" t="s">
        <v>80</v>
      </c>
      <c r="C24" s="6" t="s">
        <v>81</v>
      </c>
      <c r="D24" s="6" t="s">
        <v>11</v>
      </c>
      <c r="E24" s="6" t="s">
        <v>50</v>
      </c>
      <c r="F24" s="6" t="s">
        <v>32</v>
      </c>
      <c r="G24" s="6" t="s">
        <v>33</v>
      </c>
      <c r="H24" s="6" t="s">
        <v>15</v>
      </c>
      <c r="I24" s="6" t="s">
        <v>393</v>
      </c>
      <c r="L24" s="10"/>
      <c r="M24" s="10" t="s">
        <v>393</v>
      </c>
      <c r="N24" s="10"/>
      <c r="O24" s="10" t="s">
        <v>393</v>
      </c>
      <c r="P24" s="10" t="s">
        <v>393</v>
      </c>
      <c r="Q24" s="10" t="s">
        <v>393</v>
      </c>
      <c r="R24" s="10">
        <v>1</v>
      </c>
      <c r="S24" s="10">
        <v>5</v>
      </c>
      <c r="T24" s="10">
        <v>0</v>
      </c>
    </row>
    <row r="25" spans="1:20" x14ac:dyDescent="0.25">
      <c r="A25" s="6" t="s">
        <v>16</v>
      </c>
      <c r="B25" s="6" t="s">
        <v>82</v>
      </c>
      <c r="C25" s="6" t="s">
        <v>83</v>
      </c>
      <c r="D25" s="6" t="s">
        <v>11</v>
      </c>
      <c r="E25" s="6" t="s">
        <v>50</v>
      </c>
      <c r="F25" s="6" t="s">
        <v>32</v>
      </c>
      <c r="G25" s="6" t="s">
        <v>33</v>
      </c>
      <c r="H25" s="6" t="s">
        <v>15</v>
      </c>
      <c r="I25" s="6">
        <v>0</v>
      </c>
      <c r="J25" s="6">
        <v>0</v>
      </c>
      <c r="K25" s="6">
        <v>0</v>
      </c>
      <c r="L25" s="10">
        <v>0</v>
      </c>
      <c r="M25" s="10">
        <v>0</v>
      </c>
      <c r="N25" s="10">
        <v>0</v>
      </c>
      <c r="O25" s="10">
        <v>1</v>
      </c>
      <c r="P25" s="10">
        <v>1</v>
      </c>
      <c r="Q25" s="10">
        <v>0</v>
      </c>
      <c r="R25" s="10">
        <v>1</v>
      </c>
      <c r="S25" s="10">
        <v>5</v>
      </c>
      <c r="T25" s="10">
        <v>0</v>
      </c>
    </row>
    <row r="26" spans="1:20" x14ac:dyDescent="0.25">
      <c r="A26" s="6" t="s">
        <v>16</v>
      </c>
      <c r="B26" s="6" t="s">
        <v>116</v>
      </c>
      <c r="C26" s="6" t="s">
        <v>117</v>
      </c>
      <c r="D26" s="6" t="s">
        <v>11</v>
      </c>
      <c r="E26" s="6" t="s">
        <v>50</v>
      </c>
      <c r="F26" s="6" t="s">
        <v>32</v>
      </c>
      <c r="G26" s="6" t="s">
        <v>33</v>
      </c>
      <c r="H26" s="6" t="s">
        <v>15</v>
      </c>
      <c r="I26" s="6">
        <v>0</v>
      </c>
      <c r="J26" s="6">
        <v>0</v>
      </c>
      <c r="K26" s="6">
        <v>0</v>
      </c>
      <c r="L26" s="10">
        <v>0</v>
      </c>
      <c r="M26" s="10">
        <v>1</v>
      </c>
      <c r="N26" s="10">
        <v>1</v>
      </c>
      <c r="O26" s="10">
        <v>1</v>
      </c>
      <c r="P26" s="10">
        <v>1</v>
      </c>
      <c r="Q26" s="10">
        <v>0</v>
      </c>
      <c r="R26" s="10">
        <v>1</v>
      </c>
      <c r="S26" s="10">
        <v>5</v>
      </c>
      <c r="T26" s="10">
        <v>0</v>
      </c>
    </row>
    <row r="27" spans="1:20" x14ac:dyDescent="0.25">
      <c r="A27" s="6" t="s">
        <v>89</v>
      </c>
      <c r="B27" s="6" t="s">
        <v>90</v>
      </c>
      <c r="C27" s="6" t="s">
        <v>91</v>
      </c>
      <c r="D27" s="6" t="s">
        <v>11</v>
      </c>
      <c r="E27" s="6" t="s">
        <v>50</v>
      </c>
      <c r="F27" s="6" t="s">
        <v>32</v>
      </c>
      <c r="G27" s="6" t="s">
        <v>33</v>
      </c>
      <c r="H27" s="6" t="s">
        <v>15</v>
      </c>
      <c r="I27" s="6">
        <v>0</v>
      </c>
      <c r="J27" s="6">
        <v>0</v>
      </c>
      <c r="K27" s="6">
        <v>0</v>
      </c>
      <c r="L27" s="10">
        <v>0</v>
      </c>
      <c r="M27" s="10">
        <v>0</v>
      </c>
      <c r="N27" s="10">
        <v>0</v>
      </c>
      <c r="O27" s="10">
        <v>1</v>
      </c>
      <c r="P27" s="10">
        <v>1</v>
      </c>
      <c r="Q27" s="10">
        <v>0</v>
      </c>
      <c r="R27" s="10">
        <v>1</v>
      </c>
      <c r="S27" s="10">
        <v>2</v>
      </c>
      <c r="T27" s="10">
        <v>0</v>
      </c>
    </row>
    <row r="28" spans="1:20" x14ac:dyDescent="0.25">
      <c r="A28" s="6" t="s">
        <v>16</v>
      </c>
      <c r="B28" s="6" t="s">
        <v>87</v>
      </c>
      <c r="C28" s="6" t="s">
        <v>88</v>
      </c>
      <c r="D28" s="6" t="s">
        <v>54</v>
      </c>
      <c r="E28" s="6" t="s">
        <v>31</v>
      </c>
      <c r="F28" s="6" t="s">
        <v>32</v>
      </c>
      <c r="G28" s="6" t="s">
        <v>33</v>
      </c>
      <c r="H28" s="6" t="s">
        <v>15</v>
      </c>
      <c r="I28" s="6">
        <v>0</v>
      </c>
      <c r="J28" s="6">
        <v>0</v>
      </c>
      <c r="K28" s="6">
        <v>0</v>
      </c>
      <c r="L28" s="10">
        <v>0</v>
      </c>
      <c r="M28" s="10">
        <v>0</v>
      </c>
      <c r="N28" s="10">
        <v>1</v>
      </c>
      <c r="O28" s="10">
        <v>1</v>
      </c>
      <c r="P28" s="10">
        <v>1</v>
      </c>
      <c r="Q28" s="10"/>
      <c r="R28" s="10">
        <v>1</v>
      </c>
      <c r="S28" s="10">
        <v>8</v>
      </c>
      <c r="T28" s="10">
        <v>0</v>
      </c>
    </row>
    <row r="29" spans="1:20" x14ac:dyDescent="0.25">
      <c r="A29" s="6" t="s">
        <v>347</v>
      </c>
      <c r="B29" s="6" t="s">
        <v>348</v>
      </c>
      <c r="C29" s="6" t="s">
        <v>349</v>
      </c>
      <c r="D29" s="6" t="s">
        <v>11</v>
      </c>
      <c r="E29" s="6" t="s">
        <v>350</v>
      </c>
      <c r="F29" s="6" t="s">
        <v>351</v>
      </c>
      <c r="G29" s="6" t="s">
        <v>352</v>
      </c>
      <c r="H29" s="6" t="s">
        <v>146</v>
      </c>
      <c r="I29" s="6">
        <v>0</v>
      </c>
      <c r="J29" s="6">
        <v>0</v>
      </c>
      <c r="K29" s="6">
        <v>0</v>
      </c>
      <c r="L29" s="10">
        <v>0</v>
      </c>
      <c r="M29" s="10">
        <v>0</v>
      </c>
      <c r="N29" s="10">
        <v>0</v>
      </c>
      <c r="O29" s="10">
        <v>0</v>
      </c>
      <c r="P29" s="10">
        <v>0</v>
      </c>
      <c r="Q29" s="10">
        <v>0</v>
      </c>
      <c r="R29" s="10">
        <v>4</v>
      </c>
      <c r="S29" s="10">
        <v>5</v>
      </c>
      <c r="T29" s="10">
        <v>0</v>
      </c>
    </row>
    <row r="30" spans="1:20" x14ac:dyDescent="0.25">
      <c r="A30" s="6" t="s">
        <v>165</v>
      </c>
      <c r="B30" s="6" t="s">
        <v>166</v>
      </c>
      <c r="C30" s="6" t="s">
        <v>167</v>
      </c>
      <c r="D30" s="6" t="s">
        <v>54</v>
      </c>
      <c r="E30" s="6" t="s">
        <v>168</v>
      </c>
      <c r="F30" s="6" t="s">
        <v>169</v>
      </c>
      <c r="G30" s="6" t="s">
        <v>170</v>
      </c>
      <c r="H30" s="6" t="s">
        <v>146</v>
      </c>
      <c r="I30" s="6">
        <v>1</v>
      </c>
      <c r="J30" s="6">
        <v>0</v>
      </c>
      <c r="K30" s="6">
        <v>1</v>
      </c>
      <c r="L30" s="10">
        <v>1</v>
      </c>
      <c r="M30" s="10">
        <v>1</v>
      </c>
      <c r="N30" s="10">
        <v>0</v>
      </c>
      <c r="O30" s="10">
        <v>1</v>
      </c>
      <c r="P30" s="10">
        <v>1</v>
      </c>
      <c r="Q30" s="10">
        <v>0</v>
      </c>
      <c r="R30" s="10">
        <v>2</v>
      </c>
      <c r="S30" s="10">
        <v>9</v>
      </c>
      <c r="T30" s="10">
        <v>1</v>
      </c>
    </row>
    <row r="31" spans="1:20" x14ac:dyDescent="0.25">
      <c r="A31" s="6" t="s">
        <v>311</v>
      </c>
      <c r="B31" s="6" t="s">
        <v>312</v>
      </c>
      <c r="C31" s="6" t="s">
        <v>313</v>
      </c>
      <c r="D31" s="6" t="s">
        <v>11</v>
      </c>
      <c r="E31" s="6" t="s">
        <v>314</v>
      </c>
      <c r="F31" s="6" t="s">
        <v>315</v>
      </c>
      <c r="G31" s="6" t="s">
        <v>316</v>
      </c>
      <c r="H31" s="6" t="s">
        <v>146</v>
      </c>
      <c r="I31" s="6">
        <v>0</v>
      </c>
      <c r="J31" s="6">
        <v>0</v>
      </c>
      <c r="K31" s="6">
        <v>0</v>
      </c>
      <c r="L31" s="10">
        <v>0</v>
      </c>
      <c r="M31" s="10">
        <v>0</v>
      </c>
      <c r="N31" s="10">
        <v>0</v>
      </c>
      <c r="O31" s="10">
        <v>1</v>
      </c>
      <c r="P31" s="10">
        <v>1</v>
      </c>
      <c r="Q31" s="10">
        <v>0</v>
      </c>
      <c r="R31" s="10">
        <v>1</v>
      </c>
      <c r="S31" s="10">
        <v>5</v>
      </c>
      <c r="T31" s="10">
        <v>1</v>
      </c>
    </row>
    <row r="32" spans="1:20" x14ac:dyDescent="0.25">
      <c r="A32" s="6" t="s">
        <v>140</v>
      </c>
      <c r="B32" s="6" t="s">
        <v>141</v>
      </c>
      <c r="C32" s="6" t="s">
        <v>142</v>
      </c>
      <c r="D32" s="6" t="s">
        <v>11</v>
      </c>
      <c r="E32" s="6" t="s">
        <v>143</v>
      </c>
      <c r="F32" s="6" t="s">
        <v>144</v>
      </c>
      <c r="G32" s="6" t="s">
        <v>145</v>
      </c>
      <c r="H32" s="6" t="s">
        <v>146</v>
      </c>
      <c r="I32" s="6">
        <v>0</v>
      </c>
      <c r="J32" s="6">
        <v>0</v>
      </c>
      <c r="K32" s="6">
        <v>1</v>
      </c>
      <c r="L32" s="10">
        <v>1</v>
      </c>
      <c r="M32" s="13">
        <v>1</v>
      </c>
      <c r="N32" s="10">
        <v>0</v>
      </c>
      <c r="O32" s="10">
        <v>1</v>
      </c>
      <c r="P32" s="10">
        <v>1</v>
      </c>
      <c r="Q32" s="10">
        <v>0</v>
      </c>
      <c r="R32" s="10">
        <v>8</v>
      </c>
      <c r="S32" s="10">
        <v>8</v>
      </c>
      <c r="T32" s="10">
        <v>0</v>
      </c>
    </row>
    <row r="33" spans="1:20" x14ac:dyDescent="0.25">
      <c r="A33" s="6" t="s">
        <v>356</v>
      </c>
      <c r="B33" s="6" t="s">
        <v>357</v>
      </c>
      <c r="C33" s="6" t="s">
        <v>358</v>
      </c>
      <c r="D33" s="6" t="s">
        <v>11</v>
      </c>
      <c r="E33" s="6" t="s">
        <v>359</v>
      </c>
      <c r="F33" s="6" t="s">
        <v>144</v>
      </c>
      <c r="G33" s="6" t="s">
        <v>145</v>
      </c>
      <c r="H33" s="6" t="s">
        <v>146</v>
      </c>
      <c r="I33" s="6">
        <v>0</v>
      </c>
      <c r="J33" s="6">
        <v>0</v>
      </c>
      <c r="K33" s="6">
        <v>1</v>
      </c>
      <c r="L33" s="10">
        <v>1</v>
      </c>
      <c r="M33" s="10">
        <v>1</v>
      </c>
      <c r="N33" s="10">
        <v>0</v>
      </c>
      <c r="O33" s="10">
        <v>1</v>
      </c>
      <c r="P33" s="10">
        <v>1</v>
      </c>
      <c r="Q33" s="10">
        <v>0</v>
      </c>
      <c r="R33" s="10">
        <v>8</v>
      </c>
      <c r="S33" s="10">
        <v>5</v>
      </c>
      <c r="T33" s="10">
        <v>1</v>
      </c>
    </row>
    <row r="34" spans="1:20" x14ac:dyDescent="0.25">
      <c r="A34" s="6" t="s">
        <v>205</v>
      </c>
      <c r="B34" s="6" t="s">
        <v>206</v>
      </c>
      <c r="C34" s="6" t="s">
        <v>207</v>
      </c>
      <c r="D34" s="6" t="s">
        <v>11</v>
      </c>
      <c r="E34" s="6" t="s">
        <v>208</v>
      </c>
      <c r="F34" s="6" t="s">
        <v>209</v>
      </c>
      <c r="G34" s="6" t="s">
        <v>210</v>
      </c>
      <c r="H34" s="6" t="s">
        <v>146</v>
      </c>
      <c r="I34" s="6">
        <v>0</v>
      </c>
      <c r="J34" s="6">
        <v>0</v>
      </c>
      <c r="K34" s="6">
        <v>0</v>
      </c>
      <c r="L34" s="10">
        <v>0</v>
      </c>
      <c r="M34" s="10">
        <v>0</v>
      </c>
      <c r="N34" s="10">
        <v>0</v>
      </c>
      <c r="O34" s="10">
        <v>0</v>
      </c>
      <c r="P34" s="10">
        <v>0</v>
      </c>
      <c r="Q34" s="10">
        <v>0</v>
      </c>
      <c r="R34" s="10">
        <v>8</v>
      </c>
      <c r="S34" s="10">
        <v>2</v>
      </c>
      <c r="T34" s="10">
        <v>0</v>
      </c>
    </row>
    <row r="35" spans="1:20" x14ac:dyDescent="0.25">
      <c r="A35" s="6" t="s">
        <v>183</v>
      </c>
      <c r="B35" s="6" t="s">
        <v>184</v>
      </c>
      <c r="C35" s="6" t="s">
        <v>185</v>
      </c>
      <c r="D35" s="6" t="s">
        <v>11</v>
      </c>
      <c r="E35" s="6" t="s">
        <v>186</v>
      </c>
      <c r="F35" s="6" t="s">
        <v>187</v>
      </c>
      <c r="G35" s="6" t="s">
        <v>188</v>
      </c>
      <c r="H35" s="6" t="s">
        <v>146</v>
      </c>
      <c r="I35" s="6">
        <v>0</v>
      </c>
      <c r="J35" s="6">
        <v>0</v>
      </c>
      <c r="K35" s="6">
        <v>0</v>
      </c>
      <c r="L35" s="10">
        <v>0</v>
      </c>
      <c r="M35" s="10">
        <v>0</v>
      </c>
      <c r="N35" s="10">
        <v>0</v>
      </c>
      <c r="O35" s="10">
        <v>0</v>
      </c>
      <c r="P35" s="10">
        <v>0</v>
      </c>
      <c r="Q35" s="10">
        <v>0</v>
      </c>
      <c r="R35" s="10">
        <v>6</v>
      </c>
      <c r="S35" s="10">
        <v>5</v>
      </c>
      <c r="T35" s="10">
        <v>0</v>
      </c>
    </row>
    <row r="36" spans="1:20" x14ac:dyDescent="0.25">
      <c r="A36" s="6" t="s">
        <v>16</v>
      </c>
      <c r="B36" s="6" t="s">
        <v>234</v>
      </c>
      <c r="C36" s="6" t="s">
        <v>235</v>
      </c>
      <c r="D36" s="6" t="s">
        <v>11</v>
      </c>
      <c r="E36" s="6" t="s">
        <v>236</v>
      </c>
      <c r="F36" s="6" t="s">
        <v>237</v>
      </c>
      <c r="G36" s="6" t="s">
        <v>238</v>
      </c>
      <c r="H36" s="6" t="s">
        <v>146</v>
      </c>
      <c r="I36" s="6">
        <v>0</v>
      </c>
      <c r="J36" s="6">
        <v>0</v>
      </c>
      <c r="K36" s="6">
        <v>0</v>
      </c>
      <c r="L36" s="10">
        <v>0</v>
      </c>
      <c r="M36" s="10">
        <v>0</v>
      </c>
      <c r="N36" s="10">
        <v>0</v>
      </c>
      <c r="O36" s="10">
        <v>0</v>
      </c>
      <c r="P36" s="10">
        <v>0</v>
      </c>
      <c r="Q36" s="10">
        <v>0</v>
      </c>
      <c r="R36" s="10">
        <v>4</v>
      </c>
      <c r="S36" s="10">
        <v>5</v>
      </c>
      <c r="T36" s="10">
        <v>0</v>
      </c>
    </row>
    <row r="37" spans="1:20" x14ac:dyDescent="0.25">
      <c r="A37" s="6" t="s">
        <v>261</v>
      </c>
      <c r="B37" s="6" t="s">
        <v>262</v>
      </c>
      <c r="C37" s="6" t="s">
        <v>263</v>
      </c>
      <c r="D37" s="6" t="s">
        <v>156</v>
      </c>
      <c r="E37" s="6" t="s">
        <v>231</v>
      </c>
      <c r="F37" s="6" t="s">
        <v>264</v>
      </c>
      <c r="G37" s="6" t="s">
        <v>265</v>
      </c>
      <c r="H37" s="6" t="s">
        <v>146</v>
      </c>
      <c r="I37" s="6" t="s">
        <v>393</v>
      </c>
      <c r="L37" s="10" t="s">
        <v>393</v>
      </c>
      <c r="M37" s="10" t="s">
        <v>393</v>
      </c>
      <c r="N37" s="10"/>
      <c r="O37" s="10"/>
      <c r="P37" s="10" t="s">
        <v>393</v>
      </c>
      <c r="Q37" s="10" t="s">
        <v>393</v>
      </c>
      <c r="R37" s="10">
        <v>8</v>
      </c>
      <c r="S37" s="10">
        <v>15</v>
      </c>
      <c r="T37" s="10">
        <v>0</v>
      </c>
    </row>
    <row r="38" spans="1:20" x14ac:dyDescent="0.25">
      <c r="A38" s="6" t="s">
        <v>228</v>
      </c>
      <c r="B38" s="6" t="s">
        <v>229</v>
      </c>
      <c r="C38" s="6" t="s">
        <v>230</v>
      </c>
      <c r="D38" s="6" t="s">
        <v>54</v>
      </c>
      <c r="E38" s="6" t="s">
        <v>231</v>
      </c>
      <c r="F38" s="6" t="s">
        <v>232</v>
      </c>
      <c r="G38" s="6" t="s">
        <v>233</v>
      </c>
      <c r="H38" s="6" t="s">
        <v>146</v>
      </c>
      <c r="I38" s="6">
        <v>0</v>
      </c>
      <c r="J38" s="6">
        <v>0</v>
      </c>
      <c r="K38" s="6">
        <v>0</v>
      </c>
      <c r="L38" s="10">
        <v>0</v>
      </c>
      <c r="M38" s="10">
        <v>0</v>
      </c>
      <c r="N38" s="10">
        <v>0</v>
      </c>
      <c r="O38" s="10">
        <v>0</v>
      </c>
      <c r="P38" s="10">
        <v>0</v>
      </c>
      <c r="Q38" s="10">
        <v>0</v>
      </c>
      <c r="R38" s="10">
        <v>8</v>
      </c>
      <c r="S38" s="10">
        <v>8</v>
      </c>
      <c r="T38" s="10">
        <v>0</v>
      </c>
    </row>
    <row r="39" spans="1:20" x14ac:dyDescent="0.25">
      <c r="A39" s="6" t="s">
        <v>323</v>
      </c>
      <c r="B39" s="6" t="s">
        <v>324</v>
      </c>
      <c r="C39" s="6" t="s">
        <v>325</v>
      </c>
      <c r="D39" s="6" t="s">
        <v>54</v>
      </c>
      <c r="E39" s="6" t="s">
        <v>326</v>
      </c>
      <c r="F39" s="6" t="s">
        <v>327</v>
      </c>
      <c r="G39" s="6" t="s">
        <v>328</v>
      </c>
      <c r="H39" s="6" t="s">
        <v>146</v>
      </c>
      <c r="I39" s="6">
        <v>0</v>
      </c>
      <c r="J39" s="6">
        <v>0</v>
      </c>
      <c r="K39" s="6">
        <v>0</v>
      </c>
      <c r="L39" s="10">
        <v>0</v>
      </c>
      <c r="M39" s="10">
        <v>0</v>
      </c>
      <c r="N39" s="10">
        <v>0</v>
      </c>
      <c r="O39" s="10">
        <v>0</v>
      </c>
      <c r="P39" s="10">
        <v>0</v>
      </c>
      <c r="Q39" s="10">
        <v>0</v>
      </c>
      <c r="R39" s="10">
        <v>8</v>
      </c>
      <c r="S39" s="10">
        <v>15</v>
      </c>
      <c r="T39" s="10">
        <v>0</v>
      </c>
    </row>
    <row r="40" spans="1:20" x14ac:dyDescent="0.25">
      <c r="A40" s="6" t="s">
        <v>305</v>
      </c>
      <c r="B40" s="6" t="s">
        <v>306</v>
      </c>
      <c r="C40" s="6" t="s">
        <v>307</v>
      </c>
      <c r="D40" s="6" t="s">
        <v>156</v>
      </c>
      <c r="E40" s="6" t="s">
        <v>308</v>
      </c>
      <c r="F40" s="6" t="s">
        <v>309</v>
      </c>
      <c r="G40" s="6" t="s">
        <v>310</v>
      </c>
      <c r="H40" s="6" t="s">
        <v>146</v>
      </c>
      <c r="I40" s="6">
        <v>0</v>
      </c>
      <c r="J40" s="6">
        <v>0</v>
      </c>
      <c r="K40" s="6">
        <v>0</v>
      </c>
      <c r="L40" s="10">
        <v>0</v>
      </c>
      <c r="M40" s="10">
        <v>0</v>
      </c>
      <c r="N40" s="10">
        <v>0</v>
      </c>
      <c r="O40" s="10">
        <v>0</v>
      </c>
      <c r="P40" s="10">
        <v>0</v>
      </c>
      <c r="Q40" s="10">
        <v>0</v>
      </c>
      <c r="R40" s="10" t="s">
        <v>435</v>
      </c>
      <c r="S40" s="10"/>
      <c r="T40" s="10"/>
    </row>
    <row r="41" spans="1:20" x14ac:dyDescent="0.25">
      <c r="A41" s="6" t="s">
        <v>288</v>
      </c>
      <c r="B41" s="6" t="s">
        <v>289</v>
      </c>
      <c r="C41" s="6" t="s">
        <v>290</v>
      </c>
      <c r="D41" s="6" t="s">
        <v>11</v>
      </c>
      <c r="E41" s="6" t="s">
        <v>231</v>
      </c>
      <c r="F41" s="6" t="s">
        <v>291</v>
      </c>
      <c r="G41" s="6" t="s">
        <v>292</v>
      </c>
      <c r="H41" s="6" t="s">
        <v>146</v>
      </c>
      <c r="I41" s="6">
        <v>0</v>
      </c>
      <c r="J41" s="6">
        <v>0</v>
      </c>
      <c r="K41" s="6">
        <v>0</v>
      </c>
      <c r="L41" s="10">
        <v>0</v>
      </c>
      <c r="M41" s="10">
        <v>1</v>
      </c>
      <c r="N41" s="10">
        <v>0</v>
      </c>
      <c r="O41" s="10">
        <v>1</v>
      </c>
      <c r="P41" s="10">
        <v>1</v>
      </c>
      <c r="Q41" s="10">
        <v>0</v>
      </c>
      <c r="R41" s="10">
        <v>8</v>
      </c>
      <c r="S41" s="10">
        <v>2</v>
      </c>
      <c r="T41" s="10">
        <v>0</v>
      </c>
    </row>
    <row r="42" spans="1:20" x14ac:dyDescent="0.25">
      <c r="A42" s="6" t="s">
        <v>51</v>
      </c>
      <c r="B42" s="6" t="s">
        <v>52</v>
      </c>
      <c r="C42" s="6" t="s">
        <v>53</v>
      </c>
      <c r="D42" s="6" t="s">
        <v>54</v>
      </c>
      <c r="E42" s="6" t="s">
        <v>55</v>
      </c>
      <c r="F42" s="6" t="s">
        <v>56</v>
      </c>
      <c r="G42" s="6" t="s">
        <v>57</v>
      </c>
      <c r="H42" s="6" t="s">
        <v>15</v>
      </c>
      <c r="I42" s="6">
        <v>0</v>
      </c>
      <c r="J42" s="6">
        <v>0</v>
      </c>
      <c r="K42" s="6">
        <v>0</v>
      </c>
      <c r="L42" s="10">
        <v>0</v>
      </c>
      <c r="M42" s="10">
        <v>0</v>
      </c>
      <c r="N42" s="10">
        <v>0</v>
      </c>
      <c r="O42" s="10">
        <v>0</v>
      </c>
      <c r="P42" s="10">
        <v>0</v>
      </c>
      <c r="Q42" s="10">
        <v>0</v>
      </c>
      <c r="R42" s="10">
        <v>1</v>
      </c>
      <c r="S42" s="10">
        <v>5</v>
      </c>
      <c r="T42" s="10"/>
    </row>
    <row r="43" spans="1:20" x14ac:dyDescent="0.25">
      <c r="A43" s="6" t="s">
        <v>282</v>
      </c>
      <c r="B43" s="6" t="s">
        <v>283</v>
      </c>
      <c r="C43" s="6" t="s">
        <v>284</v>
      </c>
      <c r="D43" s="6" t="s">
        <v>11</v>
      </c>
      <c r="E43" s="6" t="s">
        <v>285</v>
      </c>
      <c r="F43" s="6" t="s">
        <v>286</v>
      </c>
      <c r="G43" s="6" t="s">
        <v>287</v>
      </c>
      <c r="H43" s="6" t="s">
        <v>146</v>
      </c>
      <c r="I43" s="6">
        <v>0</v>
      </c>
      <c r="J43" s="6">
        <v>0</v>
      </c>
      <c r="K43" s="6">
        <v>0</v>
      </c>
      <c r="L43" s="10">
        <v>0</v>
      </c>
      <c r="M43" s="10">
        <v>0</v>
      </c>
      <c r="N43" s="10">
        <v>0</v>
      </c>
      <c r="O43" s="10">
        <v>0</v>
      </c>
      <c r="P43" s="10">
        <v>0</v>
      </c>
      <c r="Q43" s="10">
        <v>0</v>
      </c>
      <c r="R43" s="10">
        <v>4</v>
      </c>
      <c r="S43" s="10">
        <v>5</v>
      </c>
      <c r="T43" s="10">
        <v>1</v>
      </c>
    </row>
    <row r="44" spans="1:20" x14ac:dyDescent="0.25">
      <c r="A44" s="6" t="s">
        <v>153</v>
      </c>
      <c r="B44" s="6" t="s">
        <v>154</v>
      </c>
      <c r="C44" s="6" t="s">
        <v>155</v>
      </c>
      <c r="D44" s="6" t="s">
        <v>156</v>
      </c>
      <c r="E44" s="6" t="s">
        <v>157</v>
      </c>
      <c r="F44" s="6" t="s">
        <v>158</v>
      </c>
      <c r="G44" s="6" t="s">
        <v>159</v>
      </c>
      <c r="H44" s="6" t="s">
        <v>146</v>
      </c>
      <c r="I44" s="6">
        <v>0</v>
      </c>
      <c r="J44" s="6">
        <v>0</v>
      </c>
      <c r="K44" s="6">
        <v>0</v>
      </c>
      <c r="L44" s="10">
        <v>0</v>
      </c>
      <c r="M44" s="10">
        <v>0</v>
      </c>
      <c r="N44" s="10">
        <v>0</v>
      </c>
      <c r="O44" s="10">
        <v>0</v>
      </c>
      <c r="P44" s="10">
        <v>0</v>
      </c>
      <c r="Q44" s="10">
        <v>0</v>
      </c>
      <c r="R44" s="10">
        <v>1</v>
      </c>
      <c r="S44" s="10">
        <v>14</v>
      </c>
      <c r="T44" s="10">
        <v>0</v>
      </c>
    </row>
    <row r="45" spans="1:20" x14ac:dyDescent="0.25">
      <c r="A45" s="6" t="s">
        <v>22</v>
      </c>
      <c r="B45" s="6" t="s">
        <v>23</v>
      </c>
      <c r="C45" s="6" t="s">
        <v>24</v>
      </c>
      <c r="D45" s="6" t="s">
        <v>11</v>
      </c>
      <c r="E45" s="6" t="s">
        <v>25</v>
      </c>
      <c r="F45" s="6" t="s">
        <v>26</v>
      </c>
      <c r="G45" s="6" t="s">
        <v>27</v>
      </c>
      <c r="H45" s="6" t="s">
        <v>15</v>
      </c>
      <c r="I45" s="6">
        <v>0</v>
      </c>
      <c r="J45" s="6">
        <v>0</v>
      </c>
      <c r="K45" s="6">
        <v>0</v>
      </c>
      <c r="L45" s="10">
        <v>0</v>
      </c>
      <c r="M45" s="10">
        <v>0</v>
      </c>
      <c r="N45" s="10">
        <v>0</v>
      </c>
      <c r="O45" s="10">
        <v>0</v>
      </c>
      <c r="P45" s="10">
        <v>0</v>
      </c>
      <c r="Q45" s="10">
        <v>0</v>
      </c>
      <c r="R45" s="10">
        <v>1</v>
      </c>
      <c r="S45" s="10">
        <v>5</v>
      </c>
      <c r="T45" s="10">
        <v>0</v>
      </c>
    </row>
    <row r="46" spans="1:20" x14ac:dyDescent="0.25">
      <c r="A46" s="6" t="s">
        <v>44</v>
      </c>
      <c r="B46" s="6" t="s">
        <v>45</v>
      </c>
      <c r="C46" s="6" t="s">
        <v>46</v>
      </c>
      <c r="D46" s="6" t="s">
        <v>11</v>
      </c>
      <c r="E46" s="6" t="s">
        <v>25</v>
      </c>
      <c r="F46" s="6" t="s">
        <v>26</v>
      </c>
      <c r="G46" s="6" t="s">
        <v>27</v>
      </c>
      <c r="H46" s="6" t="s">
        <v>15</v>
      </c>
      <c r="I46" s="6">
        <v>0</v>
      </c>
      <c r="J46" s="6">
        <v>0</v>
      </c>
      <c r="K46" s="6">
        <v>0</v>
      </c>
      <c r="L46" s="10">
        <v>0</v>
      </c>
      <c r="M46" s="10">
        <v>0</v>
      </c>
      <c r="N46" s="10">
        <v>0</v>
      </c>
      <c r="O46" s="10">
        <v>1</v>
      </c>
      <c r="P46" s="10">
        <v>1</v>
      </c>
      <c r="Q46" s="10">
        <v>0</v>
      </c>
      <c r="R46" s="10">
        <v>1</v>
      </c>
      <c r="S46" s="10">
        <v>5</v>
      </c>
      <c r="T46" s="10">
        <v>0</v>
      </c>
    </row>
    <row r="47" spans="1:20" x14ac:dyDescent="0.25">
      <c r="A47" s="6" t="s">
        <v>65</v>
      </c>
      <c r="B47" s="6" t="s">
        <v>66</v>
      </c>
      <c r="C47" s="6" t="s">
        <v>67</v>
      </c>
      <c r="D47" s="6" t="s">
        <v>11</v>
      </c>
      <c r="E47" s="6" t="s">
        <v>25</v>
      </c>
      <c r="F47" s="6" t="s">
        <v>26</v>
      </c>
      <c r="G47" s="6" t="s">
        <v>27</v>
      </c>
      <c r="H47" s="6" t="s">
        <v>15</v>
      </c>
      <c r="I47" s="6">
        <v>0</v>
      </c>
      <c r="J47" s="6">
        <v>0</v>
      </c>
      <c r="K47" s="6">
        <v>0</v>
      </c>
      <c r="L47" s="10">
        <v>0</v>
      </c>
      <c r="M47" s="10">
        <v>0</v>
      </c>
      <c r="N47" s="10">
        <v>0</v>
      </c>
      <c r="O47" s="10">
        <v>0</v>
      </c>
      <c r="P47" s="10">
        <v>0</v>
      </c>
      <c r="Q47" s="10">
        <v>0</v>
      </c>
      <c r="R47" s="10">
        <v>1</v>
      </c>
      <c r="S47" s="10">
        <v>5</v>
      </c>
      <c r="T47" s="10">
        <v>0</v>
      </c>
    </row>
    <row r="48" spans="1:20" x14ac:dyDescent="0.25">
      <c r="A48" s="6" t="s">
        <v>111</v>
      </c>
      <c r="B48" s="6" t="s">
        <v>112</v>
      </c>
      <c r="C48" s="6" t="s">
        <v>113</v>
      </c>
      <c r="D48" s="6" t="s">
        <v>11</v>
      </c>
      <c r="E48" s="6" t="s">
        <v>25</v>
      </c>
      <c r="F48" s="6" t="s">
        <v>26</v>
      </c>
      <c r="G48" s="6" t="s">
        <v>27</v>
      </c>
      <c r="H48" s="6" t="s">
        <v>15</v>
      </c>
      <c r="I48" s="6">
        <v>0</v>
      </c>
      <c r="J48" s="6">
        <v>0</v>
      </c>
      <c r="K48" s="6">
        <v>0</v>
      </c>
      <c r="L48" s="10">
        <v>0</v>
      </c>
      <c r="M48" s="10">
        <v>0</v>
      </c>
      <c r="N48" s="10">
        <v>0</v>
      </c>
      <c r="O48" s="10">
        <v>0</v>
      </c>
      <c r="P48" s="10">
        <v>0</v>
      </c>
      <c r="Q48" s="10">
        <v>0</v>
      </c>
      <c r="R48" s="10">
        <v>1</v>
      </c>
      <c r="S48" s="10">
        <v>2</v>
      </c>
      <c r="T48" s="10">
        <v>0</v>
      </c>
    </row>
    <row r="49" spans="1:20" x14ac:dyDescent="0.25">
      <c r="A49" s="6" t="s">
        <v>68</v>
      </c>
      <c r="B49" s="6" t="s">
        <v>135</v>
      </c>
      <c r="C49" s="6" t="s">
        <v>136</v>
      </c>
      <c r="D49" s="6" t="s">
        <v>11</v>
      </c>
      <c r="E49" s="6" t="s">
        <v>25</v>
      </c>
      <c r="F49" s="6" t="s">
        <v>26</v>
      </c>
      <c r="G49" s="6" t="s">
        <v>27</v>
      </c>
      <c r="H49" s="6" t="s">
        <v>15</v>
      </c>
      <c r="I49" s="6">
        <v>0</v>
      </c>
      <c r="J49" s="6">
        <v>0</v>
      </c>
      <c r="K49" s="6">
        <v>0</v>
      </c>
      <c r="L49" s="10">
        <v>0</v>
      </c>
      <c r="M49" s="10">
        <v>0</v>
      </c>
      <c r="N49" s="10">
        <v>0</v>
      </c>
      <c r="O49" s="10">
        <v>0</v>
      </c>
      <c r="P49" s="10">
        <v>0</v>
      </c>
      <c r="Q49" s="10">
        <v>0</v>
      </c>
      <c r="R49" s="10">
        <v>1</v>
      </c>
      <c r="S49" s="10">
        <v>5</v>
      </c>
      <c r="T49" s="10">
        <v>0</v>
      </c>
    </row>
    <row r="50" spans="1:20" x14ac:dyDescent="0.25">
      <c r="A50" s="6" t="s">
        <v>177</v>
      </c>
      <c r="B50" s="6" t="s">
        <v>178</v>
      </c>
      <c r="C50" s="6" t="s">
        <v>179</v>
      </c>
      <c r="D50" s="6" t="s">
        <v>54</v>
      </c>
      <c r="E50" s="6" t="s">
        <v>180</v>
      </c>
      <c r="F50" s="6" t="s">
        <v>181</v>
      </c>
      <c r="G50" s="6" t="s">
        <v>182</v>
      </c>
      <c r="H50" s="6" t="s">
        <v>146</v>
      </c>
      <c r="I50" s="6">
        <v>0</v>
      </c>
      <c r="J50" s="6">
        <v>0</v>
      </c>
      <c r="K50" s="6">
        <v>1</v>
      </c>
      <c r="L50" s="10">
        <v>1</v>
      </c>
      <c r="M50" s="10">
        <v>0</v>
      </c>
      <c r="N50" s="10">
        <v>0</v>
      </c>
      <c r="O50" s="10">
        <v>1</v>
      </c>
      <c r="P50" s="10">
        <v>0</v>
      </c>
      <c r="Q50" s="10">
        <v>0</v>
      </c>
      <c r="R50" s="10">
        <v>8</v>
      </c>
      <c r="S50" s="10">
        <v>8</v>
      </c>
      <c r="T50" s="10">
        <v>0</v>
      </c>
    </row>
    <row r="51" spans="1:20" x14ac:dyDescent="0.25">
      <c r="A51" s="6" t="s">
        <v>266</v>
      </c>
      <c r="B51" s="6" t="s">
        <v>267</v>
      </c>
      <c r="C51" s="6" t="s">
        <v>268</v>
      </c>
      <c r="D51" s="6" t="s">
        <v>11</v>
      </c>
      <c r="E51" s="6" t="s">
        <v>269</v>
      </c>
      <c r="F51" s="6" t="s">
        <v>270</v>
      </c>
      <c r="G51" s="6" t="s">
        <v>271</v>
      </c>
      <c r="H51" s="6" t="s">
        <v>146</v>
      </c>
      <c r="I51" s="6">
        <v>0</v>
      </c>
      <c r="J51" s="6">
        <v>0</v>
      </c>
      <c r="K51" s="6">
        <v>0</v>
      </c>
      <c r="L51" s="10">
        <v>0</v>
      </c>
      <c r="M51" s="10">
        <v>0</v>
      </c>
      <c r="N51" s="10">
        <v>0</v>
      </c>
      <c r="O51" s="10">
        <v>0</v>
      </c>
      <c r="P51" s="10">
        <v>0</v>
      </c>
      <c r="Q51" s="10">
        <v>0</v>
      </c>
      <c r="R51" s="10">
        <v>4</v>
      </c>
      <c r="S51" s="10">
        <v>2</v>
      </c>
      <c r="T51" s="10">
        <v>0</v>
      </c>
    </row>
    <row r="52" spans="1:20" x14ac:dyDescent="0.25">
      <c r="A52" s="6" t="s">
        <v>249</v>
      </c>
      <c r="B52" s="6" t="s">
        <v>250</v>
      </c>
      <c r="C52" s="6" t="s">
        <v>251</v>
      </c>
      <c r="D52" s="6" t="s">
        <v>11</v>
      </c>
      <c r="E52" s="6" t="s">
        <v>252</v>
      </c>
      <c r="F52" s="6" t="s">
        <v>253</v>
      </c>
      <c r="G52" s="6" t="s">
        <v>254</v>
      </c>
      <c r="H52" s="6" t="s">
        <v>146</v>
      </c>
      <c r="I52" s="6">
        <v>0</v>
      </c>
      <c r="J52" s="6">
        <v>0</v>
      </c>
      <c r="K52" s="6">
        <v>1</v>
      </c>
      <c r="L52" s="10">
        <v>1</v>
      </c>
      <c r="M52" s="10">
        <v>1</v>
      </c>
      <c r="N52" s="10">
        <v>1</v>
      </c>
      <c r="O52" s="10">
        <v>1</v>
      </c>
      <c r="P52" s="10">
        <v>1</v>
      </c>
      <c r="Q52" s="10">
        <v>0</v>
      </c>
      <c r="R52" s="10">
        <v>8</v>
      </c>
      <c r="S52" s="10">
        <v>8</v>
      </c>
      <c r="T52" s="10">
        <v>0</v>
      </c>
    </row>
    <row r="53" spans="1:20" x14ac:dyDescent="0.25">
      <c r="A53" s="6" t="s">
        <v>222</v>
      </c>
      <c r="B53" s="6" t="s">
        <v>223</v>
      </c>
      <c r="C53" s="6" t="s">
        <v>224</v>
      </c>
      <c r="D53" s="6" t="s">
        <v>11</v>
      </c>
      <c r="E53" s="6" t="s">
        <v>225</v>
      </c>
      <c r="F53" s="6" t="s">
        <v>226</v>
      </c>
      <c r="G53" s="6" t="s">
        <v>227</v>
      </c>
      <c r="H53" s="6" t="s">
        <v>146</v>
      </c>
      <c r="I53" s="6">
        <v>0</v>
      </c>
      <c r="J53" s="6">
        <v>0</v>
      </c>
      <c r="K53" s="6">
        <v>1</v>
      </c>
      <c r="L53" s="10">
        <v>1</v>
      </c>
      <c r="M53" s="10">
        <v>0</v>
      </c>
      <c r="N53" s="10">
        <v>0</v>
      </c>
      <c r="O53" s="10">
        <v>1</v>
      </c>
      <c r="P53" s="10">
        <v>0</v>
      </c>
      <c r="Q53" s="10">
        <v>0</v>
      </c>
      <c r="R53" s="10">
        <v>2</v>
      </c>
      <c r="S53" s="10">
        <v>2</v>
      </c>
      <c r="T53" s="10">
        <v>1</v>
      </c>
    </row>
    <row r="54" spans="1:20" x14ac:dyDescent="0.25">
      <c r="A54" s="6" t="s">
        <v>353</v>
      </c>
      <c r="B54" s="6" t="s">
        <v>354</v>
      </c>
      <c r="C54" s="6" t="s">
        <v>355</v>
      </c>
      <c r="D54" s="6" t="s">
        <v>11</v>
      </c>
      <c r="E54" s="6" t="s">
        <v>225</v>
      </c>
      <c r="F54" s="6" t="s">
        <v>226</v>
      </c>
      <c r="G54" s="6" t="s">
        <v>227</v>
      </c>
      <c r="H54" s="6" t="s">
        <v>146</v>
      </c>
      <c r="I54" s="6">
        <v>0</v>
      </c>
      <c r="J54" s="6">
        <v>0</v>
      </c>
      <c r="K54" s="6">
        <v>1</v>
      </c>
      <c r="L54" s="10">
        <v>1</v>
      </c>
      <c r="M54" s="10">
        <v>0</v>
      </c>
      <c r="N54" s="10">
        <v>0</v>
      </c>
      <c r="O54" s="10">
        <v>1</v>
      </c>
      <c r="P54" s="10">
        <v>0</v>
      </c>
      <c r="Q54" s="10">
        <v>0</v>
      </c>
      <c r="R54" s="10">
        <v>2</v>
      </c>
      <c r="S54" s="10">
        <v>2</v>
      </c>
      <c r="T54" s="10">
        <v>0</v>
      </c>
    </row>
    <row r="55" spans="1:20" x14ac:dyDescent="0.25">
      <c r="A55" s="6" t="s">
        <v>371</v>
      </c>
      <c r="B55" s="6" t="s">
        <v>372</v>
      </c>
      <c r="C55" s="6" t="s">
        <v>373</v>
      </c>
      <c r="D55" s="6" t="s">
        <v>11</v>
      </c>
      <c r="E55" s="6" t="s">
        <v>374</v>
      </c>
      <c r="F55" s="6" t="s">
        <v>375</v>
      </c>
      <c r="G55" s="6" t="s">
        <v>376</v>
      </c>
      <c r="H55" s="6" t="s">
        <v>146</v>
      </c>
      <c r="I55" s="6">
        <v>0</v>
      </c>
      <c r="J55" s="6">
        <v>0</v>
      </c>
      <c r="K55" s="6">
        <v>0</v>
      </c>
      <c r="L55" s="10">
        <v>0</v>
      </c>
      <c r="M55" s="10">
        <v>0</v>
      </c>
      <c r="N55" s="10">
        <v>0</v>
      </c>
      <c r="O55" s="10">
        <v>0</v>
      </c>
      <c r="P55" s="10">
        <v>0</v>
      </c>
      <c r="Q55" s="10">
        <v>0</v>
      </c>
      <c r="R55" s="10">
        <v>2</v>
      </c>
      <c r="S55" s="10">
        <v>2</v>
      </c>
      <c r="T55" s="10">
        <v>1</v>
      </c>
    </row>
    <row r="56" spans="1:20" x14ac:dyDescent="0.25">
      <c r="A56" s="6" t="s">
        <v>8</v>
      </c>
      <c r="B56" s="6" t="s">
        <v>9</v>
      </c>
      <c r="C56" s="6" t="s">
        <v>10</v>
      </c>
      <c r="D56" s="6" t="s">
        <v>11</v>
      </c>
      <c r="E56" s="6" t="s">
        <v>12</v>
      </c>
      <c r="F56" s="6" t="s">
        <v>13</v>
      </c>
      <c r="G56" s="6" t="s">
        <v>14</v>
      </c>
      <c r="H56" s="6" t="s">
        <v>15</v>
      </c>
      <c r="I56" s="6">
        <v>0</v>
      </c>
      <c r="J56" s="6">
        <v>0</v>
      </c>
      <c r="K56" s="6">
        <v>0</v>
      </c>
      <c r="L56" s="10">
        <v>0</v>
      </c>
      <c r="M56" s="10">
        <v>0</v>
      </c>
      <c r="N56" s="10">
        <v>0</v>
      </c>
      <c r="O56" s="10">
        <v>0</v>
      </c>
      <c r="P56" s="10">
        <v>0</v>
      </c>
      <c r="Q56" s="10">
        <v>0</v>
      </c>
      <c r="R56" s="10">
        <v>1</v>
      </c>
      <c r="S56" s="10">
        <v>3</v>
      </c>
      <c r="T56" s="10">
        <v>0</v>
      </c>
    </row>
    <row r="57" spans="1:20" x14ac:dyDescent="0.25">
      <c r="A57" s="6" t="s">
        <v>47</v>
      </c>
      <c r="B57" s="6" t="s">
        <v>48</v>
      </c>
      <c r="C57" s="6" t="s">
        <v>49</v>
      </c>
      <c r="D57" s="6" t="s">
        <v>11</v>
      </c>
      <c r="E57" s="6" t="s">
        <v>50</v>
      </c>
      <c r="F57" s="6" t="s">
        <v>13</v>
      </c>
      <c r="G57" s="6" t="s">
        <v>14</v>
      </c>
      <c r="H57" s="6" t="s">
        <v>15</v>
      </c>
      <c r="I57" s="6">
        <v>0</v>
      </c>
      <c r="J57" s="6">
        <v>0</v>
      </c>
      <c r="K57" s="6">
        <v>0</v>
      </c>
      <c r="L57" s="10">
        <v>0</v>
      </c>
      <c r="M57" s="10">
        <v>0</v>
      </c>
      <c r="N57" s="10">
        <v>0</v>
      </c>
      <c r="O57" s="10">
        <v>0</v>
      </c>
      <c r="P57" s="10">
        <v>0</v>
      </c>
      <c r="Q57" s="10">
        <v>0</v>
      </c>
      <c r="R57" s="10">
        <v>1</v>
      </c>
      <c r="S57" s="10">
        <v>8</v>
      </c>
      <c r="T57" s="10">
        <v>0</v>
      </c>
    </row>
    <row r="58" spans="1:20" x14ac:dyDescent="0.25">
      <c r="A58" s="6" t="s">
        <v>16</v>
      </c>
      <c r="B58" s="6" t="s">
        <v>58</v>
      </c>
      <c r="C58" s="6" t="s">
        <v>59</v>
      </c>
      <c r="D58" s="6" t="s">
        <v>11</v>
      </c>
      <c r="E58" s="6" t="s">
        <v>12</v>
      </c>
      <c r="F58" s="6" t="s">
        <v>13</v>
      </c>
      <c r="G58" s="6" t="s">
        <v>14</v>
      </c>
      <c r="H58" s="6" t="s">
        <v>15</v>
      </c>
      <c r="I58" s="6">
        <v>0</v>
      </c>
      <c r="J58" s="6">
        <v>0</v>
      </c>
      <c r="K58" s="6">
        <v>0</v>
      </c>
      <c r="L58" s="10">
        <v>0</v>
      </c>
      <c r="M58" s="10">
        <v>0</v>
      </c>
      <c r="N58" s="10">
        <v>0</v>
      </c>
      <c r="O58" s="10">
        <v>0</v>
      </c>
      <c r="P58" s="10">
        <v>0</v>
      </c>
      <c r="Q58" s="10">
        <v>0</v>
      </c>
      <c r="R58" s="10">
        <v>1</v>
      </c>
      <c r="S58" s="10">
        <v>5</v>
      </c>
      <c r="T58" s="10">
        <v>0</v>
      </c>
    </row>
    <row r="59" spans="1:20" x14ac:dyDescent="0.25">
      <c r="A59" s="6" t="s">
        <v>68</v>
      </c>
      <c r="B59" s="6" t="s">
        <v>69</v>
      </c>
      <c r="C59" s="6" t="s">
        <v>70</v>
      </c>
      <c r="D59" s="6" t="s">
        <v>11</v>
      </c>
      <c r="E59" s="6" t="s">
        <v>12</v>
      </c>
      <c r="F59" s="6" t="s">
        <v>13</v>
      </c>
      <c r="G59" s="6" t="s">
        <v>14</v>
      </c>
      <c r="H59" s="6" t="s">
        <v>15</v>
      </c>
      <c r="I59" s="6">
        <v>0</v>
      </c>
      <c r="J59" s="6">
        <v>0</v>
      </c>
      <c r="K59" s="6">
        <v>0</v>
      </c>
      <c r="L59" s="10">
        <v>0</v>
      </c>
      <c r="M59" s="10">
        <v>0</v>
      </c>
      <c r="N59" s="10">
        <v>0</v>
      </c>
      <c r="O59" s="10">
        <v>0</v>
      </c>
      <c r="P59" s="10">
        <v>0</v>
      </c>
      <c r="Q59" s="10">
        <v>0</v>
      </c>
      <c r="R59" s="10">
        <v>1</v>
      </c>
      <c r="S59" s="10">
        <v>5</v>
      </c>
      <c r="T59" s="10">
        <v>0</v>
      </c>
    </row>
    <row r="60" spans="1:20" x14ac:dyDescent="0.25">
      <c r="A60" s="6" t="s">
        <v>75</v>
      </c>
      <c r="B60" s="6" t="s">
        <v>76</v>
      </c>
      <c r="C60" s="6" t="s">
        <v>77</v>
      </c>
      <c r="D60" s="6" t="s">
        <v>11</v>
      </c>
      <c r="E60" s="6" t="s">
        <v>394</v>
      </c>
      <c r="F60" s="6" t="s">
        <v>13</v>
      </c>
      <c r="G60" s="6" t="s">
        <v>14</v>
      </c>
      <c r="H60" s="6" t="s">
        <v>15</v>
      </c>
      <c r="I60" s="6">
        <v>0</v>
      </c>
      <c r="J60" s="6">
        <v>0</v>
      </c>
      <c r="K60" s="6">
        <v>0</v>
      </c>
      <c r="L60" s="10">
        <v>0</v>
      </c>
      <c r="M60" s="10">
        <v>0</v>
      </c>
      <c r="N60" s="10">
        <v>0</v>
      </c>
      <c r="O60" s="10">
        <v>0</v>
      </c>
      <c r="P60" s="10">
        <v>0</v>
      </c>
      <c r="Q60" s="10">
        <v>0</v>
      </c>
      <c r="R60" s="10">
        <v>1</v>
      </c>
      <c r="S60" s="10">
        <v>5</v>
      </c>
      <c r="T60" s="10">
        <v>0</v>
      </c>
    </row>
    <row r="61" spans="1:20" x14ac:dyDescent="0.25">
      <c r="A61" s="6" t="s">
        <v>47</v>
      </c>
      <c r="B61" s="6" t="s">
        <v>397</v>
      </c>
      <c r="C61" s="6" t="s">
        <v>103</v>
      </c>
      <c r="D61" s="6" t="s">
        <v>11</v>
      </c>
      <c r="E61" s="6" t="s">
        <v>104</v>
      </c>
      <c r="F61" s="6" t="s">
        <v>13</v>
      </c>
      <c r="G61" s="6" t="s">
        <v>14</v>
      </c>
      <c r="H61" s="6" t="s">
        <v>15</v>
      </c>
      <c r="I61" s="6">
        <v>0</v>
      </c>
      <c r="J61" s="6">
        <v>0</v>
      </c>
      <c r="K61" s="6">
        <v>0</v>
      </c>
      <c r="L61" s="10">
        <v>0</v>
      </c>
      <c r="M61" s="10">
        <v>0</v>
      </c>
      <c r="N61" s="10">
        <v>0</v>
      </c>
      <c r="O61" s="10">
        <v>0</v>
      </c>
      <c r="P61" s="10">
        <v>0</v>
      </c>
      <c r="Q61" s="10">
        <v>0</v>
      </c>
      <c r="R61" s="10">
        <v>1</v>
      </c>
      <c r="S61" s="10">
        <v>5</v>
      </c>
      <c r="T61" s="10">
        <v>0</v>
      </c>
    </row>
    <row r="62" spans="1:20" x14ac:dyDescent="0.25">
      <c r="A62" s="6" t="s">
        <v>16</v>
      </c>
      <c r="B62" s="7" t="s">
        <v>114</v>
      </c>
      <c r="C62" s="6" t="s">
        <v>115</v>
      </c>
      <c r="D62" s="6" t="s">
        <v>11</v>
      </c>
      <c r="E62" s="6" t="s">
        <v>12</v>
      </c>
      <c r="F62" s="6" t="s">
        <v>13</v>
      </c>
      <c r="G62" s="6" t="s">
        <v>14</v>
      </c>
      <c r="H62" s="6" t="s">
        <v>15</v>
      </c>
      <c r="I62" s="6">
        <v>0</v>
      </c>
      <c r="J62" s="6">
        <v>0</v>
      </c>
      <c r="K62" s="6">
        <v>0</v>
      </c>
      <c r="L62" s="10">
        <v>0</v>
      </c>
      <c r="M62" s="10">
        <v>0</v>
      </c>
      <c r="N62" s="10">
        <v>0</v>
      </c>
      <c r="O62" s="10">
        <v>0</v>
      </c>
      <c r="P62" s="10">
        <v>0</v>
      </c>
      <c r="Q62" s="10">
        <v>0</v>
      </c>
      <c r="R62" s="10">
        <v>1</v>
      </c>
      <c r="S62" s="10">
        <v>5</v>
      </c>
      <c r="T62" s="10">
        <v>0</v>
      </c>
    </row>
    <row r="63" spans="1:20" x14ac:dyDescent="0.25">
      <c r="A63" s="6" t="s">
        <v>16</v>
      </c>
      <c r="B63" s="7" t="s">
        <v>109</v>
      </c>
      <c r="C63" s="6" t="s">
        <v>110</v>
      </c>
      <c r="D63" s="6" t="s">
        <v>11</v>
      </c>
      <c r="E63" s="6" t="s">
        <v>50</v>
      </c>
      <c r="F63" s="6" t="s">
        <v>13</v>
      </c>
      <c r="G63" s="6" t="s">
        <v>14</v>
      </c>
      <c r="H63" s="6" t="s">
        <v>15</v>
      </c>
      <c r="I63" s="6">
        <v>0</v>
      </c>
      <c r="J63" s="6">
        <v>0</v>
      </c>
      <c r="K63" s="6">
        <v>0</v>
      </c>
      <c r="L63" s="10">
        <v>0</v>
      </c>
      <c r="M63" s="10">
        <v>0</v>
      </c>
      <c r="N63" s="10">
        <v>0</v>
      </c>
      <c r="O63" s="10">
        <v>0</v>
      </c>
      <c r="P63" s="10">
        <v>0</v>
      </c>
      <c r="Q63" s="10">
        <v>0</v>
      </c>
      <c r="R63" s="10">
        <v>1</v>
      </c>
      <c r="S63" s="10">
        <v>6</v>
      </c>
      <c r="T63" s="10">
        <v>0</v>
      </c>
    </row>
    <row r="64" spans="1:20" x14ac:dyDescent="0.25">
      <c r="A64" s="6" t="s">
        <v>16</v>
      </c>
      <c r="B64" s="8" t="s">
        <v>131</v>
      </c>
      <c r="C64" s="6" t="s">
        <v>132</v>
      </c>
      <c r="D64" s="6" t="s">
        <v>11</v>
      </c>
      <c r="E64" s="6" t="s">
        <v>78</v>
      </c>
      <c r="F64" s="6" t="s">
        <v>13</v>
      </c>
      <c r="G64" s="6" t="s">
        <v>14</v>
      </c>
      <c r="H64" s="6" t="s">
        <v>15</v>
      </c>
      <c r="I64" s="6">
        <v>0</v>
      </c>
      <c r="J64" s="6">
        <v>0</v>
      </c>
      <c r="K64" s="6">
        <v>0</v>
      </c>
      <c r="L64" s="10">
        <v>0</v>
      </c>
      <c r="M64" s="10">
        <v>0</v>
      </c>
      <c r="N64" s="10">
        <v>0</v>
      </c>
      <c r="O64" s="10">
        <v>0</v>
      </c>
      <c r="P64" s="10">
        <v>0</v>
      </c>
      <c r="Q64" s="10">
        <v>0</v>
      </c>
      <c r="R64" s="10">
        <v>1</v>
      </c>
      <c r="S64" s="10">
        <v>5</v>
      </c>
      <c r="T64" s="10">
        <v>0</v>
      </c>
    </row>
    <row r="65" spans="1:20" x14ac:dyDescent="0.25">
      <c r="A65" s="6" t="s">
        <v>255</v>
      </c>
      <c r="B65" s="6" t="s">
        <v>256</v>
      </c>
      <c r="C65" s="6" t="s">
        <v>257</v>
      </c>
      <c r="D65" s="6" t="s">
        <v>54</v>
      </c>
      <c r="E65" s="6" t="s">
        <v>258</v>
      </c>
      <c r="F65" s="6" t="s">
        <v>259</v>
      </c>
      <c r="G65" s="6" t="s">
        <v>260</v>
      </c>
      <c r="H65" s="6" t="s">
        <v>146</v>
      </c>
      <c r="I65" s="6">
        <v>0</v>
      </c>
      <c r="J65" s="6">
        <v>0</v>
      </c>
      <c r="K65" s="6">
        <v>1</v>
      </c>
      <c r="L65" s="10">
        <v>1</v>
      </c>
      <c r="M65" s="10">
        <v>0</v>
      </c>
      <c r="N65" s="10">
        <v>0</v>
      </c>
      <c r="O65" s="10">
        <v>1</v>
      </c>
      <c r="P65" s="10">
        <v>0</v>
      </c>
      <c r="Q65" s="10">
        <v>0</v>
      </c>
      <c r="R65" s="10">
        <v>2</v>
      </c>
      <c r="S65" s="10" t="s">
        <v>435</v>
      </c>
      <c r="T65" s="10">
        <v>0</v>
      </c>
    </row>
    <row r="66" spans="1:20" x14ac:dyDescent="0.25">
      <c r="A66" s="6" t="s">
        <v>211</v>
      </c>
      <c r="B66" s="6" t="s">
        <v>212</v>
      </c>
      <c r="C66" s="6" t="s">
        <v>213</v>
      </c>
      <c r="D66" s="6" t="s">
        <v>11</v>
      </c>
      <c r="E66" s="6" t="s">
        <v>214</v>
      </c>
      <c r="F66" s="6" t="s">
        <v>215</v>
      </c>
      <c r="G66" s="6" t="s">
        <v>216</v>
      </c>
      <c r="H66" s="6" t="s">
        <v>146</v>
      </c>
      <c r="I66" s="6">
        <v>0</v>
      </c>
      <c r="J66" s="6">
        <v>0</v>
      </c>
      <c r="K66" s="6">
        <v>1</v>
      </c>
      <c r="L66" s="10">
        <v>1</v>
      </c>
      <c r="M66" s="10">
        <v>0</v>
      </c>
      <c r="N66" s="10">
        <v>0</v>
      </c>
      <c r="O66" s="10">
        <v>1</v>
      </c>
      <c r="P66" s="10">
        <v>0</v>
      </c>
      <c r="Q66" s="10">
        <v>0</v>
      </c>
      <c r="R66" s="10">
        <v>1</v>
      </c>
      <c r="S66" s="10">
        <v>6</v>
      </c>
      <c r="T66" s="10">
        <v>0</v>
      </c>
    </row>
    <row r="67" spans="1:20" x14ac:dyDescent="0.25">
      <c r="A67" s="6" t="s">
        <v>360</v>
      </c>
      <c r="B67" s="6" t="s">
        <v>361</v>
      </c>
      <c r="C67" s="6" t="s">
        <v>362</v>
      </c>
      <c r="D67" s="6" t="s">
        <v>54</v>
      </c>
      <c r="E67" s="6" t="s">
        <v>363</v>
      </c>
      <c r="F67" s="6" t="s">
        <v>364</v>
      </c>
      <c r="G67" s="6" t="s">
        <v>365</v>
      </c>
      <c r="H67" s="6" t="s">
        <v>146</v>
      </c>
      <c r="I67" s="6">
        <v>0</v>
      </c>
      <c r="J67" s="6">
        <v>0</v>
      </c>
      <c r="K67" s="6">
        <v>1</v>
      </c>
      <c r="L67" s="10">
        <v>1</v>
      </c>
      <c r="M67" s="10">
        <v>0</v>
      </c>
      <c r="N67" s="10">
        <v>0</v>
      </c>
      <c r="O67" s="10">
        <v>1</v>
      </c>
      <c r="P67" s="10">
        <v>0</v>
      </c>
      <c r="Q67" s="10">
        <v>0</v>
      </c>
      <c r="R67" s="10">
        <v>4</v>
      </c>
      <c r="S67" s="10">
        <v>9</v>
      </c>
      <c r="T67" s="10">
        <v>1</v>
      </c>
    </row>
    <row r="68" spans="1:20" x14ac:dyDescent="0.25">
      <c r="A68" s="6" t="s">
        <v>366</v>
      </c>
      <c r="B68" s="6" t="s">
        <v>367</v>
      </c>
      <c r="C68" s="6" t="s">
        <v>368</v>
      </c>
      <c r="D68" s="6" t="s">
        <v>11</v>
      </c>
      <c r="E68" s="6" t="s">
        <v>369</v>
      </c>
      <c r="F68" s="6" t="s">
        <v>369</v>
      </c>
      <c r="G68" s="6" t="s">
        <v>370</v>
      </c>
      <c r="H68" s="6" t="s">
        <v>146</v>
      </c>
      <c r="I68" s="6">
        <v>0</v>
      </c>
      <c r="J68" s="6">
        <v>0</v>
      </c>
      <c r="K68" s="6">
        <v>0</v>
      </c>
      <c r="L68" s="10">
        <v>0</v>
      </c>
      <c r="M68" s="10">
        <v>0</v>
      </c>
      <c r="N68" s="10">
        <v>0</v>
      </c>
      <c r="O68" s="10">
        <v>0</v>
      </c>
      <c r="P68" s="10">
        <v>0</v>
      </c>
      <c r="Q68" s="10">
        <v>0</v>
      </c>
      <c r="R68" s="10">
        <v>2</v>
      </c>
      <c r="S68" s="10" t="s">
        <v>435</v>
      </c>
      <c r="T68" s="10">
        <v>0</v>
      </c>
    </row>
    <row r="69" spans="1:20" x14ac:dyDescent="0.25">
      <c r="A69" s="6" t="s">
        <v>16</v>
      </c>
      <c r="B69" s="6" t="s">
        <v>195</v>
      </c>
      <c r="C69" s="6" t="s">
        <v>196</v>
      </c>
      <c r="D69" s="6" t="s">
        <v>54</v>
      </c>
      <c r="E69" s="6" t="s">
        <v>197</v>
      </c>
      <c r="F69" s="6" t="s">
        <v>198</v>
      </c>
      <c r="G69" s="6" t="s">
        <v>199</v>
      </c>
      <c r="H69" s="6" t="s">
        <v>146</v>
      </c>
      <c r="I69" s="6">
        <v>0</v>
      </c>
      <c r="J69" s="6">
        <v>0</v>
      </c>
      <c r="K69" s="6">
        <v>0</v>
      </c>
      <c r="L69" s="10">
        <v>0</v>
      </c>
      <c r="M69" s="10">
        <v>0</v>
      </c>
      <c r="N69" s="10">
        <v>0</v>
      </c>
      <c r="O69" s="10">
        <v>0</v>
      </c>
      <c r="P69" s="10">
        <v>0</v>
      </c>
      <c r="Q69" s="10">
        <v>0</v>
      </c>
      <c r="R69" s="10" t="s">
        <v>435</v>
      </c>
      <c r="S69" s="10"/>
      <c r="T69" s="10"/>
    </row>
    <row r="70" spans="1:20" x14ac:dyDescent="0.25">
      <c r="A70" s="6" t="s">
        <v>299</v>
      </c>
      <c r="B70" s="6" t="s">
        <v>300</v>
      </c>
      <c r="C70" s="6" t="s">
        <v>301</v>
      </c>
      <c r="D70" s="6" t="s">
        <v>11</v>
      </c>
      <c r="E70" s="6" t="s">
        <v>302</v>
      </c>
      <c r="F70" s="6" t="s">
        <v>303</v>
      </c>
      <c r="G70" s="6" t="s">
        <v>304</v>
      </c>
      <c r="H70" s="6" t="s">
        <v>146</v>
      </c>
      <c r="I70" s="6">
        <v>0</v>
      </c>
      <c r="J70" s="6">
        <v>0</v>
      </c>
      <c r="K70" s="6">
        <v>0</v>
      </c>
      <c r="L70" s="10">
        <v>0</v>
      </c>
      <c r="M70" s="10">
        <v>0</v>
      </c>
      <c r="N70" s="10">
        <v>0</v>
      </c>
      <c r="O70" s="10">
        <v>1</v>
      </c>
      <c r="P70" s="10">
        <v>1</v>
      </c>
      <c r="Q70" s="10">
        <v>0</v>
      </c>
      <c r="R70" s="10" t="s">
        <v>435</v>
      </c>
      <c r="S70" s="10"/>
      <c r="T70" s="10"/>
    </row>
    <row r="71" spans="1:20" x14ac:dyDescent="0.25">
      <c r="A71" s="6" t="s">
        <v>147</v>
      </c>
      <c r="B71" s="6" t="s">
        <v>148</v>
      </c>
      <c r="C71" s="6" t="s">
        <v>149</v>
      </c>
      <c r="D71" s="6" t="s">
        <v>11</v>
      </c>
      <c r="E71" s="6" t="s">
        <v>150</v>
      </c>
      <c r="F71" s="6" t="s">
        <v>151</v>
      </c>
      <c r="G71" s="6" t="s">
        <v>152</v>
      </c>
      <c r="H71" s="6" t="s">
        <v>146</v>
      </c>
      <c r="I71" s="6">
        <v>0</v>
      </c>
      <c r="J71" s="6">
        <v>0</v>
      </c>
      <c r="K71" s="6">
        <v>0</v>
      </c>
      <c r="L71" s="10">
        <v>0</v>
      </c>
      <c r="M71" s="10">
        <v>0</v>
      </c>
      <c r="N71" s="10">
        <v>0</v>
      </c>
      <c r="O71" s="10">
        <v>0</v>
      </c>
      <c r="P71" s="10">
        <v>0</v>
      </c>
      <c r="Q71" s="10">
        <v>0</v>
      </c>
      <c r="R71" s="10">
        <v>4</v>
      </c>
      <c r="S71" s="10">
        <v>5</v>
      </c>
      <c r="T71" s="10">
        <v>0</v>
      </c>
    </row>
    <row r="72" spans="1:20" x14ac:dyDescent="0.25">
      <c r="A72" s="6" t="s">
        <v>34</v>
      </c>
      <c r="B72" s="6" t="s">
        <v>35</v>
      </c>
      <c r="C72" s="6" t="s">
        <v>36</v>
      </c>
      <c r="D72" s="6" t="s">
        <v>11</v>
      </c>
      <c r="E72" s="6" t="s">
        <v>37</v>
      </c>
      <c r="F72" s="6" t="s">
        <v>38</v>
      </c>
      <c r="G72" s="6" t="s">
        <v>39</v>
      </c>
      <c r="H72" s="6" t="s">
        <v>15</v>
      </c>
      <c r="I72" s="6">
        <v>0</v>
      </c>
      <c r="J72" s="6">
        <v>0</v>
      </c>
      <c r="K72" s="6">
        <v>1</v>
      </c>
      <c r="L72" s="10">
        <v>1</v>
      </c>
      <c r="M72" s="10">
        <v>0</v>
      </c>
      <c r="N72" s="10">
        <v>0</v>
      </c>
      <c r="O72" s="10">
        <v>1</v>
      </c>
      <c r="P72" s="10">
        <v>0</v>
      </c>
      <c r="Q72" s="10">
        <v>0</v>
      </c>
      <c r="R72" s="10" t="s">
        <v>435</v>
      </c>
      <c r="S72" s="10"/>
      <c r="T72" s="10"/>
    </row>
    <row r="73" spans="1:20" x14ac:dyDescent="0.25">
      <c r="A73" s="6" t="s">
        <v>40</v>
      </c>
      <c r="B73" s="6" t="s">
        <v>41</v>
      </c>
      <c r="C73" s="6" t="s">
        <v>42</v>
      </c>
      <c r="D73" s="6" t="s">
        <v>11</v>
      </c>
      <c r="E73" s="6" t="s">
        <v>43</v>
      </c>
      <c r="F73" s="6" t="s">
        <v>38</v>
      </c>
      <c r="G73" s="6" t="s">
        <v>39</v>
      </c>
      <c r="H73" s="6" t="s">
        <v>15</v>
      </c>
      <c r="I73" s="6">
        <v>0</v>
      </c>
      <c r="J73" s="6">
        <v>0</v>
      </c>
      <c r="K73" s="6">
        <v>1</v>
      </c>
      <c r="L73" s="10">
        <v>1</v>
      </c>
      <c r="M73" s="10">
        <v>0</v>
      </c>
      <c r="N73" s="10">
        <v>0</v>
      </c>
      <c r="O73" s="10">
        <v>1</v>
      </c>
      <c r="P73" s="10">
        <v>0</v>
      </c>
      <c r="Q73" s="10">
        <v>0</v>
      </c>
      <c r="R73" s="10">
        <v>1</v>
      </c>
      <c r="S73" s="10">
        <v>2</v>
      </c>
      <c r="T73" s="10">
        <v>0</v>
      </c>
    </row>
    <row r="74" spans="1:20" x14ac:dyDescent="0.25">
      <c r="A74" s="6" t="s">
        <v>71</v>
      </c>
      <c r="B74" s="6" t="s">
        <v>72</v>
      </c>
      <c r="C74" s="6" t="s">
        <v>73</v>
      </c>
      <c r="D74" s="6" t="s">
        <v>11</v>
      </c>
      <c r="E74" s="6" t="s">
        <v>74</v>
      </c>
      <c r="F74" s="6" t="s">
        <v>38</v>
      </c>
      <c r="G74" s="6" t="s">
        <v>39</v>
      </c>
      <c r="H74" s="6" t="s">
        <v>15</v>
      </c>
      <c r="I74" s="6">
        <v>0</v>
      </c>
      <c r="J74" s="6">
        <v>0</v>
      </c>
      <c r="K74" s="6">
        <v>1</v>
      </c>
      <c r="L74" s="10">
        <v>1</v>
      </c>
      <c r="M74" s="10">
        <v>0</v>
      </c>
      <c r="N74" s="10">
        <v>0</v>
      </c>
      <c r="O74" s="10">
        <v>1</v>
      </c>
      <c r="P74" s="10">
        <v>0</v>
      </c>
      <c r="Q74" s="10">
        <v>0</v>
      </c>
      <c r="R74" s="10" t="s">
        <v>435</v>
      </c>
      <c r="S74" s="10"/>
      <c r="T74" s="10"/>
    </row>
    <row r="75" spans="1:20" x14ac:dyDescent="0.25">
      <c r="A75" s="6" t="s">
        <v>65</v>
      </c>
      <c r="B75" s="6" t="s">
        <v>84</v>
      </c>
      <c r="C75" s="6" t="s">
        <v>85</v>
      </c>
      <c r="D75" s="6" t="s">
        <v>11</v>
      </c>
      <c r="E75" s="6" t="s">
        <v>86</v>
      </c>
      <c r="F75" s="6" t="s">
        <v>38</v>
      </c>
      <c r="G75" s="6" t="s">
        <v>39</v>
      </c>
      <c r="H75" s="6" t="s">
        <v>15</v>
      </c>
      <c r="I75" s="6">
        <v>0</v>
      </c>
      <c r="J75" s="6">
        <v>0</v>
      </c>
      <c r="K75" s="6">
        <v>0</v>
      </c>
      <c r="L75" s="10">
        <v>0</v>
      </c>
      <c r="M75" s="10">
        <v>0</v>
      </c>
      <c r="N75" s="10">
        <v>0</v>
      </c>
      <c r="O75" s="10">
        <v>0</v>
      </c>
      <c r="P75" s="10">
        <v>0</v>
      </c>
      <c r="Q75" s="10">
        <v>0</v>
      </c>
      <c r="R75" s="10">
        <v>1</v>
      </c>
      <c r="S75" s="10">
        <v>5</v>
      </c>
      <c r="T75" s="10">
        <v>0</v>
      </c>
    </row>
    <row r="76" spans="1:20" x14ac:dyDescent="0.25">
      <c r="A76" s="6" t="s">
        <v>95</v>
      </c>
      <c r="B76" s="6" t="s">
        <v>96</v>
      </c>
      <c r="C76" s="6" t="s">
        <v>97</v>
      </c>
      <c r="D76" s="6" t="s">
        <v>11</v>
      </c>
      <c r="E76" s="6" t="s">
        <v>43</v>
      </c>
      <c r="F76" s="6" t="s">
        <v>38</v>
      </c>
      <c r="G76" s="6" t="s">
        <v>39</v>
      </c>
      <c r="H76" s="6" t="s">
        <v>15</v>
      </c>
      <c r="I76" s="6">
        <v>0</v>
      </c>
      <c r="J76" s="6">
        <v>0</v>
      </c>
      <c r="K76" s="6">
        <v>1</v>
      </c>
      <c r="L76" s="10">
        <v>1</v>
      </c>
      <c r="M76" s="10">
        <v>0</v>
      </c>
      <c r="N76" s="10">
        <v>0</v>
      </c>
      <c r="O76" s="10">
        <v>1</v>
      </c>
      <c r="P76" s="10">
        <v>0</v>
      </c>
      <c r="Q76" s="10">
        <v>0</v>
      </c>
      <c r="R76" s="10">
        <v>1</v>
      </c>
      <c r="S76" s="10">
        <v>5</v>
      </c>
      <c r="T76" s="10">
        <v>0</v>
      </c>
    </row>
    <row r="77" spans="1:20" x14ac:dyDescent="0.25">
      <c r="A77" s="6" t="s">
        <v>120</v>
      </c>
      <c r="B77" s="6" t="s">
        <v>396</v>
      </c>
      <c r="C77" s="6" t="s">
        <v>121</v>
      </c>
      <c r="D77" s="6" t="s">
        <v>11</v>
      </c>
      <c r="E77" s="6" t="s">
        <v>94</v>
      </c>
      <c r="F77" s="6" t="s">
        <v>38</v>
      </c>
      <c r="G77" s="6" t="s">
        <v>39</v>
      </c>
      <c r="H77" s="6" t="s">
        <v>15</v>
      </c>
      <c r="I77" s="6">
        <v>0</v>
      </c>
      <c r="J77" s="6">
        <v>0</v>
      </c>
      <c r="K77" s="6">
        <v>1</v>
      </c>
      <c r="L77" s="10">
        <v>1</v>
      </c>
      <c r="M77" s="10">
        <v>0</v>
      </c>
      <c r="N77" s="10">
        <v>0</v>
      </c>
      <c r="O77" s="10">
        <v>1</v>
      </c>
      <c r="P77" s="10">
        <v>0</v>
      </c>
      <c r="Q77" s="10">
        <v>0</v>
      </c>
      <c r="R77" s="10">
        <v>1</v>
      </c>
      <c r="S77" s="10">
        <v>6</v>
      </c>
      <c r="T77" s="10">
        <v>0</v>
      </c>
    </row>
    <row r="78" spans="1:20" x14ac:dyDescent="0.25">
      <c r="A78" s="6" t="s">
        <v>124</v>
      </c>
      <c r="B78" s="6" t="s">
        <v>125</v>
      </c>
      <c r="C78" s="6" t="s">
        <v>126</v>
      </c>
      <c r="D78" s="6" t="s">
        <v>11</v>
      </c>
      <c r="E78" s="6" t="s">
        <v>50</v>
      </c>
      <c r="F78" s="6" t="s">
        <v>38</v>
      </c>
      <c r="G78" s="6" t="s">
        <v>39</v>
      </c>
      <c r="H78" s="6" t="s">
        <v>15</v>
      </c>
      <c r="I78" s="6">
        <v>0</v>
      </c>
      <c r="J78" s="6">
        <v>0</v>
      </c>
      <c r="K78" s="6">
        <v>1</v>
      </c>
      <c r="L78" s="10">
        <v>1</v>
      </c>
      <c r="M78" s="10">
        <v>0</v>
      </c>
      <c r="N78" s="10">
        <v>0</v>
      </c>
      <c r="O78" s="10">
        <v>1</v>
      </c>
      <c r="P78" s="10">
        <v>0</v>
      </c>
      <c r="Q78" s="10">
        <v>0</v>
      </c>
      <c r="R78" s="10"/>
      <c r="S78" s="10"/>
      <c r="T78" s="10"/>
    </row>
    <row r="79" spans="1:20" x14ac:dyDescent="0.25">
      <c r="A79" s="6" t="s">
        <v>124</v>
      </c>
      <c r="B79" s="6" t="s">
        <v>127</v>
      </c>
      <c r="C79" s="6" t="s">
        <v>128</v>
      </c>
      <c r="D79" s="6" t="s">
        <v>11</v>
      </c>
      <c r="E79" s="6" t="s">
        <v>62</v>
      </c>
      <c r="F79" s="6" t="s">
        <v>38</v>
      </c>
      <c r="G79" s="6" t="s">
        <v>39</v>
      </c>
      <c r="H79" s="6" t="s">
        <v>15</v>
      </c>
      <c r="I79" s="6">
        <v>0</v>
      </c>
      <c r="J79" s="6">
        <v>0</v>
      </c>
      <c r="K79" s="6">
        <v>0</v>
      </c>
      <c r="L79" s="10">
        <v>0</v>
      </c>
      <c r="M79" s="10">
        <v>0</v>
      </c>
      <c r="N79" s="10">
        <v>0</v>
      </c>
      <c r="O79" s="10">
        <v>1</v>
      </c>
      <c r="P79" s="10">
        <v>1</v>
      </c>
      <c r="Q79" s="10">
        <v>0</v>
      </c>
      <c r="R79" s="10">
        <v>1</v>
      </c>
      <c r="S79" s="10">
        <v>6</v>
      </c>
      <c r="T79" s="10">
        <v>0</v>
      </c>
    </row>
    <row r="80" spans="1:20" x14ac:dyDescent="0.25">
      <c r="A80" s="6" t="s">
        <v>16</v>
      </c>
      <c r="B80" s="6" t="s">
        <v>133</v>
      </c>
      <c r="C80" s="7" t="s">
        <v>134</v>
      </c>
      <c r="D80" s="6" t="s">
        <v>11</v>
      </c>
      <c r="E80" s="6" t="s">
        <v>43</v>
      </c>
      <c r="F80" s="6" t="s">
        <v>38</v>
      </c>
      <c r="G80" s="6" t="s">
        <v>39</v>
      </c>
      <c r="H80" s="6" t="s">
        <v>15</v>
      </c>
      <c r="I80" s="6">
        <v>0</v>
      </c>
      <c r="J80" s="6">
        <v>0</v>
      </c>
      <c r="K80" s="6">
        <v>1</v>
      </c>
      <c r="L80" s="10">
        <v>1</v>
      </c>
      <c r="M80" s="10">
        <v>0</v>
      </c>
      <c r="N80" s="10">
        <v>0</v>
      </c>
      <c r="O80" s="10">
        <v>1</v>
      </c>
      <c r="P80" s="10">
        <v>0</v>
      </c>
      <c r="Q80" s="10">
        <v>0</v>
      </c>
      <c r="R80" s="10">
        <v>1</v>
      </c>
      <c r="S80" s="10">
        <v>2</v>
      </c>
      <c r="T80" s="10">
        <v>0</v>
      </c>
    </row>
    <row r="81" spans="1:20" x14ac:dyDescent="0.25">
      <c r="A81" s="6" t="s">
        <v>137</v>
      </c>
      <c r="B81" s="7" t="s">
        <v>138</v>
      </c>
      <c r="C81" s="6" t="s">
        <v>139</v>
      </c>
      <c r="D81" s="6" t="s">
        <v>11</v>
      </c>
      <c r="E81" s="6" t="s">
        <v>94</v>
      </c>
      <c r="F81" s="6" t="s">
        <v>38</v>
      </c>
      <c r="G81" s="6" t="s">
        <v>39</v>
      </c>
      <c r="H81" s="6" t="s">
        <v>15</v>
      </c>
      <c r="I81" s="6">
        <v>0</v>
      </c>
      <c r="J81" s="6">
        <v>0</v>
      </c>
      <c r="K81" s="6">
        <v>0</v>
      </c>
      <c r="L81" s="10">
        <v>0</v>
      </c>
      <c r="M81" s="10">
        <v>0</v>
      </c>
      <c r="N81" s="10">
        <v>0</v>
      </c>
      <c r="O81" s="10">
        <v>1</v>
      </c>
      <c r="P81" s="10">
        <v>1</v>
      </c>
      <c r="Q81" s="10">
        <v>0</v>
      </c>
      <c r="R81" s="10">
        <v>1</v>
      </c>
      <c r="S81" s="10">
        <v>5</v>
      </c>
      <c r="T81" s="10">
        <v>0</v>
      </c>
    </row>
    <row r="82" spans="1:20" x14ac:dyDescent="0.25">
      <c r="A82" s="6" t="s">
        <v>16</v>
      </c>
      <c r="B82" s="7" t="s">
        <v>92</v>
      </c>
      <c r="C82" s="6" t="s">
        <v>93</v>
      </c>
      <c r="D82" s="6" t="s">
        <v>11</v>
      </c>
      <c r="E82" s="6" t="s">
        <v>94</v>
      </c>
      <c r="F82" s="6" t="s">
        <v>38</v>
      </c>
      <c r="G82" s="6" t="s">
        <v>39</v>
      </c>
      <c r="H82" s="6" t="s">
        <v>15</v>
      </c>
      <c r="I82" s="6">
        <v>0</v>
      </c>
      <c r="J82" s="6">
        <v>0</v>
      </c>
      <c r="K82" s="6">
        <v>1</v>
      </c>
      <c r="L82" s="10">
        <v>1</v>
      </c>
      <c r="M82" s="10">
        <v>0</v>
      </c>
      <c r="N82" s="10">
        <v>0</v>
      </c>
      <c r="O82" s="10">
        <v>1</v>
      </c>
      <c r="P82" s="10">
        <v>0</v>
      </c>
      <c r="Q82" s="10">
        <v>0</v>
      </c>
      <c r="R82" s="10">
        <v>1</v>
      </c>
      <c r="S82" s="10">
        <v>5</v>
      </c>
      <c r="T82" s="10">
        <v>0</v>
      </c>
    </row>
    <row r="83" spans="1:20" x14ac:dyDescent="0.25">
      <c r="A83" s="6" t="s">
        <v>16</v>
      </c>
      <c r="B83" s="7" t="s">
        <v>122</v>
      </c>
      <c r="C83" s="6" t="s">
        <v>123</v>
      </c>
      <c r="D83" s="6" t="s">
        <v>11</v>
      </c>
      <c r="E83" s="6" t="s">
        <v>37</v>
      </c>
      <c r="F83" s="6" t="s">
        <v>38</v>
      </c>
      <c r="G83" s="6" t="s">
        <v>39</v>
      </c>
      <c r="H83" s="6" t="s">
        <v>15</v>
      </c>
      <c r="I83" s="6">
        <v>0</v>
      </c>
      <c r="J83" s="6">
        <v>0</v>
      </c>
      <c r="K83" s="6">
        <v>0</v>
      </c>
      <c r="L83" s="10">
        <v>0</v>
      </c>
      <c r="M83" s="10">
        <v>0</v>
      </c>
      <c r="N83" s="10">
        <v>0</v>
      </c>
      <c r="O83" s="10">
        <v>0</v>
      </c>
      <c r="P83" s="10">
        <v>0</v>
      </c>
      <c r="Q83" s="10">
        <v>0</v>
      </c>
      <c r="R83" s="10">
        <v>1</v>
      </c>
      <c r="S83" s="10">
        <v>2</v>
      </c>
      <c r="T83" s="10">
        <v>0</v>
      </c>
    </row>
    <row r="84" spans="1:20" x14ac:dyDescent="0.25">
      <c r="A84" s="6" t="s">
        <v>239</v>
      </c>
      <c r="B84" s="6" t="s">
        <v>240</v>
      </c>
      <c r="C84" s="6" t="s">
        <v>241</v>
      </c>
      <c r="D84" s="6" t="s">
        <v>11</v>
      </c>
      <c r="E84" s="6" t="s">
        <v>242</v>
      </c>
      <c r="F84" s="6" t="s">
        <v>243</v>
      </c>
      <c r="G84" s="6" t="s">
        <v>244</v>
      </c>
      <c r="H84" s="6" t="s">
        <v>146</v>
      </c>
      <c r="I84" s="6">
        <v>0</v>
      </c>
      <c r="J84" s="6">
        <v>0</v>
      </c>
      <c r="K84" s="6">
        <v>0</v>
      </c>
      <c r="L84" s="10">
        <v>0</v>
      </c>
      <c r="M84" s="10">
        <v>0</v>
      </c>
      <c r="N84" s="10">
        <v>0</v>
      </c>
      <c r="O84" s="10">
        <v>0</v>
      </c>
      <c r="P84" s="10">
        <v>0</v>
      </c>
      <c r="Q84" s="10">
        <v>0</v>
      </c>
      <c r="R84" s="10">
        <v>8</v>
      </c>
      <c r="S84" s="10" t="s">
        <v>435</v>
      </c>
      <c r="T84" s="10">
        <v>0</v>
      </c>
    </row>
    <row r="85" spans="1:20" x14ac:dyDescent="0.25">
      <c r="A85" s="6" t="s">
        <v>329</v>
      </c>
      <c r="B85" s="6" t="s">
        <v>330</v>
      </c>
      <c r="C85" s="9" t="s">
        <v>395</v>
      </c>
      <c r="D85" s="6" t="s">
        <v>54</v>
      </c>
      <c r="E85" s="6" t="s">
        <v>331</v>
      </c>
      <c r="F85" s="6" t="s">
        <v>332</v>
      </c>
      <c r="G85" s="6" t="s">
        <v>333</v>
      </c>
      <c r="H85" s="6" t="s">
        <v>146</v>
      </c>
      <c r="I85" s="6">
        <v>0</v>
      </c>
      <c r="J85" s="6">
        <v>1</v>
      </c>
      <c r="K85" s="6">
        <v>1</v>
      </c>
      <c r="L85" s="10">
        <v>1</v>
      </c>
      <c r="M85" s="10">
        <v>0</v>
      </c>
      <c r="N85" s="10">
        <v>1</v>
      </c>
      <c r="O85" s="10">
        <v>1</v>
      </c>
      <c r="P85" s="10">
        <v>0</v>
      </c>
      <c r="Q85" s="10">
        <v>0</v>
      </c>
      <c r="R85" s="10" t="s">
        <v>435</v>
      </c>
      <c r="S85" s="10" t="s">
        <v>435</v>
      </c>
      <c r="T85" s="10">
        <v>0</v>
      </c>
    </row>
    <row r="87" spans="1:20" x14ac:dyDescent="0.25">
      <c r="A87" s="7" t="s">
        <v>407</v>
      </c>
      <c r="B87" s="7">
        <v>0</v>
      </c>
      <c r="M87" s="6">
        <f>COUNTIF(M2:M85,1)</f>
        <v>7</v>
      </c>
      <c r="N87" s="6">
        <f>COUNTIF(N2:N85,1)</f>
        <v>5</v>
      </c>
    </row>
    <row r="88" spans="1:20" x14ac:dyDescent="0.25">
      <c r="A88" s="7" t="s">
        <v>409</v>
      </c>
      <c r="B88" s="6">
        <f>COUNT(M6:M11)</f>
        <v>6</v>
      </c>
      <c r="M88" s="11">
        <f>M87/COUNT(M2:M85)</f>
        <v>9.0909090909090912E-2</v>
      </c>
      <c r="N88" s="11">
        <f t="shared" ref="N88" si="0">N87/COUNT(N2:N85)</f>
        <v>6.4935064935064929E-2</v>
      </c>
      <c r="O88" s="11"/>
    </row>
    <row r="89" spans="1:20" x14ac:dyDescent="0.25">
      <c r="A89" s="7"/>
      <c r="M89" s="11"/>
      <c r="N89" s="11"/>
      <c r="O89" s="11"/>
    </row>
    <row r="90" spans="1:20" x14ac:dyDescent="0.25">
      <c r="A90" s="7" t="s">
        <v>408</v>
      </c>
      <c r="B90" s="6">
        <v>0</v>
      </c>
    </row>
    <row r="91" spans="1:20" x14ac:dyDescent="0.25">
      <c r="A91" s="7" t="s">
        <v>410</v>
      </c>
      <c r="B91" s="6">
        <v>1</v>
      </c>
    </row>
    <row r="92" spans="1:20" x14ac:dyDescent="0.25">
      <c r="A92" s="7"/>
    </row>
    <row r="93" spans="1:20" x14ac:dyDescent="0.25">
      <c r="A93" s="7" t="s">
        <v>411</v>
      </c>
      <c r="B93" s="6">
        <f>SUM(O13:O43)</f>
        <v>11</v>
      </c>
    </row>
    <row r="94" spans="1:20" x14ac:dyDescent="0.25">
      <c r="A94" s="7" t="s">
        <v>412</v>
      </c>
      <c r="B94" s="6">
        <v>28</v>
      </c>
    </row>
    <row r="95" spans="1:20" x14ac:dyDescent="0.25">
      <c r="A95" s="8" t="s">
        <v>416</v>
      </c>
      <c r="B95" s="12">
        <f>B93/B94</f>
        <v>0.39285714285714285</v>
      </c>
    </row>
    <row r="97" spans="1:2" x14ac:dyDescent="0.25">
      <c r="A97" s="7" t="s">
        <v>413</v>
      </c>
      <c r="B97" s="6">
        <v>20</v>
      </c>
    </row>
    <row r="98" spans="1:2" x14ac:dyDescent="0.25">
      <c r="A98" s="7" t="s">
        <v>414</v>
      </c>
      <c r="B98" s="6">
        <v>42</v>
      </c>
    </row>
    <row r="99" spans="1:2" x14ac:dyDescent="0.25">
      <c r="A99" s="8" t="s">
        <v>415</v>
      </c>
      <c r="B99" s="12">
        <f>B97/B98</f>
        <v>0.47619047619047616</v>
      </c>
    </row>
    <row r="100" spans="1:2" x14ac:dyDescent="0.25">
      <c r="B100" s="8"/>
    </row>
    <row r="101" spans="1:2" x14ac:dyDescent="0.25">
      <c r="A101" s="7" t="s">
        <v>417</v>
      </c>
      <c r="B101" s="6">
        <v>0</v>
      </c>
    </row>
    <row r="102" spans="1:2" x14ac:dyDescent="0.25">
      <c r="A102" s="7" t="s">
        <v>418</v>
      </c>
      <c r="B102" s="6">
        <v>1</v>
      </c>
    </row>
    <row r="103" spans="1:2" x14ac:dyDescent="0.25">
      <c r="A103" s="8"/>
    </row>
    <row r="104" spans="1:2" x14ac:dyDescent="0.25">
      <c r="A104" s="7" t="s">
        <v>419</v>
      </c>
      <c r="B104" s="6">
        <v>0</v>
      </c>
    </row>
    <row r="105" spans="1:2" x14ac:dyDescent="0.25">
      <c r="A105" s="7" t="s">
        <v>420</v>
      </c>
      <c r="B105" s="6">
        <v>5</v>
      </c>
    </row>
    <row r="107" spans="1:2" x14ac:dyDescent="0.25">
      <c r="A107" s="6" t="s">
        <v>421</v>
      </c>
      <c r="B107" s="6">
        <v>0</v>
      </c>
    </row>
    <row r="108" spans="1:2" x14ac:dyDescent="0.25">
      <c r="A108" s="6" t="s">
        <v>422</v>
      </c>
      <c r="B108" s="6">
        <v>1</v>
      </c>
    </row>
    <row r="110" spans="1:2" x14ac:dyDescent="0.25">
      <c r="A110" s="6" t="s">
        <v>423</v>
      </c>
      <c r="B110" s="6">
        <v>0</v>
      </c>
    </row>
    <row r="111" spans="1:2" x14ac:dyDescent="0.25">
      <c r="A111" s="6" t="s">
        <v>424</v>
      </c>
      <c r="B111" s="6">
        <v>0</v>
      </c>
    </row>
    <row r="113" spans="1:2" x14ac:dyDescent="0.25">
      <c r="A113" s="6" t="s">
        <v>425</v>
      </c>
      <c r="B113" s="6">
        <v>11</v>
      </c>
    </row>
    <row r="114" spans="1:2" x14ac:dyDescent="0.25">
      <c r="A114" s="6" t="s">
        <v>426</v>
      </c>
      <c r="B114" s="6">
        <v>27</v>
      </c>
    </row>
    <row r="115" spans="1:2" x14ac:dyDescent="0.25">
      <c r="A115" s="6" t="s">
        <v>429</v>
      </c>
      <c r="B115" s="11">
        <f>B113/B114</f>
        <v>0.40740740740740738</v>
      </c>
    </row>
    <row r="117" spans="1:2" x14ac:dyDescent="0.25">
      <c r="A117" s="6" t="s">
        <v>427</v>
      </c>
      <c r="B117" s="6">
        <v>20</v>
      </c>
    </row>
    <row r="118" spans="1:2" x14ac:dyDescent="0.25">
      <c r="A118" s="6" t="s">
        <v>428</v>
      </c>
      <c r="B118" s="6">
        <v>43</v>
      </c>
    </row>
    <row r="119" spans="1:2" x14ac:dyDescent="0.25">
      <c r="A119" s="6" t="s">
        <v>430</v>
      </c>
      <c r="B119" s="11">
        <f>B117/B118</f>
        <v>0.46511627906976744</v>
      </c>
    </row>
  </sheetData>
  <sortState ref="A2:M85">
    <sortCondition ref="D2:D85"/>
  </sortState>
  <hyperlinks>
    <hyperlink ref="C85" r:id="rId1"/>
  </hyperlinks>
  <pageMargins left="0.7" right="0.7" top="0.75" bottom="0.75" header="0.3" footer="0.3"/>
  <pageSetup paperSize="9" orientation="portrait" horizontalDpi="300" verticalDpi="300" r:id="rId2"/>
  <ignoredErrors>
    <ignoredError sqref="B88"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C9522C08E6254099E832B0DA32D880" ma:contentTypeVersion="12" ma:contentTypeDescription="Create a new document." ma:contentTypeScope="" ma:versionID="4d89ec749494dd4cf748d22b7db4517b">
  <xsd:schema xmlns:xsd="http://www.w3.org/2001/XMLSchema" xmlns:xs="http://www.w3.org/2001/XMLSchema" xmlns:p="http://schemas.microsoft.com/office/2006/metadata/properties" xmlns:ns2="dbe82d0f-73d8-4813-a226-d2517b3b20f1" xmlns:ns3="f9833aac-9afd-43f8-8dec-e31b9975bb67" targetNamespace="http://schemas.microsoft.com/office/2006/metadata/properties" ma:root="true" ma:fieldsID="3c6ee5cf0a6c1b6dda1827b7b8dfe22e" ns2:_="" ns3:_="">
    <xsd:import namespace="dbe82d0f-73d8-4813-a226-d2517b3b20f1"/>
    <xsd:import namespace="f9833aac-9afd-43f8-8dec-e31b9975bb6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e82d0f-73d8-4813-a226-d2517b3b20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833aac-9afd-43f8-8dec-e31b9975bb6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686CCB-4A96-4660-AA3D-C5EADDDE0A73}"/>
</file>

<file path=customXml/itemProps2.xml><?xml version="1.0" encoding="utf-8"?>
<ds:datastoreItem xmlns:ds="http://schemas.openxmlformats.org/officeDocument/2006/customXml" ds:itemID="{E2D1324B-131F-47F2-B26A-3AEF98350293}"/>
</file>

<file path=customXml/itemProps3.xml><?xml version="1.0" encoding="utf-8"?>
<ds:datastoreItem xmlns:ds="http://schemas.openxmlformats.org/officeDocument/2006/customXml" ds:itemID="{48E74FFA-41AA-490B-A233-02C88CC63C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CH_Unsorted</vt:lpstr>
      <vt:lpstr>CH_Exclusions_Sorted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COMPUTER_LAB</cp:lastModifiedBy>
  <dcterms:created xsi:type="dcterms:W3CDTF">2019-05-23T09:25:50Z</dcterms:created>
  <dcterms:modified xsi:type="dcterms:W3CDTF">2019-08-28T19:47:34Z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0x010100E8C9522C08E6254099E832B0DA32D880</vt:lpwstr>
  </property>
</Properties>
</file>