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5" i="1"/>
  <c r="B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25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5" i="1"/>
  <c r="B5" i="1"/>
  <c r="C4" i="1"/>
  <c r="B4" i="1"/>
  <c r="C3" i="1"/>
</calcChain>
</file>

<file path=xl/sharedStrings.xml><?xml version="1.0" encoding="utf-8"?>
<sst xmlns="http://schemas.openxmlformats.org/spreadsheetml/2006/main" count="158" uniqueCount="51">
  <si>
    <t>document</t>
  </si>
  <si>
    <t>ch_start</t>
  </si>
  <si>
    <t>ch_end</t>
  </si>
  <si>
    <t>chapter</t>
  </si>
  <si>
    <t>ch_stn</t>
  </si>
  <si>
    <t>revised</t>
  </si>
  <si>
    <t>gneg</t>
  </si>
  <si>
    <t>gpos</t>
  </si>
  <si>
    <t>exec_summ</t>
  </si>
  <si>
    <t>glossary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</si>
  <si>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</si>
  <si>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</si>
  <si>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</si>
  <si>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</si>
  <si>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</si>
  <si>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</si>
  <si>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</si>
  <si>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</si>
  <si>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</si>
  <si>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</si>
  <si>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</si>
  <si>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</si>
  <si>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</si>
  <si>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</si>
  <si>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</si>
  <si>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</si>
  <si>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</si>
  <si>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appA</t>
  </si>
  <si>
    <t>appB</t>
  </si>
  <si>
    <t>appC</t>
  </si>
  <si>
    <t>current</t>
  </si>
  <si>
    <t>apdx_list</t>
  </si>
  <si>
    <t>fore</t>
  </si>
  <si>
    <t>preface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</si>
  <si>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</si>
  <si>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</si>
  <si>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</si>
  <si>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</si>
  <si>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</si>
  <si>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</si>
  <si>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</si>
  <si>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</si>
  <si>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</si>
  <si>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</si>
  <si>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</si>
  <si>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</si>
  <si>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app15</t>
  </si>
  <si>
    <t>app16</t>
  </si>
  <si>
    <t>app17</t>
  </si>
  <si>
    <t>app18</t>
  </si>
  <si>
    <t>addendum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</si>
</sst>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4" workbookViewId="0">
      <selection activeCell="C26" sqref="C26"/>
    </sheetView>
  </sheetViews>
  <sheetFormatPr baseColWidth="10" defaultRowHeight="15" x14ac:dyDescent="0"/>
  <cols>
    <col min="4" max="4" width="12.6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2</v>
      </c>
      <c r="D2" t="s">
        <v>8</v>
      </c>
      <c r="E2" t="s">
        <v>6</v>
      </c>
    </row>
    <row r="3" spans="1:5">
      <c r="A3" t="s">
        <v>5</v>
      </c>
      <c r="B3">
        <v>3</v>
      </c>
      <c r="C3">
        <f>42-17+B3</f>
        <v>28</v>
      </c>
      <c r="D3" t="s">
        <v>9</v>
      </c>
      <c r="E3" t="s">
        <v>7</v>
      </c>
    </row>
    <row r="4" spans="1:5">
      <c r="A4" t="s">
        <v>5</v>
      </c>
      <c r="B4">
        <f>1+C3</f>
        <v>29</v>
      </c>
      <c r="C4">
        <f>57-44+B4</f>
        <v>42</v>
      </c>
      <c r="D4" t="s">
        <v>10</v>
      </c>
      <c r="E4" t="s">
        <v>6</v>
      </c>
    </row>
    <row r="5" spans="1:5">
      <c r="A5" t="s">
        <v>5</v>
      </c>
      <c r="B5">
        <f>1+C4</f>
        <v>43</v>
      </c>
      <c r="C5">
        <f>76-58+B5</f>
        <v>61</v>
      </c>
      <c r="D5" t="s">
        <v>11</v>
      </c>
      <c r="E5" t="s">
        <v>7</v>
      </c>
    </row>
    <row r="6" spans="1:5">
      <c r="A6" t="s">
        <v>5</v>
      </c>
      <c r="B6">
        <f t="shared" ref="B6:B23" si="0">1+C5</f>
        <v>62</v>
      </c>
      <c r="C6">
        <f>104-77+B6</f>
        <v>89</v>
      </c>
      <c r="D6" t="s">
        <v>12</v>
      </c>
      <c r="E6" t="s">
        <v>6</v>
      </c>
    </row>
    <row r="7" spans="1:5">
      <c r="A7" t="s">
        <v>5</v>
      </c>
      <c r="B7">
        <f t="shared" si="0"/>
        <v>90</v>
      </c>
      <c r="C7">
        <f>123-105+B7</f>
        <v>108</v>
      </c>
      <c r="D7" t="s">
        <v>13</v>
      </c>
      <c r="E7" t="s">
        <v>7</v>
      </c>
    </row>
    <row r="8" spans="1:5">
      <c r="A8" t="s">
        <v>5</v>
      </c>
      <c r="B8">
        <f t="shared" si="0"/>
        <v>109</v>
      </c>
      <c r="C8">
        <f>131-124+B8</f>
        <v>116</v>
      </c>
      <c r="D8" t="s">
        <v>14</v>
      </c>
      <c r="E8" t="s">
        <v>6</v>
      </c>
    </row>
    <row r="9" spans="1:5">
      <c r="A9" t="s">
        <v>5</v>
      </c>
      <c r="B9">
        <f t="shared" si="0"/>
        <v>117</v>
      </c>
      <c r="C9">
        <f>140-132+B9</f>
        <v>125</v>
      </c>
      <c r="D9" t="s">
        <v>15</v>
      </c>
      <c r="E9" t="s">
        <v>7</v>
      </c>
    </row>
    <row r="10" spans="1:5">
      <c r="A10" t="s">
        <v>5</v>
      </c>
      <c r="B10">
        <f t="shared" si="0"/>
        <v>126</v>
      </c>
      <c r="C10">
        <f>162-141+B10</f>
        <v>147</v>
      </c>
      <c r="D10" t="s">
        <v>16</v>
      </c>
      <c r="E10" t="s">
        <v>6</v>
      </c>
    </row>
    <row r="11" spans="1:5">
      <c r="A11" t="s">
        <v>5</v>
      </c>
      <c r="B11">
        <f t="shared" si="0"/>
        <v>148</v>
      </c>
      <c r="C11">
        <f>169-163+B11</f>
        <v>154</v>
      </c>
      <c r="D11" t="s">
        <v>17</v>
      </c>
      <c r="E11" t="s">
        <v>7</v>
      </c>
    </row>
    <row r="12" spans="1:5">
      <c r="A12" t="s">
        <v>5</v>
      </c>
      <c r="B12">
        <f t="shared" si="0"/>
        <v>155</v>
      </c>
      <c r="C12">
        <f>213-170+B12</f>
        <v>198</v>
      </c>
      <c r="D12" t="s">
        <v>18</v>
      </c>
      <c r="E12" t="s">
        <v>6</v>
      </c>
    </row>
    <row r="13" spans="1:5">
      <c r="A13" t="s">
        <v>5</v>
      </c>
      <c r="B13">
        <f t="shared" si="0"/>
        <v>199</v>
      </c>
      <c r="C13">
        <f>247-214+B13</f>
        <v>232</v>
      </c>
      <c r="D13" t="s">
        <v>19</v>
      </c>
      <c r="E13" t="s">
        <v>7</v>
      </c>
    </row>
    <row r="14" spans="1:5">
      <c r="A14" t="s">
        <v>5</v>
      </c>
      <c r="B14">
        <f t="shared" si="0"/>
        <v>233</v>
      </c>
      <c r="C14">
        <f>273-248+B14</f>
        <v>258</v>
      </c>
      <c r="D14" t="s">
        <v>20</v>
      </c>
      <c r="E14" t="s">
        <v>6</v>
      </c>
    </row>
    <row r="15" spans="1:5">
      <c r="A15" t="s">
        <v>5</v>
      </c>
      <c r="B15">
        <f t="shared" si="0"/>
        <v>259</v>
      </c>
      <c r="C15">
        <f>282-274+B15</f>
        <v>267</v>
      </c>
      <c r="D15" t="s">
        <v>21</v>
      </c>
      <c r="E15" t="s">
        <v>7</v>
      </c>
    </row>
    <row r="16" spans="1:5">
      <c r="A16" t="s">
        <v>5</v>
      </c>
      <c r="B16">
        <f t="shared" si="0"/>
        <v>268</v>
      </c>
      <c r="C16">
        <f>296-283+B16</f>
        <v>281</v>
      </c>
      <c r="D16" t="s">
        <v>22</v>
      </c>
      <c r="E16" t="s">
        <v>6</v>
      </c>
    </row>
    <row r="17" spans="1:5">
      <c r="A17" t="s">
        <v>5</v>
      </c>
      <c r="B17">
        <f t="shared" si="0"/>
        <v>282</v>
      </c>
      <c r="C17">
        <f>331-297+B17</f>
        <v>316</v>
      </c>
      <c r="D17" t="s">
        <v>23</v>
      </c>
      <c r="E17" t="s">
        <v>7</v>
      </c>
    </row>
    <row r="18" spans="1:5">
      <c r="A18" t="s">
        <v>5</v>
      </c>
      <c r="B18">
        <f t="shared" si="0"/>
        <v>317</v>
      </c>
      <c r="C18">
        <f>342-332+B18</f>
        <v>327</v>
      </c>
      <c r="D18" t="s">
        <v>24</v>
      </c>
      <c r="E18" t="s">
        <v>6</v>
      </c>
    </row>
    <row r="19" spans="1:5">
      <c r="A19" t="s">
        <v>5</v>
      </c>
      <c r="B19">
        <f t="shared" si="0"/>
        <v>328</v>
      </c>
      <c r="C19">
        <f>359-343+B19</f>
        <v>344</v>
      </c>
      <c r="D19" t="s">
        <v>25</v>
      </c>
      <c r="E19" t="s">
        <v>7</v>
      </c>
    </row>
    <row r="20" spans="1:5">
      <c r="A20" t="s">
        <v>5</v>
      </c>
      <c r="B20">
        <f t="shared" si="0"/>
        <v>345</v>
      </c>
      <c r="C20">
        <f>372-360+B20</f>
        <v>357</v>
      </c>
      <c r="D20" t="s">
        <v>26</v>
      </c>
      <c r="E20" t="s">
        <v>6</v>
      </c>
    </row>
    <row r="21" spans="1:5">
      <c r="A21" t="s">
        <v>5</v>
      </c>
      <c r="B21">
        <f t="shared" si="0"/>
        <v>358</v>
      </c>
      <c r="C21">
        <f>383-373+B21</f>
        <v>368</v>
      </c>
      <c r="D21" t="s">
        <v>27</v>
      </c>
      <c r="E21" t="s">
        <v>7</v>
      </c>
    </row>
    <row r="22" spans="1:5">
      <c r="A22" t="s">
        <v>5</v>
      </c>
      <c r="B22">
        <f t="shared" si="0"/>
        <v>369</v>
      </c>
      <c r="C22">
        <f>388-384+B22</f>
        <v>373</v>
      </c>
      <c r="D22" t="s">
        <v>28</v>
      </c>
      <c r="E22" t="s">
        <v>6</v>
      </c>
    </row>
    <row r="23" spans="1:5">
      <c r="A23" t="s">
        <v>5</v>
      </c>
      <c r="B23">
        <f t="shared" si="0"/>
        <v>374</v>
      </c>
      <c r="C23">
        <f>391-389+B23</f>
        <v>376</v>
      </c>
      <c r="D23" t="s">
        <v>29</v>
      </c>
      <c r="E23" t="s">
        <v>7</v>
      </c>
    </row>
    <row r="24" spans="1:5">
      <c r="A24" t="s">
        <v>30</v>
      </c>
      <c r="B24">
        <v>1</v>
      </c>
      <c r="C24">
        <v>3</v>
      </c>
      <c r="D24" t="s">
        <v>8</v>
      </c>
      <c r="E24" t="s">
        <v>6</v>
      </c>
    </row>
    <row r="25" spans="1:5">
      <c r="A25" t="s">
        <v>30</v>
      </c>
      <c r="B25">
        <f>1+C24</f>
        <v>4</v>
      </c>
      <c r="C25">
        <f>9-9+B25+1</f>
        <v>5</v>
      </c>
      <c r="D25" t="s">
        <v>31</v>
      </c>
      <c r="E25" t="s">
        <v>7</v>
      </c>
    </row>
    <row r="26" spans="1:5">
      <c r="A26" t="s">
        <v>30</v>
      </c>
      <c r="B26">
        <f t="shared" ref="B26:B52" si="1">1+C25</f>
        <v>6</v>
      </c>
      <c r="C26">
        <f>9-9+B26+1</f>
        <v>7</v>
      </c>
      <c r="D26" t="s">
        <v>32</v>
      </c>
      <c r="E26" t="s">
        <v>6</v>
      </c>
    </row>
    <row r="27" spans="1:5">
      <c r="A27" t="s">
        <v>30</v>
      </c>
      <c r="B27">
        <f t="shared" si="1"/>
        <v>8</v>
      </c>
      <c r="C27">
        <f>12-11+B27</f>
        <v>9</v>
      </c>
      <c r="D27" t="s">
        <v>33</v>
      </c>
      <c r="E27" t="s">
        <v>7</v>
      </c>
    </row>
    <row r="28" spans="1:5">
      <c r="A28" t="s">
        <v>30</v>
      </c>
      <c r="B28">
        <f t="shared" si="1"/>
        <v>10</v>
      </c>
      <c r="C28">
        <f>29-13+B28</f>
        <v>26</v>
      </c>
      <c r="D28" t="s">
        <v>10</v>
      </c>
      <c r="E28" t="s">
        <v>6</v>
      </c>
    </row>
    <row r="29" spans="1:5">
      <c r="A29" t="s">
        <v>30</v>
      </c>
      <c r="B29">
        <f t="shared" si="1"/>
        <v>27</v>
      </c>
      <c r="C29">
        <f>37-30+B29</f>
        <v>34</v>
      </c>
      <c r="D29" t="s">
        <v>11</v>
      </c>
      <c r="E29" t="s">
        <v>7</v>
      </c>
    </row>
    <row r="30" spans="1:5">
      <c r="A30" t="s">
        <v>30</v>
      </c>
      <c r="B30">
        <f t="shared" si="1"/>
        <v>35</v>
      </c>
      <c r="C30">
        <f>78-38+B30</f>
        <v>75</v>
      </c>
      <c r="D30" t="s">
        <v>12</v>
      </c>
      <c r="E30" t="s">
        <v>6</v>
      </c>
    </row>
    <row r="31" spans="1:5">
      <c r="A31" t="s">
        <v>30</v>
      </c>
      <c r="B31">
        <f t="shared" si="1"/>
        <v>76</v>
      </c>
      <c r="C31">
        <f>82-79+B31</f>
        <v>79</v>
      </c>
      <c r="D31" t="s">
        <v>13</v>
      </c>
      <c r="E31" t="s">
        <v>7</v>
      </c>
    </row>
    <row r="32" spans="1:5">
      <c r="A32" t="s">
        <v>30</v>
      </c>
      <c r="B32">
        <f t="shared" si="1"/>
        <v>80</v>
      </c>
      <c r="C32">
        <f>88-83+B32</f>
        <v>85</v>
      </c>
      <c r="D32" t="s">
        <v>14</v>
      </c>
      <c r="E32" t="s">
        <v>6</v>
      </c>
    </row>
    <row r="33" spans="1:5">
      <c r="A33" t="s">
        <v>30</v>
      </c>
      <c r="B33">
        <f t="shared" si="1"/>
        <v>86</v>
      </c>
      <c r="C33">
        <f>119-89+B33</f>
        <v>116</v>
      </c>
      <c r="D33" t="s">
        <v>15</v>
      </c>
      <c r="E33" t="s">
        <v>7</v>
      </c>
    </row>
    <row r="34" spans="1:5">
      <c r="A34" t="s">
        <v>30</v>
      </c>
      <c r="B34">
        <f t="shared" si="1"/>
        <v>117</v>
      </c>
      <c r="C34">
        <f>125-120+B34</f>
        <v>122</v>
      </c>
      <c r="D34" t="s">
        <v>16</v>
      </c>
      <c r="E34" t="s">
        <v>6</v>
      </c>
    </row>
    <row r="35" spans="1:5">
      <c r="A35" t="s">
        <v>30</v>
      </c>
      <c r="B35">
        <f t="shared" si="1"/>
        <v>123</v>
      </c>
      <c r="C35">
        <f>131-126+B35</f>
        <v>128</v>
      </c>
      <c r="D35" t="s">
        <v>17</v>
      </c>
      <c r="E35" t="s">
        <v>7</v>
      </c>
    </row>
    <row r="36" spans="1:5">
      <c r="A36" t="s">
        <v>30</v>
      </c>
      <c r="B36">
        <f t="shared" si="1"/>
        <v>129</v>
      </c>
      <c r="C36">
        <f>142-132+B36</f>
        <v>139</v>
      </c>
      <c r="D36" t="s">
        <v>34</v>
      </c>
      <c r="E36" t="s">
        <v>6</v>
      </c>
    </row>
    <row r="37" spans="1:5">
      <c r="A37" t="s">
        <v>30</v>
      </c>
      <c r="B37">
        <f t="shared" si="1"/>
        <v>140</v>
      </c>
      <c r="C37">
        <f>146-143+B37</f>
        <v>143</v>
      </c>
      <c r="D37" t="s">
        <v>35</v>
      </c>
      <c r="E37" t="s">
        <v>7</v>
      </c>
    </row>
    <row r="38" spans="1:5">
      <c r="A38" t="s">
        <v>30</v>
      </c>
      <c r="B38">
        <f t="shared" si="1"/>
        <v>144</v>
      </c>
      <c r="C38">
        <f>155-147+B38</f>
        <v>152</v>
      </c>
      <c r="D38" t="s">
        <v>36</v>
      </c>
      <c r="E38" t="s">
        <v>6</v>
      </c>
    </row>
    <row r="39" spans="1:5">
      <c r="A39" t="s">
        <v>30</v>
      </c>
      <c r="B39">
        <f t="shared" si="1"/>
        <v>153</v>
      </c>
      <c r="C39">
        <f>169-156+B39</f>
        <v>166</v>
      </c>
      <c r="D39" t="s">
        <v>37</v>
      </c>
      <c r="E39" t="s">
        <v>7</v>
      </c>
    </row>
    <row r="40" spans="1:5">
      <c r="A40" t="s">
        <v>30</v>
      </c>
      <c r="B40">
        <f t="shared" si="1"/>
        <v>167</v>
      </c>
      <c r="C40">
        <f>177-170+B40</f>
        <v>174</v>
      </c>
      <c r="D40" t="s">
        <v>38</v>
      </c>
      <c r="E40" t="s">
        <v>6</v>
      </c>
    </row>
    <row r="41" spans="1:5">
      <c r="A41" t="s">
        <v>30</v>
      </c>
      <c r="B41">
        <f t="shared" si="1"/>
        <v>175</v>
      </c>
      <c r="C41">
        <f>184-178+B41</f>
        <v>181</v>
      </c>
      <c r="D41" t="s">
        <v>39</v>
      </c>
      <c r="E41" t="s">
        <v>7</v>
      </c>
    </row>
    <row r="42" spans="1:5">
      <c r="A42" t="s">
        <v>30</v>
      </c>
      <c r="B42">
        <f t="shared" si="1"/>
        <v>182</v>
      </c>
      <c r="C42">
        <f>192-185+B42</f>
        <v>189</v>
      </c>
      <c r="D42" t="s">
        <v>40</v>
      </c>
      <c r="E42" t="s">
        <v>6</v>
      </c>
    </row>
    <row r="43" spans="1:5">
      <c r="A43" t="s">
        <v>30</v>
      </c>
      <c r="B43">
        <f t="shared" si="1"/>
        <v>190</v>
      </c>
      <c r="C43">
        <f>213-193+B43</f>
        <v>210</v>
      </c>
      <c r="D43" t="s">
        <v>41</v>
      </c>
      <c r="E43" t="s">
        <v>7</v>
      </c>
    </row>
    <row r="44" spans="1:5">
      <c r="A44" t="s">
        <v>30</v>
      </c>
      <c r="B44">
        <f t="shared" si="1"/>
        <v>211</v>
      </c>
      <c r="C44">
        <f>219-214+B44</f>
        <v>216</v>
      </c>
      <c r="D44" t="s">
        <v>42</v>
      </c>
      <c r="E44" t="s">
        <v>6</v>
      </c>
    </row>
    <row r="45" spans="1:5">
      <c r="A45" t="s">
        <v>30</v>
      </c>
      <c r="B45">
        <f t="shared" si="1"/>
        <v>217</v>
      </c>
      <c r="C45">
        <f>248-220+B45</f>
        <v>245</v>
      </c>
      <c r="D45" t="s">
        <v>43</v>
      </c>
      <c r="E45" t="s">
        <v>7</v>
      </c>
    </row>
    <row r="46" spans="1:5">
      <c r="A46" t="s">
        <v>30</v>
      </c>
      <c r="B46">
        <f t="shared" si="1"/>
        <v>246</v>
      </c>
      <c r="C46">
        <f>276-249+B46</f>
        <v>273</v>
      </c>
      <c r="D46" t="s">
        <v>44</v>
      </c>
      <c r="E46" t="s">
        <v>6</v>
      </c>
    </row>
    <row r="47" spans="1:5">
      <c r="A47" t="s">
        <v>30</v>
      </c>
      <c r="B47">
        <f t="shared" si="1"/>
        <v>274</v>
      </c>
      <c r="C47">
        <f>281-277+B47</f>
        <v>278</v>
      </c>
      <c r="D47" t="s">
        <v>45</v>
      </c>
      <c r="E47" t="s">
        <v>7</v>
      </c>
    </row>
    <row r="48" spans="1:5">
      <c r="A48" t="s">
        <v>30</v>
      </c>
      <c r="B48">
        <f t="shared" si="1"/>
        <v>279</v>
      </c>
      <c r="C48">
        <f>283-282+B48</f>
        <v>280</v>
      </c>
      <c r="D48" t="s">
        <v>46</v>
      </c>
      <c r="E48" t="s">
        <v>6</v>
      </c>
    </row>
    <row r="49" spans="1:5">
      <c r="A49" t="s">
        <v>30</v>
      </c>
      <c r="B49">
        <f t="shared" si="1"/>
        <v>281</v>
      </c>
      <c r="C49">
        <f>295-284+B49</f>
        <v>292</v>
      </c>
      <c r="D49" t="s">
        <v>47</v>
      </c>
      <c r="E49" t="s">
        <v>7</v>
      </c>
    </row>
    <row r="50" spans="1:5">
      <c r="A50" t="s">
        <v>30</v>
      </c>
      <c r="B50">
        <f t="shared" si="1"/>
        <v>293</v>
      </c>
      <c r="C50">
        <f>306-296+B50</f>
        <v>303</v>
      </c>
      <c r="D50" t="s">
        <v>48</v>
      </c>
      <c r="E50" t="s">
        <v>6</v>
      </c>
    </row>
    <row r="51" spans="1:5">
      <c r="A51" t="s">
        <v>30</v>
      </c>
      <c r="B51">
        <f t="shared" si="1"/>
        <v>304</v>
      </c>
      <c r="C51">
        <f>309-307+B51</f>
        <v>306</v>
      </c>
      <c r="D51" t="s">
        <v>49</v>
      </c>
      <c r="E51" t="s">
        <v>7</v>
      </c>
    </row>
    <row r="52" spans="1:5">
      <c r="A52" t="s">
        <v>30</v>
      </c>
      <c r="B52">
        <f t="shared" si="1"/>
        <v>307</v>
      </c>
      <c r="C52">
        <f>311-310+B52</f>
        <v>308</v>
      </c>
      <c r="D52" t="s">
        <v>50</v>
      </c>
      <c r="E52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2016-07-07T20:41:55Z</dcterms:created>
  <dcterms:modified xsi:type="dcterms:W3CDTF">2016-07-12T10:21:56Z</dcterms:modified>
</cp:coreProperties>
</file>