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379C412-62FA-4A0A-8527-B7134A1BB5A4}" xr6:coauthVersionLast="34" xr6:coauthVersionMax="34" xr10:uidLastSave="{00000000-0000-0000-0000-000000000000}"/>
  <bookViews>
    <workbookView xWindow="0" yWindow="0" windowWidth="22260" windowHeight="12648" activeTab="5" xr2:uid="{00000000-000D-0000-FFFF-FFFF00000000}"/>
  </bookViews>
  <sheets>
    <sheet name="NFC teams" sheetId="1" r:id="rId1"/>
    <sheet name="AFC teams" sheetId="2" r:id="rId2"/>
    <sheet name="Quarterbacks" sheetId="5" r:id="rId3"/>
    <sheet name="Runningback" sheetId="6" r:id="rId4"/>
    <sheet name="Tight Ends" sheetId="7" r:id="rId5"/>
    <sheet name="Wide Receivers" sheetId="8" r:id="rId6"/>
  </sheets>
  <externalReferences>
    <externalReference r:id="rId7"/>
  </externalReferenc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5" i="6" l="1"/>
  <c r="M6" i="6"/>
  <c r="M4" i="6" l="1"/>
  <c r="L3" i="6" l="1"/>
  <c r="K3" i="6"/>
  <c r="M3" i="6" l="1"/>
  <c r="U14" i="5"/>
  <c r="U6" i="5"/>
  <c r="U5" i="5"/>
  <c r="U9" i="5"/>
  <c r="U4" i="5"/>
  <c r="U10" i="5"/>
  <c r="U15" i="5"/>
  <c r="U7" i="5"/>
  <c r="U21" i="5"/>
  <c r="U13" i="5"/>
  <c r="U19" i="5"/>
  <c r="U22" i="5"/>
  <c r="U18" i="5"/>
  <c r="U20" i="5"/>
  <c r="U8" i="5"/>
  <c r="U11" i="5"/>
  <c r="U17" i="5"/>
  <c r="U16" i="5"/>
  <c r="U31" i="5"/>
  <c r="U12" i="5"/>
  <c r="U27" i="5"/>
  <c r="U24" i="5"/>
  <c r="U26" i="5"/>
  <c r="U28" i="5"/>
  <c r="U25" i="5"/>
  <c r="U23" i="5"/>
  <c r="U32" i="5"/>
  <c r="U29" i="5"/>
  <c r="U34" i="5"/>
  <c r="U30" i="5"/>
  <c r="U35" i="5"/>
  <c r="U3" i="5"/>
  <c r="M19" i="5" l="1"/>
  <c r="K19" i="5"/>
  <c r="S33" i="5" l="1"/>
  <c r="U33" i="5" s="1"/>
  <c r="K13" i="5" l="1"/>
  <c r="I13" i="5"/>
  <c r="H13" i="5"/>
</calcChain>
</file>

<file path=xl/sharedStrings.xml><?xml version="1.0" encoding="utf-8"?>
<sst xmlns="http://schemas.openxmlformats.org/spreadsheetml/2006/main" count="467" uniqueCount="156">
  <si>
    <t>Arizona Cardinals</t>
  </si>
  <si>
    <t>Atlanta Falcons</t>
  </si>
  <si>
    <t>Baltimore Ravens</t>
  </si>
  <si>
    <t>Buffalo Bills</t>
  </si>
  <si>
    <t>Carolina Panthers</t>
  </si>
  <si>
    <t>Chicago Bears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</si>
  <si>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</si>
  <si>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</si>
  <si>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</si>
  <si>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</si>
  <si>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</si>
  <si>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</si>
  <si>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</si>
  <si>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</si>
  <si>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</si>
  <si>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</si>
  <si>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</si>
  <si>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</si>
  <si>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Minessota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</si>
  <si>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</si>
  <si>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</si>
  <si>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</si>
  <si>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</si>
  <si>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</si>
  <si>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</si>
  <si>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San Francisco 49ers</t>
  </si>
  <si>
    <t>Seattle Seahawks</t>
  </si>
  <si>
    <t>Tampa Bay Buccaneers</t>
  </si>
  <si>
    <t>Tennessee Titans</t>
  </si>
  <si>
    <t>Washington Redskins</t>
  </si>
  <si>
    <t>East</t>
  </si>
  <si>
    <t>West</t>
  </si>
  <si>
    <t>North</t>
  </si>
  <si>
    <t>South</t>
  </si>
  <si>
    <t>Cincinnati Bengals</t>
  </si>
  <si>
    <t>Pittsburgh Steelers</t>
  </si>
  <si>
    <t>Sam Bradford</t>
  </si>
  <si>
    <t>QB</t>
  </si>
  <si>
    <t>Name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</si>
  <si>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</si>
  <si>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</si>
  <si>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</si>
  <si>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</si>
  <si>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</si>
  <si>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</si>
  <si>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</si>
  <si>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</si>
  <si>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</si>
  <si>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</si>
  <si>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Cardinals</t>
  </si>
  <si>
    <t>Position</t>
  </si>
  <si>
    <t>Attempts</t>
  </si>
  <si>
    <t>Completions</t>
  </si>
  <si>
    <t>Pass Yards</t>
  </si>
  <si>
    <t>Curr. Team</t>
  </si>
  <si>
    <t>Prev. Team</t>
  </si>
  <si>
    <t>Vikings</t>
  </si>
  <si>
    <t>Matt Ryan</t>
  </si>
  <si>
    <t>Falcons</t>
  </si>
  <si>
    <t>Joe Flacco</t>
  </si>
  <si>
    <t>Ravens</t>
  </si>
  <si>
    <t>AJ McCarron</t>
  </si>
  <si>
    <t xml:space="preserve">Bills </t>
  </si>
  <si>
    <t>Bengals</t>
  </si>
  <si>
    <t>Cam Newton</t>
  </si>
  <si>
    <t>Panthers</t>
  </si>
  <si>
    <t>Bears</t>
  </si>
  <si>
    <t>Mitchell Trubisky</t>
  </si>
  <si>
    <t>Andy Dalton</t>
  </si>
  <si>
    <t>Tyrod Taylor</t>
  </si>
  <si>
    <t>Bills</t>
  </si>
  <si>
    <t>Browns</t>
  </si>
  <si>
    <t>Dak Prescott</t>
  </si>
  <si>
    <t>Cowboys</t>
  </si>
  <si>
    <t>Case Keenum</t>
  </si>
  <si>
    <t>Broncos</t>
  </si>
  <si>
    <t>Matthew Stafford</t>
  </si>
  <si>
    <t>Lions</t>
  </si>
  <si>
    <t>Aaron Rodgers</t>
  </si>
  <si>
    <t>Brett Hundley</t>
  </si>
  <si>
    <t>Packers</t>
  </si>
  <si>
    <t>Pass Pts.</t>
  </si>
  <si>
    <t>Rush Pts.</t>
  </si>
  <si>
    <t>Deshaun Watson</t>
  </si>
  <si>
    <t>Texans</t>
  </si>
  <si>
    <t>Andrew Luck</t>
  </si>
  <si>
    <t>Colts</t>
  </si>
  <si>
    <t>Blake Bortles</t>
  </si>
  <si>
    <t>Jaguars</t>
  </si>
  <si>
    <t>Patrick Mahomes</t>
  </si>
  <si>
    <t>Chiefs</t>
  </si>
  <si>
    <t>Philip Rivers</t>
  </si>
  <si>
    <t>Chargers</t>
  </si>
  <si>
    <t>Jared Goff</t>
  </si>
  <si>
    <t>Rams</t>
  </si>
  <si>
    <t>Ryan Tannehill</t>
  </si>
  <si>
    <t>Dolphins</t>
  </si>
  <si>
    <t>Kirk Cousins</t>
  </si>
  <si>
    <t>Redskins</t>
  </si>
  <si>
    <t>Tom Brady</t>
  </si>
  <si>
    <t>Patriots</t>
  </si>
  <si>
    <t>Drew Brees</t>
  </si>
  <si>
    <t>Saints</t>
  </si>
  <si>
    <t>Eli Manning</t>
  </si>
  <si>
    <t>Giants</t>
  </si>
  <si>
    <t>Josh McCown</t>
  </si>
  <si>
    <t>Jets</t>
  </si>
  <si>
    <t>Derek Carr</t>
  </si>
  <si>
    <t>Raiders</t>
  </si>
  <si>
    <t>Carson Wentz</t>
  </si>
  <si>
    <t>Eagles</t>
  </si>
  <si>
    <t>Ben Roethlisberger</t>
  </si>
  <si>
    <t>Steelers</t>
  </si>
  <si>
    <t>Jimmy Garoppolo</t>
  </si>
  <si>
    <t>49ers</t>
  </si>
  <si>
    <t>Russell Wilson</t>
  </si>
  <si>
    <t>Seahawks</t>
  </si>
  <si>
    <t>Jameis Winston</t>
  </si>
  <si>
    <t>Buccaneers</t>
  </si>
  <si>
    <t>Marcus Mariota</t>
  </si>
  <si>
    <t>Titans</t>
  </si>
  <si>
    <t>Alex Smith</t>
  </si>
  <si>
    <t>Total Points</t>
  </si>
  <si>
    <t>ATT</t>
  </si>
  <si>
    <t>YDS</t>
  </si>
  <si>
    <t>LNG</t>
  </si>
  <si>
    <t>Rec Pts.</t>
  </si>
  <si>
    <t>RB</t>
  </si>
  <si>
    <t>David Johnson</t>
  </si>
  <si>
    <t>58T</t>
  </si>
  <si>
    <t>Devonta Freeman</t>
  </si>
  <si>
    <t>Alex Collins</t>
  </si>
  <si>
    <t>LeSean McCoy</t>
  </si>
  <si>
    <t>Christian McCaffrey</t>
  </si>
  <si>
    <t>Jordan Howard</t>
  </si>
  <si>
    <t>Joe Mixon</t>
  </si>
  <si>
    <t>Carlos Hyde</t>
  </si>
  <si>
    <t>Ezekiel Elliott</t>
  </si>
  <si>
    <t>Devontae Booker</t>
  </si>
  <si>
    <t>LeGarrette Blount</t>
  </si>
  <si>
    <t>Theo Riddick</t>
  </si>
  <si>
    <t>Jamaal Williams</t>
  </si>
  <si>
    <t>Lamar Miller</t>
  </si>
  <si>
    <t>Marlon Mack</t>
  </si>
  <si>
    <t>TE</t>
  </si>
  <si>
    <t>WR</t>
  </si>
  <si>
    <t>Larry Fitzgerald</t>
  </si>
  <si>
    <t>Brice Butler</t>
  </si>
  <si>
    <t>Ricky Seals-Jones</t>
  </si>
  <si>
    <t>Austin Hooper</t>
  </si>
  <si>
    <t>Julio Jones</t>
  </si>
  <si>
    <t>Mohamed Sanu</t>
  </si>
  <si>
    <t>Nick Boyle</t>
  </si>
  <si>
    <t>John Brown</t>
  </si>
  <si>
    <t>Michael Crabtree</t>
  </si>
  <si>
    <t>Willie Snead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</si>
</sst>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ill="1"/>
    <xf numFmtId="1" fontId="0" fillId="0" borderId="0" xfId="0" applyNumberFormat="1"/>
    <xf numFmtId="3" fontId="0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3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bene-benwikere/" TargetMode="External"/><Relationship Id="rId1" Type="http://schemas.openxmlformats.org/officeDocument/2006/relationships/hyperlink" Target="https://www.azcardinals.com/team/players-roster/alec-bloom/" TargetMode="External"/><Relationship Id="rId5" Type="http://schemas.openxmlformats.org/officeDocument/2006/relationships/hyperlink" Target="https://www.azcardinals.com/team/players-roster/patrick-peterson/" TargetMode="External"/><Relationship Id="rId4" Type="http://schemas.openxmlformats.org/officeDocument/2006/relationships/hyperlink" Target="https://www.azcardinals.com/team/players-roster/corey-peters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cardinals.com/team/players-roster/gabe-holmes/" TargetMode="External"/><Relationship Id="rId1" Type="http://schemas.openxmlformats.org/officeDocument/2006/relationships/hyperlink" Target="https://www.azcardinals.com/team/players-roster/will-holden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zcardinals.com/team/players-roster/a-j-howard/" TargetMode="External"/><Relationship Id="rId2" Type="http://schemas.openxmlformats.org/officeDocument/2006/relationships/hyperlink" Target="https://www.azcardinals.com/team/players-roster/josh-bynes/" TargetMode="External"/><Relationship Id="rId1" Type="http://schemas.openxmlformats.org/officeDocument/2006/relationships/hyperlink" Target="https://www.azcardinals.com/team/players-roster/brice-butler/" TargetMode="External"/><Relationship Id="rId4" Type="http://schemas.openxmlformats.org/officeDocument/2006/relationships/hyperlink" Target="https://www.azcardinals.com/team/players-roster/jamar-taylo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304800" cy="307450"/>
    <xdr:sp macro="" textlink="">
      <xdr:nvSpPr>
        <xdr:cNvPr id="5" name="AutoShape 7" descr="Bloom_Alec">
          <a:hlinkClick xmlns:r="http://schemas.openxmlformats.org/officeDocument/2006/relationships" r:id="rId1" tooltip="Alec Bloom"/>
          <a:extLst>
            <a:ext uri="{FF2B5EF4-FFF2-40B4-BE49-F238E27FC236}">
              <a16:creationId xmlns:a16="http://schemas.microsoft.com/office/drawing/2014/main" id="{528B384E-829A-409F-B54C-902AB81ED172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7450"/>
    <xdr:sp macro="" textlink="">
      <xdr:nvSpPr>
        <xdr:cNvPr id="7" name="AutoShape 5" descr="Benwikere_Bene">
          <a:hlinkClick xmlns:r="http://schemas.openxmlformats.org/officeDocument/2006/relationships" r:id="rId2" tooltip="Bene' Benwikere"/>
          <a:extLst>
            <a:ext uri="{FF2B5EF4-FFF2-40B4-BE49-F238E27FC236}">
              <a16:creationId xmlns:a16="http://schemas.microsoft.com/office/drawing/2014/main" id="{666DF646-8F35-4F31-929B-9D3544A40BAE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7450"/>
    <xdr:sp macro="" textlink="">
      <xdr:nvSpPr>
        <xdr:cNvPr id="8" name="AutoShape 5" descr="Benwikere_Bene">
          <a:hlinkClick xmlns:r="http://schemas.openxmlformats.org/officeDocument/2006/relationships" r:id="rId2" tooltip="Bene' Benwikere"/>
          <a:extLst>
            <a:ext uri="{FF2B5EF4-FFF2-40B4-BE49-F238E27FC236}">
              <a16:creationId xmlns:a16="http://schemas.microsoft.com/office/drawing/2014/main" id="{16BE4C53-9233-4362-B7E2-D9363C2DE1C1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7450"/>
    <xdr:sp macro="" textlink="">
      <xdr:nvSpPr>
        <xdr:cNvPr id="9" name="AutoShape 77" descr="Tolliver_Jalen">
          <a:hlinkClick xmlns:r="http://schemas.openxmlformats.org/officeDocument/2006/relationships" r:id="rId3" tooltip="Jalen Tolliver"/>
          <a:extLst>
            <a:ext uri="{FF2B5EF4-FFF2-40B4-BE49-F238E27FC236}">
              <a16:creationId xmlns:a16="http://schemas.microsoft.com/office/drawing/2014/main" id="{E780017F-BE86-4060-8F91-89AF0572A441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7451"/>
    <xdr:sp macro="" textlink="">
      <xdr:nvSpPr>
        <xdr:cNvPr id="10" name="AutoShape 61" descr="Peters_Corey">
          <a:hlinkClick xmlns:r="http://schemas.openxmlformats.org/officeDocument/2006/relationships" r:id="rId4" tooltip="Corey Peters"/>
          <a:extLst>
            <a:ext uri="{FF2B5EF4-FFF2-40B4-BE49-F238E27FC236}">
              <a16:creationId xmlns:a16="http://schemas.microsoft.com/office/drawing/2014/main" id="{DB774A02-B7D4-4F7E-84D1-EA8004451F3C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7451"/>
    <xdr:sp macro="" textlink="">
      <xdr:nvSpPr>
        <xdr:cNvPr id="11" name="AutoShape 62" descr="AP_109395895340">
          <a:hlinkClick xmlns:r="http://schemas.openxmlformats.org/officeDocument/2006/relationships" r:id="rId5" tooltip="Patrick Peterson"/>
          <a:extLst>
            <a:ext uri="{FF2B5EF4-FFF2-40B4-BE49-F238E27FC236}">
              <a16:creationId xmlns:a16="http://schemas.microsoft.com/office/drawing/2014/main" id="{D662C2C6-5A5B-496B-9703-D7DAE486686A}"/>
            </a:ext>
          </a:extLst>
        </xdr:cNvPr>
        <xdr:cNvSpPr>
          <a:spLocks noChangeAspect="1" noChangeArrowheads="1"/>
        </xdr:cNvSpPr>
      </xdr:nvSpPr>
      <xdr:spPr bwMode="auto">
        <a:xfrm>
          <a:off x="0" y="4953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04800" cy="307451"/>
    <xdr:sp macro="" textlink="">
      <xdr:nvSpPr>
        <xdr:cNvPr id="2" name="AutoShape 33" descr="Holden_Will">
          <a:hlinkClick xmlns:r="http://schemas.openxmlformats.org/officeDocument/2006/relationships" r:id="rId1" tooltip="Will Holden"/>
          <a:extLst>
            <a:ext uri="{FF2B5EF4-FFF2-40B4-BE49-F238E27FC236}">
              <a16:creationId xmlns:a16="http://schemas.microsoft.com/office/drawing/2014/main" id="{DDF5F980-4CA2-4272-9D68-0C87E7D4A48B}"/>
            </a:ext>
          </a:extLst>
        </xdr:cNvPr>
        <xdr:cNvSpPr>
          <a:spLocks noChangeAspect="1" noChangeArrowheads="1"/>
        </xdr:cNvSpPr>
      </xdr:nvSpPr>
      <xdr:spPr bwMode="auto">
        <a:xfrm>
          <a:off x="0" y="104394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7451"/>
    <xdr:sp macro="" textlink="">
      <xdr:nvSpPr>
        <xdr:cNvPr id="3" name="AutoShape 34" descr="Holmes_Gabe">
          <a:hlinkClick xmlns:r="http://schemas.openxmlformats.org/officeDocument/2006/relationships" r:id="rId2" tooltip="Gabe Holmes"/>
          <a:extLst>
            <a:ext uri="{FF2B5EF4-FFF2-40B4-BE49-F238E27FC236}">
              <a16:creationId xmlns:a16="http://schemas.microsoft.com/office/drawing/2014/main" id="{AFD09A18-02D9-451D-964B-A06EBB6A367C}"/>
            </a:ext>
          </a:extLst>
        </xdr:cNvPr>
        <xdr:cNvSpPr>
          <a:spLocks noChangeAspect="1" noChangeArrowheads="1"/>
        </xdr:cNvSpPr>
      </xdr:nvSpPr>
      <xdr:spPr bwMode="auto">
        <a:xfrm>
          <a:off x="0" y="104394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04800" cy="307450"/>
    <xdr:sp macro="" textlink="">
      <xdr:nvSpPr>
        <xdr:cNvPr id="2" name="AutoShape 13" descr="Butler_Brice">
          <a:hlinkClick xmlns:r="http://schemas.openxmlformats.org/officeDocument/2006/relationships" r:id="rId1" tooltip="Brice Butler"/>
          <a:extLst>
            <a:ext uri="{FF2B5EF4-FFF2-40B4-BE49-F238E27FC236}">
              <a16:creationId xmlns:a16="http://schemas.microsoft.com/office/drawing/2014/main" id="{B491D70D-12EA-4CAF-844F-2EB912EFC9C4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7450"/>
    <xdr:sp macro="" textlink="">
      <xdr:nvSpPr>
        <xdr:cNvPr id="3" name="AutoShape 14" descr="Bynes_Josh">
          <a:hlinkClick xmlns:r="http://schemas.openxmlformats.org/officeDocument/2006/relationships" r:id="rId2" tooltip="Josh Bynes"/>
          <a:extLst>
            <a:ext uri="{FF2B5EF4-FFF2-40B4-BE49-F238E27FC236}">
              <a16:creationId xmlns:a16="http://schemas.microsoft.com/office/drawing/2014/main" id="{537C63A8-757D-4945-936E-80540803C5C0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7451"/>
    <xdr:sp macro="" textlink="">
      <xdr:nvSpPr>
        <xdr:cNvPr id="4" name="AutoShape 36" descr="Howard_A.J.">
          <a:hlinkClick xmlns:r="http://schemas.openxmlformats.org/officeDocument/2006/relationships" r:id="rId3" tooltip="A.J. Howard"/>
          <a:extLst>
            <a:ext uri="{FF2B5EF4-FFF2-40B4-BE49-F238E27FC236}">
              <a16:creationId xmlns:a16="http://schemas.microsoft.com/office/drawing/2014/main" id="{0AE0F857-3DCF-44C8-950F-CFD5FFDAC54B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7450"/>
    <xdr:sp macro="" textlink="">
      <xdr:nvSpPr>
        <xdr:cNvPr id="5" name="AutoShape 75" descr="Taylor_Jamar">
          <a:hlinkClick xmlns:r="http://schemas.openxmlformats.org/officeDocument/2006/relationships" r:id="rId4" tooltip="Jamar Taylor"/>
          <a:extLst>
            <a:ext uri="{FF2B5EF4-FFF2-40B4-BE49-F238E27FC236}">
              <a16:creationId xmlns:a16="http://schemas.microsoft.com/office/drawing/2014/main" id="{CE152F08-DAF5-4005-82EB-C0DB424175C5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%20Stats/Kansas%20City%20Chie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nsas City Chiefs"/>
      <sheetName val="Stats"/>
    </sheetNames>
    <sheetDataSet>
      <sheetData sheetId="0"/>
      <sheetData sheetId="1">
        <row r="7">
          <cell r="U7">
            <v>9.36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4"/>
  <sheetViews>
    <sheetView workbookViewId="0">
      <selection activeCell="A35" sqref="A35:XFD1048576"/>
    </sheetView>
  </sheetViews>
  <sheetFormatPr defaultRowHeight="15" x14ac:dyDescent="0.25"/>
  <cols>
    <col min="1" max="1" width="9.44140625" style="2" customWidth="1"/>
    <col min="2" max="2" width="31.5546875" style="2" customWidth="1"/>
    <col min="3" max="16384" width="8.88671875" style="2"/>
  </cols>
  <sheetData>
    <row r="2" spans="2:2" ht="15.6" x14ac:dyDescent="0.3">
      <c r="B2" s="3" t="s">
        <v>30</v>
      </c>
    </row>
    <row r="3" spans="2:2" x14ac:dyDescent="0.25">
      <c r="B3" s="2" t="s">
        <v>7</v>
      </c>
    </row>
    <row r="4" spans="2:2" x14ac:dyDescent="0.25">
      <c r="B4" s="2" t="s">
        <v>21</v>
      </c>
    </row>
    <row r="5" spans="2:2" x14ac:dyDescent="0.25">
      <c r="B5" s="2" t="s">
        <v>24</v>
      </c>
    </row>
    <row r="6" spans="2:2" x14ac:dyDescent="0.25">
      <c r="B6" s="2" t="s">
        <v>29</v>
      </c>
    </row>
    <row r="8" spans="2:2" ht="15.6" x14ac:dyDescent="0.3">
      <c r="B8" s="3" t="s">
        <v>32</v>
      </c>
    </row>
    <row r="9" spans="2:2" x14ac:dyDescent="0.25">
      <c r="B9" s="2" t="s">
        <v>5</v>
      </c>
    </row>
    <row r="10" spans="2:2" x14ac:dyDescent="0.25">
      <c r="B10" s="2" t="s">
        <v>9</v>
      </c>
    </row>
    <row r="11" spans="2:2" x14ac:dyDescent="0.25">
      <c r="B11" s="2" t="s">
        <v>10</v>
      </c>
    </row>
    <row r="12" spans="2:2" x14ac:dyDescent="0.25">
      <c r="B12" s="2" t="s">
        <v>18</v>
      </c>
    </row>
    <row r="14" spans="2:2" ht="15.6" x14ac:dyDescent="0.3">
      <c r="B14" s="3" t="s">
        <v>33</v>
      </c>
    </row>
    <row r="15" spans="2:2" x14ac:dyDescent="0.25">
      <c r="B15" s="2" t="s">
        <v>1</v>
      </c>
    </row>
    <row r="16" spans="2:2" x14ac:dyDescent="0.25">
      <c r="B16" s="2" t="s">
        <v>4</v>
      </c>
    </row>
    <row r="17" spans="2:2" x14ac:dyDescent="0.25">
      <c r="B17" s="2" t="s">
        <v>20</v>
      </c>
    </row>
    <row r="18" spans="2:2" x14ac:dyDescent="0.25">
      <c r="B18" s="2" t="s">
        <v>27</v>
      </c>
    </row>
    <row r="20" spans="2:2" ht="15.6" x14ac:dyDescent="0.3">
      <c r="B20" s="3" t="s">
        <v>31</v>
      </c>
    </row>
    <row r="21" spans="2:2" x14ac:dyDescent="0.25">
      <c r="B21" s="1" t="s">
        <v>0</v>
      </c>
    </row>
    <row r="22" spans="2:2" x14ac:dyDescent="0.25">
      <c r="B22" s="2" t="s">
        <v>16</v>
      </c>
    </row>
    <row r="23" spans="2:2" x14ac:dyDescent="0.25">
      <c r="B23" s="2" t="s">
        <v>25</v>
      </c>
    </row>
    <row r="24" spans="2:2" x14ac:dyDescent="0.25">
      <c r="B24" s="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95C8-5EBD-4222-B729-68615F23FD29}">
  <dimension ref="B2:B24"/>
  <sheetViews>
    <sheetView workbookViewId="0">
      <selection activeCell="C1" sqref="C1:D1048576"/>
    </sheetView>
  </sheetViews>
  <sheetFormatPr defaultRowHeight="14.4" x14ac:dyDescent="0.3"/>
  <cols>
    <col min="2" max="2" width="31.33203125" customWidth="1"/>
  </cols>
  <sheetData>
    <row r="2" spans="2:2" ht="15.6" x14ac:dyDescent="0.3">
      <c r="B2" s="3" t="s">
        <v>30</v>
      </c>
    </row>
    <row r="3" spans="2:2" ht="15.6" x14ac:dyDescent="0.3">
      <c r="B3" s="2" t="s">
        <v>3</v>
      </c>
    </row>
    <row r="4" spans="2:2" ht="15.6" x14ac:dyDescent="0.3">
      <c r="B4" s="2" t="s">
        <v>17</v>
      </c>
    </row>
    <row r="5" spans="2:2" ht="15.6" x14ac:dyDescent="0.3">
      <c r="B5" s="2" t="s">
        <v>19</v>
      </c>
    </row>
    <row r="6" spans="2:2" ht="15.6" x14ac:dyDescent="0.3">
      <c r="B6" s="2" t="s">
        <v>22</v>
      </c>
    </row>
    <row r="7" spans="2:2" ht="15.6" x14ac:dyDescent="0.3">
      <c r="B7" s="2"/>
    </row>
    <row r="8" spans="2:2" ht="15.6" x14ac:dyDescent="0.3">
      <c r="B8" s="3" t="s">
        <v>32</v>
      </c>
    </row>
    <row r="9" spans="2:2" ht="15.6" x14ac:dyDescent="0.3">
      <c r="B9" s="2" t="s">
        <v>2</v>
      </c>
    </row>
    <row r="10" spans="2:2" ht="15.6" x14ac:dyDescent="0.3">
      <c r="B10" s="2" t="s">
        <v>34</v>
      </c>
    </row>
    <row r="11" spans="2:2" ht="15.6" x14ac:dyDescent="0.3">
      <c r="B11" s="2" t="s">
        <v>6</v>
      </c>
    </row>
    <row r="12" spans="2:2" ht="15.6" x14ac:dyDescent="0.3">
      <c r="B12" s="2" t="s">
        <v>35</v>
      </c>
    </row>
    <row r="13" spans="2:2" ht="15.6" x14ac:dyDescent="0.3">
      <c r="B13" s="2"/>
    </row>
    <row r="14" spans="2:2" ht="15.6" x14ac:dyDescent="0.3">
      <c r="B14" s="3" t="s">
        <v>33</v>
      </c>
    </row>
    <row r="15" spans="2:2" ht="15.6" x14ac:dyDescent="0.3">
      <c r="B15" s="2" t="s">
        <v>11</v>
      </c>
    </row>
    <row r="16" spans="2:2" ht="15.6" x14ac:dyDescent="0.3">
      <c r="B16" s="2" t="s">
        <v>12</v>
      </c>
    </row>
    <row r="17" spans="2:2" ht="15.6" x14ac:dyDescent="0.3">
      <c r="B17" s="2" t="s">
        <v>13</v>
      </c>
    </row>
    <row r="18" spans="2:2" ht="15.6" x14ac:dyDescent="0.3">
      <c r="B18" s="2" t="s">
        <v>28</v>
      </c>
    </row>
    <row r="19" spans="2:2" ht="15.6" x14ac:dyDescent="0.3">
      <c r="B19" s="2"/>
    </row>
    <row r="20" spans="2:2" ht="15.6" x14ac:dyDescent="0.3">
      <c r="B20" s="3" t="s">
        <v>31</v>
      </c>
    </row>
    <row r="21" spans="2:2" ht="15" x14ac:dyDescent="0.3">
      <c r="B21" s="1" t="s">
        <v>8</v>
      </c>
    </row>
    <row r="22" spans="2:2" ht="15.6" x14ac:dyDescent="0.3">
      <c r="B22" s="2" t="s">
        <v>14</v>
      </c>
    </row>
    <row r="23" spans="2:2" ht="15.6" x14ac:dyDescent="0.3">
      <c r="B23" s="2" t="s">
        <v>15</v>
      </c>
    </row>
    <row r="24" spans="2:2" ht="15.6" x14ac:dyDescent="0.3">
      <c r="B24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CB64-370B-4FD3-93A9-64A382BF1F11}">
  <dimension ref="A2:X5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F1048576"/>
    </sheetView>
  </sheetViews>
  <sheetFormatPr defaultRowHeight="14.4" x14ac:dyDescent="0.3"/>
  <cols>
    <col min="1" max="1" width="7.77734375" style="4" bestFit="1" customWidth="1"/>
    <col min="2" max="2" width="16.33203125" style="12" customWidth="1"/>
    <col min="3" max="3" width="14.21875" customWidth="1"/>
    <col min="4" max="4" width="13.109375" customWidth="1"/>
    <col min="6" max="6" width="11.5546875" bestFit="1" customWidth="1"/>
    <col min="7" max="7" width="9.6640625" style="7" bestFit="1" customWidth="1"/>
    <col min="10" max="10" width="6.33203125" customWidth="1"/>
    <col min="11" max="11" width="6.6640625" customWidth="1"/>
    <col min="12" max="12" width="7.77734375" customWidth="1"/>
    <col min="13" max="13" width="6.6640625" customWidth="1"/>
    <col min="21" max="21" width="11.44140625" customWidth="1"/>
  </cols>
  <sheetData>
    <row r="2" spans="1:24" x14ac:dyDescent="0.3">
      <c r="A2" s="8" t="s">
        <v>50</v>
      </c>
      <c r="B2" s="11" t="s">
        <v>38</v>
      </c>
      <c r="C2" s="5" t="s">
        <v>54</v>
      </c>
      <c r="D2" s="5" t="s">
        <v>55</v>
      </c>
      <c r="E2" s="5" t="s">
        <v>51</v>
      </c>
      <c r="F2" s="5" t="s">
        <v>52</v>
      </c>
      <c r="G2" s="5" t="s">
        <v>53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/>
      <c r="S2" s="5" t="s">
        <v>81</v>
      </c>
      <c r="T2" s="5" t="s">
        <v>82</v>
      </c>
      <c r="U2" s="5" t="s">
        <v>122</v>
      </c>
    </row>
    <row r="3" spans="1:24" s="22" customFormat="1" x14ac:dyDescent="0.3">
      <c r="A3" s="20" t="s">
        <v>37</v>
      </c>
      <c r="B3" s="21" t="s">
        <v>36</v>
      </c>
      <c r="C3" s="22" t="s">
        <v>49</v>
      </c>
      <c r="D3" s="23" t="s">
        <v>56</v>
      </c>
      <c r="E3" s="22">
        <v>43</v>
      </c>
      <c r="F3" s="22">
        <v>32</v>
      </c>
      <c r="G3" s="23">
        <v>382</v>
      </c>
      <c r="H3" s="24">
        <v>74.400000000000006</v>
      </c>
      <c r="I3" s="24">
        <v>8.9</v>
      </c>
      <c r="J3" s="23">
        <v>3</v>
      </c>
      <c r="K3" s="24">
        <v>7</v>
      </c>
      <c r="L3" s="22">
        <v>0</v>
      </c>
      <c r="M3" s="24">
        <v>0</v>
      </c>
      <c r="N3" s="22">
        <v>44</v>
      </c>
      <c r="O3" s="22">
        <v>5</v>
      </c>
      <c r="P3" s="22">
        <v>40</v>
      </c>
      <c r="Q3" s="22">
        <v>124.4</v>
      </c>
      <c r="S3" s="22">
        <v>27.28</v>
      </c>
      <c r="T3" s="25">
        <v>0</v>
      </c>
      <c r="U3" s="22">
        <f t="shared" ref="U3:U35" si="0">SUM(S3:T3)</f>
        <v>27.28</v>
      </c>
    </row>
    <row r="4" spans="1:24" s="6" customFormat="1" x14ac:dyDescent="0.3">
      <c r="A4" s="4" t="s">
        <v>37</v>
      </c>
      <c r="B4" s="10" t="s">
        <v>121</v>
      </c>
      <c r="C4" s="6" t="s">
        <v>98</v>
      </c>
      <c r="D4" s="6" t="s">
        <v>90</v>
      </c>
      <c r="E4" s="6">
        <v>505</v>
      </c>
      <c r="F4" s="6">
        <v>341</v>
      </c>
      <c r="G4" s="9">
        <v>4042</v>
      </c>
      <c r="H4" s="16">
        <v>67.5</v>
      </c>
      <c r="I4" s="16">
        <v>8</v>
      </c>
      <c r="J4" s="9">
        <v>26</v>
      </c>
      <c r="K4" s="16">
        <v>5.0999999999999996</v>
      </c>
      <c r="L4" s="9">
        <v>5</v>
      </c>
      <c r="M4" s="16">
        <v>1</v>
      </c>
      <c r="N4" s="6">
        <v>79</v>
      </c>
      <c r="O4" s="6">
        <v>35</v>
      </c>
      <c r="P4" s="6">
        <v>207</v>
      </c>
      <c r="Q4" s="6">
        <v>104.7</v>
      </c>
      <c r="S4" s="6">
        <v>255.68</v>
      </c>
      <c r="T4" s="6">
        <v>41.5</v>
      </c>
      <c r="U4" s="6">
        <f t="shared" si="0"/>
        <v>297.18</v>
      </c>
      <c r="V4"/>
      <c r="W4"/>
      <c r="X4"/>
    </row>
    <row r="5" spans="1:24" x14ac:dyDescent="0.3">
      <c r="A5" s="4" t="s">
        <v>37</v>
      </c>
      <c r="B5" s="10" t="s">
        <v>101</v>
      </c>
      <c r="C5" s="6" t="s">
        <v>102</v>
      </c>
      <c r="D5" s="6" t="s">
        <v>102</v>
      </c>
      <c r="E5" s="6">
        <v>536</v>
      </c>
      <c r="F5" s="6">
        <v>386</v>
      </c>
      <c r="G5" s="9">
        <v>4334</v>
      </c>
      <c r="H5" s="16">
        <v>72</v>
      </c>
      <c r="I5" s="16">
        <v>8.1</v>
      </c>
      <c r="J5" s="9">
        <v>23</v>
      </c>
      <c r="K5" s="16">
        <v>4.3</v>
      </c>
      <c r="L5" s="9">
        <v>8</v>
      </c>
      <c r="M5" s="16">
        <v>1.5</v>
      </c>
      <c r="N5" s="6">
        <v>54</v>
      </c>
      <c r="O5" s="6">
        <v>20</v>
      </c>
      <c r="P5" s="6">
        <v>145</v>
      </c>
      <c r="Q5" s="6">
        <v>103.9</v>
      </c>
      <c r="R5" s="6"/>
      <c r="S5" s="6">
        <v>249.36</v>
      </c>
      <c r="T5" s="6">
        <v>13.2</v>
      </c>
      <c r="U5" s="6">
        <f t="shared" si="0"/>
        <v>262.56</v>
      </c>
    </row>
    <row r="6" spans="1:24" x14ac:dyDescent="0.3">
      <c r="A6" s="4" t="s">
        <v>37</v>
      </c>
      <c r="B6" s="10" t="s">
        <v>83</v>
      </c>
      <c r="C6" s="6" t="s">
        <v>84</v>
      </c>
      <c r="D6" s="6" t="s">
        <v>84</v>
      </c>
      <c r="E6" s="6">
        <v>204</v>
      </c>
      <c r="F6" s="6">
        <v>126</v>
      </c>
      <c r="G6" s="9">
        <v>1699</v>
      </c>
      <c r="H6" s="16">
        <v>61.8</v>
      </c>
      <c r="I6" s="16">
        <v>8.3000000000000007</v>
      </c>
      <c r="J6" s="9">
        <v>19</v>
      </c>
      <c r="K6" s="16">
        <v>9.3000000000000007</v>
      </c>
      <c r="L6" s="9">
        <v>8</v>
      </c>
      <c r="M6" s="16">
        <v>3.9</v>
      </c>
      <c r="N6" s="6">
        <v>72</v>
      </c>
      <c r="O6" s="6">
        <v>19</v>
      </c>
      <c r="P6" s="6">
        <v>116</v>
      </c>
      <c r="Q6" s="6">
        <v>103</v>
      </c>
      <c r="R6" s="6"/>
      <c r="S6" s="6">
        <v>127.96</v>
      </c>
      <c r="T6" s="6">
        <v>38.9</v>
      </c>
      <c r="U6" s="6">
        <f t="shared" si="0"/>
        <v>166.85999999999999</v>
      </c>
    </row>
    <row r="7" spans="1:24" x14ac:dyDescent="0.3">
      <c r="A7" s="4" t="s">
        <v>37</v>
      </c>
      <c r="B7" s="10" t="s">
        <v>99</v>
      </c>
      <c r="C7" s="6" t="s">
        <v>100</v>
      </c>
      <c r="D7" s="6" t="s">
        <v>100</v>
      </c>
      <c r="E7" s="6">
        <v>581</v>
      </c>
      <c r="F7" s="6">
        <v>385</v>
      </c>
      <c r="G7" s="9">
        <v>4577</v>
      </c>
      <c r="H7" s="16">
        <v>66.3</v>
      </c>
      <c r="I7" s="16">
        <v>7.9</v>
      </c>
      <c r="J7" s="9">
        <v>32</v>
      </c>
      <c r="K7" s="16">
        <v>5.5</v>
      </c>
      <c r="L7" s="9">
        <v>8</v>
      </c>
      <c r="M7" s="16">
        <v>1.4</v>
      </c>
      <c r="N7" s="6">
        <v>64</v>
      </c>
      <c r="O7" s="6">
        <v>35</v>
      </c>
      <c r="P7" s="6">
        <v>201</v>
      </c>
      <c r="Q7" s="6">
        <v>102.8</v>
      </c>
      <c r="R7" s="6"/>
      <c r="S7" s="14">
        <v>295.08</v>
      </c>
      <c r="T7" s="14">
        <v>0</v>
      </c>
      <c r="U7" s="6">
        <f t="shared" si="0"/>
        <v>295.08</v>
      </c>
    </row>
    <row r="8" spans="1:24" x14ac:dyDescent="0.3">
      <c r="A8" s="4" t="s">
        <v>37</v>
      </c>
      <c r="B8" s="10" t="s">
        <v>109</v>
      </c>
      <c r="C8" s="6" t="s">
        <v>110</v>
      </c>
      <c r="D8" s="6" t="s">
        <v>110</v>
      </c>
      <c r="E8" s="6">
        <v>440</v>
      </c>
      <c r="F8" s="6">
        <v>265</v>
      </c>
      <c r="G8" s="9">
        <v>3296</v>
      </c>
      <c r="H8" s="16">
        <v>60.2</v>
      </c>
      <c r="I8" s="16">
        <v>7.5</v>
      </c>
      <c r="J8" s="9">
        <v>33</v>
      </c>
      <c r="K8" s="16">
        <v>7.5</v>
      </c>
      <c r="L8" s="9">
        <v>7</v>
      </c>
      <c r="M8" s="16">
        <v>1.6</v>
      </c>
      <c r="N8" s="6">
        <v>72</v>
      </c>
      <c r="O8" s="6">
        <v>28</v>
      </c>
      <c r="P8" s="6">
        <v>162</v>
      </c>
      <c r="Q8" s="6">
        <v>101.9</v>
      </c>
      <c r="R8" s="6"/>
      <c r="S8" s="6">
        <v>249.84</v>
      </c>
      <c r="T8" s="6">
        <v>29.9</v>
      </c>
      <c r="U8" s="6">
        <f t="shared" si="0"/>
        <v>279.74</v>
      </c>
    </row>
    <row r="9" spans="1:24" x14ac:dyDescent="0.3">
      <c r="A9" s="4" t="s">
        <v>37</v>
      </c>
      <c r="B9" s="10" t="s">
        <v>93</v>
      </c>
      <c r="C9" s="6" t="s">
        <v>94</v>
      </c>
      <c r="D9" s="6" t="s">
        <v>94</v>
      </c>
      <c r="E9" s="6">
        <v>477</v>
      </c>
      <c r="F9" s="6">
        <v>296</v>
      </c>
      <c r="G9" s="9">
        <v>3804</v>
      </c>
      <c r="H9" s="16">
        <v>62.1</v>
      </c>
      <c r="I9" s="16">
        <v>8</v>
      </c>
      <c r="J9" s="9">
        <v>28</v>
      </c>
      <c r="K9" s="16">
        <v>5.9</v>
      </c>
      <c r="L9" s="9">
        <v>7</v>
      </c>
      <c r="M9" s="16">
        <v>1.5</v>
      </c>
      <c r="N9" s="6">
        <v>94</v>
      </c>
      <c r="O9" s="6">
        <v>25</v>
      </c>
      <c r="P9" s="6">
        <v>172</v>
      </c>
      <c r="Q9" s="6">
        <v>100.5</v>
      </c>
      <c r="R9" s="6"/>
      <c r="S9" s="6">
        <v>250.16</v>
      </c>
      <c r="T9" s="6">
        <v>11.1</v>
      </c>
      <c r="U9" s="6">
        <f t="shared" si="0"/>
        <v>261.26</v>
      </c>
    </row>
    <row r="10" spans="1:24" x14ac:dyDescent="0.3">
      <c r="A10" s="4" t="s">
        <v>37</v>
      </c>
      <c r="B10" s="10" t="s">
        <v>76</v>
      </c>
      <c r="C10" s="6" t="s">
        <v>77</v>
      </c>
      <c r="D10" s="6" t="s">
        <v>77</v>
      </c>
      <c r="E10" s="6">
        <v>565</v>
      </c>
      <c r="F10" s="6">
        <v>371</v>
      </c>
      <c r="G10" s="9">
        <v>4446</v>
      </c>
      <c r="H10" s="16">
        <v>65.7</v>
      </c>
      <c r="I10" s="16">
        <v>7.9</v>
      </c>
      <c r="J10" s="9">
        <v>29</v>
      </c>
      <c r="K10" s="16">
        <v>5.0999999999999996</v>
      </c>
      <c r="L10" s="9">
        <v>10</v>
      </c>
      <c r="M10" s="16">
        <v>1.8</v>
      </c>
      <c r="N10" s="6">
        <v>71</v>
      </c>
      <c r="O10" s="6">
        <v>47</v>
      </c>
      <c r="P10" s="6">
        <v>287</v>
      </c>
      <c r="Q10" s="6">
        <v>99.3</v>
      </c>
      <c r="R10" s="6"/>
      <c r="S10" s="14">
        <v>273.83999999999997</v>
      </c>
      <c r="T10" s="14">
        <v>9.8000000000000007</v>
      </c>
      <c r="U10" s="6">
        <f t="shared" si="0"/>
        <v>283.64</v>
      </c>
    </row>
    <row r="11" spans="1:24" x14ac:dyDescent="0.3">
      <c r="A11" s="4" t="s">
        <v>37</v>
      </c>
      <c r="B11" s="10" t="s">
        <v>74</v>
      </c>
      <c r="C11" s="6" t="s">
        <v>75</v>
      </c>
      <c r="D11" s="6" t="s">
        <v>56</v>
      </c>
      <c r="E11">
        <v>481</v>
      </c>
      <c r="F11" s="7">
        <v>325</v>
      </c>
      <c r="G11" s="7">
        <v>3547</v>
      </c>
      <c r="H11" s="19">
        <v>67.599999999999994</v>
      </c>
      <c r="I11" s="19">
        <v>7.4</v>
      </c>
      <c r="J11" s="7">
        <v>22</v>
      </c>
      <c r="K11" s="19">
        <v>4.5999999999999996</v>
      </c>
      <c r="L11" s="7">
        <v>7</v>
      </c>
      <c r="M11" s="19">
        <v>1.5</v>
      </c>
      <c r="N11" s="7">
        <v>65</v>
      </c>
      <c r="O11">
        <v>22</v>
      </c>
      <c r="P11">
        <v>136</v>
      </c>
      <c r="Q11">
        <v>98.3</v>
      </c>
      <c r="S11" s="14">
        <v>215.88</v>
      </c>
      <c r="T11" s="14">
        <v>22</v>
      </c>
      <c r="U11" s="6">
        <f t="shared" si="0"/>
        <v>237.88</v>
      </c>
    </row>
    <row r="12" spans="1:24" x14ac:dyDescent="0.3">
      <c r="A12" s="4" t="s">
        <v>37</v>
      </c>
      <c r="B12" s="10" t="s">
        <v>78</v>
      </c>
      <c r="C12" s="6" t="s">
        <v>80</v>
      </c>
      <c r="D12" s="6" t="s">
        <v>80</v>
      </c>
      <c r="E12" s="6">
        <v>238</v>
      </c>
      <c r="F12" s="6">
        <v>154</v>
      </c>
      <c r="G12" s="9">
        <v>1675</v>
      </c>
      <c r="H12" s="16">
        <v>64.7</v>
      </c>
      <c r="I12" s="16">
        <v>7</v>
      </c>
      <c r="J12" s="9">
        <v>16</v>
      </c>
      <c r="K12" s="16">
        <v>6.7</v>
      </c>
      <c r="L12" s="9">
        <v>6</v>
      </c>
      <c r="M12" s="16">
        <v>2.5</v>
      </c>
      <c r="N12" s="6">
        <v>72</v>
      </c>
      <c r="O12" s="6">
        <v>22</v>
      </c>
      <c r="P12" s="6">
        <v>168</v>
      </c>
      <c r="Q12" s="6">
        <v>97.2</v>
      </c>
      <c r="R12" s="6"/>
      <c r="S12" s="14">
        <v>119</v>
      </c>
      <c r="T12" s="14">
        <v>12.6</v>
      </c>
      <c r="U12" s="6">
        <f t="shared" si="0"/>
        <v>131.6</v>
      </c>
    </row>
    <row r="13" spans="1:24" x14ac:dyDescent="0.3">
      <c r="A13" s="4" t="s">
        <v>37</v>
      </c>
      <c r="B13" s="10" t="s">
        <v>85</v>
      </c>
      <c r="C13" s="6" t="s">
        <v>86</v>
      </c>
      <c r="D13" s="6" t="s">
        <v>86</v>
      </c>
      <c r="E13" s="6">
        <v>545</v>
      </c>
      <c r="F13" s="6">
        <v>346</v>
      </c>
      <c r="G13" s="15">
        <v>4240</v>
      </c>
      <c r="H13" s="16">
        <f>F13/E13*100</f>
        <v>63.486238532110093</v>
      </c>
      <c r="I13" s="16">
        <f>G13/E13</f>
        <v>7.7798165137614683</v>
      </c>
      <c r="J13" s="9">
        <v>31</v>
      </c>
      <c r="K13" s="16">
        <f>J13/E13*100</f>
        <v>5.6880733944954134</v>
      </c>
      <c r="L13" s="9">
        <v>13</v>
      </c>
      <c r="M13" s="16"/>
      <c r="N13" s="6"/>
      <c r="O13" s="6"/>
      <c r="P13" s="6"/>
      <c r="Q13" s="6">
        <v>96.4</v>
      </c>
      <c r="R13" s="6"/>
      <c r="S13" s="14">
        <v>276.60000000000002</v>
      </c>
      <c r="T13" s="14">
        <v>46.1</v>
      </c>
      <c r="U13" s="6">
        <f t="shared" si="0"/>
        <v>322.70000000000005</v>
      </c>
    </row>
    <row r="14" spans="1:24" x14ac:dyDescent="0.3">
      <c r="A14" s="4" t="s">
        <v>37</v>
      </c>
      <c r="B14" s="10" t="s">
        <v>113</v>
      </c>
      <c r="C14" s="6" t="s">
        <v>114</v>
      </c>
      <c r="D14" s="6" t="s">
        <v>114</v>
      </c>
      <c r="E14" s="6">
        <v>178</v>
      </c>
      <c r="F14" s="6">
        <v>120</v>
      </c>
      <c r="G14" s="9">
        <v>1560</v>
      </c>
      <c r="H14" s="16">
        <v>67.400000000000006</v>
      </c>
      <c r="I14" s="16">
        <v>8.8000000000000007</v>
      </c>
      <c r="J14" s="9">
        <v>7</v>
      </c>
      <c r="K14" s="16">
        <v>3.9</v>
      </c>
      <c r="L14" s="9">
        <v>5</v>
      </c>
      <c r="M14" s="16">
        <v>2.8</v>
      </c>
      <c r="N14" s="6">
        <v>61</v>
      </c>
      <c r="O14" s="6">
        <v>8</v>
      </c>
      <c r="P14" s="6">
        <v>57</v>
      </c>
      <c r="Q14" s="6">
        <v>96.2</v>
      </c>
      <c r="R14" s="6"/>
      <c r="S14" s="6">
        <v>80.400000000000006</v>
      </c>
      <c r="T14" s="6">
        <v>7.1</v>
      </c>
      <c r="U14" s="6">
        <f t="shared" si="0"/>
        <v>87.5</v>
      </c>
    </row>
    <row r="15" spans="1:24" x14ac:dyDescent="0.3">
      <c r="A15" s="4" t="s">
        <v>37</v>
      </c>
      <c r="B15" s="10" t="s">
        <v>91</v>
      </c>
      <c r="C15" s="6" t="s">
        <v>92</v>
      </c>
      <c r="D15" s="6" t="s">
        <v>92</v>
      </c>
      <c r="E15" s="6">
        <v>575</v>
      </c>
      <c r="F15" s="6">
        <v>360</v>
      </c>
      <c r="G15" s="9">
        <v>4515</v>
      </c>
      <c r="H15" s="16">
        <v>62.6</v>
      </c>
      <c r="I15" s="16">
        <v>7.9</v>
      </c>
      <c r="J15" s="9">
        <v>28</v>
      </c>
      <c r="K15" s="16">
        <v>4.9000000000000004</v>
      </c>
      <c r="L15" s="9">
        <v>10</v>
      </c>
      <c r="M15" s="16">
        <v>1.7</v>
      </c>
      <c r="N15" s="6">
        <v>75</v>
      </c>
      <c r="O15" s="6">
        <v>18</v>
      </c>
      <c r="P15" s="6">
        <v>120</v>
      </c>
      <c r="Q15" s="6">
        <v>96</v>
      </c>
      <c r="R15" s="6"/>
      <c r="S15" s="6">
        <v>272.60000000000002</v>
      </c>
      <c r="T15" s="14">
        <v>0</v>
      </c>
      <c r="U15" s="6">
        <f t="shared" si="0"/>
        <v>272.60000000000002</v>
      </c>
    </row>
    <row r="16" spans="1:24" x14ac:dyDescent="0.3">
      <c r="A16" s="4" t="s">
        <v>37</v>
      </c>
      <c r="B16" s="10" t="s">
        <v>115</v>
      </c>
      <c r="C16" s="6" t="s">
        <v>116</v>
      </c>
      <c r="D16" s="6" t="s">
        <v>116</v>
      </c>
      <c r="E16" s="6">
        <v>553</v>
      </c>
      <c r="F16" s="6">
        <v>339</v>
      </c>
      <c r="G16" s="9">
        <v>3983</v>
      </c>
      <c r="H16" s="16">
        <v>61.3</v>
      </c>
      <c r="I16" s="16">
        <v>7.2</v>
      </c>
      <c r="J16" s="9">
        <v>34</v>
      </c>
      <c r="K16" s="16">
        <v>6.1</v>
      </c>
      <c r="L16" s="9">
        <v>11</v>
      </c>
      <c r="M16" s="16">
        <v>2</v>
      </c>
      <c r="N16" s="6">
        <v>74</v>
      </c>
      <c r="O16" s="6">
        <v>43</v>
      </c>
      <c r="P16" s="6">
        <v>322</v>
      </c>
      <c r="Q16" s="6">
        <v>95.4</v>
      </c>
      <c r="R16" s="6"/>
      <c r="S16" s="6">
        <v>273.32</v>
      </c>
      <c r="T16" s="6">
        <v>76.599999999999994</v>
      </c>
      <c r="U16" s="6">
        <f t="shared" si="0"/>
        <v>349.91999999999996</v>
      </c>
    </row>
    <row r="17" spans="1:24" x14ac:dyDescent="0.3">
      <c r="A17" s="4" t="s">
        <v>37</v>
      </c>
      <c r="B17" s="10" t="s">
        <v>105</v>
      </c>
      <c r="C17" s="6" t="s">
        <v>106</v>
      </c>
      <c r="D17" s="6" t="s">
        <v>106</v>
      </c>
      <c r="E17" s="6">
        <v>397</v>
      </c>
      <c r="F17" s="6">
        <v>267</v>
      </c>
      <c r="G17" s="9">
        <v>2926</v>
      </c>
      <c r="H17" s="16">
        <v>67.3</v>
      </c>
      <c r="I17" s="16">
        <v>7.4</v>
      </c>
      <c r="J17" s="9">
        <v>18</v>
      </c>
      <c r="K17" s="16">
        <v>4.5</v>
      </c>
      <c r="L17" s="9">
        <v>9</v>
      </c>
      <c r="M17" s="16">
        <v>2.2999999999999998</v>
      </c>
      <c r="N17" s="6">
        <v>69</v>
      </c>
      <c r="O17" s="6">
        <v>39</v>
      </c>
      <c r="P17" s="6">
        <v>264</v>
      </c>
      <c r="Q17" s="6">
        <v>94.5</v>
      </c>
      <c r="R17" s="6"/>
      <c r="S17" s="6">
        <v>171.04</v>
      </c>
      <c r="T17" s="6">
        <v>42.4</v>
      </c>
      <c r="U17" s="6">
        <f t="shared" si="0"/>
        <v>213.44</v>
      </c>
    </row>
    <row r="18" spans="1:24" x14ac:dyDescent="0.3">
      <c r="A18" s="4" t="s">
        <v>37</v>
      </c>
      <c r="B18" s="10" t="s">
        <v>97</v>
      </c>
      <c r="C18" s="6" t="s">
        <v>56</v>
      </c>
      <c r="D18" s="6" t="s">
        <v>98</v>
      </c>
      <c r="E18">
        <v>540</v>
      </c>
      <c r="F18">
        <v>347</v>
      </c>
      <c r="G18" s="7">
        <v>4093</v>
      </c>
      <c r="H18" s="18">
        <v>64.3</v>
      </c>
      <c r="I18" s="18">
        <v>7.6</v>
      </c>
      <c r="J18" s="7">
        <v>27</v>
      </c>
      <c r="K18" s="18">
        <v>5</v>
      </c>
      <c r="L18" s="7">
        <v>13</v>
      </c>
      <c r="M18" s="18">
        <v>2.4</v>
      </c>
      <c r="N18">
        <v>74</v>
      </c>
      <c r="O18">
        <v>41</v>
      </c>
      <c r="P18">
        <v>342</v>
      </c>
      <c r="Q18">
        <v>93.9</v>
      </c>
      <c r="S18" s="14">
        <v>245.72</v>
      </c>
      <c r="T18" s="14">
        <v>41.9</v>
      </c>
      <c r="U18" s="6">
        <f t="shared" si="0"/>
        <v>287.62</v>
      </c>
    </row>
    <row r="19" spans="1:24" x14ac:dyDescent="0.3">
      <c r="A19" s="4" t="s">
        <v>37</v>
      </c>
      <c r="B19" s="10" t="s">
        <v>95</v>
      </c>
      <c r="C19" s="6" t="s">
        <v>96</v>
      </c>
      <c r="D19" s="6" t="s">
        <v>96</v>
      </c>
      <c r="E19" s="6">
        <v>389</v>
      </c>
      <c r="F19" s="6">
        <v>261</v>
      </c>
      <c r="G19" s="15">
        <v>2995</v>
      </c>
      <c r="H19" s="16">
        <v>67</v>
      </c>
      <c r="I19" s="16">
        <v>7.7</v>
      </c>
      <c r="J19" s="9">
        <v>19</v>
      </c>
      <c r="K19" s="16">
        <f>J19/E19*100</f>
        <v>4.8843187660668379</v>
      </c>
      <c r="L19" s="9">
        <v>12</v>
      </c>
      <c r="M19" s="16">
        <f>L19/E19*100</f>
        <v>3.0848329048843186</v>
      </c>
      <c r="N19" s="6"/>
      <c r="O19" s="6"/>
      <c r="P19" s="6"/>
      <c r="Q19" s="6">
        <v>93.5</v>
      </c>
      <c r="R19" s="6"/>
      <c r="S19" s="6">
        <v>171.81</v>
      </c>
      <c r="T19" s="14">
        <v>16.399999999999999</v>
      </c>
      <c r="U19" s="6">
        <f t="shared" si="0"/>
        <v>188.21</v>
      </c>
    </row>
    <row r="20" spans="1:24" x14ac:dyDescent="0.3">
      <c r="A20" s="4" t="s">
        <v>37</v>
      </c>
      <c r="B20" s="10" t="s">
        <v>111</v>
      </c>
      <c r="C20" s="6" t="s">
        <v>112</v>
      </c>
      <c r="D20" s="6" t="s">
        <v>112</v>
      </c>
      <c r="E20" s="6">
        <v>561</v>
      </c>
      <c r="F20" s="6">
        <v>360</v>
      </c>
      <c r="G20" s="9">
        <v>4251</v>
      </c>
      <c r="H20" s="16">
        <v>64.2</v>
      </c>
      <c r="I20" s="16">
        <v>7.6</v>
      </c>
      <c r="J20" s="9">
        <v>28</v>
      </c>
      <c r="K20" s="16">
        <v>5</v>
      </c>
      <c r="L20" s="9">
        <v>14</v>
      </c>
      <c r="M20" s="16">
        <v>2.5</v>
      </c>
      <c r="N20" s="6">
        <v>97</v>
      </c>
      <c r="O20" s="6">
        <v>21</v>
      </c>
      <c r="P20" s="6">
        <v>139</v>
      </c>
      <c r="Q20" s="6">
        <v>93.4</v>
      </c>
      <c r="R20" s="6"/>
      <c r="S20" s="6">
        <v>254.04</v>
      </c>
      <c r="T20" s="6">
        <v>4.7</v>
      </c>
      <c r="U20" s="6">
        <f t="shared" si="0"/>
        <v>258.74</v>
      </c>
    </row>
    <row r="21" spans="1:24" x14ac:dyDescent="0.3">
      <c r="A21" s="4" t="s">
        <v>37</v>
      </c>
      <c r="B21" s="10" t="s">
        <v>117</v>
      </c>
      <c r="C21" s="6" t="s">
        <v>118</v>
      </c>
      <c r="D21" s="6" t="s">
        <v>118</v>
      </c>
      <c r="E21" s="6">
        <v>442</v>
      </c>
      <c r="F21" s="6">
        <v>282</v>
      </c>
      <c r="G21" s="9">
        <v>3504</v>
      </c>
      <c r="H21" s="16">
        <v>63.8</v>
      </c>
      <c r="I21" s="16">
        <v>7.9</v>
      </c>
      <c r="J21" s="9">
        <v>19</v>
      </c>
      <c r="K21" s="16">
        <v>4.3</v>
      </c>
      <c r="L21" s="9">
        <v>11</v>
      </c>
      <c r="M21" s="16">
        <v>2.5</v>
      </c>
      <c r="N21" s="6">
        <v>70</v>
      </c>
      <c r="O21" s="6">
        <v>33</v>
      </c>
      <c r="P21" s="6">
        <v>207</v>
      </c>
      <c r="Q21" s="6">
        <v>92.2</v>
      </c>
      <c r="R21" s="6"/>
      <c r="S21" s="6">
        <v>194.16</v>
      </c>
      <c r="T21" s="6">
        <v>19.5</v>
      </c>
      <c r="U21" s="6">
        <f t="shared" si="0"/>
        <v>213.66</v>
      </c>
    </row>
    <row r="22" spans="1:24" x14ac:dyDescent="0.3">
      <c r="A22" s="4" t="s">
        <v>37</v>
      </c>
      <c r="B22" s="12" t="s">
        <v>57</v>
      </c>
      <c r="C22" s="6" t="s">
        <v>58</v>
      </c>
      <c r="D22" s="6" t="s">
        <v>58</v>
      </c>
      <c r="E22" s="9">
        <v>529</v>
      </c>
      <c r="F22" s="9">
        <v>342</v>
      </c>
      <c r="G22" s="9">
        <v>4095</v>
      </c>
      <c r="H22" s="17">
        <v>64.7</v>
      </c>
      <c r="I22" s="17">
        <v>7.7</v>
      </c>
      <c r="J22" s="9">
        <v>20</v>
      </c>
      <c r="K22" s="17">
        <v>3.8</v>
      </c>
      <c r="L22" s="9">
        <v>12</v>
      </c>
      <c r="M22" s="17">
        <v>2.2999999999999998</v>
      </c>
      <c r="N22" s="9">
        <v>88</v>
      </c>
      <c r="O22" s="9">
        <v>24</v>
      </c>
      <c r="P22" s="9">
        <v>156</v>
      </c>
      <c r="Q22" s="9">
        <v>91.4</v>
      </c>
      <c r="R22" s="9"/>
      <c r="S22" s="13">
        <v>219.8</v>
      </c>
      <c r="T22" s="13">
        <v>14.3</v>
      </c>
      <c r="U22" s="6">
        <f t="shared" si="0"/>
        <v>234.10000000000002</v>
      </c>
      <c r="V22" s="6"/>
      <c r="W22" s="6"/>
      <c r="X22" s="6"/>
    </row>
    <row r="23" spans="1:24" x14ac:dyDescent="0.3">
      <c r="A23" s="4" t="s">
        <v>37</v>
      </c>
      <c r="B23" s="10" t="s">
        <v>69</v>
      </c>
      <c r="C23" s="6" t="s">
        <v>71</v>
      </c>
      <c r="D23" s="6" t="s">
        <v>70</v>
      </c>
      <c r="E23">
        <v>420</v>
      </c>
      <c r="F23" s="7">
        <v>263</v>
      </c>
      <c r="G23" s="7">
        <v>2799</v>
      </c>
      <c r="H23" s="19">
        <v>62.6</v>
      </c>
      <c r="I23" s="19">
        <v>6.7</v>
      </c>
      <c r="J23" s="7">
        <v>14</v>
      </c>
      <c r="K23" s="19">
        <v>3.3</v>
      </c>
      <c r="L23" s="7">
        <v>4</v>
      </c>
      <c r="M23" s="19">
        <v>1</v>
      </c>
      <c r="N23" s="7">
        <v>47</v>
      </c>
      <c r="O23">
        <v>46</v>
      </c>
      <c r="P23">
        <v>256</v>
      </c>
      <c r="Q23">
        <v>89.2</v>
      </c>
      <c r="S23" s="14">
        <v>159.96</v>
      </c>
      <c r="T23" s="14">
        <v>66.7</v>
      </c>
      <c r="U23" s="6">
        <f t="shared" si="0"/>
        <v>226.66000000000003</v>
      </c>
    </row>
    <row r="24" spans="1:24" x14ac:dyDescent="0.3">
      <c r="A24" s="4" t="s">
        <v>37</v>
      </c>
      <c r="B24" s="10" t="s">
        <v>72</v>
      </c>
      <c r="C24" s="6" t="s">
        <v>73</v>
      </c>
      <c r="D24" s="6" t="s">
        <v>73</v>
      </c>
      <c r="E24" s="6">
        <v>490</v>
      </c>
      <c r="F24" s="6">
        <v>308</v>
      </c>
      <c r="G24" s="9">
        <v>3324</v>
      </c>
      <c r="H24" s="16">
        <v>62.9</v>
      </c>
      <c r="I24" s="16">
        <v>6.8</v>
      </c>
      <c r="J24" s="9">
        <v>22</v>
      </c>
      <c r="K24" s="16">
        <v>4.5</v>
      </c>
      <c r="L24" s="9">
        <v>13</v>
      </c>
      <c r="M24" s="16">
        <v>2.7</v>
      </c>
      <c r="N24" s="6">
        <v>81</v>
      </c>
      <c r="O24" s="6">
        <v>32</v>
      </c>
      <c r="P24" s="6">
        <v>185</v>
      </c>
      <c r="Q24" s="6">
        <v>86.6</v>
      </c>
      <c r="R24" s="6"/>
      <c r="S24" s="14">
        <v>194.96</v>
      </c>
      <c r="T24" s="14">
        <v>71.7</v>
      </c>
      <c r="U24" s="6">
        <f t="shared" si="0"/>
        <v>266.66000000000003</v>
      </c>
    </row>
    <row r="25" spans="1:24" x14ac:dyDescent="0.3">
      <c r="A25" s="4" t="s">
        <v>37</v>
      </c>
      <c r="B25" s="10" t="s">
        <v>68</v>
      </c>
      <c r="C25" s="6" t="s">
        <v>63</v>
      </c>
      <c r="D25" s="6" t="s">
        <v>63</v>
      </c>
      <c r="E25" s="6">
        <v>496</v>
      </c>
      <c r="F25" s="9">
        <v>297</v>
      </c>
      <c r="G25" s="9">
        <v>3320</v>
      </c>
      <c r="H25" s="17">
        <v>59.9</v>
      </c>
      <c r="I25" s="17">
        <v>6.7</v>
      </c>
      <c r="J25" s="9">
        <v>25</v>
      </c>
      <c r="K25" s="17">
        <v>5</v>
      </c>
      <c r="L25" s="9">
        <v>12</v>
      </c>
      <c r="M25" s="17">
        <v>2.4</v>
      </c>
      <c r="N25" s="9">
        <v>77</v>
      </c>
      <c r="O25" s="6">
        <v>39</v>
      </c>
      <c r="P25" s="6">
        <v>255</v>
      </c>
      <c r="Q25" s="6">
        <v>86.6</v>
      </c>
      <c r="R25" s="6"/>
      <c r="S25" s="14">
        <v>208.8</v>
      </c>
      <c r="T25" s="14">
        <v>9.9</v>
      </c>
      <c r="U25" s="6">
        <f t="shared" si="0"/>
        <v>218.70000000000002</v>
      </c>
    </row>
    <row r="26" spans="1:24" x14ac:dyDescent="0.3">
      <c r="A26" s="4" t="s">
        <v>37</v>
      </c>
      <c r="B26" s="10" t="s">
        <v>107</v>
      </c>
      <c r="C26" s="6" t="s">
        <v>108</v>
      </c>
      <c r="D26" s="6" t="s">
        <v>108</v>
      </c>
      <c r="E26" s="6">
        <v>515</v>
      </c>
      <c r="F26" s="6">
        <v>323</v>
      </c>
      <c r="G26" s="9">
        <v>3496</v>
      </c>
      <c r="H26" s="16">
        <v>62.7</v>
      </c>
      <c r="I26" s="16">
        <v>6.8</v>
      </c>
      <c r="J26" s="9">
        <v>22</v>
      </c>
      <c r="K26" s="16">
        <v>4.3</v>
      </c>
      <c r="L26" s="9">
        <v>13</v>
      </c>
      <c r="M26" s="16">
        <v>2.5</v>
      </c>
      <c r="N26" s="6">
        <v>87</v>
      </c>
      <c r="O26" s="6">
        <v>20</v>
      </c>
      <c r="P26" s="6">
        <v>101</v>
      </c>
      <c r="Q26" s="6">
        <v>86.4</v>
      </c>
      <c r="R26" s="6"/>
      <c r="S26" s="6">
        <v>201.84</v>
      </c>
      <c r="T26" s="6">
        <v>6.6</v>
      </c>
      <c r="U26" s="6">
        <f t="shared" si="0"/>
        <v>208.44</v>
      </c>
    </row>
    <row r="27" spans="1:24" x14ac:dyDescent="0.3">
      <c r="A27" s="4" t="s">
        <v>37</v>
      </c>
      <c r="B27" s="10" t="s">
        <v>87</v>
      </c>
      <c r="C27" s="6" t="s">
        <v>88</v>
      </c>
      <c r="D27" s="6" t="s">
        <v>88</v>
      </c>
      <c r="E27" s="6">
        <v>523</v>
      </c>
      <c r="F27" s="6">
        <v>315</v>
      </c>
      <c r="G27" s="9">
        <v>3687</v>
      </c>
      <c r="H27" s="16">
        <v>60.2</v>
      </c>
      <c r="I27" s="16">
        <v>7</v>
      </c>
      <c r="J27" s="9">
        <v>21</v>
      </c>
      <c r="K27" s="16">
        <v>4</v>
      </c>
      <c r="L27" s="9">
        <v>13</v>
      </c>
      <c r="M27" s="16">
        <v>2.5</v>
      </c>
      <c r="N27" s="6">
        <v>75</v>
      </c>
      <c r="O27" s="6">
        <v>24</v>
      </c>
      <c r="P27" s="6">
        <v>123</v>
      </c>
      <c r="Q27" s="6">
        <v>84.7</v>
      </c>
      <c r="R27" s="6"/>
      <c r="S27" s="14">
        <v>205.48</v>
      </c>
      <c r="T27" s="14">
        <v>44.2</v>
      </c>
      <c r="U27" s="6">
        <f t="shared" si="0"/>
        <v>249.68</v>
      </c>
    </row>
    <row r="28" spans="1:24" x14ac:dyDescent="0.3">
      <c r="A28" s="4" t="s">
        <v>37</v>
      </c>
      <c r="B28" s="10" t="s">
        <v>64</v>
      </c>
      <c r="C28" s="6" t="s">
        <v>65</v>
      </c>
      <c r="D28" s="6" t="s">
        <v>65</v>
      </c>
      <c r="E28" s="6">
        <v>492</v>
      </c>
      <c r="F28" s="9">
        <v>291</v>
      </c>
      <c r="G28" s="9">
        <v>3302</v>
      </c>
      <c r="H28" s="17">
        <v>59.1</v>
      </c>
      <c r="I28" s="17">
        <v>6.7</v>
      </c>
      <c r="J28" s="9">
        <v>22</v>
      </c>
      <c r="K28" s="17">
        <v>4.5</v>
      </c>
      <c r="L28" s="9">
        <v>16</v>
      </c>
      <c r="M28" s="17">
        <v>3.3</v>
      </c>
      <c r="N28" s="9">
        <v>64</v>
      </c>
      <c r="O28" s="6">
        <v>35</v>
      </c>
      <c r="P28" s="6">
        <v>242</v>
      </c>
      <c r="Q28" s="6">
        <v>80.7</v>
      </c>
      <c r="R28" s="6"/>
      <c r="S28" s="14">
        <v>188.08</v>
      </c>
      <c r="T28" s="14">
        <v>111.4</v>
      </c>
      <c r="U28" s="6">
        <f t="shared" si="0"/>
        <v>299.48</v>
      </c>
    </row>
    <row r="29" spans="1:24" x14ac:dyDescent="0.3">
      <c r="A29" s="4" t="s">
        <v>37</v>
      </c>
      <c r="B29" s="10" t="s">
        <v>103</v>
      </c>
      <c r="C29" s="6" t="s">
        <v>104</v>
      </c>
      <c r="D29" s="6" t="s">
        <v>104</v>
      </c>
      <c r="E29" s="6">
        <v>571</v>
      </c>
      <c r="F29" s="6">
        <v>352</v>
      </c>
      <c r="G29" s="9">
        <v>3468</v>
      </c>
      <c r="H29" s="16">
        <v>61.6</v>
      </c>
      <c r="I29" s="16">
        <v>6.1</v>
      </c>
      <c r="J29" s="9">
        <v>19</v>
      </c>
      <c r="K29" s="16">
        <v>3.3</v>
      </c>
      <c r="L29" s="9">
        <v>13</v>
      </c>
      <c r="M29" s="16">
        <v>2.2999999999999998</v>
      </c>
      <c r="N29" s="6">
        <v>77</v>
      </c>
      <c r="O29" s="6">
        <v>31</v>
      </c>
      <c r="P29" s="6">
        <v>189</v>
      </c>
      <c r="Q29" s="6">
        <v>80.400000000000006</v>
      </c>
      <c r="R29" s="6"/>
      <c r="S29" s="6">
        <v>188.72</v>
      </c>
      <c r="T29" s="6">
        <v>8.6</v>
      </c>
      <c r="U29" s="6">
        <f t="shared" si="0"/>
        <v>197.32</v>
      </c>
    </row>
    <row r="30" spans="1:24" x14ac:dyDescent="0.3">
      <c r="A30" s="4" t="s">
        <v>37</v>
      </c>
      <c r="B30" s="10" t="s">
        <v>59</v>
      </c>
      <c r="C30" s="6" t="s">
        <v>60</v>
      </c>
      <c r="D30" s="6" t="s">
        <v>60</v>
      </c>
      <c r="E30" s="9">
        <v>549</v>
      </c>
      <c r="F30" s="9">
        <v>352</v>
      </c>
      <c r="G30" s="9">
        <v>3141</v>
      </c>
      <c r="H30" s="17">
        <v>64.099999999999994</v>
      </c>
      <c r="I30" s="17">
        <v>5.7</v>
      </c>
      <c r="J30" s="9">
        <v>18</v>
      </c>
      <c r="K30" s="17">
        <v>3.3</v>
      </c>
      <c r="L30" s="9">
        <v>13</v>
      </c>
      <c r="M30" s="17">
        <v>2.4</v>
      </c>
      <c r="N30" s="9">
        <v>66</v>
      </c>
      <c r="O30" s="9">
        <v>27</v>
      </c>
      <c r="P30" s="9">
        <v>205</v>
      </c>
      <c r="Q30" s="9">
        <v>80.400000000000006</v>
      </c>
      <c r="R30" s="9"/>
      <c r="S30" s="14">
        <v>171.64</v>
      </c>
      <c r="T30" s="14">
        <v>11.4</v>
      </c>
      <c r="U30" s="6">
        <f t="shared" si="0"/>
        <v>183.04</v>
      </c>
    </row>
    <row r="31" spans="1:24" x14ac:dyDescent="0.3">
      <c r="A31" s="4" t="s">
        <v>37</v>
      </c>
      <c r="B31" s="10" t="s">
        <v>119</v>
      </c>
      <c r="C31" s="6" t="s">
        <v>120</v>
      </c>
      <c r="D31" s="6" t="s">
        <v>120</v>
      </c>
      <c r="E31" s="6">
        <v>453</v>
      </c>
      <c r="F31" s="6">
        <v>281</v>
      </c>
      <c r="G31" s="9">
        <v>3232</v>
      </c>
      <c r="H31" s="16">
        <v>62</v>
      </c>
      <c r="I31" s="16">
        <v>7.1</v>
      </c>
      <c r="J31" s="9">
        <v>13</v>
      </c>
      <c r="K31" s="16">
        <v>2.9</v>
      </c>
      <c r="L31" s="9">
        <v>15</v>
      </c>
      <c r="M31" s="16">
        <v>3.3</v>
      </c>
      <c r="N31" s="6">
        <v>75</v>
      </c>
      <c r="O31" s="6">
        <v>27</v>
      </c>
      <c r="P31" s="6">
        <v>173</v>
      </c>
      <c r="Q31" s="6">
        <v>79.3</v>
      </c>
      <c r="R31" s="6"/>
      <c r="S31" s="6">
        <v>151.28</v>
      </c>
      <c r="T31" s="6">
        <v>61.2</v>
      </c>
      <c r="U31" s="6">
        <f t="shared" si="0"/>
        <v>212.48000000000002</v>
      </c>
    </row>
    <row r="32" spans="1:24" x14ac:dyDescent="0.3">
      <c r="A32" s="4" t="s">
        <v>37</v>
      </c>
      <c r="B32" s="10" t="s">
        <v>67</v>
      </c>
      <c r="C32" s="6" t="s">
        <v>66</v>
      </c>
      <c r="D32" s="6" t="s">
        <v>66</v>
      </c>
      <c r="E32" s="6">
        <v>330</v>
      </c>
      <c r="F32" s="9">
        <v>196</v>
      </c>
      <c r="G32" s="9">
        <v>2193</v>
      </c>
      <c r="H32" s="17">
        <v>59.4</v>
      </c>
      <c r="I32" s="17">
        <v>6.6</v>
      </c>
      <c r="J32" s="9">
        <v>7</v>
      </c>
      <c r="K32" s="17">
        <v>2.1</v>
      </c>
      <c r="L32" s="9">
        <v>7</v>
      </c>
      <c r="M32" s="17">
        <v>2.1</v>
      </c>
      <c r="N32" s="9">
        <v>70</v>
      </c>
      <c r="O32" s="6">
        <v>31</v>
      </c>
      <c r="P32" s="6">
        <v>196</v>
      </c>
      <c r="Q32" s="6">
        <v>77.5</v>
      </c>
      <c r="R32" s="6"/>
      <c r="S32" s="14">
        <v>101.72</v>
      </c>
      <c r="T32" s="14">
        <v>36.799999999999997</v>
      </c>
      <c r="U32" s="6">
        <f t="shared" si="0"/>
        <v>138.51999999999998</v>
      </c>
    </row>
    <row r="33" spans="1:21" x14ac:dyDescent="0.3">
      <c r="A33" s="4" t="s">
        <v>37</v>
      </c>
      <c r="B33" s="10" t="s">
        <v>89</v>
      </c>
      <c r="C33" s="6" t="s">
        <v>90</v>
      </c>
      <c r="D33" s="6" t="s">
        <v>90</v>
      </c>
      <c r="E33" s="6">
        <v>35</v>
      </c>
      <c r="F33" s="6">
        <v>22</v>
      </c>
      <c r="G33" s="9">
        <v>284</v>
      </c>
      <c r="H33" s="16">
        <v>62.9</v>
      </c>
      <c r="I33" s="16">
        <v>8.1</v>
      </c>
      <c r="J33" s="9">
        <v>0</v>
      </c>
      <c r="K33" s="16">
        <v>0</v>
      </c>
      <c r="L33" s="9">
        <v>1</v>
      </c>
      <c r="M33" s="16">
        <v>2.9</v>
      </c>
      <c r="N33" s="6">
        <v>51</v>
      </c>
      <c r="O33" s="6">
        <v>2</v>
      </c>
      <c r="P33" s="6">
        <v>15</v>
      </c>
      <c r="Q33" s="6">
        <v>76.400000000000006</v>
      </c>
      <c r="R33" s="6"/>
      <c r="S33" s="14">
        <f>[1]Stats!$U$7</f>
        <v>9.36</v>
      </c>
      <c r="T33" s="14">
        <v>0</v>
      </c>
      <c r="U33" s="6">
        <f t="shared" si="0"/>
        <v>9.36</v>
      </c>
    </row>
    <row r="34" spans="1:21" x14ac:dyDescent="0.3">
      <c r="A34" s="4" t="s">
        <v>37</v>
      </c>
      <c r="B34" s="10" t="s">
        <v>79</v>
      </c>
      <c r="C34" s="6" t="s">
        <v>80</v>
      </c>
      <c r="D34" s="6" t="s">
        <v>80</v>
      </c>
      <c r="E34" s="6">
        <v>316</v>
      </c>
      <c r="F34" s="6">
        <v>192</v>
      </c>
      <c r="G34" s="9">
        <v>1836</v>
      </c>
      <c r="H34" s="16">
        <v>60.8</v>
      </c>
      <c r="I34" s="16">
        <v>5.8</v>
      </c>
      <c r="J34" s="9">
        <v>9</v>
      </c>
      <c r="K34" s="16">
        <v>2.8</v>
      </c>
      <c r="L34" s="9">
        <v>12</v>
      </c>
      <c r="M34" s="16">
        <v>3.8</v>
      </c>
      <c r="N34" s="6">
        <v>55</v>
      </c>
      <c r="O34" s="6">
        <v>29</v>
      </c>
      <c r="P34" s="6">
        <v>197</v>
      </c>
      <c r="Q34" s="6">
        <v>70.599999999999994</v>
      </c>
      <c r="R34" s="6"/>
      <c r="S34" s="14">
        <v>85.44</v>
      </c>
      <c r="T34" s="14">
        <v>39</v>
      </c>
      <c r="U34" s="6">
        <f t="shared" si="0"/>
        <v>124.44</v>
      </c>
    </row>
    <row r="35" spans="1:21" x14ac:dyDescent="0.3">
      <c r="A35" s="4" t="s">
        <v>37</v>
      </c>
      <c r="B35" s="12" t="s">
        <v>61</v>
      </c>
      <c r="C35" s="6" t="s">
        <v>62</v>
      </c>
      <c r="D35" s="6" t="s">
        <v>63</v>
      </c>
      <c r="E35" s="6">
        <v>14</v>
      </c>
      <c r="F35" s="9">
        <v>7</v>
      </c>
      <c r="G35" s="9">
        <v>66</v>
      </c>
      <c r="H35" s="17">
        <v>50</v>
      </c>
      <c r="I35" s="17">
        <v>4.7</v>
      </c>
      <c r="J35" s="9">
        <v>0</v>
      </c>
      <c r="K35" s="17">
        <v>0</v>
      </c>
      <c r="L35" s="9">
        <v>0</v>
      </c>
      <c r="M35" s="17">
        <v>0</v>
      </c>
      <c r="N35" s="9">
        <v>27</v>
      </c>
      <c r="O35" s="6">
        <v>1</v>
      </c>
      <c r="P35" s="6">
        <v>9</v>
      </c>
      <c r="Q35" s="6">
        <v>63.4</v>
      </c>
      <c r="R35" s="6"/>
      <c r="S35" s="14">
        <v>2.62</v>
      </c>
      <c r="T35" s="14">
        <v>0</v>
      </c>
      <c r="U35" s="6">
        <f t="shared" si="0"/>
        <v>2.62</v>
      </c>
    </row>
    <row r="36" spans="1:21" x14ac:dyDescent="0.3">
      <c r="S36" s="14"/>
      <c r="T36" s="14"/>
    </row>
    <row r="37" spans="1:21" x14ac:dyDescent="0.3">
      <c r="S37" s="14"/>
      <c r="T37" s="14"/>
    </row>
    <row r="38" spans="1:21" x14ac:dyDescent="0.3">
      <c r="S38" s="14"/>
      <c r="T38" s="14"/>
    </row>
    <row r="39" spans="1:21" x14ac:dyDescent="0.3">
      <c r="S39" s="14"/>
      <c r="T39" s="14"/>
    </row>
    <row r="40" spans="1:21" x14ac:dyDescent="0.3">
      <c r="S40" s="14"/>
      <c r="T40" s="14"/>
    </row>
    <row r="41" spans="1:21" x14ac:dyDescent="0.3">
      <c r="S41" s="14"/>
      <c r="T41" s="14"/>
    </row>
    <row r="42" spans="1:21" x14ac:dyDescent="0.3">
      <c r="S42" s="14"/>
      <c r="T42" s="14"/>
    </row>
    <row r="43" spans="1:21" x14ac:dyDescent="0.3">
      <c r="S43" s="14"/>
      <c r="T43" s="14"/>
    </row>
    <row r="44" spans="1:21" x14ac:dyDescent="0.3">
      <c r="S44" s="14"/>
      <c r="T44" s="14"/>
    </row>
    <row r="45" spans="1:21" x14ac:dyDescent="0.3">
      <c r="S45" s="14"/>
      <c r="T45" s="14"/>
    </row>
    <row r="46" spans="1:21" x14ac:dyDescent="0.3">
      <c r="S46" s="14"/>
      <c r="T46" s="14"/>
    </row>
    <row r="47" spans="1:21" x14ac:dyDescent="0.3">
      <c r="S47" s="14"/>
      <c r="T47" s="14"/>
    </row>
    <row r="48" spans="1:21" x14ac:dyDescent="0.3">
      <c r="S48" s="14"/>
      <c r="T48" s="14"/>
    </row>
    <row r="49" spans="19:20" x14ac:dyDescent="0.3">
      <c r="S49" s="14"/>
      <c r="T49" s="14"/>
    </row>
    <row r="50" spans="19:20" x14ac:dyDescent="0.3">
      <c r="S50" s="14"/>
      <c r="T50" s="14"/>
    </row>
    <row r="51" spans="19:20" x14ac:dyDescent="0.3">
      <c r="S51" s="14"/>
      <c r="T51" s="14"/>
    </row>
  </sheetData>
  <sortState ref="A3:X35">
    <sortCondition descending="1" ref="Q3:Q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EE41-D428-4D35-8EA6-0E11B5060ECD}">
  <dimension ref="A2:R78"/>
  <sheetViews>
    <sheetView workbookViewId="0">
      <selection sqref="A1:A1048576"/>
    </sheetView>
  </sheetViews>
  <sheetFormatPr defaultRowHeight="14.4" x14ac:dyDescent="0.3"/>
  <cols>
    <col min="1" max="1" width="8.88671875" style="4"/>
    <col min="2" max="2" width="17.109375" customWidth="1"/>
    <col min="3" max="3" width="10.21875" bestFit="1" customWidth="1"/>
    <col min="4" max="4" width="10.44140625" bestFit="1" customWidth="1"/>
    <col min="13" max="13" width="9.6640625" customWidth="1"/>
  </cols>
  <sheetData>
    <row r="2" spans="1:18" x14ac:dyDescent="0.3">
      <c r="A2" s="8" t="s">
        <v>50</v>
      </c>
      <c r="B2" s="11" t="s">
        <v>38</v>
      </c>
      <c r="C2" s="5" t="s">
        <v>54</v>
      </c>
      <c r="D2" s="5" t="s">
        <v>55</v>
      </c>
      <c r="E2" s="5" t="s">
        <v>123</v>
      </c>
      <c r="F2" s="5" t="s">
        <v>124</v>
      </c>
      <c r="G2" s="5" t="s">
        <v>40</v>
      </c>
      <c r="H2" s="5" t="s">
        <v>125</v>
      </c>
      <c r="I2" s="5" t="s">
        <v>41</v>
      </c>
      <c r="J2" s="5"/>
      <c r="K2" s="5" t="s">
        <v>82</v>
      </c>
      <c r="L2" s="5" t="s">
        <v>126</v>
      </c>
      <c r="M2" s="5" t="s">
        <v>122</v>
      </c>
      <c r="N2" s="5"/>
      <c r="O2" s="5"/>
      <c r="P2" s="5"/>
      <c r="Q2" s="5"/>
      <c r="R2" s="5"/>
    </row>
    <row r="3" spans="1:18" x14ac:dyDescent="0.3">
      <c r="A3" s="4" t="s">
        <v>127</v>
      </c>
      <c r="B3" t="s">
        <v>128</v>
      </c>
      <c r="C3" t="s">
        <v>49</v>
      </c>
      <c r="D3" t="s">
        <v>49</v>
      </c>
      <c r="E3">
        <v>293</v>
      </c>
      <c r="F3" s="26">
        <v>1239</v>
      </c>
      <c r="G3">
        <v>4.2</v>
      </c>
      <c r="H3" t="s">
        <v>129</v>
      </c>
      <c r="I3">
        <v>16</v>
      </c>
      <c r="K3">
        <f>123+16*6</f>
        <v>219</v>
      </c>
      <c r="L3">
        <f>87.9+24</f>
        <v>111.9</v>
      </c>
      <c r="M3">
        <f>SUM(K3:L3)</f>
        <v>330.9</v>
      </c>
    </row>
    <row r="4" spans="1:18" x14ac:dyDescent="0.3">
      <c r="A4" s="4" t="s">
        <v>127</v>
      </c>
      <c r="B4" s="6" t="s">
        <v>130</v>
      </c>
      <c r="C4" t="s">
        <v>58</v>
      </c>
      <c r="D4" t="s">
        <v>58</v>
      </c>
      <c r="E4" s="6">
        <v>196</v>
      </c>
      <c r="F4" s="27">
        <v>865</v>
      </c>
      <c r="G4" s="6">
        <v>4.4000000000000004</v>
      </c>
      <c r="H4" s="6">
        <v>44</v>
      </c>
      <c r="I4" s="27">
        <v>7</v>
      </c>
      <c r="K4">
        <v>128.5</v>
      </c>
      <c r="L4">
        <v>37.700000000000003</v>
      </c>
      <c r="M4">
        <f>SUM(K4:L4)</f>
        <v>166.2</v>
      </c>
    </row>
    <row r="5" spans="1:18" x14ac:dyDescent="0.3">
      <c r="A5" s="4" t="s">
        <v>127</v>
      </c>
      <c r="B5" s="6" t="s">
        <v>131</v>
      </c>
      <c r="C5" t="s">
        <v>60</v>
      </c>
      <c r="D5" t="s">
        <v>60</v>
      </c>
      <c r="E5" s="6">
        <v>212</v>
      </c>
      <c r="F5" s="27">
        <v>973</v>
      </c>
      <c r="G5" s="6">
        <v>4.5999999999999996</v>
      </c>
      <c r="H5" s="6">
        <v>50</v>
      </c>
      <c r="K5">
        <v>133.30000000000001</v>
      </c>
      <c r="L5">
        <v>18.7</v>
      </c>
      <c r="M5">
        <f t="shared" ref="M5:M10" si="0">SUM(K5:L5)</f>
        <v>152</v>
      </c>
    </row>
    <row r="6" spans="1:18" x14ac:dyDescent="0.3">
      <c r="A6" s="4" t="s">
        <v>127</v>
      </c>
      <c r="B6" t="s">
        <v>132</v>
      </c>
      <c r="C6" t="s">
        <v>70</v>
      </c>
      <c r="D6" t="s">
        <v>70</v>
      </c>
      <c r="E6" s="6">
        <v>287</v>
      </c>
      <c r="F6" s="27">
        <v>1138</v>
      </c>
      <c r="G6" s="6">
        <v>4</v>
      </c>
      <c r="H6" s="6">
        <v>48</v>
      </c>
      <c r="I6" s="27">
        <v>6</v>
      </c>
      <c r="K6">
        <v>149.80000000000001</v>
      </c>
      <c r="L6">
        <v>56.8</v>
      </c>
      <c r="M6">
        <f t="shared" si="0"/>
        <v>206.60000000000002</v>
      </c>
    </row>
    <row r="7" spans="1:18" x14ac:dyDescent="0.3">
      <c r="A7" s="4" t="s">
        <v>127</v>
      </c>
      <c r="B7" s="10" t="s">
        <v>133</v>
      </c>
      <c r="C7" t="s">
        <v>65</v>
      </c>
      <c r="D7" t="s">
        <v>65</v>
      </c>
      <c r="E7" s="6">
        <v>117</v>
      </c>
      <c r="F7" s="27">
        <v>435</v>
      </c>
      <c r="G7" s="6">
        <v>3.7</v>
      </c>
      <c r="H7" s="6">
        <v>40</v>
      </c>
      <c r="I7" s="27">
        <v>2</v>
      </c>
      <c r="K7" s="6">
        <v>55.5</v>
      </c>
      <c r="L7" s="6">
        <v>95.1</v>
      </c>
      <c r="M7">
        <f t="shared" si="0"/>
        <v>150.6</v>
      </c>
    </row>
    <row r="8" spans="1:18" x14ac:dyDescent="0.3">
      <c r="A8" s="4" t="s">
        <v>127</v>
      </c>
      <c r="B8" s="10" t="s">
        <v>134</v>
      </c>
      <c r="C8" t="s">
        <v>66</v>
      </c>
      <c r="D8" t="s">
        <v>66</v>
      </c>
      <c r="E8" s="6">
        <v>276</v>
      </c>
      <c r="F8" s="27">
        <v>1122</v>
      </c>
      <c r="G8" s="6">
        <v>4.0999999999999996</v>
      </c>
      <c r="H8" s="6">
        <v>53</v>
      </c>
      <c r="I8" s="27">
        <v>9</v>
      </c>
      <c r="K8" s="6">
        <v>166.2</v>
      </c>
      <c r="L8" s="6">
        <v>12.5</v>
      </c>
      <c r="M8">
        <f t="shared" si="0"/>
        <v>178.7</v>
      </c>
    </row>
    <row r="9" spans="1:18" x14ac:dyDescent="0.3">
      <c r="A9" s="4" t="s">
        <v>127</v>
      </c>
      <c r="B9" s="10" t="s">
        <v>135</v>
      </c>
      <c r="C9" t="s">
        <v>63</v>
      </c>
      <c r="D9" t="s">
        <v>63</v>
      </c>
      <c r="E9" s="6">
        <v>178</v>
      </c>
      <c r="F9" s="27">
        <v>626</v>
      </c>
      <c r="G9" s="6">
        <v>3.5</v>
      </c>
      <c r="H9" s="6">
        <v>25</v>
      </c>
      <c r="I9" s="27">
        <v>4</v>
      </c>
      <c r="K9" s="6">
        <v>86.6</v>
      </c>
      <c r="L9" s="6">
        <v>28.7</v>
      </c>
      <c r="M9">
        <f t="shared" si="0"/>
        <v>115.3</v>
      </c>
    </row>
    <row r="10" spans="1:18" x14ac:dyDescent="0.3">
      <c r="A10" s="4" t="s">
        <v>127</v>
      </c>
      <c r="B10" t="s">
        <v>136</v>
      </c>
      <c r="C10" t="s">
        <v>71</v>
      </c>
      <c r="D10" t="s">
        <v>114</v>
      </c>
      <c r="E10">
        <v>240</v>
      </c>
      <c r="F10">
        <v>938</v>
      </c>
      <c r="G10">
        <v>3.9</v>
      </c>
      <c r="H10">
        <v>61</v>
      </c>
      <c r="I10">
        <v>8</v>
      </c>
      <c r="K10">
        <v>141.80000000000001</v>
      </c>
      <c r="L10">
        <v>35</v>
      </c>
      <c r="M10">
        <f t="shared" si="0"/>
        <v>176.8</v>
      </c>
    </row>
    <row r="11" spans="1:18" x14ac:dyDescent="0.3">
      <c r="A11" s="4" t="s">
        <v>127</v>
      </c>
      <c r="B11" s="10" t="s">
        <v>137</v>
      </c>
      <c r="C11" t="s">
        <v>73</v>
      </c>
      <c r="D11" t="s">
        <v>73</v>
      </c>
      <c r="E11" s="6">
        <v>242</v>
      </c>
      <c r="F11" s="27">
        <v>983</v>
      </c>
      <c r="G11" s="6">
        <v>4.0999999999999996</v>
      </c>
      <c r="H11" s="6">
        <v>30</v>
      </c>
      <c r="I11" s="27">
        <v>7</v>
      </c>
      <c r="K11" s="6">
        <v>140.30000000000001</v>
      </c>
      <c r="L11" s="6">
        <v>38.9</v>
      </c>
    </row>
    <row r="12" spans="1:18" x14ac:dyDescent="0.3">
      <c r="A12" s="4" t="s">
        <v>127</v>
      </c>
      <c r="B12" s="10" t="s">
        <v>138</v>
      </c>
      <c r="C12" t="s">
        <v>75</v>
      </c>
      <c r="D12" t="s">
        <v>75</v>
      </c>
      <c r="E12" s="6">
        <v>79</v>
      </c>
      <c r="F12" s="27">
        <v>299</v>
      </c>
      <c r="G12" s="6">
        <v>3.8</v>
      </c>
      <c r="H12" s="6">
        <v>26</v>
      </c>
      <c r="I12" s="27">
        <v>1</v>
      </c>
      <c r="K12" s="6">
        <v>35.9</v>
      </c>
      <c r="L12" s="6">
        <v>27.5</v>
      </c>
    </row>
    <row r="13" spans="1:18" x14ac:dyDescent="0.3">
      <c r="A13" s="4" t="s">
        <v>127</v>
      </c>
      <c r="B13" s="10" t="s">
        <v>139</v>
      </c>
      <c r="C13" t="s">
        <v>77</v>
      </c>
      <c r="D13" t="s">
        <v>110</v>
      </c>
      <c r="E13">
        <v>173</v>
      </c>
      <c r="F13">
        <v>766</v>
      </c>
      <c r="G13">
        <v>4.4000000000000004</v>
      </c>
      <c r="H13">
        <v>68</v>
      </c>
      <c r="I13">
        <v>2</v>
      </c>
      <c r="K13" s="6">
        <v>88.6</v>
      </c>
      <c r="L13" s="6">
        <v>11</v>
      </c>
    </row>
    <row r="14" spans="1:18" x14ac:dyDescent="0.3">
      <c r="A14" s="4" t="s">
        <v>127</v>
      </c>
      <c r="B14" s="10" t="s">
        <v>140</v>
      </c>
      <c r="C14" t="s">
        <v>77</v>
      </c>
      <c r="D14" t="s">
        <v>77</v>
      </c>
      <c r="E14" s="6">
        <v>84</v>
      </c>
      <c r="F14" s="27">
        <v>286</v>
      </c>
      <c r="G14" s="6">
        <v>3.4</v>
      </c>
      <c r="H14" s="6">
        <v>21</v>
      </c>
      <c r="I14" s="27">
        <v>3</v>
      </c>
      <c r="K14" s="6">
        <v>46.6</v>
      </c>
      <c r="L14" s="6">
        <v>56.4</v>
      </c>
    </row>
    <row r="15" spans="1:18" x14ac:dyDescent="0.3">
      <c r="A15" s="4" t="s">
        <v>127</v>
      </c>
      <c r="B15" s="10" t="s">
        <v>141</v>
      </c>
      <c r="C15" t="s">
        <v>80</v>
      </c>
      <c r="D15" t="s">
        <v>80</v>
      </c>
      <c r="E15" s="6">
        <v>153</v>
      </c>
      <c r="F15" s="27">
        <v>556</v>
      </c>
      <c r="G15" s="6">
        <v>3.6</v>
      </c>
      <c r="H15" s="6">
        <v>25</v>
      </c>
      <c r="I15" s="27">
        <v>4</v>
      </c>
      <c r="K15" s="6">
        <v>79.599999999999994</v>
      </c>
      <c r="L15" s="6">
        <v>38.200000000000003</v>
      </c>
    </row>
    <row r="16" spans="1:18" x14ac:dyDescent="0.3">
      <c r="A16" s="4" t="s">
        <v>127</v>
      </c>
      <c r="B16" s="10" t="s">
        <v>142</v>
      </c>
      <c r="C16" t="s">
        <v>84</v>
      </c>
      <c r="D16" t="s">
        <v>84</v>
      </c>
      <c r="E16" s="6">
        <v>238</v>
      </c>
      <c r="F16" s="27">
        <v>888</v>
      </c>
      <c r="G16" s="6">
        <v>3.7</v>
      </c>
      <c r="H16" s="6">
        <v>21</v>
      </c>
      <c r="I16" s="27">
        <v>3</v>
      </c>
      <c r="K16" s="6">
        <v>106.8</v>
      </c>
      <c r="L16" s="6">
        <v>50.7</v>
      </c>
    </row>
    <row r="17" spans="1:12" x14ac:dyDescent="0.3">
      <c r="A17" s="4" t="s">
        <v>127</v>
      </c>
      <c r="B17" s="10" t="s">
        <v>143</v>
      </c>
      <c r="C17" t="s">
        <v>86</v>
      </c>
      <c r="D17" t="s">
        <v>86</v>
      </c>
      <c r="E17" s="6">
        <v>93</v>
      </c>
      <c r="F17" s="27">
        <v>358</v>
      </c>
      <c r="G17" s="6">
        <v>3.8</v>
      </c>
      <c r="H17" s="6">
        <v>35</v>
      </c>
      <c r="I17" s="27">
        <v>3</v>
      </c>
      <c r="K17" s="6">
        <v>53.8</v>
      </c>
      <c r="L17" s="6">
        <v>28.5</v>
      </c>
    </row>
    <row r="18" spans="1:12" x14ac:dyDescent="0.3">
      <c r="A18" s="4" t="s">
        <v>127</v>
      </c>
    </row>
    <row r="19" spans="1:12" x14ac:dyDescent="0.3">
      <c r="A19" s="4" t="s">
        <v>127</v>
      </c>
    </row>
    <row r="20" spans="1:12" x14ac:dyDescent="0.3">
      <c r="A20" s="4" t="s">
        <v>127</v>
      </c>
    </row>
    <row r="21" spans="1:12" x14ac:dyDescent="0.3">
      <c r="A21" s="4" t="s">
        <v>127</v>
      </c>
    </row>
    <row r="22" spans="1:12" x14ac:dyDescent="0.3">
      <c r="A22" s="4" t="s">
        <v>127</v>
      </c>
    </row>
    <row r="23" spans="1:12" x14ac:dyDescent="0.3">
      <c r="A23" s="4" t="s">
        <v>127</v>
      </c>
    </row>
    <row r="24" spans="1:12" x14ac:dyDescent="0.3">
      <c r="A24" s="4" t="s">
        <v>127</v>
      </c>
    </row>
    <row r="25" spans="1:12" x14ac:dyDescent="0.3">
      <c r="A25" s="4" t="s">
        <v>127</v>
      </c>
    </row>
    <row r="26" spans="1:12" x14ac:dyDescent="0.3">
      <c r="A26" s="4" t="s">
        <v>127</v>
      </c>
    </row>
    <row r="27" spans="1:12" x14ac:dyDescent="0.3">
      <c r="A27" s="4" t="s">
        <v>127</v>
      </c>
    </row>
    <row r="28" spans="1:12" x14ac:dyDescent="0.3">
      <c r="A28" s="4" t="s">
        <v>127</v>
      </c>
    </row>
    <row r="29" spans="1:12" x14ac:dyDescent="0.3">
      <c r="A29" s="4" t="s">
        <v>127</v>
      </c>
    </row>
    <row r="30" spans="1:12" x14ac:dyDescent="0.3">
      <c r="A30" s="4" t="s">
        <v>127</v>
      </c>
    </row>
    <row r="31" spans="1:12" x14ac:dyDescent="0.3">
      <c r="A31" s="4" t="s">
        <v>127</v>
      </c>
    </row>
    <row r="32" spans="1:12" x14ac:dyDescent="0.3">
      <c r="A32" s="4" t="s">
        <v>127</v>
      </c>
    </row>
    <row r="33" spans="1:1" x14ac:dyDescent="0.3">
      <c r="A33" s="4" t="s">
        <v>127</v>
      </c>
    </row>
    <row r="34" spans="1:1" x14ac:dyDescent="0.3">
      <c r="A34" s="4" t="s">
        <v>127</v>
      </c>
    </row>
    <row r="35" spans="1:1" x14ac:dyDescent="0.3">
      <c r="A35" s="4" t="s">
        <v>127</v>
      </c>
    </row>
    <row r="36" spans="1:1" x14ac:dyDescent="0.3">
      <c r="A36" s="4" t="s">
        <v>127</v>
      </c>
    </row>
    <row r="37" spans="1:1" x14ac:dyDescent="0.3">
      <c r="A37" s="4" t="s">
        <v>127</v>
      </c>
    </row>
    <row r="38" spans="1:1" x14ac:dyDescent="0.3">
      <c r="A38" s="4" t="s">
        <v>127</v>
      </c>
    </row>
    <row r="39" spans="1:1" x14ac:dyDescent="0.3">
      <c r="A39" s="4" t="s">
        <v>127</v>
      </c>
    </row>
    <row r="40" spans="1:1" x14ac:dyDescent="0.3">
      <c r="A40" s="4" t="s">
        <v>127</v>
      </c>
    </row>
    <row r="41" spans="1:1" x14ac:dyDescent="0.3">
      <c r="A41" s="4" t="s">
        <v>127</v>
      </c>
    </row>
    <row r="42" spans="1:1" x14ac:dyDescent="0.3">
      <c r="A42" s="4" t="s">
        <v>127</v>
      </c>
    </row>
    <row r="43" spans="1:1" x14ac:dyDescent="0.3">
      <c r="A43" s="4" t="s">
        <v>127</v>
      </c>
    </row>
    <row r="44" spans="1:1" x14ac:dyDescent="0.3">
      <c r="A44" s="4" t="s">
        <v>127</v>
      </c>
    </row>
    <row r="45" spans="1:1" x14ac:dyDescent="0.3">
      <c r="A45" s="4" t="s">
        <v>127</v>
      </c>
    </row>
    <row r="46" spans="1:1" x14ac:dyDescent="0.3">
      <c r="A46" s="4" t="s">
        <v>127</v>
      </c>
    </row>
    <row r="47" spans="1:1" x14ac:dyDescent="0.3">
      <c r="A47" s="4" t="s">
        <v>127</v>
      </c>
    </row>
    <row r="48" spans="1:1" x14ac:dyDescent="0.3">
      <c r="A48" s="4" t="s">
        <v>127</v>
      </c>
    </row>
    <row r="49" spans="1:1" x14ac:dyDescent="0.3">
      <c r="A49" s="4" t="s">
        <v>127</v>
      </c>
    </row>
    <row r="50" spans="1:1" x14ac:dyDescent="0.3">
      <c r="A50" s="4" t="s">
        <v>127</v>
      </c>
    </row>
    <row r="51" spans="1:1" x14ac:dyDescent="0.3">
      <c r="A51" s="4" t="s">
        <v>127</v>
      </c>
    </row>
    <row r="52" spans="1:1" x14ac:dyDescent="0.3">
      <c r="A52" s="4" t="s">
        <v>127</v>
      </c>
    </row>
    <row r="53" spans="1:1" x14ac:dyDescent="0.3">
      <c r="A53" s="4" t="s">
        <v>127</v>
      </c>
    </row>
    <row r="54" spans="1:1" x14ac:dyDescent="0.3">
      <c r="A54" s="4" t="s">
        <v>127</v>
      </c>
    </row>
    <row r="55" spans="1:1" x14ac:dyDescent="0.3">
      <c r="A55" s="4" t="s">
        <v>127</v>
      </c>
    </row>
    <row r="56" spans="1:1" x14ac:dyDescent="0.3">
      <c r="A56" s="4" t="s">
        <v>127</v>
      </c>
    </row>
    <row r="57" spans="1:1" x14ac:dyDescent="0.3">
      <c r="A57" s="4" t="s">
        <v>127</v>
      </c>
    </row>
    <row r="58" spans="1:1" x14ac:dyDescent="0.3">
      <c r="A58" s="4" t="s">
        <v>127</v>
      </c>
    </row>
    <row r="59" spans="1:1" x14ac:dyDescent="0.3">
      <c r="A59" s="4" t="s">
        <v>127</v>
      </c>
    </row>
    <row r="60" spans="1:1" x14ac:dyDescent="0.3">
      <c r="A60" s="4" t="s">
        <v>127</v>
      </c>
    </row>
    <row r="61" spans="1:1" x14ac:dyDescent="0.3">
      <c r="A61" s="4" t="s">
        <v>127</v>
      </c>
    </row>
    <row r="62" spans="1:1" x14ac:dyDescent="0.3">
      <c r="A62" s="4" t="s">
        <v>127</v>
      </c>
    </row>
    <row r="63" spans="1:1" x14ac:dyDescent="0.3">
      <c r="A63" s="4" t="s">
        <v>127</v>
      </c>
    </row>
    <row r="64" spans="1:1" x14ac:dyDescent="0.3">
      <c r="A64" s="4" t="s">
        <v>127</v>
      </c>
    </row>
    <row r="65" spans="1:1" x14ac:dyDescent="0.3">
      <c r="A65" s="4" t="s">
        <v>127</v>
      </c>
    </row>
    <row r="66" spans="1:1" x14ac:dyDescent="0.3">
      <c r="A66" s="4" t="s">
        <v>127</v>
      </c>
    </row>
    <row r="67" spans="1:1" x14ac:dyDescent="0.3">
      <c r="A67" s="4" t="s">
        <v>127</v>
      </c>
    </row>
    <row r="68" spans="1:1" x14ac:dyDescent="0.3">
      <c r="A68" s="4" t="s">
        <v>127</v>
      </c>
    </row>
    <row r="69" spans="1:1" x14ac:dyDescent="0.3">
      <c r="A69" s="4" t="s">
        <v>127</v>
      </c>
    </row>
    <row r="70" spans="1:1" x14ac:dyDescent="0.3">
      <c r="A70" s="4" t="s">
        <v>127</v>
      </c>
    </row>
    <row r="71" spans="1:1" x14ac:dyDescent="0.3">
      <c r="A71" s="4" t="s">
        <v>127</v>
      </c>
    </row>
    <row r="72" spans="1:1" x14ac:dyDescent="0.3">
      <c r="A72" s="4" t="s">
        <v>127</v>
      </c>
    </row>
    <row r="73" spans="1:1" x14ac:dyDescent="0.3">
      <c r="A73" s="4" t="s">
        <v>127</v>
      </c>
    </row>
    <row r="74" spans="1:1" x14ac:dyDescent="0.3">
      <c r="A74" s="4" t="s">
        <v>127</v>
      </c>
    </row>
    <row r="75" spans="1:1" x14ac:dyDescent="0.3">
      <c r="A75" s="4" t="s">
        <v>127</v>
      </c>
    </row>
    <row r="76" spans="1:1" x14ac:dyDescent="0.3">
      <c r="A76" s="4" t="s">
        <v>127</v>
      </c>
    </row>
    <row r="77" spans="1:1" x14ac:dyDescent="0.3">
      <c r="A77" s="4" t="s">
        <v>127</v>
      </c>
    </row>
    <row r="78" spans="1:1" x14ac:dyDescent="0.3">
      <c r="A78" s="4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1988-ACCB-4084-847A-D6574C64952D}">
  <dimension ref="A2:N45"/>
  <sheetViews>
    <sheetView workbookViewId="0">
      <selection activeCell="B6" sqref="B6:B8"/>
    </sheetView>
  </sheetViews>
  <sheetFormatPr defaultRowHeight="14.4" x14ac:dyDescent="0.3"/>
  <cols>
    <col min="1" max="1" width="8.88671875" style="4"/>
    <col min="2" max="2" width="16.88671875" customWidth="1"/>
    <col min="3" max="3" width="11.88671875" customWidth="1"/>
    <col min="4" max="4" width="10.44140625" customWidth="1"/>
  </cols>
  <sheetData>
    <row r="2" spans="1:14" x14ac:dyDescent="0.3">
      <c r="A2" s="8" t="s">
        <v>50</v>
      </c>
      <c r="B2" s="11" t="s">
        <v>38</v>
      </c>
      <c r="C2" s="5" t="s">
        <v>54</v>
      </c>
      <c r="D2" s="5" t="s">
        <v>55</v>
      </c>
      <c r="E2" s="5" t="s">
        <v>123</v>
      </c>
      <c r="F2" s="5" t="s">
        <v>124</v>
      </c>
      <c r="G2" s="5" t="s">
        <v>40</v>
      </c>
      <c r="H2" s="5" t="s">
        <v>125</v>
      </c>
      <c r="I2" s="5" t="s">
        <v>41</v>
      </c>
      <c r="J2" s="5"/>
      <c r="K2" s="5" t="s">
        <v>82</v>
      </c>
      <c r="L2" s="5" t="s">
        <v>126</v>
      </c>
      <c r="M2" s="5" t="s">
        <v>122</v>
      </c>
      <c r="N2" s="5"/>
    </row>
    <row r="3" spans="1:14" x14ac:dyDescent="0.3">
      <c r="A3" s="4" t="s">
        <v>144</v>
      </c>
      <c r="B3" t="s">
        <v>148</v>
      </c>
      <c r="C3" t="s">
        <v>49</v>
      </c>
      <c r="D3" t="s">
        <v>49</v>
      </c>
      <c r="E3">
        <v>12</v>
      </c>
      <c r="F3" s="7">
        <v>201</v>
      </c>
      <c r="G3" s="7">
        <v>16.8</v>
      </c>
      <c r="H3" s="7">
        <v>29</v>
      </c>
      <c r="I3" s="7">
        <v>3</v>
      </c>
      <c r="K3">
        <v>0</v>
      </c>
      <c r="L3">
        <v>38.1</v>
      </c>
    </row>
    <row r="4" spans="1:14" x14ac:dyDescent="0.3">
      <c r="A4" s="4" t="s">
        <v>144</v>
      </c>
      <c r="B4" s="6" t="s">
        <v>149</v>
      </c>
      <c r="C4" t="s">
        <v>58</v>
      </c>
      <c r="D4" t="s">
        <v>58</v>
      </c>
      <c r="E4" s="6">
        <v>49</v>
      </c>
      <c r="F4" s="27">
        <v>526</v>
      </c>
      <c r="G4" s="6">
        <v>10.7</v>
      </c>
      <c r="H4" s="6">
        <v>88</v>
      </c>
      <c r="I4" s="27">
        <v>3</v>
      </c>
      <c r="L4">
        <v>70.599999999999994</v>
      </c>
    </row>
    <row r="5" spans="1:14" x14ac:dyDescent="0.3">
      <c r="A5" s="4" t="s">
        <v>144</v>
      </c>
      <c r="B5" s="6" t="s">
        <v>152</v>
      </c>
      <c r="C5" t="s">
        <v>60</v>
      </c>
      <c r="D5" t="s">
        <v>60</v>
      </c>
      <c r="E5" s="6">
        <v>28</v>
      </c>
      <c r="F5" s="27">
        <v>203</v>
      </c>
      <c r="G5" s="6">
        <v>7.3</v>
      </c>
      <c r="H5" s="6">
        <v>16</v>
      </c>
      <c r="I5" s="27">
        <v>0</v>
      </c>
      <c r="L5">
        <v>20.3</v>
      </c>
    </row>
    <row r="6" spans="1:14" x14ac:dyDescent="0.3">
      <c r="A6" s="4" t="s">
        <v>144</v>
      </c>
    </row>
    <row r="7" spans="1:14" x14ac:dyDescent="0.3">
      <c r="A7" s="4" t="s">
        <v>144</v>
      </c>
    </row>
    <row r="8" spans="1:14" x14ac:dyDescent="0.3">
      <c r="A8" s="4" t="s">
        <v>144</v>
      </c>
    </row>
    <row r="9" spans="1:14" x14ac:dyDescent="0.3">
      <c r="A9" s="4" t="s">
        <v>144</v>
      </c>
    </row>
    <row r="10" spans="1:14" x14ac:dyDescent="0.3">
      <c r="A10" s="4" t="s">
        <v>144</v>
      </c>
    </row>
    <row r="11" spans="1:14" x14ac:dyDescent="0.3">
      <c r="A11" s="4" t="s">
        <v>144</v>
      </c>
    </row>
    <row r="12" spans="1:14" x14ac:dyDescent="0.3">
      <c r="A12" s="4" t="s">
        <v>144</v>
      </c>
    </row>
    <row r="13" spans="1:14" x14ac:dyDescent="0.3">
      <c r="A13" s="4" t="s">
        <v>144</v>
      </c>
    </row>
    <row r="14" spans="1:14" x14ac:dyDescent="0.3">
      <c r="A14" s="4" t="s">
        <v>144</v>
      </c>
    </row>
    <row r="15" spans="1:14" x14ac:dyDescent="0.3">
      <c r="A15" s="4" t="s">
        <v>144</v>
      </c>
    </row>
    <row r="16" spans="1:14" x14ac:dyDescent="0.3">
      <c r="A16" s="4" t="s">
        <v>144</v>
      </c>
    </row>
    <row r="17" spans="1:1" x14ac:dyDescent="0.3">
      <c r="A17" s="4" t="s">
        <v>144</v>
      </c>
    </row>
    <row r="18" spans="1:1" x14ac:dyDescent="0.3">
      <c r="A18" s="4" t="s">
        <v>144</v>
      </c>
    </row>
    <row r="19" spans="1:1" x14ac:dyDescent="0.3">
      <c r="A19" s="4" t="s">
        <v>144</v>
      </c>
    </row>
    <row r="20" spans="1:1" x14ac:dyDescent="0.3">
      <c r="A20" s="4" t="s">
        <v>144</v>
      </c>
    </row>
    <row r="21" spans="1:1" x14ac:dyDescent="0.3">
      <c r="A21" s="4" t="s">
        <v>144</v>
      </c>
    </row>
    <row r="22" spans="1:1" x14ac:dyDescent="0.3">
      <c r="A22" s="4" t="s">
        <v>144</v>
      </c>
    </row>
    <row r="23" spans="1:1" x14ac:dyDescent="0.3">
      <c r="A23" s="4" t="s">
        <v>144</v>
      </c>
    </row>
    <row r="24" spans="1:1" x14ac:dyDescent="0.3">
      <c r="A24" s="4" t="s">
        <v>144</v>
      </c>
    </row>
    <row r="25" spans="1:1" x14ac:dyDescent="0.3">
      <c r="A25" s="4" t="s">
        <v>144</v>
      </c>
    </row>
    <row r="26" spans="1:1" x14ac:dyDescent="0.3">
      <c r="A26" s="4" t="s">
        <v>144</v>
      </c>
    </row>
    <row r="27" spans="1:1" x14ac:dyDescent="0.3">
      <c r="A27" s="4" t="s">
        <v>144</v>
      </c>
    </row>
    <row r="28" spans="1:1" x14ac:dyDescent="0.3">
      <c r="A28" s="4" t="s">
        <v>144</v>
      </c>
    </row>
    <row r="29" spans="1:1" x14ac:dyDescent="0.3">
      <c r="A29" s="4" t="s">
        <v>144</v>
      </c>
    </row>
    <row r="30" spans="1:1" x14ac:dyDescent="0.3">
      <c r="A30" s="4" t="s">
        <v>144</v>
      </c>
    </row>
    <row r="31" spans="1:1" x14ac:dyDescent="0.3">
      <c r="A31" s="4" t="s">
        <v>144</v>
      </c>
    </row>
    <row r="32" spans="1:1" x14ac:dyDescent="0.3">
      <c r="A32" s="4" t="s">
        <v>144</v>
      </c>
    </row>
    <row r="33" spans="1:1" x14ac:dyDescent="0.3">
      <c r="A33" s="4" t="s">
        <v>144</v>
      </c>
    </row>
    <row r="34" spans="1:1" x14ac:dyDescent="0.3">
      <c r="A34" s="4" t="s">
        <v>144</v>
      </c>
    </row>
    <row r="35" spans="1:1" x14ac:dyDescent="0.3">
      <c r="A35" s="4" t="s">
        <v>144</v>
      </c>
    </row>
    <row r="36" spans="1:1" x14ac:dyDescent="0.3">
      <c r="A36" s="4" t="s">
        <v>144</v>
      </c>
    </row>
    <row r="37" spans="1:1" x14ac:dyDescent="0.3">
      <c r="A37" s="4" t="s">
        <v>144</v>
      </c>
    </row>
    <row r="38" spans="1:1" x14ac:dyDescent="0.3">
      <c r="A38" s="4" t="s">
        <v>144</v>
      </c>
    </row>
    <row r="39" spans="1:1" x14ac:dyDescent="0.3">
      <c r="A39" s="4" t="s">
        <v>144</v>
      </c>
    </row>
    <row r="40" spans="1:1" x14ac:dyDescent="0.3">
      <c r="A40" s="4" t="s">
        <v>144</v>
      </c>
    </row>
    <row r="41" spans="1:1" x14ac:dyDescent="0.3">
      <c r="A41" s="4" t="s">
        <v>144</v>
      </c>
    </row>
    <row r="42" spans="1:1" x14ac:dyDescent="0.3">
      <c r="A42" s="4" t="s">
        <v>144</v>
      </c>
    </row>
    <row r="43" spans="1:1" x14ac:dyDescent="0.3">
      <c r="A43" s="4" t="s">
        <v>144</v>
      </c>
    </row>
    <row r="44" spans="1:1" x14ac:dyDescent="0.3">
      <c r="A44" s="4" t="s">
        <v>144</v>
      </c>
    </row>
    <row r="45" spans="1:1" x14ac:dyDescent="0.3">
      <c r="A45" s="4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AB2A-8655-4CDD-97C8-81967DDACD32}">
  <dimension ref="A2:N48"/>
  <sheetViews>
    <sheetView tabSelected="1" workbookViewId="0">
      <selection activeCell="E7" sqref="E7:I7"/>
    </sheetView>
  </sheetViews>
  <sheetFormatPr defaultRowHeight="14.4" x14ac:dyDescent="0.3"/>
  <cols>
    <col min="1" max="1" width="8.88671875" style="4"/>
    <col min="2" max="2" width="17.5546875" customWidth="1"/>
    <col min="3" max="3" width="13.109375" customWidth="1"/>
    <col min="11" max="11" width="11.6640625" customWidth="1"/>
    <col min="12" max="12" width="11.5546875" customWidth="1"/>
    <col min="13" max="13" width="12.77734375" customWidth="1"/>
  </cols>
  <sheetData>
    <row r="2" spans="1:14" x14ac:dyDescent="0.3">
      <c r="A2" s="8" t="s">
        <v>50</v>
      </c>
      <c r="B2" s="11" t="s">
        <v>38</v>
      </c>
      <c r="C2" s="5" t="s">
        <v>54</v>
      </c>
      <c r="D2" s="5" t="s">
        <v>55</v>
      </c>
      <c r="E2" s="5" t="s">
        <v>123</v>
      </c>
      <c r="F2" s="5" t="s">
        <v>124</v>
      </c>
      <c r="G2" s="5" t="s">
        <v>40</v>
      </c>
      <c r="H2" s="5" t="s">
        <v>125</v>
      </c>
      <c r="I2" s="5" t="s">
        <v>41</v>
      </c>
      <c r="J2" s="5"/>
      <c r="K2" s="5" t="s">
        <v>82</v>
      </c>
      <c r="L2" s="5" t="s">
        <v>126</v>
      </c>
      <c r="M2" s="5" t="s">
        <v>122</v>
      </c>
      <c r="N2" s="5"/>
    </row>
    <row r="3" spans="1:14" x14ac:dyDescent="0.3">
      <c r="A3" s="4" t="s">
        <v>145</v>
      </c>
      <c r="B3" t="s">
        <v>146</v>
      </c>
      <c r="C3" t="s">
        <v>49</v>
      </c>
      <c r="D3" t="s">
        <v>49</v>
      </c>
      <c r="E3">
        <v>109</v>
      </c>
      <c r="F3" s="5">
        <v>1156</v>
      </c>
      <c r="G3">
        <v>10.6</v>
      </c>
      <c r="H3">
        <v>37</v>
      </c>
      <c r="I3" s="5">
        <v>6</v>
      </c>
      <c r="L3">
        <v>156.1</v>
      </c>
    </row>
    <row r="4" spans="1:14" x14ac:dyDescent="0.3">
      <c r="A4" s="4" t="s">
        <v>145</v>
      </c>
      <c r="B4" t="s">
        <v>147</v>
      </c>
      <c r="C4" t="s">
        <v>49</v>
      </c>
      <c r="D4" t="s">
        <v>73</v>
      </c>
      <c r="E4">
        <v>15</v>
      </c>
      <c r="F4">
        <v>317</v>
      </c>
      <c r="G4">
        <v>21.1</v>
      </c>
      <c r="H4">
        <v>53</v>
      </c>
      <c r="I4">
        <v>3</v>
      </c>
      <c r="L4">
        <v>49.7</v>
      </c>
    </row>
    <row r="5" spans="1:14" x14ac:dyDescent="0.3">
      <c r="A5" s="4" t="s">
        <v>145</v>
      </c>
      <c r="B5" s="6" t="s">
        <v>150</v>
      </c>
      <c r="C5" t="s">
        <v>58</v>
      </c>
      <c r="D5" t="s">
        <v>58</v>
      </c>
      <c r="E5">
        <v>88</v>
      </c>
      <c r="F5">
        <v>1444</v>
      </c>
      <c r="G5">
        <v>16.399999999999999</v>
      </c>
      <c r="H5">
        <v>53</v>
      </c>
      <c r="I5">
        <v>3</v>
      </c>
      <c r="L5">
        <v>162.4</v>
      </c>
    </row>
    <row r="6" spans="1:14" x14ac:dyDescent="0.3">
      <c r="A6" s="4" t="s">
        <v>145</v>
      </c>
      <c r="B6" t="s">
        <v>151</v>
      </c>
      <c r="C6" t="s">
        <v>58</v>
      </c>
      <c r="D6" t="s">
        <v>58</v>
      </c>
      <c r="E6">
        <v>67</v>
      </c>
      <c r="F6">
        <v>703</v>
      </c>
      <c r="G6">
        <v>10.5</v>
      </c>
      <c r="H6">
        <v>25</v>
      </c>
      <c r="I6">
        <v>5</v>
      </c>
      <c r="L6">
        <v>100.3</v>
      </c>
    </row>
    <row r="7" spans="1:14" x14ac:dyDescent="0.3">
      <c r="A7" s="4" t="s">
        <v>145</v>
      </c>
      <c r="B7" t="s">
        <v>153</v>
      </c>
      <c r="C7" t="s">
        <v>60</v>
      </c>
      <c r="D7" t="s">
        <v>49</v>
      </c>
      <c r="E7">
        <v>21</v>
      </c>
      <c r="F7">
        <v>299</v>
      </c>
      <c r="G7">
        <v>14.2</v>
      </c>
      <c r="H7">
        <v>52</v>
      </c>
      <c r="I7">
        <v>3</v>
      </c>
      <c r="L7">
        <v>47.9</v>
      </c>
    </row>
    <row r="8" spans="1:14" x14ac:dyDescent="0.3">
      <c r="A8" s="4" t="s">
        <v>145</v>
      </c>
      <c r="B8" s="6" t="s">
        <v>154</v>
      </c>
      <c r="C8" t="s">
        <v>60</v>
      </c>
    </row>
    <row r="9" spans="1:14" x14ac:dyDescent="0.3">
      <c r="A9" s="4" t="s">
        <v>145</v>
      </c>
      <c r="B9" t="s">
        <v>155</v>
      </c>
      <c r="C9" t="s">
        <v>60</v>
      </c>
    </row>
    <row r="10" spans="1:14" x14ac:dyDescent="0.3">
      <c r="A10" s="4" t="s">
        <v>145</v>
      </c>
    </row>
    <row r="11" spans="1:14" x14ac:dyDescent="0.3">
      <c r="A11" s="4" t="s">
        <v>145</v>
      </c>
    </row>
    <row r="12" spans="1:14" x14ac:dyDescent="0.3">
      <c r="A12" s="4" t="s">
        <v>145</v>
      </c>
    </row>
    <row r="13" spans="1:14" x14ac:dyDescent="0.3">
      <c r="A13" s="4" t="s">
        <v>145</v>
      </c>
    </row>
    <row r="14" spans="1:14" x14ac:dyDescent="0.3">
      <c r="A14" s="4" t="s">
        <v>145</v>
      </c>
    </row>
    <row r="15" spans="1:14" x14ac:dyDescent="0.3">
      <c r="A15" s="4" t="s">
        <v>145</v>
      </c>
    </row>
    <row r="16" spans="1:14" x14ac:dyDescent="0.3">
      <c r="A16" s="4" t="s">
        <v>145</v>
      </c>
    </row>
    <row r="17" spans="1:1" x14ac:dyDescent="0.3">
      <c r="A17" s="4" t="s">
        <v>145</v>
      </c>
    </row>
    <row r="18" spans="1:1" x14ac:dyDescent="0.3">
      <c r="A18" s="4" t="s">
        <v>145</v>
      </c>
    </row>
    <row r="19" spans="1:1" x14ac:dyDescent="0.3">
      <c r="A19" s="4" t="s">
        <v>145</v>
      </c>
    </row>
    <row r="20" spans="1:1" x14ac:dyDescent="0.3">
      <c r="A20" s="4" t="s">
        <v>145</v>
      </c>
    </row>
    <row r="21" spans="1:1" x14ac:dyDescent="0.3">
      <c r="A21" s="4" t="s">
        <v>145</v>
      </c>
    </row>
    <row r="22" spans="1:1" x14ac:dyDescent="0.3">
      <c r="A22" s="4" t="s">
        <v>145</v>
      </c>
    </row>
    <row r="23" spans="1:1" x14ac:dyDescent="0.3">
      <c r="A23" s="4" t="s">
        <v>145</v>
      </c>
    </row>
    <row r="24" spans="1:1" x14ac:dyDescent="0.3">
      <c r="A24" s="4" t="s">
        <v>145</v>
      </c>
    </row>
    <row r="25" spans="1:1" x14ac:dyDescent="0.3">
      <c r="A25" s="4" t="s">
        <v>145</v>
      </c>
    </row>
    <row r="26" spans="1:1" x14ac:dyDescent="0.3">
      <c r="A26" s="4" t="s">
        <v>145</v>
      </c>
    </row>
    <row r="27" spans="1:1" x14ac:dyDescent="0.3">
      <c r="A27" s="4" t="s">
        <v>145</v>
      </c>
    </row>
    <row r="28" spans="1:1" x14ac:dyDescent="0.3">
      <c r="A28" s="4" t="s">
        <v>145</v>
      </c>
    </row>
    <row r="29" spans="1:1" x14ac:dyDescent="0.3">
      <c r="A29" s="4" t="s">
        <v>145</v>
      </c>
    </row>
    <row r="30" spans="1:1" x14ac:dyDescent="0.3">
      <c r="A30" s="4" t="s">
        <v>145</v>
      </c>
    </row>
    <row r="31" spans="1:1" x14ac:dyDescent="0.3">
      <c r="A31" s="4" t="s">
        <v>145</v>
      </c>
    </row>
    <row r="32" spans="1:1" x14ac:dyDescent="0.3">
      <c r="A32" s="4" t="s">
        <v>145</v>
      </c>
    </row>
    <row r="33" spans="1:1" x14ac:dyDescent="0.3">
      <c r="A33" s="4" t="s">
        <v>145</v>
      </c>
    </row>
    <row r="34" spans="1:1" x14ac:dyDescent="0.3">
      <c r="A34" s="4" t="s">
        <v>145</v>
      </c>
    </row>
    <row r="35" spans="1:1" x14ac:dyDescent="0.3">
      <c r="A35" s="4" t="s">
        <v>145</v>
      </c>
    </row>
    <row r="36" spans="1:1" x14ac:dyDescent="0.3">
      <c r="A36" s="4" t="s">
        <v>145</v>
      </c>
    </row>
    <row r="37" spans="1:1" x14ac:dyDescent="0.3">
      <c r="A37" s="4" t="s">
        <v>145</v>
      </c>
    </row>
    <row r="38" spans="1:1" x14ac:dyDescent="0.3">
      <c r="A38" s="4" t="s">
        <v>145</v>
      </c>
    </row>
    <row r="39" spans="1:1" x14ac:dyDescent="0.3">
      <c r="A39" s="4" t="s">
        <v>145</v>
      </c>
    </row>
    <row r="40" spans="1:1" x14ac:dyDescent="0.3">
      <c r="A40" s="4" t="s">
        <v>145</v>
      </c>
    </row>
    <row r="41" spans="1:1" x14ac:dyDescent="0.3">
      <c r="A41" s="4" t="s">
        <v>145</v>
      </c>
    </row>
    <row r="42" spans="1:1" x14ac:dyDescent="0.3">
      <c r="A42" s="4" t="s">
        <v>145</v>
      </c>
    </row>
    <row r="43" spans="1:1" x14ac:dyDescent="0.3">
      <c r="A43" s="4" t="s">
        <v>145</v>
      </c>
    </row>
    <row r="44" spans="1:1" x14ac:dyDescent="0.3">
      <c r="A44" s="4" t="s">
        <v>145</v>
      </c>
    </row>
    <row r="45" spans="1:1" x14ac:dyDescent="0.3">
      <c r="A45" s="4" t="s">
        <v>145</v>
      </c>
    </row>
    <row r="46" spans="1:1" x14ac:dyDescent="0.3">
      <c r="A46" s="4" t="s">
        <v>145</v>
      </c>
    </row>
    <row r="47" spans="1:1" x14ac:dyDescent="0.3">
      <c r="A47" s="4" t="s">
        <v>145</v>
      </c>
    </row>
    <row r="48" spans="1:1" x14ac:dyDescent="0.3">
      <c r="A48" s="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NFC teams</vt:lpstr>
      <vt:lpstr>AFC teams</vt:lpstr>
      <vt:lpstr>Quarterbacks</vt:lpstr>
      <vt:lpstr>Runningback</vt:lpstr>
      <vt:lpstr>Tight Ends</vt:lpstr>
      <vt:lpstr>Wide Receivers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2018-08-22T22:27:57Z</dcterms:modified>
</cp:coreProperties>
</file>