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CC1CF407-7857-4E13-BE0D-54B1B73BD2DF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New Orleans Saints" sheetId="3" r:id="rId1"/>
    <sheet name="Stats" sheetId="5" r:id="rId2"/>
  </sheets>
  <definedNames>
    <definedName name="_xlnm._FilterDatabase" localSheetId="1" hidden="1">Stats!$B$17:$U$26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3" l="1"/>
  <c r="N17" i="3"/>
  <c r="N7" i="3"/>
  <c r="N6" i="3"/>
  <c r="N4" i="3" l="1"/>
  <c r="N11" i="3" l="1"/>
  <c r="N55" i="3"/>
  <c r="I19" i="5" l="1"/>
  <c r="J19" i="5"/>
  <c r="I21" i="5"/>
  <c r="J21" i="5"/>
  <c r="I25" i="5"/>
  <c r="J25" i="5"/>
  <c r="K25" i="5" s="1"/>
  <c r="I22" i="5"/>
  <c r="J22" i="5"/>
  <c r="I23" i="5"/>
  <c r="J23" i="5"/>
  <c r="I24" i="5"/>
  <c r="J24" i="5"/>
  <c r="K24" i="5" s="1"/>
  <c r="I26" i="5"/>
  <c r="J26" i="5"/>
  <c r="K22" i="5" l="1"/>
  <c r="K21" i="5"/>
  <c r="K26" i="5"/>
  <c r="K23" i="5"/>
  <c r="K19" i="5"/>
  <c r="I32" i="5"/>
  <c r="J32" i="5"/>
  <c r="I35" i="5"/>
  <c r="J35" i="5"/>
  <c r="I33" i="5"/>
  <c r="J33" i="5"/>
  <c r="I34" i="5"/>
  <c r="J34" i="5"/>
  <c r="I36" i="5"/>
  <c r="J36" i="5"/>
  <c r="I37" i="5"/>
  <c r="J37" i="5"/>
  <c r="I38" i="5"/>
  <c r="J38" i="5"/>
  <c r="I40" i="5"/>
  <c r="J40" i="5"/>
  <c r="I39" i="5"/>
  <c r="J39" i="5"/>
  <c r="I41" i="5"/>
  <c r="J41" i="5"/>
  <c r="I42" i="5"/>
  <c r="J42" i="5"/>
  <c r="I31" i="5"/>
  <c r="J31" i="5"/>
  <c r="K42" i="5" l="1"/>
  <c r="K39" i="5"/>
  <c r="K35" i="5"/>
  <c r="K37" i="5"/>
  <c r="K32" i="5"/>
  <c r="K40" i="5"/>
  <c r="K33" i="5"/>
  <c r="K34" i="5"/>
  <c r="K41" i="5"/>
  <c r="K36" i="5"/>
  <c r="K38" i="5"/>
  <c r="K31" i="5"/>
  <c r="I16" i="5" l="1"/>
  <c r="J16" i="5"/>
  <c r="I17" i="5"/>
  <c r="J17" i="5"/>
  <c r="I18" i="5"/>
  <c r="J18" i="5"/>
  <c r="K17" i="5" l="1"/>
  <c r="K16" i="5"/>
  <c r="K18" i="5"/>
  <c r="N64" i="5" l="1"/>
  <c r="M64" i="5"/>
  <c r="L64" i="5"/>
  <c r="K64" i="5"/>
  <c r="J64" i="5"/>
  <c r="O64" i="5" l="1"/>
  <c r="I20" i="5" l="1"/>
  <c r="J20" i="5"/>
  <c r="K20" i="5" l="1"/>
  <c r="R6" i="5"/>
  <c r="S6" i="5"/>
  <c r="T6" i="5"/>
  <c r="U6" i="5" l="1"/>
</calcChain>
</file>

<file path=xl/sharedStrings.xml><?xml version="1.0" encoding="utf-8"?>
<sst xmlns="http://schemas.openxmlformats.org/spreadsheetml/2006/main" count="432" uniqueCount="258">
  <si>
    <t>WR</t>
  </si>
  <si>
    <t>RB</t>
  </si>
  <si>
    <t>TE</t>
  </si>
  <si>
    <t>QB</t>
  </si>
  <si>
    <t>LS</t>
  </si>
  <si>
    <t>LB</t>
  </si>
  <si>
    <t>FB</t>
  </si>
  <si>
    <t>K</t>
  </si>
  <si>
    <t>P</t>
  </si>
  <si>
    <t>Active</t>
  </si>
  <si>
    <t>Age</t>
  </si>
  <si>
    <t>College</t>
  </si>
  <si>
    <t>Passing</t>
  </si>
  <si>
    <t>Player</t>
  </si>
  <si>
    <t>ATT</t>
  </si>
  <si>
    <t>COMP</t>
  </si>
  <si>
    <t>YDS</t>
  </si>
  <si>
    <t>COMP%</t>
  </si>
  <si>
    <t>YDS/ATT</t>
  </si>
  <si>
    <t>TD</t>
  </si>
  <si>
    <t>TD%</t>
  </si>
  <si>
    <t>INT</t>
  </si>
  <si>
    <t>INT%</t>
  </si>
  <si>
    <t>LONG</t>
  </si>
  <si>
    <t>SCK</t>
  </si>
  <si>
    <t>SCK/LOST</t>
  </si>
  <si>
    <t>RATE</t>
  </si>
  <si>
    <t>NOTE</t>
  </si>
  <si>
    <t>REC</t>
  </si>
  <si>
    <t>YDS/REC</t>
  </si>
  <si>
    <t>LNG</t>
  </si>
  <si>
    <t>Rushing</t>
  </si>
  <si>
    <t>Receiving</t>
  </si>
  <si>
    <t>Total</t>
  </si>
  <si>
    <t>Interceptions</t>
  </si>
  <si>
    <t>TDS</t>
  </si>
  <si>
    <t>Field Goals</t>
  </si>
  <si>
    <t>20-29</t>
  </si>
  <si>
    <t>30-39</t>
  </si>
  <si>
    <t>40-49</t>
  </si>
  <si>
    <t>50+</t>
  </si>
  <si>
    <t>1-19</t>
  </si>
  <si>
    <t>Points</t>
  </si>
  <si>
    <t>Pass Pts</t>
  </si>
  <si>
    <t>Rush Pts</t>
  </si>
  <si>
    <t>Receive Pts</t>
  </si>
  <si>
    <t>Total Pts</t>
  </si>
  <si>
    <t>Prev. Season</t>
  </si>
  <si>
    <t>#</t>
  </si>
  <si>
    <t>Pos</t>
  </si>
  <si>
    <t>WT</t>
  </si>
  <si>
    <t>Exp</t>
  </si>
  <si>
    <t>DL</t>
  </si>
  <si>
    <t>Status</t>
  </si>
  <si>
    <t>Ohio State</t>
  </si>
  <si>
    <t>Wisconsin</t>
  </si>
  <si>
    <t>R</t>
  </si>
  <si>
    <t>Florida</t>
  </si>
  <si>
    <t>DE</t>
  </si>
  <si>
    <t>CB</t>
  </si>
  <si>
    <t>S</t>
  </si>
  <si>
    <t>C</t>
  </si>
  <si>
    <t>Florida State</t>
  </si>
  <si>
    <t>DB</t>
  </si>
  <si>
    <t>Auburn</t>
  </si>
  <si>
    <t>Georgia</t>
  </si>
  <si>
    <t>Texas</t>
  </si>
  <si>
    <t>DT</t>
  </si>
  <si>
    <t>Pittsburgh</t>
  </si>
  <si>
    <t>Rutgers</t>
  </si>
  <si>
    <t>LSU</t>
  </si>
  <si>
    <t>Virginia</t>
  </si>
  <si>
    <t>California</t>
  </si>
  <si>
    <t>Minnesota</t>
  </si>
  <si>
    <t>Stanford</t>
  </si>
  <si>
    <t>Mississippi</t>
  </si>
  <si>
    <t>Miami (Fla.)</t>
  </si>
  <si>
    <t>Maryland</t>
  </si>
  <si>
    <t>Louisiana Tech</t>
  </si>
  <si>
    <t>Purdue</t>
  </si>
  <si>
    <t>OL</t>
  </si>
  <si>
    <t>Oregon</t>
  </si>
  <si>
    <t>Arkansas</t>
  </si>
  <si>
    <t>South Carolina</t>
  </si>
  <si>
    <t>Memphis</t>
  </si>
  <si>
    <t>Arizona State</t>
  </si>
  <si>
    <t>Alabama</t>
  </si>
  <si>
    <t>Georgia State</t>
  </si>
  <si>
    <t>Illinois</t>
  </si>
  <si>
    <t>Brigham Young</t>
  </si>
  <si>
    <t>Georgia Tech</t>
  </si>
  <si>
    <t>Tennessee</t>
  </si>
  <si>
    <t>Utah</t>
  </si>
  <si>
    <t>Washington</t>
  </si>
  <si>
    <t>Iowa State</t>
  </si>
  <si>
    <t>Alex Anzalone</t>
  </si>
  <si>
    <t>Headshot_Player-Armstead_2560x1440_061118Terron Armstead</t>
  </si>
  <si>
    <t>T</t>
  </si>
  <si>
    <t>Arkansas-Pine Bluff</t>
  </si>
  <si>
    <t>Wis.-Platteville</t>
  </si>
  <si>
    <t>Headshot_Player-Banjo_2560x1440_061118Chris Banjo</t>
  </si>
  <si>
    <t>Southern Methodist</t>
  </si>
  <si>
    <t>Headshot_Player-Barrett_2560x1440_061118J.T. Barrett IV</t>
  </si>
  <si>
    <t>Headshot_Player-Bell_2560x1440_061118Vonn Bell</t>
  </si>
  <si>
    <t>Headshot_Player-Bromley_2560x1440_061118Jay Bromley</t>
  </si>
  <si>
    <t>Syracuse</t>
  </si>
  <si>
    <t>Headshot_Player-Bushrod_2560x1440_061118Jermon Bushrod</t>
  </si>
  <si>
    <t>Towson</t>
  </si>
  <si>
    <t>Headshot_Player-Carr_2560x1440_040318Austin Carr</t>
  </si>
  <si>
    <t>Northwestern</t>
  </si>
  <si>
    <t>Headshot_Player-Clapp_2560x1440_061118Will Clapp</t>
  </si>
  <si>
    <t>Headshot_Player-KColeman_2560x1440_061118Kurt Coleman</t>
  </si>
  <si>
    <t>Headshot_Player-Crawley_2560x1440_061118Ken Crawley</t>
  </si>
  <si>
    <t>Colorado</t>
  </si>
  <si>
    <t>Headshot_Player-Davenport_2560x1440_061118Marcus Davenport</t>
  </si>
  <si>
    <t>Texas-San Antonio</t>
  </si>
  <si>
    <t>Headshot_Player-Davis_2560x1440_061118Demario Davis</t>
  </si>
  <si>
    <t>Arkansas State</t>
  </si>
  <si>
    <t>Headshot_Player-Davison_2560x1440_040318Tyeler Davison</t>
  </si>
  <si>
    <t>Fresno State</t>
  </si>
  <si>
    <t>Headshot_Player-Edmunds_2560x1440_061118Trey Edmunds</t>
  </si>
  <si>
    <t>Headshot_Player-Elliott_2560x1440_061118Jayrone Elliott</t>
  </si>
  <si>
    <t>Toledo</t>
  </si>
  <si>
    <t>Headshot_Player-Floyd_2560x1440_080118Michael Floyd</t>
  </si>
  <si>
    <t>Notre Dame</t>
  </si>
  <si>
    <t>Headshot_Player-Freeman_2560x1440_061118KeShun Freeman</t>
  </si>
  <si>
    <t>Headshot_Player-Gray_2560x1440_061118J.T. Gray</t>
  </si>
  <si>
    <t>Mississippi State</t>
  </si>
  <si>
    <t>Air Force</t>
  </si>
  <si>
    <t>Headshot-Hamilton-2560x1440-051218Woodrow Hamilton IV</t>
  </si>
  <si>
    <t>Headshot_Player-Hardee_2560x1440_061118Justin Hardee</t>
  </si>
  <si>
    <t>Headshot_Player-Hendrickson_2560x1440_040318Trey Hendrickson</t>
  </si>
  <si>
    <t>Florida Atlantic</t>
  </si>
  <si>
    <t>Idaho State</t>
  </si>
  <si>
    <t>Headshot_Player-THill_2560x1440_061118Taysom Hill</t>
  </si>
  <si>
    <t>Headshot_Player-Hoomanawanui_2560x1440_040318Michael Hoomanawanui</t>
  </si>
  <si>
    <t>Headshot_Player-Jamerson_2560x1440_061118Natrell Jamerson</t>
  </si>
  <si>
    <t>Headshot-Jefferson-2560x1440-080518Rickey Jefferson</t>
  </si>
  <si>
    <t>Headshot_Player-Jenkins_2560x1440_040318Alex Jenkins</t>
  </si>
  <si>
    <t>Incarnate Word (Tex.)</t>
  </si>
  <si>
    <t>Headshot_Player-Johnson_2560x1440_061118George Johnson</t>
  </si>
  <si>
    <t>Headshot_Player-Jordan_2560x1440_040318Cameron Jordan</t>
  </si>
  <si>
    <t>Headshot_Player-Jumper_2560x1440_061118Colton Jumper</t>
  </si>
  <si>
    <t>Headshot_Player-Kikaha_2560x1440_040318Hau'oli Kikaha</t>
  </si>
  <si>
    <t>Headshot_Player-Kirkwood_2560x1440_061118Keith Kirkwood</t>
  </si>
  <si>
    <t>Temple</t>
  </si>
  <si>
    <t>Headshot_Player-Klein_2560x1440_061118A.J. Klein</t>
  </si>
  <si>
    <t>Headshot_Player-Lattimore_2560x1440_061118Marshon Lattimore</t>
  </si>
  <si>
    <t>Headshot_Player-Lawrence_2560x1440_061118Devaroe Lawrence</t>
  </si>
  <si>
    <t>68d</t>
  </si>
  <si>
    <t>Headshot_Player-Leribeus_2560x1440_040318Josh LeRibeus</t>
  </si>
  <si>
    <t>G</t>
  </si>
  <si>
    <t>Headshot_Player-Leonard_2560x1440_061118Rick Leonard</t>
  </si>
  <si>
    <t>OT</t>
  </si>
  <si>
    <t>Headshot_Player-Lewis_2560x1440_061118Tommylee Lewis</t>
  </si>
  <si>
    <t>Northern Illinois</t>
  </si>
  <si>
    <t>Headshot_Player-Line_2560x1440_061118Zach Line</t>
  </si>
  <si>
    <t>Headshot_Player-Loewen_2560x1440_061118Mitchell Loewen</t>
  </si>
  <si>
    <t>Headshot_Player-Maulet_2560x1440_040318Arthur Maulet</t>
  </si>
  <si>
    <t>Illinois State</t>
  </si>
  <si>
    <t>Headshot_Player-Mondeaux_2560x1440_061118Henry Mondeaux</t>
  </si>
  <si>
    <t>Headshot_Player-Moore_2560x1440_061118Kamrin Moore</t>
  </si>
  <si>
    <t>Boston College</t>
  </si>
  <si>
    <t>Headshot_Player-Morstead_2560x1440_061118Thomas Morstead</t>
  </si>
  <si>
    <t>Headshot_Muhammad_2560x1440_061118Al-Quadin Muhammad</t>
  </si>
  <si>
    <t>Headshot-Neasman-2560x1440-061118Sharrod Neasman</t>
  </si>
  <si>
    <t>Headshot-Nelson-2560x1440-081218Robert Nelson Jr.</t>
  </si>
  <si>
    <t>36d</t>
  </si>
  <si>
    <t>Headshot_Player-Okafor_2560x1440_061118Alex Okafor</t>
  </si>
  <si>
    <t>Headshot_Player-Ola_2560x1440_061118Michael Ola</t>
  </si>
  <si>
    <t>Hampton</t>
  </si>
  <si>
    <t>Headshot_Player-Onyemata_2560x1440_061118David Onyemata</t>
  </si>
  <si>
    <t>Manitoba (Canada)</t>
  </si>
  <si>
    <t>Headshot_Player-Peat_2560x1440_040318Andrus Peat</t>
  </si>
  <si>
    <t>Headshot-Phillips-2560x1440-080518John Phillips</t>
  </si>
  <si>
    <t>Headshot_Player-Ramczyk_2560x1440_040318Ryan Ramczyk</t>
  </si>
  <si>
    <t>Headshot_Player-Rankins_2560x1440_040318Sheldon Rankins</t>
  </si>
  <si>
    <t>Louisville</t>
  </si>
  <si>
    <t>Headshot_Player-Robertson_2560x1440_061118Craig Robertson</t>
  </si>
  <si>
    <t>North Texas</t>
  </si>
  <si>
    <t>Headshot_Player-Robinson_2560x1440_061118Patrick Robinson</t>
  </si>
  <si>
    <t>Headshot_Player-Scott_2560x1440_061118Boston Scott</t>
  </si>
  <si>
    <t>Central Florida</t>
  </si>
  <si>
    <t>Headshot_Player-Sallworth_2560x1440_061118Taylor Stallworth</t>
  </si>
  <si>
    <t>Headshot_Player-Stephens_2560x1440_061118Linden Stephens</t>
  </si>
  <si>
    <t>Cincinnati</t>
  </si>
  <si>
    <t>Headshot_Player-Stupar_2560x1440_040318Nate Stupar</t>
  </si>
  <si>
    <t>Penn State</t>
  </si>
  <si>
    <t>North Carolina</t>
  </si>
  <si>
    <t>Headshot_Player-Teo_2560x1440_061118Manti Te'o</t>
  </si>
  <si>
    <t>Headshot_Player-Tiller_2560x1440_061118Andrew Tiller</t>
  </si>
  <si>
    <t>Headshot_Player-Tom_2560x1440_061118Cameron Tom</t>
  </si>
  <si>
    <t>Southern Mississippi</t>
  </si>
  <si>
    <t>Headshot_Player-Turner_2560x1440_061118Landon Turner</t>
  </si>
  <si>
    <t>Headshot_Player-Unger_2560x1440_061118Max Unger</t>
  </si>
  <si>
    <t>Headshot_Player-Warford_2560x1440_040318Larry Warford</t>
  </si>
  <si>
    <t>Kentucky</t>
  </si>
  <si>
    <t>Headshot-West-2560x1440-062118Terrance West</t>
  </si>
  <si>
    <t>Headshot-WilliamsMarcus2-2560x1440-081218Marcus Williams</t>
  </si>
  <si>
    <t>North Dakota State</t>
  </si>
  <si>
    <t>Headshot_Player-MWilliams_2560x1440_040318Marcus Williams</t>
  </si>
  <si>
    <t>Headshot-WilliamsPJ-2560x1440-051218P.J. Williams</t>
  </si>
  <si>
    <t>Headshot_Player-Wood_2560x1440_040318Zach Wood</t>
  </si>
  <si>
    <t>Headshot_Player-Wozniak_2560x1440_061118Nate Wozniak</t>
  </si>
  <si>
    <t>Headshot_Player-Yelder_2560x1440_061118Deon Yelder</t>
  </si>
  <si>
    <t>Western Kentucky</t>
  </si>
  <si>
    <t>Travin Dural</t>
  </si>
  <si>
    <t>Daniel Lasco</t>
  </si>
  <si>
    <t>Drew Brees</t>
  </si>
  <si>
    <t>Mark Ingram</t>
  </si>
  <si>
    <t>Alvin KamaraAlvin Kamara</t>
  </si>
  <si>
    <t>Drew BreesDrew Brees</t>
  </si>
  <si>
    <t>Ted GinnTed Ginn</t>
  </si>
  <si>
    <t>Trey EdmundsTrey Edmunds</t>
  </si>
  <si>
    <t>Zach LineZach Line</t>
  </si>
  <si>
    <t>Chase Daniel</t>
  </si>
  <si>
    <t>Tommylee LewisTommylee Lewis</t>
  </si>
  <si>
    <t>Wil LutzWil Lutz</t>
  </si>
  <si>
    <t>John KuhnJohn Kuhn</t>
  </si>
  <si>
    <t>Josh HillJosh Hill</t>
  </si>
  <si>
    <t>Michael Thomas</t>
  </si>
  <si>
    <t>Mark IngramMark Ingram</t>
  </si>
  <si>
    <t>Brandon ColemanBrandon Coleman</t>
  </si>
  <si>
    <t>Coby FleenerCoby Fleener</t>
  </si>
  <si>
    <t>Willie SneadWillie Snead</t>
  </si>
  <si>
    <t>Michael HoomanawanuiMichael Hoomanawanui</t>
  </si>
  <si>
    <t>Garrett GriffinGarrett Griffin</t>
  </si>
  <si>
    <t>Marshon Lattimore</t>
  </si>
  <si>
    <t>Marcus WilliamsMarcus Williams</t>
  </si>
  <si>
    <t>Kenny VaccaroKenny Vaccaro</t>
  </si>
  <si>
    <t>P.J. WilliamsP.J. Williams</t>
  </si>
  <si>
    <t>Craig RobertsonCraig Robertson</t>
  </si>
  <si>
    <t>Sheldon RankinsSheldon Rankins</t>
  </si>
  <si>
    <t>Cameron JordanCameron Jordan</t>
  </si>
  <si>
    <t>Ken CrawleyKen Crawley</t>
  </si>
  <si>
    <t>Chris BanjoChris Banjo</t>
  </si>
  <si>
    <t>Wil Lutz</t>
  </si>
  <si>
    <t>Good</t>
  </si>
  <si>
    <t>ravens</t>
  </si>
  <si>
    <t>texans</t>
  </si>
  <si>
    <t>saints</t>
  </si>
  <si>
    <t>free agent</t>
  </si>
  <si>
    <t>Curr. String</t>
  </si>
  <si>
    <t>Prev. String</t>
  </si>
  <si>
    <t>Tom Savage</t>
  </si>
  <si>
    <t>Mark Ingram II</t>
  </si>
  <si>
    <t>Alvin Kamara</t>
  </si>
  <si>
    <t>Shane Vereen</t>
  </si>
  <si>
    <t>Jonathan Williams</t>
  </si>
  <si>
    <t>Benjamin Watson</t>
  </si>
  <si>
    <t>Dan Arnold</t>
  </si>
  <si>
    <t>Garrett Griffin</t>
  </si>
  <si>
    <t>Josh Hill</t>
  </si>
  <si>
    <t>Ted Ginn Jr. </t>
  </si>
  <si>
    <t>Josh Huff</t>
  </si>
  <si>
    <t>Cameron Meredith</t>
  </si>
  <si>
    <t>Tre'Quan Smith</t>
  </si>
  <si>
    <t>Brandon 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</si>
</sst>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0" fillId="0" borderId="0" xfId="0" applyFill="1" applyAlignment="1">
      <alignment horizontal="center"/>
    </xf>
    <xf numFmtId="16" fontId="1" fillId="0" borderId="0" xfId="0" quotePrefix="1" applyNumberFormat="1" applyFont="1" applyFill="1"/>
    <xf numFmtId="0" fontId="0" fillId="0" borderId="0" xfId="0" quotePrefix="1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2" fillId="0" borderId="0" xfId="0" applyFont="1" applyFill="1"/>
    <xf numFmtId="0" fontId="1" fillId="0" borderId="0" xfId="0" applyFont="1" applyFill="1" applyAlignment="1">
      <alignment horizontal="left"/>
    </xf>
    <xf numFmtId="16" fontId="0" fillId="0" borderId="0" xfId="0" applyNumberFormat="1" applyFill="1"/>
    <xf numFmtId="17" fontId="0" fillId="0" borderId="0" xfId="0" applyNumberFormat="1" applyFill="1"/>
    <xf numFmtId="0" fontId="0" fillId="0" borderId="0" xfId="0" applyNumberFormat="1" applyFill="1"/>
    <xf numFmtId="16" fontId="0" fillId="0" borderId="0" xfId="0" applyNumberFormat="1" applyFont="1" applyFill="1"/>
    <xf numFmtId="0" fontId="0" fillId="0" borderId="0" xfId="0" applyFill="1" applyAlignment="1">
      <alignment horizontal="left"/>
    </xf>
    <xf numFmtId="0" fontId="0" fillId="2" borderId="0" xfId="0" applyFill="1"/>
    <xf numFmtId="0" fontId="1" fillId="2" borderId="0" xfId="0" applyFont="1" applyFill="1"/>
    <xf numFmtId="0" fontId="0" fillId="2" borderId="0" xfId="0" applyFont="1" applyFill="1"/>
    <xf numFmtId="0" fontId="0" fillId="3" borderId="0" xfId="0" applyFill="1" applyAlignment="1">
      <alignment horizontal="left"/>
    </xf>
    <xf numFmtId="0" fontId="0" fillId="3" borderId="0" xfId="0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zcardinals.com/team/players-roster/phil-dawson/" TargetMode="External"/><Relationship Id="rId18" Type="http://schemas.openxmlformats.org/officeDocument/2006/relationships/hyperlink" Target="https://www.azcardinals.com/team/players-roster/mike-glennon/" TargetMode="External"/><Relationship Id="rId26" Type="http://schemas.openxmlformats.org/officeDocument/2006/relationships/hyperlink" Target="https://www.azcardinals.com/team/players-roster/christian-kirk/" TargetMode="External"/><Relationship Id="rId39" Type="http://schemas.openxmlformats.org/officeDocument/2006/relationships/hyperlink" Target="https://www.azcardinals.com/team/players-roster/edmond-robinson/" TargetMode="External"/><Relationship Id="rId3" Type="http://schemas.openxmlformats.org/officeDocument/2006/relationships/hyperlink" Target="https://www.azcardinals.com/team/players-roster/budda-baker/" TargetMode="External"/><Relationship Id="rId21" Type="http://schemas.openxmlformats.org/officeDocument/2006/relationships/hyperlink" Target="https://www.azcardinals.com/team/players-roster/gabe-holmes/" TargetMode="External"/><Relationship Id="rId34" Type="http://schemas.openxmlformats.org/officeDocument/2006/relationships/hyperlink" Target="https://www.azcardinals.com/team/players-roster/vinston-painter/" TargetMode="External"/><Relationship Id="rId42" Type="http://schemas.openxmlformats.org/officeDocument/2006/relationships/hyperlink" Target="https://www.azcardinals.com/team/players-roster/andre-smith/" TargetMode="External"/><Relationship Id="rId47" Type="http://schemas.openxmlformats.org/officeDocument/2006/relationships/hyperlink" Target="https://www.azcardinals.com/team/players-roster/andrew-vollert/" TargetMode="External"/><Relationship Id="rId50" Type="http://schemas.openxmlformats.org/officeDocument/2006/relationships/hyperlink" Target="https://www.azcardinals.com/team/players-roster/chad-williams/" TargetMode="External"/><Relationship Id="rId7" Type="http://schemas.openxmlformats.org/officeDocument/2006/relationships/hyperlink" Target="https://www.azcardinals.com/team/players-roster/tre-boston/" TargetMode="External"/><Relationship Id="rId12" Type="http://schemas.openxmlformats.org/officeDocument/2006/relationships/hyperlink" Target="https://www.azcardinals.com/team/players-roster/korey-cunningham/" TargetMode="External"/><Relationship Id="rId17" Type="http://schemas.openxmlformats.org/officeDocument/2006/relationships/hyperlink" Target="https://www.azcardinals.com/team/players-roster/rudy-ford/" TargetMode="External"/><Relationship Id="rId25" Type="http://schemas.openxmlformats.org/officeDocument/2006/relationships/hyperlink" Target="https://www.azcardinals.com/team/players-roster/chandler-jones/" TargetMode="External"/><Relationship Id="rId33" Type="http://schemas.openxmlformats.org/officeDocument/2006/relationships/hyperlink" Target="https://www.azcardinals.com/team/players-roster/matthew-oplinger/" TargetMode="External"/><Relationship Id="rId38" Type="http://schemas.openxmlformats.org/officeDocument/2006/relationships/hyperlink" Target="https://www.azcardinals.com/team/players-roster/haason-reddick/" TargetMode="External"/><Relationship Id="rId46" Type="http://schemas.openxmlformats.org/officeDocument/2006/relationships/hyperlink" Target="https://www.azcardinals.com/team/players-roster/jalen-tolliver/" TargetMode="External"/><Relationship Id="rId2" Type="http://schemas.openxmlformats.org/officeDocument/2006/relationships/hyperlink" Target="https://www.azcardinals.com/team/players-roster/sherman-badie/" TargetMode="External"/><Relationship Id="rId16" Type="http://schemas.openxmlformats.org/officeDocument/2006/relationships/hyperlink" Target="https://www.azcardinals.com/team/players-roster/larry-fitzgerald/" TargetMode="External"/><Relationship Id="rId20" Type="http://schemas.openxmlformats.org/officeDocument/2006/relationships/hyperlink" Target="https://www.azcardinals.com/team/players-roster/will-holden/" TargetMode="External"/><Relationship Id="rId29" Type="http://schemas.openxmlformats.org/officeDocument/2006/relationships/hyperlink" Target="https://www.azcardinals.com/team/players-roster/jonathan-moxey/" TargetMode="External"/><Relationship Id="rId41" Type="http://schemas.openxmlformats.org/officeDocument/2006/relationships/hyperlink" Target="https://www.azcardinals.com/team/players-roster/trent-sherfield/" TargetMode="External"/><Relationship Id="rId1" Type="http://schemas.openxmlformats.org/officeDocument/2006/relationships/hyperlink" Target="https://www.azcardinals.com/team/players-roster/josh-allen/" TargetMode="External"/><Relationship Id="rId6" Type="http://schemas.openxmlformats.org/officeDocument/2006/relationships/hyperlink" Target="https://www.azcardinals.com/team/players-roster/alec-bloom/" TargetMode="External"/><Relationship Id="rId11" Type="http://schemas.openxmlformats.org/officeDocument/2006/relationships/hyperlink" Target="https://www.azcardinals.com/team/players-roster/cap-capi/" TargetMode="External"/><Relationship Id="rId24" Type="http://schemas.openxmlformats.org/officeDocument/2006/relationships/hyperlink" Target="https://www.azcardinals.com/team/players-roster/david-johnson/" TargetMode="External"/><Relationship Id="rId32" Type="http://schemas.openxmlformats.org/officeDocument/2006/relationships/hyperlink" Target="https://www.azcardinals.com/team/players-roster/deatrick-nichols/" TargetMode="External"/><Relationship Id="rId37" Type="http://schemas.openxmlformats.org/officeDocument/2006/relationships/hyperlink" Target="https://www.azcardinals.com/team/players-roster/patrick-peterson/" TargetMode="External"/><Relationship Id="rId40" Type="http://schemas.openxmlformats.org/officeDocument/2006/relationships/hyperlink" Target="https://www.azcardinals.com/team/players-roster/rashad-ross/" TargetMode="External"/><Relationship Id="rId45" Type="http://schemas.openxmlformats.org/officeDocument/2006/relationships/hyperlink" Target="https://www.azcardinals.com/team/players-roster/tavierre-thomas/" TargetMode="External"/><Relationship Id="rId5" Type="http://schemas.openxmlformats.org/officeDocument/2006/relationships/hyperlink" Target="https://www.azcardinals.com/team/players-roster/antoine-bethea/" TargetMode="External"/><Relationship Id="rId15" Type="http://schemas.openxmlformats.org/officeDocument/2006/relationships/hyperlink" Target="https://www.azcardinals.com/team/players-roster/chase-edmonds/" TargetMode="External"/><Relationship Id="rId23" Type="http://schemas.openxmlformats.org/officeDocument/2006/relationships/hyperlink" Target="https://www.azcardinals.com/team/players-roster/d-j-humphries/" TargetMode="External"/><Relationship Id="rId28" Type="http://schemas.openxmlformats.org/officeDocument/2006/relationships/hyperlink" Target="https://www.azcardinals.com/team/players-roster/airius-moore/" TargetMode="External"/><Relationship Id="rId36" Type="http://schemas.openxmlformats.org/officeDocument/2006/relationships/hyperlink" Target="https://www.azcardinals.com/team/players-roster/corey-peters/" TargetMode="External"/><Relationship Id="rId49" Type="http://schemas.openxmlformats.org/officeDocument/2006/relationships/hyperlink" Target="https://www.azcardinals.com/team/players-roster/bryce-williams/" TargetMode="External"/><Relationship Id="rId10" Type="http://schemas.openxmlformats.org/officeDocument/2006/relationships/hyperlink" Target="https://www.azcardinals.com/team/players-roster/josh-bynes/" TargetMode="External"/><Relationship Id="rId19" Type="http://schemas.openxmlformats.org/officeDocument/2006/relationships/hyperlink" Target="https://www.azcardinals.com/team/players-roster/rodney-gunter/" TargetMode="External"/><Relationship Id="rId31" Type="http://schemas.openxmlformats.org/officeDocument/2006/relationships/hyperlink" Target="https://www.azcardinals.com/team/players-roster/j-j-nelson/" TargetMode="External"/><Relationship Id="rId44" Type="http://schemas.openxmlformats.org/officeDocument/2006/relationships/hyperlink" Target="https://www.azcardinals.com/team/players-roster/jamar-taylor/" TargetMode="External"/><Relationship Id="rId4" Type="http://schemas.openxmlformats.org/officeDocument/2006/relationships/hyperlink" Target="https://www.azcardinals.com/team/players-roster/bene-benwikere/" TargetMode="External"/><Relationship Id="rId9" Type="http://schemas.openxmlformats.org/officeDocument/2006/relationships/hyperlink" Target="https://www.azcardinals.com/team/players-roster/brice-butler/" TargetMode="External"/><Relationship Id="rId14" Type="http://schemas.openxmlformats.org/officeDocument/2006/relationships/hyperlink" Target="https://www.azcardinals.com/team/players-roster/travell-dixon/" TargetMode="External"/><Relationship Id="rId22" Type="http://schemas.openxmlformats.org/officeDocument/2006/relationships/hyperlink" Target="https://www.azcardinals.com/team/players-roster/a-j-howard/" TargetMode="External"/><Relationship Id="rId27" Type="http://schemas.openxmlformats.org/officeDocument/2006/relationships/hyperlink" Target="https://www.azcardinals.com/team/players-roster/arthur-moats/" TargetMode="External"/><Relationship Id="rId30" Type="http://schemas.openxmlformats.org/officeDocument/2006/relationships/hyperlink" Target="https://www.azcardinals.com/team/players-roster/daniel-munyer/" TargetMode="External"/><Relationship Id="rId35" Type="http://schemas.openxmlformats.org/officeDocument/2006/relationships/hyperlink" Target="https://www.azcardinals.com/team/players-roster/elijhaa-penny/" TargetMode="External"/><Relationship Id="rId43" Type="http://schemas.openxmlformats.org/officeDocument/2006/relationships/hyperlink" Target="https://www.azcardinals.com/team/players-roster/jacquies-smith/" TargetMode="External"/><Relationship Id="rId48" Type="http://schemas.openxmlformats.org/officeDocument/2006/relationships/hyperlink" Target="https://www.azcardinals.com/team/players-roster/brandon-williams/" TargetMode="External"/><Relationship Id="rId8" Type="http://schemas.openxmlformats.org/officeDocument/2006/relationships/hyperlink" Target="https://www.azcardinals.com/team/players-roster/sam-bradford/" TargetMode="External"/><Relationship Id="rId51" Type="http://schemas.openxmlformats.org/officeDocument/2006/relationships/hyperlink" Target="https://www.azcardinals.com/team/players-roster/lou-young-iii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133</xdr:row>
      <xdr:rowOff>0</xdr:rowOff>
    </xdr:from>
    <xdr:ext cx="304800" cy="307450"/>
    <xdr:sp macro="" textlink="">
      <xdr:nvSpPr>
        <xdr:cNvPr id="307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6D7C34B9-319C-4E8B-9E7B-3CDD524672BA}"/>
            </a:ext>
          </a:extLst>
        </xdr:cNvPr>
        <xdr:cNvSpPr>
          <a:spLocks noChangeAspect="1" noChangeArrowheads="1"/>
        </xdr:cNvSpPr>
      </xdr:nvSpPr>
      <xdr:spPr bwMode="auto">
        <a:xfrm>
          <a:off x="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1"/>
    <xdr:sp macro="" textlink="">
      <xdr:nvSpPr>
        <xdr:cNvPr id="3075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47EB5A48-1108-4E1A-8358-E0FF3D81ECFE}"/>
            </a:ext>
          </a:extLst>
        </xdr:cNvPr>
        <xdr:cNvSpPr>
          <a:spLocks noChangeAspect="1" noChangeArrowheads="1"/>
        </xdr:cNvSpPr>
      </xdr:nvSpPr>
      <xdr:spPr bwMode="auto">
        <a:xfrm>
          <a:off x="0" y="103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96</xdr:row>
      <xdr:rowOff>0</xdr:rowOff>
    </xdr:from>
    <xdr:ext cx="304800" cy="307450"/>
    <xdr:sp macro="" textlink="">
      <xdr:nvSpPr>
        <xdr:cNvPr id="3076" name="AutoShape 4" descr="Baker_Budda">
          <a:hlinkClick xmlns:r="http://schemas.openxmlformats.org/officeDocument/2006/relationships" r:id="rId3" tooltip="Budda Baker"/>
          <a:extLst>
            <a:ext uri="{FF2B5EF4-FFF2-40B4-BE49-F238E27FC236}">
              <a16:creationId xmlns:a16="http://schemas.microsoft.com/office/drawing/2014/main" id="{3C235423-2293-422A-9369-70876E92F5DF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0"/>
    <xdr:sp macro="" textlink="">
      <xdr:nvSpPr>
        <xdr:cNvPr id="3077" name="AutoShape 5" descr="Benwikere_Bene">
          <a:hlinkClick xmlns:r="http://schemas.openxmlformats.org/officeDocument/2006/relationships" r:id="rId4" tooltip="Bene' Benwikere"/>
          <a:extLst>
            <a:ext uri="{FF2B5EF4-FFF2-40B4-BE49-F238E27FC236}">
              <a16:creationId xmlns:a16="http://schemas.microsoft.com/office/drawing/2014/main" id="{F9FD8024-F6EB-4007-BD75-7144C17BF637}"/>
            </a:ext>
          </a:extLst>
        </xdr:cNvPr>
        <xdr:cNvSpPr>
          <a:spLocks noChangeAspect="1" noChangeArrowheads="1"/>
        </xdr:cNvSpPr>
      </xdr:nvSpPr>
      <xdr:spPr bwMode="auto">
        <a:xfrm>
          <a:off x="0" y="1767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7451"/>
    <xdr:sp macro="" textlink="">
      <xdr:nvSpPr>
        <xdr:cNvPr id="3078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7F533AF8-97C8-486A-83A3-033653D7B758}"/>
            </a:ext>
          </a:extLst>
        </xdr:cNvPr>
        <xdr:cNvSpPr>
          <a:spLocks noChangeAspect="1" noChangeArrowheads="1"/>
        </xdr:cNvSpPr>
      </xdr:nvSpPr>
      <xdr:spPr bwMode="auto">
        <a:xfrm>
          <a:off x="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7450"/>
    <xdr:sp macro="" textlink="">
      <xdr:nvSpPr>
        <xdr:cNvPr id="3079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AA8CACAC-C410-4301-BD16-97BA38AF553D}"/>
            </a:ext>
          </a:extLst>
        </xdr:cNvPr>
        <xdr:cNvSpPr>
          <a:spLocks noChangeAspect="1" noChangeArrowheads="1"/>
        </xdr:cNvSpPr>
      </xdr:nvSpPr>
      <xdr:spPr bwMode="auto">
        <a:xfrm>
          <a:off x="0" y="225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0</xdr:rowOff>
    </xdr:from>
    <xdr:ext cx="304800" cy="307451"/>
    <xdr:sp macro="" textlink="">
      <xdr:nvSpPr>
        <xdr:cNvPr id="3081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ABB804B0-F129-47DF-8D02-B20742D6315C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0</xdr:rowOff>
    </xdr:from>
    <xdr:ext cx="304800" cy="307451"/>
    <xdr:sp macro="" textlink="">
      <xdr:nvSpPr>
        <xdr:cNvPr id="3082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74AF5BC-60CB-4D20-BD1E-F8F8AAC02919}"/>
            </a:ext>
          </a:extLst>
        </xdr:cNvPr>
        <xdr:cNvSpPr>
          <a:spLocks noChangeAspect="1" noChangeArrowheads="1"/>
        </xdr:cNvSpPr>
      </xdr:nvSpPr>
      <xdr:spPr bwMode="auto">
        <a:xfrm>
          <a:off x="0" y="2987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7450"/>
    <xdr:sp macro="" textlink="">
      <xdr:nvSpPr>
        <xdr:cNvPr id="3085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9668B4C0-6E2F-42C6-81CB-14B4436D4FED}"/>
            </a:ext>
          </a:extLst>
        </xdr:cNvPr>
        <xdr:cNvSpPr>
          <a:spLocks noChangeAspect="1" noChangeArrowheads="1"/>
        </xdr:cNvSpPr>
      </xdr:nvSpPr>
      <xdr:spPr bwMode="auto">
        <a:xfrm>
          <a:off x="0" y="371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7450"/>
    <xdr:sp macro="" textlink="">
      <xdr:nvSpPr>
        <xdr:cNvPr id="3086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BA6F0B19-1A4B-4901-8AB2-C9DD866BD94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1"/>
    <xdr:sp macro="" textlink="">
      <xdr:nvSpPr>
        <xdr:cNvPr id="3088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EC1CD06-F0B3-423F-B66F-8081F98D7059}"/>
            </a:ext>
          </a:extLst>
        </xdr:cNvPr>
        <xdr:cNvSpPr>
          <a:spLocks noChangeAspect="1" noChangeArrowheads="1"/>
        </xdr:cNvSpPr>
      </xdr:nvSpPr>
      <xdr:spPr bwMode="auto">
        <a:xfrm>
          <a:off x="0" y="4450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158</xdr:row>
      <xdr:rowOff>0</xdr:rowOff>
    </xdr:from>
    <xdr:ext cx="304800" cy="307451"/>
    <xdr:sp macro="" textlink="">
      <xdr:nvSpPr>
        <xdr:cNvPr id="309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4003F6EC-C18F-4637-BAEB-B0B79D679C0A}"/>
            </a:ext>
          </a:extLst>
        </xdr:cNvPr>
        <xdr:cNvSpPr>
          <a:spLocks noChangeAspect="1" noChangeArrowheads="1"/>
        </xdr:cNvSpPr>
      </xdr:nvSpPr>
      <xdr:spPr bwMode="auto">
        <a:xfrm>
          <a:off x="0" y="536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0"/>
    <xdr:sp macro="" textlink="">
      <xdr:nvSpPr>
        <xdr:cNvPr id="309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27C5DD9E-C203-442B-8AAE-94452B803547}"/>
            </a:ext>
          </a:extLst>
        </xdr:cNvPr>
        <xdr:cNvSpPr>
          <a:spLocks noChangeAspect="1" noChangeArrowheads="1"/>
        </xdr:cNvSpPr>
      </xdr:nvSpPr>
      <xdr:spPr bwMode="auto">
        <a:xfrm>
          <a:off x="0" y="5730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309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9E20C108-433C-4B5A-AD35-0CAD3A165AA9}"/>
            </a:ext>
          </a:extLst>
        </xdr:cNvPr>
        <xdr:cNvSpPr>
          <a:spLocks noChangeAspect="1" noChangeArrowheads="1"/>
        </xdr:cNvSpPr>
      </xdr:nvSpPr>
      <xdr:spPr bwMode="auto">
        <a:xfrm>
          <a:off x="0" y="597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96</xdr:row>
      <xdr:rowOff>0</xdr:rowOff>
    </xdr:from>
    <xdr:ext cx="304800" cy="307450"/>
    <xdr:sp macro="" textlink="">
      <xdr:nvSpPr>
        <xdr:cNvPr id="3097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E62BD93A-732B-4647-AAF0-1D105C937BBA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3098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08996804-2458-4DF3-99E6-5F6B4D9C5ADF}"/>
            </a:ext>
          </a:extLst>
        </xdr:cNvPr>
        <xdr:cNvSpPr>
          <a:spLocks noChangeAspect="1" noChangeArrowheads="1"/>
        </xdr:cNvSpPr>
      </xdr:nvSpPr>
      <xdr:spPr bwMode="auto">
        <a:xfrm>
          <a:off x="0" y="6949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3099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108E621F-8FD3-45E4-AB17-F12635799114}"/>
            </a:ext>
          </a:extLst>
        </xdr:cNvPr>
        <xdr:cNvSpPr>
          <a:spLocks noChangeAspect="1" noChangeArrowheads="1"/>
        </xdr:cNvSpPr>
      </xdr:nvSpPr>
      <xdr:spPr bwMode="auto">
        <a:xfrm>
          <a:off x="0" y="719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96</xdr:row>
      <xdr:rowOff>0</xdr:rowOff>
    </xdr:from>
    <xdr:ext cx="304800" cy="307450"/>
    <xdr:sp macro="" textlink="">
      <xdr:nvSpPr>
        <xdr:cNvPr id="3102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19F7D404-AE28-4D6A-BBDE-A268E3B1DB90}"/>
            </a:ext>
          </a:extLst>
        </xdr:cNvPr>
        <xdr:cNvSpPr>
          <a:spLocks noChangeAspect="1" noChangeArrowheads="1"/>
        </xdr:cNvSpPr>
      </xdr:nvSpPr>
      <xdr:spPr bwMode="auto">
        <a:xfrm>
          <a:off x="0" y="7863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3103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5DF6AC96-650C-4EA2-8121-F20DFA11B799}"/>
            </a:ext>
          </a:extLst>
        </xdr:cNvPr>
        <xdr:cNvSpPr>
          <a:spLocks noChangeAspect="1" noChangeArrowheads="1"/>
        </xdr:cNvSpPr>
      </xdr:nvSpPr>
      <xdr:spPr bwMode="auto">
        <a:xfrm>
          <a:off x="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1"/>
    <xdr:sp macro="" textlink="">
      <xdr:nvSpPr>
        <xdr:cNvPr id="3105" name="AutoShape 33" descr="Holden_Will">
          <a:hlinkClick xmlns:r="http://schemas.openxmlformats.org/officeDocument/2006/relationships" r:id="rId20" tooltip="Will Holden"/>
          <a:extLst>
            <a:ext uri="{FF2B5EF4-FFF2-40B4-BE49-F238E27FC236}">
              <a16:creationId xmlns:a16="http://schemas.microsoft.com/office/drawing/2014/main" id="{663944B9-2F6B-4F8F-848A-A4BE79035D2E}"/>
            </a:ext>
          </a:extLst>
        </xdr:cNvPr>
        <xdr:cNvSpPr>
          <a:spLocks noChangeAspect="1" noChangeArrowheads="1"/>
        </xdr:cNvSpPr>
      </xdr:nvSpPr>
      <xdr:spPr bwMode="auto">
        <a:xfrm>
          <a:off x="0" y="871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1"/>
    <xdr:sp macro="" textlink="">
      <xdr:nvSpPr>
        <xdr:cNvPr id="3106" name="AutoShape 34" descr="Holmes_Gabe">
          <a:hlinkClick xmlns:r="http://schemas.openxmlformats.org/officeDocument/2006/relationships" r:id="rId21" tooltip="Gabe Holmes"/>
          <a:extLst>
            <a:ext uri="{FF2B5EF4-FFF2-40B4-BE49-F238E27FC236}">
              <a16:creationId xmlns:a16="http://schemas.microsoft.com/office/drawing/2014/main" id="{6F4C4709-6B02-4A0F-95C8-A59F41DD75C2}"/>
            </a:ext>
          </a:extLst>
        </xdr:cNvPr>
        <xdr:cNvSpPr>
          <a:spLocks noChangeAspect="1" noChangeArrowheads="1"/>
        </xdr:cNvSpPr>
      </xdr:nvSpPr>
      <xdr:spPr bwMode="auto">
        <a:xfrm>
          <a:off x="0" y="896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7451"/>
    <xdr:sp macro="" textlink="">
      <xdr:nvSpPr>
        <xdr:cNvPr id="3108" name="AutoShape 36" descr="Howard_A.J.">
          <a:hlinkClick xmlns:r="http://schemas.openxmlformats.org/officeDocument/2006/relationships" r:id="rId22" tooltip="A.J. Howard"/>
          <a:extLst>
            <a:ext uri="{FF2B5EF4-FFF2-40B4-BE49-F238E27FC236}">
              <a16:creationId xmlns:a16="http://schemas.microsoft.com/office/drawing/2014/main" id="{D07E9F5E-F350-409E-B8FD-30C1B28E2A86}"/>
            </a:ext>
          </a:extLst>
        </xdr:cNvPr>
        <xdr:cNvSpPr>
          <a:spLocks noChangeAspect="1" noChangeArrowheads="1"/>
        </xdr:cNvSpPr>
      </xdr:nvSpPr>
      <xdr:spPr bwMode="auto">
        <a:xfrm>
          <a:off x="0" y="944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96</xdr:row>
      <xdr:rowOff>0</xdr:rowOff>
    </xdr:from>
    <xdr:ext cx="304800" cy="307450"/>
    <xdr:sp macro="" textlink="">
      <xdr:nvSpPr>
        <xdr:cNvPr id="3109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986A49F6-45A1-4159-BAB3-759842343854}"/>
            </a:ext>
          </a:extLst>
        </xdr:cNvPr>
        <xdr:cNvSpPr>
          <a:spLocks noChangeAspect="1" noChangeArrowheads="1"/>
        </xdr:cNvSpPr>
      </xdr:nvSpPr>
      <xdr:spPr bwMode="auto">
        <a:xfrm>
          <a:off x="0" y="9692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3112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7D5DC725-B877-47F5-A524-99DD2651C9E4}"/>
            </a:ext>
          </a:extLst>
        </xdr:cNvPr>
        <xdr:cNvSpPr>
          <a:spLocks noChangeAspect="1" noChangeArrowheads="1"/>
        </xdr:cNvSpPr>
      </xdr:nvSpPr>
      <xdr:spPr bwMode="auto">
        <a:xfrm>
          <a:off x="0" y="10485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3113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F7D0889C-AFF7-4969-9B05-B6F2B6D0E4C1}"/>
            </a:ext>
          </a:extLst>
        </xdr:cNvPr>
        <xdr:cNvSpPr>
          <a:spLocks noChangeAspect="1" noChangeArrowheads="1"/>
        </xdr:cNvSpPr>
      </xdr:nvSpPr>
      <xdr:spPr bwMode="auto">
        <a:xfrm>
          <a:off x="0" y="1072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1"/>
    <xdr:sp macro="" textlink="">
      <xdr:nvSpPr>
        <xdr:cNvPr id="3115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3C122121-898E-4E3A-8EE3-1BCB296B02B0}"/>
            </a:ext>
          </a:extLst>
        </xdr:cNvPr>
        <xdr:cNvSpPr>
          <a:spLocks noChangeAspect="1" noChangeArrowheads="1"/>
        </xdr:cNvSpPr>
      </xdr:nvSpPr>
      <xdr:spPr bwMode="auto">
        <a:xfrm>
          <a:off x="0" y="1121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96</xdr:row>
      <xdr:rowOff>0</xdr:rowOff>
    </xdr:from>
    <xdr:ext cx="304800" cy="307450"/>
    <xdr:sp macro="" textlink="">
      <xdr:nvSpPr>
        <xdr:cNvPr id="3122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780F8E5B-387B-472B-A42A-2C0FC791B546}"/>
            </a:ext>
          </a:extLst>
        </xdr:cNvPr>
        <xdr:cNvSpPr>
          <a:spLocks noChangeAspect="1" noChangeArrowheads="1"/>
        </xdr:cNvSpPr>
      </xdr:nvSpPr>
      <xdr:spPr bwMode="auto">
        <a:xfrm>
          <a:off x="0" y="12984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0"/>
    <xdr:sp macro="" textlink="">
      <xdr:nvSpPr>
        <xdr:cNvPr id="3123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4BFC576B-8DC8-4BD6-9905-316FDF7826FD}"/>
            </a:ext>
          </a:extLst>
        </xdr:cNvPr>
        <xdr:cNvSpPr>
          <a:spLocks noChangeAspect="1" noChangeArrowheads="1"/>
        </xdr:cNvSpPr>
      </xdr:nvSpPr>
      <xdr:spPr bwMode="auto">
        <a:xfrm>
          <a:off x="0" y="13228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1"/>
    <xdr:sp macro="" textlink="">
      <xdr:nvSpPr>
        <xdr:cNvPr id="3124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08D0C0FE-7831-4485-AF28-333A7F53F3EB}"/>
            </a:ext>
          </a:extLst>
        </xdr:cNvPr>
        <xdr:cNvSpPr>
          <a:spLocks noChangeAspect="1" noChangeArrowheads="1"/>
        </xdr:cNvSpPr>
      </xdr:nvSpPr>
      <xdr:spPr bwMode="auto">
        <a:xfrm>
          <a:off x="0" y="1359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1"/>
    <xdr:sp macro="" textlink="">
      <xdr:nvSpPr>
        <xdr:cNvPr id="3125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5E1FE4F7-CDE8-4B6D-8E91-9F594DBF3E11}"/>
            </a:ext>
          </a:extLst>
        </xdr:cNvPr>
        <xdr:cNvSpPr>
          <a:spLocks noChangeAspect="1" noChangeArrowheads="1"/>
        </xdr:cNvSpPr>
      </xdr:nvSpPr>
      <xdr:spPr bwMode="auto">
        <a:xfrm>
          <a:off x="0" y="1383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96</xdr:row>
      <xdr:rowOff>0</xdr:rowOff>
    </xdr:from>
    <xdr:ext cx="304800" cy="307450"/>
    <xdr:sp macro="" textlink="">
      <xdr:nvSpPr>
        <xdr:cNvPr id="3126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AAC67B7E-636E-44C6-9566-147769FFDFD4}"/>
            </a:ext>
          </a:extLst>
        </xdr:cNvPr>
        <xdr:cNvSpPr>
          <a:spLocks noChangeAspect="1" noChangeArrowheads="1"/>
        </xdr:cNvSpPr>
      </xdr:nvSpPr>
      <xdr:spPr bwMode="auto">
        <a:xfrm>
          <a:off x="0" y="1408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96</xdr:row>
      <xdr:rowOff>0</xdr:rowOff>
    </xdr:from>
    <xdr:ext cx="304800" cy="307450"/>
    <xdr:sp macro="" textlink="">
      <xdr:nvSpPr>
        <xdr:cNvPr id="3127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4245E12C-5BBD-4037-97A1-922E60B07C66}"/>
            </a:ext>
          </a:extLst>
        </xdr:cNvPr>
        <xdr:cNvSpPr>
          <a:spLocks noChangeAspect="1" noChangeArrowheads="1"/>
        </xdr:cNvSpPr>
      </xdr:nvSpPr>
      <xdr:spPr bwMode="auto">
        <a:xfrm>
          <a:off x="0" y="14447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1"/>
    <xdr:sp macro="" textlink="">
      <xdr:nvSpPr>
        <xdr:cNvPr id="3130" name="AutoShape 58" descr="Oplinger_Matt">
          <a:hlinkClick xmlns:r="http://schemas.openxmlformats.org/officeDocument/2006/relationships" r:id="rId33" tooltip="Matthew Oplinger"/>
          <a:extLst>
            <a:ext uri="{FF2B5EF4-FFF2-40B4-BE49-F238E27FC236}">
              <a16:creationId xmlns:a16="http://schemas.microsoft.com/office/drawing/2014/main" id="{B0EC0AB4-823F-4E74-8144-A32D6B994D87}"/>
            </a:ext>
          </a:extLst>
        </xdr:cNvPr>
        <xdr:cNvSpPr>
          <a:spLocks noChangeAspect="1" noChangeArrowheads="1"/>
        </xdr:cNvSpPr>
      </xdr:nvSpPr>
      <xdr:spPr bwMode="auto">
        <a:xfrm>
          <a:off x="0" y="1530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1"/>
    <xdr:sp macro="" textlink="">
      <xdr:nvSpPr>
        <xdr:cNvPr id="3131" name="AutoShape 59" descr="Painter_Vinston">
          <a:hlinkClick xmlns:r="http://schemas.openxmlformats.org/officeDocument/2006/relationships" r:id="rId34" tooltip="Vinston Painter"/>
          <a:extLst>
            <a:ext uri="{FF2B5EF4-FFF2-40B4-BE49-F238E27FC236}">
              <a16:creationId xmlns:a16="http://schemas.microsoft.com/office/drawing/2014/main" id="{E2D43112-6CFB-4E03-BE5B-0B6688CFB184}"/>
            </a:ext>
          </a:extLst>
        </xdr:cNvPr>
        <xdr:cNvSpPr>
          <a:spLocks noChangeAspect="1" noChangeArrowheads="1"/>
        </xdr:cNvSpPr>
      </xdr:nvSpPr>
      <xdr:spPr bwMode="auto">
        <a:xfrm>
          <a:off x="0" y="155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0"/>
    <xdr:sp macro="" textlink="">
      <xdr:nvSpPr>
        <xdr:cNvPr id="3132" name="AutoShape 60" descr="Penny_Elijhaa">
          <a:hlinkClick xmlns:r="http://schemas.openxmlformats.org/officeDocument/2006/relationships" r:id="rId35" tooltip="Elijhaa Penny"/>
          <a:extLst>
            <a:ext uri="{FF2B5EF4-FFF2-40B4-BE49-F238E27FC236}">
              <a16:creationId xmlns:a16="http://schemas.microsoft.com/office/drawing/2014/main" id="{29348F9C-5577-4C69-B960-BCCDF1DEB35A}"/>
            </a:ext>
          </a:extLst>
        </xdr:cNvPr>
        <xdr:cNvSpPr>
          <a:spLocks noChangeAspect="1" noChangeArrowheads="1"/>
        </xdr:cNvSpPr>
      </xdr:nvSpPr>
      <xdr:spPr bwMode="auto">
        <a:xfrm>
          <a:off x="0" y="1578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96</xdr:row>
      <xdr:rowOff>0</xdr:rowOff>
    </xdr:from>
    <xdr:ext cx="304800" cy="307451"/>
    <xdr:sp macro="" textlink="">
      <xdr:nvSpPr>
        <xdr:cNvPr id="3133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9F2ECC06-8321-412E-999C-3C25833EF86B}"/>
            </a:ext>
          </a:extLst>
        </xdr:cNvPr>
        <xdr:cNvSpPr>
          <a:spLocks noChangeAspect="1" noChangeArrowheads="1"/>
        </xdr:cNvSpPr>
      </xdr:nvSpPr>
      <xdr:spPr bwMode="auto">
        <a:xfrm>
          <a:off x="0" y="16032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96</xdr:row>
      <xdr:rowOff>0</xdr:rowOff>
    </xdr:from>
    <xdr:ext cx="304800" cy="307451"/>
    <xdr:sp macro="" textlink="">
      <xdr:nvSpPr>
        <xdr:cNvPr id="3134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731A07DE-686F-4920-B678-6E3C87CD1F28}"/>
            </a:ext>
          </a:extLst>
        </xdr:cNvPr>
        <xdr:cNvSpPr>
          <a:spLocks noChangeAspect="1" noChangeArrowheads="1"/>
        </xdr:cNvSpPr>
      </xdr:nvSpPr>
      <xdr:spPr bwMode="auto">
        <a:xfrm>
          <a:off x="0" y="16276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0"/>
    <xdr:sp macro="" textlink="">
      <xdr:nvSpPr>
        <xdr:cNvPr id="3138" name="AutoShape 66" descr="Reddick_Haason">
          <a:hlinkClick xmlns:r="http://schemas.openxmlformats.org/officeDocument/2006/relationships" r:id="rId38" tooltip="Haason Reddick"/>
          <a:extLst>
            <a:ext uri="{FF2B5EF4-FFF2-40B4-BE49-F238E27FC236}">
              <a16:creationId xmlns:a16="http://schemas.microsoft.com/office/drawing/2014/main" id="{F043B2D1-6FC1-45E2-A09C-92E5A510359A}"/>
            </a:ext>
          </a:extLst>
        </xdr:cNvPr>
        <xdr:cNvSpPr>
          <a:spLocks noChangeAspect="1" noChangeArrowheads="1"/>
        </xdr:cNvSpPr>
      </xdr:nvSpPr>
      <xdr:spPr bwMode="auto">
        <a:xfrm>
          <a:off x="0" y="17190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7451"/>
    <xdr:sp macro="" textlink="">
      <xdr:nvSpPr>
        <xdr:cNvPr id="3139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FABC4759-8A81-46C7-8AF3-68EFA126C790}"/>
            </a:ext>
          </a:extLst>
        </xdr:cNvPr>
        <xdr:cNvSpPr>
          <a:spLocks noChangeAspect="1" noChangeArrowheads="1"/>
        </xdr:cNvSpPr>
      </xdr:nvSpPr>
      <xdr:spPr bwMode="auto">
        <a:xfrm>
          <a:off x="0" y="1743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0"/>
    <xdr:sp macro="" textlink="">
      <xdr:nvSpPr>
        <xdr:cNvPr id="3141" name="AutoShape 69" descr="Ross_Rashad">
          <a:hlinkClick xmlns:r="http://schemas.openxmlformats.org/officeDocument/2006/relationships" r:id="rId40" tooltip="Rashad Ross"/>
          <a:extLst>
            <a:ext uri="{FF2B5EF4-FFF2-40B4-BE49-F238E27FC236}">
              <a16:creationId xmlns:a16="http://schemas.microsoft.com/office/drawing/2014/main" id="{643E3655-2DB3-4EF5-B458-3832DF6E682B}"/>
            </a:ext>
          </a:extLst>
        </xdr:cNvPr>
        <xdr:cNvSpPr>
          <a:spLocks noChangeAspect="1" noChangeArrowheads="1"/>
        </xdr:cNvSpPr>
      </xdr:nvSpPr>
      <xdr:spPr bwMode="auto">
        <a:xfrm>
          <a:off x="0" y="17922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304800" cy="307451"/>
    <xdr:sp macro="" textlink="">
      <xdr:nvSpPr>
        <xdr:cNvPr id="314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4B1A0F33-395E-4567-B62B-45EF0D29DD87}"/>
            </a:ext>
          </a:extLst>
        </xdr:cNvPr>
        <xdr:cNvSpPr>
          <a:spLocks noChangeAspect="1" noChangeArrowheads="1"/>
        </xdr:cNvSpPr>
      </xdr:nvSpPr>
      <xdr:spPr bwMode="auto">
        <a:xfrm>
          <a:off x="0" y="18775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63</xdr:row>
      <xdr:rowOff>0</xdr:rowOff>
    </xdr:from>
    <xdr:ext cx="304800" cy="307450"/>
    <xdr:sp macro="" textlink="">
      <xdr:nvSpPr>
        <xdr:cNvPr id="314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24CBDE36-803B-4411-85F6-5659A7AD0AE5}"/>
            </a:ext>
          </a:extLst>
        </xdr:cNvPr>
        <xdr:cNvSpPr>
          <a:spLocks noChangeAspect="1" noChangeArrowheads="1"/>
        </xdr:cNvSpPr>
      </xdr:nvSpPr>
      <xdr:spPr bwMode="auto">
        <a:xfrm>
          <a:off x="0" y="19019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1"/>
    <xdr:sp macro="" textlink="">
      <xdr:nvSpPr>
        <xdr:cNvPr id="314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700290C4-4FB2-49B5-A8C3-FF8DFC8132B1}"/>
            </a:ext>
          </a:extLst>
        </xdr:cNvPr>
        <xdr:cNvSpPr>
          <a:spLocks noChangeAspect="1" noChangeArrowheads="1"/>
        </xdr:cNvSpPr>
      </xdr:nvSpPr>
      <xdr:spPr bwMode="auto">
        <a:xfrm>
          <a:off x="0" y="1926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7450"/>
    <xdr:sp macro="" textlink="">
      <xdr:nvSpPr>
        <xdr:cNvPr id="3147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4A57403A-EF51-4DFE-AD56-B12304439634}"/>
            </a:ext>
          </a:extLst>
        </xdr:cNvPr>
        <xdr:cNvSpPr>
          <a:spLocks noChangeAspect="1" noChangeArrowheads="1"/>
        </xdr:cNvSpPr>
      </xdr:nvSpPr>
      <xdr:spPr bwMode="auto">
        <a:xfrm>
          <a:off x="0" y="19751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7451"/>
    <xdr:sp macro="" textlink="">
      <xdr:nvSpPr>
        <xdr:cNvPr id="3148" name="AutoShape 76" descr="Thomas_Tavierre">
          <a:hlinkClick xmlns:r="http://schemas.openxmlformats.org/officeDocument/2006/relationships" r:id="rId45" tooltip="Tavierre Thomas"/>
          <a:extLst>
            <a:ext uri="{FF2B5EF4-FFF2-40B4-BE49-F238E27FC236}">
              <a16:creationId xmlns:a16="http://schemas.microsoft.com/office/drawing/2014/main" id="{CBC5CDAF-8382-4606-8C92-67FD5DECB08A}"/>
            </a:ext>
          </a:extLst>
        </xdr:cNvPr>
        <xdr:cNvSpPr>
          <a:spLocks noChangeAspect="1" noChangeArrowheads="1"/>
        </xdr:cNvSpPr>
      </xdr:nvSpPr>
      <xdr:spPr bwMode="auto">
        <a:xfrm>
          <a:off x="0" y="19994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0</xdr:rowOff>
    </xdr:from>
    <xdr:ext cx="304800" cy="307450"/>
    <xdr:sp macro="" textlink="">
      <xdr:nvSpPr>
        <xdr:cNvPr id="3149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827A4283-F003-4338-9875-E258983DCD19}"/>
            </a:ext>
          </a:extLst>
        </xdr:cNvPr>
        <xdr:cNvSpPr>
          <a:spLocks noChangeAspect="1" noChangeArrowheads="1"/>
        </xdr:cNvSpPr>
      </xdr:nvSpPr>
      <xdr:spPr bwMode="auto">
        <a:xfrm>
          <a:off x="0" y="20238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96</xdr:row>
      <xdr:rowOff>0</xdr:rowOff>
    </xdr:from>
    <xdr:ext cx="304800" cy="307451"/>
    <xdr:sp macro="" textlink="">
      <xdr:nvSpPr>
        <xdr:cNvPr id="3151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5A5F5F33-F8F6-46DF-856C-4284B5F9A668}"/>
            </a:ext>
          </a:extLst>
        </xdr:cNvPr>
        <xdr:cNvSpPr>
          <a:spLocks noChangeAspect="1" noChangeArrowheads="1"/>
        </xdr:cNvSpPr>
      </xdr:nvSpPr>
      <xdr:spPr bwMode="auto">
        <a:xfrm>
          <a:off x="0" y="2072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7451"/>
    <xdr:sp macro="" textlink="">
      <xdr:nvSpPr>
        <xdr:cNvPr id="3154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2EF514AF-D6EB-460B-A0D2-7544B46A7FA6}"/>
            </a:ext>
          </a:extLst>
        </xdr:cNvPr>
        <xdr:cNvSpPr>
          <a:spLocks noChangeAspect="1" noChangeArrowheads="1"/>
        </xdr:cNvSpPr>
      </xdr:nvSpPr>
      <xdr:spPr bwMode="auto">
        <a:xfrm>
          <a:off x="0" y="2145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7450"/>
    <xdr:sp macro="" textlink="">
      <xdr:nvSpPr>
        <xdr:cNvPr id="3155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CDC34B9-F22B-455F-A0D0-67C34E4003FB}"/>
            </a:ext>
          </a:extLst>
        </xdr:cNvPr>
        <xdr:cNvSpPr>
          <a:spLocks noChangeAspect="1" noChangeArrowheads="1"/>
        </xdr:cNvSpPr>
      </xdr:nvSpPr>
      <xdr:spPr bwMode="auto">
        <a:xfrm>
          <a:off x="0" y="2170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7450"/>
    <xdr:sp macro="" textlink="">
      <xdr:nvSpPr>
        <xdr:cNvPr id="3156" name="AutoShape 84" descr="Williams_Chad">
          <a:hlinkClick xmlns:r="http://schemas.openxmlformats.org/officeDocument/2006/relationships" r:id="rId50" tooltip="Chad Williams"/>
          <a:extLst>
            <a:ext uri="{FF2B5EF4-FFF2-40B4-BE49-F238E27FC236}">
              <a16:creationId xmlns:a16="http://schemas.microsoft.com/office/drawing/2014/main" id="{47A70EE7-B13D-4568-ACE2-3E87A0651FC9}"/>
            </a:ext>
          </a:extLst>
        </xdr:cNvPr>
        <xdr:cNvSpPr>
          <a:spLocks noChangeAspect="1" noChangeArrowheads="1"/>
        </xdr:cNvSpPr>
      </xdr:nvSpPr>
      <xdr:spPr bwMode="auto">
        <a:xfrm>
          <a:off x="0" y="2194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7451"/>
    <xdr:sp macro="" textlink="">
      <xdr:nvSpPr>
        <xdr:cNvPr id="3159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B765756F-F185-4AF3-AC0D-C15E7A28E26C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7450"/>
    <xdr:sp macro="" textlink="">
      <xdr:nvSpPr>
        <xdr:cNvPr id="53" name="AutoShape 1" descr="Allen_Josh">
          <a:hlinkClick xmlns:r="http://schemas.openxmlformats.org/officeDocument/2006/relationships" r:id="rId1" tooltip="Josh Allen"/>
          <a:extLst>
            <a:ext uri="{FF2B5EF4-FFF2-40B4-BE49-F238E27FC236}">
              <a16:creationId xmlns:a16="http://schemas.microsoft.com/office/drawing/2014/main" id="{F69F5D8D-51ED-468B-BF9F-0CEEF2C7883C}"/>
            </a:ext>
          </a:extLst>
        </xdr:cNvPr>
        <xdr:cNvSpPr>
          <a:spLocks noChangeAspect="1" noChangeArrowheads="1"/>
        </xdr:cNvSpPr>
      </xdr:nvSpPr>
      <xdr:spPr bwMode="auto">
        <a:xfrm>
          <a:off x="0" y="153128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7451"/>
    <xdr:sp macro="" textlink="">
      <xdr:nvSpPr>
        <xdr:cNvPr id="54" name="AutoShape 3" descr="Badie_Sherman">
          <a:hlinkClick xmlns:r="http://schemas.openxmlformats.org/officeDocument/2006/relationships" r:id="rId2" tooltip="Sherman Badie"/>
          <a:extLst>
            <a:ext uri="{FF2B5EF4-FFF2-40B4-BE49-F238E27FC236}">
              <a16:creationId xmlns:a16="http://schemas.microsoft.com/office/drawing/2014/main" id="{83FC1330-E2FA-4C75-B356-FD2316CBA9DE}"/>
            </a:ext>
          </a:extLst>
        </xdr:cNvPr>
        <xdr:cNvSpPr>
          <a:spLocks noChangeAspect="1" noChangeArrowheads="1"/>
        </xdr:cNvSpPr>
      </xdr:nvSpPr>
      <xdr:spPr bwMode="auto">
        <a:xfrm>
          <a:off x="0" y="94024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96</xdr:row>
      <xdr:rowOff>0</xdr:rowOff>
    </xdr:from>
    <xdr:ext cx="304800" cy="307451"/>
    <xdr:sp macro="" textlink="">
      <xdr:nvSpPr>
        <xdr:cNvPr id="55" name="AutoShape 6" descr="Bethea_Antoine">
          <a:hlinkClick xmlns:r="http://schemas.openxmlformats.org/officeDocument/2006/relationships" r:id="rId5" tooltip="Antoine Bethea"/>
          <a:extLst>
            <a:ext uri="{FF2B5EF4-FFF2-40B4-BE49-F238E27FC236}">
              <a16:creationId xmlns:a16="http://schemas.microsoft.com/office/drawing/2014/main" id="{4FF915A5-20FE-4B97-A2CB-BCF6C4955103}"/>
            </a:ext>
          </a:extLst>
        </xdr:cNvPr>
        <xdr:cNvSpPr>
          <a:spLocks noChangeAspect="1" noChangeArrowheads="1"/>
        </xdr:cNvSpPr>
      </xdr:nvSpPr>
      <xdr:spPr bwMode="auto">
        <a:xfrm>
          <a:off x="0" y="81037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7450"/>
    <xdr:sp macro="" textlink="">
      <xdr:nvSpPr>
        <xdr:cNvPr id="56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B26A463A-72F8-400C-B0EC-A03743C838FC}"/>
            </a:ext>
          </a:extLst>
        </xdr:cNvPr>
        <xdr:cNvSpPr>
          <a:spLocks noChangeAspect="1" noChangeArrowheads="1"/>
        </xdr:cNvSpPr>
      </xdr:nvSpPr>
      <xdr:spPr bwMode="auto">
        <a:xfrm>
          <a:off x="0" y="199511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57" name="AutoShape 9" descr="Boston_Tre_edited-16x9">
          <a:hlinkClick xmlns:r="http://schemas.openxmlformats.org/officeDocument/2006/relationships" r:id="rId7" tooltip="Tre Boston"/>
          <a:extLst>
            <a:ext uri="{FF2B5EF4-FFF2-40B4-BE49-F238E27FC236}">
              <a16:creationId xmlns:a16="http://schemas.microsoft.com/office/drawing/2014/main" id="{552F4D14-B228-43E2-AB3A-300EEB10BC24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7451"/>
    <xdr:sp macro="" textlink="">
      <xdr:nvSpPr>
        <xdr:cNvPr id="58" name="AutoShape 10" descr="Bradford_Sam">
          <a:hlinkClick xmlns:r="http://schemas.openxmlformats.org/officeDocument/2006/relationships" r:id="rId8" tooltip="Sam Bradford"/>
          <a:extLst>
            <a:ext uri="{FF2B5EF4-FFF2-40B4-BE49-F238E27FC236}">
              <a16:creationId xmlns:a16="http://schemas.microsoft.com/office/drawing/2014/main" id="{D288007D-783B-4050-85EA-286DC8A8C598}"/>
            </a:ext>
          </a:extLst>
        </xdr:cNvPr>
        <xdr:cNvSpPr>
          <a:spLocks noChangeAspect="1" noChangeArrowheads="1"/>
        </xdr:cNvSpPr>
      </xdr:nvSpPr>
      <xdr:spPr bwMode="auto">
        <a:xfrm>
          <a:off x="0" y="1605500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0"/>
    <xdr:sp macro="" textlink="">
      <xdr:nvSpPr>
        <xdr:cNvPr id="59" name="AutoShape 13" descr="Butler_Brice">
          <a:hlinkClick xmlns:r="http://schemas.openxmlformats.org/officeDocument/2006/relationships" r:id="rId9" tooltip="Brice Butler"/>
          <a:extLst>
            <a:ext uri="{FF2B5EF4-FFF2-40B4-BE49-F238E27FC236}">
              <a16:creationId xmlns:a16="http://schemas.microsoft.com/office/drawing/2014/main" id="{4CCF10E9-B3FE-4B15-B916-C94BFE56D893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7450"/>
    <xdr:sp macro="" textlink="">
      <xdr:nvSpPr>
        <xdr:cNvPr id="60" name="AutoShape 14" descr="Bynes_Josh">
          <a:hlinkClick xmlns:r="http://schemas.openxmlformats.org/officeDocument/2006/relationships" r:id="rId10" tooltip="Josh Bynes"/>
          <a:extLst>
            <a:ext uri="{FF2B5EF4-FFF2-40B4-BE49-F238E27FC236}">
              <a16:creationId xmlns:a16="http://schemas.microsoft.com/office/drawing/2014/main" id="{54839330-FEDD-4503-9F83-03F563A00B27}"/>
            </a:ext>
          </a:extLst>
        </xdr:cNvPr>
        <xdr:cNvSpPr>
          <a:spLocks noChangeAspect="1" noChangeArrowheads="1"/>
        </xdr:cNvSpPr>
      </xdr:nvSpPr>
      <xdr:spPr bwMode="auto">
        <a:xfrm>
          <a:off x="0" y="149550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7451"/>
    <xdr:sp macro="" textlink="">
      <xdr:nvSpPr>
        <xdr:cNvPr id="61" name="AutoShape 16" descr="CapiMug">
          <a:hlinkClick xmlns:r="http://schemas.openxmlformats.org/officeDocument/2006/relationships" r:id="rId11" tooltip="Cap Capi"/>
          <a:extLst>
            <a:ext uri="{FF2B5EF4-FFF2-40B4-BE49-F238E27FC236}">
              <a16:creationId xmlns:a16="http://schemas.microsoft.com/office/drawing/2014/main" id="{F604990F-0209-4464-B2AA-5BE40DAEF68C}"/>
            </a:ext>
          </a:extLst>
        </xdr:cNvPr>
        <xdr:cNvSpPr>
          <a:spLocks noChangeAspect="1" noChangeArrowheads="1"/>
        </xdr:cNvSpPr>
      </xdr:nvSpPr>
      <xdr:spPr bwMode="auto">
        <a:xfrm>
          <a:off x="0" y="1366961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63</xdr:row>
      <xdr:rowOff>0</xdr:rowOff>
    </xdr:from>
    <xdr:ext cx="304800" cy="307451"/>
    <xdr:sp macro="" textlink="">
      <xdr:nvSpPr>
        <xdr:cNvPr id="62" name="AutoShape 20" descr="Cunningham_Korey">
          <a:hlinkClick xmlns:r="http://schemas.openxmlformats.org/officeDocument/2006/relationships" r:id="rId12" tooltip="Korey Cunningham"/>
          <a:extLst>
            <a:ext uri="{FF2B5EF4-FFF2-40B4-BE49-F238E27FC236}">
              <a16:creationId xmlns:a16="http://schemas.microsoft.com/office/drawing/2014/main" id="{98E7D2B5-71BB-47F2-93A7-49CBEB3E6B2E}"/>
            </a:ext>
          </a:extLst>
        </xdr:cNvPr>
        <xdr:cNvSpPr>
          <a:spLocks noChangeAspect="1" noChangeArrowheads="1"/>
        </xdr:cNvSpPr>
      </xdr:nvSpPr>
      <xdr:spPr bwMode="auto">
        <a:xfrm>
          <a:off x="0" y="866029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7450"/>
    <xdr:sp macro="" textlink="">
      <xdr:nvSpPr>
        <xdr:cNvPr id="63" name="AutoShape 21" descr="Dawson_Phil">
          <a:hlinkClick xmlns:r="http://schemas.openxmlformats.org/officeDocument/2006/relationships" r:id="rId13" tooltip="Phil Dawson"/>
          <a:extLst>
            <a:ext uri="{FF2B5EF4-FFF2-40B4-BE49-F238E27FC236}">
              <a16:creationId xmlns:a16="http://schemas.microsoft.com/office/drawing/2014/main" id="{6ACF5B4C-F7C3-44CE-9677-DC2060B6A34F}"/>
            </a:ext>
          </a:extLst>
        </xdr:cNvPr>
        <xdr:cNvSpPr>
          <a:spLocks noChangeAspect="1" noChangeArrowheads="1"/>
        </xdr:cNvSpPr>
      </xdr:nvSpPr>
      <xdr:spPr bwMode="auto">
        <a:xfrm>
          <a:off x="0" y="9773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7451"/>
    <xdr:sp macro="" textlink="">
      <xdr:nvSpPr>
        <xdr:cNvPr id="64" name="AutoShape 22" descr="Dixon_Travell">
          <a:hlinkClick xmlns:r="http://schemas.openxmlformats.org/officeDocument/2006/relationships" r:id="rId14" tooltip="Travell Dixon"/>
          <a:extLst>
            <a:ext uri="{FF2B5EF4-FFF2-40B4-BE49-F238E27FC236}">
              <a16:creationId xmlns:a16="http://schemas.microsoft.com/office/drawing/2014/main" id="{D747B77B-BEC6-4DBB-82EC-F7681A66A306}"/>
            </a:ext>
          </a:extLst>
        </xdr:cNvPr>
        <xdr:cNvSpPr>
          <a:spLocks noChangeAspect="1" noChangeArrowheads="1"/>
        </xdr:cNvSpPr>
      </xdr:nvSpPr>
      <xdr:spPr bwMode="auto">
        <a:xfrm>
          <a:off x="0" y="13298557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7450"/>
    <xdr:sp macro="" textlink="">
      <xdr:nvSpPr>
        <xdr:cNvPr id="65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F810F29C-DDEF-41C7-9ECC-0BF99E5300C4}"/>
            </a:ext>
          </a:extLst>
        </xdr:cNvPr>
        <xdr:cNvSpPr>
          <a:spLocks noChangeAspect="1" noChangeArrowheads="1"/>
        </xdr:cNvSpPr>
      </xdr:nvSpPr>
      <xdr:spPr bwMode="auto">
        <a:xfrm>
          <a:off x="0" y="17353722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66" name="AutoShape 26" descr="AP_17844965099">
          <a:hlinkClick xmlns:r="http://schemas.openxmlformats.org/officeDocument/2006/relationships" r:id="rId16" tooltip="Larry Fitzgerald"/>
          <a:extLst>
            <a:ext uri="{FF2B5EF4-FFF2-40B4-BE49-F238E27FC236}">
              <a16:creationId xmlns:a16="http://schemas.microsoft.com/office/drawing/2014/main" id="{310821B2-19CD-4F2D-A014-EE42C4A0A4C1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7451"/>
    <xdr:sp macro="" textlink="">
      <xdr:nvSpPr>
        <xdr:cNvPr id="67" name="AutoShape 27" descr="Ford_Rudy">
          <a:hlinkClick xmlns:r="http://schemas.openxmlformats.org/officeDocument/2006/relationships" r:id="rId17" tooltip="Rudy Ford"/>
          <a:extLst>
            <a:ext uri="{FF2B5EF4-FFF2-40B4-BE49-F238E27FC236}">
              <a16:creationId xmlns:a16="http://schemas.microsoft.com/office/drawing/2014/main" id="{DE42987E-E142-47DF-88C7-03ED4EEC1120}"/>
            </a:ext>
          </a:extLst>
        </xdr:cNvPr>
        <xdr:cNvSpPr>
          <a:spLocks noChangeAspect="1" noChangeArrowheads="1"/>
        </xdr:cNvSpPr>
      </xdr:nvSpPr>
      <xdr:spPr bwMode="auto">
        <a:xfrm>
          <a:off x="0" y="1237090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7450"/>
    <xdr:sp macro="" textlink="">
      <xdr:nvSpPr>
        <xdr:cNvPr id="68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934EE5D5-E9A6-4949-9BDD-8072C0C90615}"/>
            </a:ext>
          </a:extLst>
        </xdr:cNvPr>
        <xdr:cNvSpPr>
          <a:spLocks noChangeAspect="1" noChangeArrowheads="1"/>
        </xdr:cNvSpPr>
      </xdr:nvSpPr>
      <xdr:spPr bwMode="auto">
        <a:xfrm>
          <a:off x="0" y="1902349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7450"/>
    <xdr:sp macro="" textlink="">
      <xdr:nvSpPr>
        <xdr:cNvPr id="69" name="AutoShape 31" descr="Gunter_Rodney">
          <a:hlinkClick xmlns:r="http://schemas.openxmlformats.org/officeDocument/2006/relationships" r:id="rId19" tooltip="Rodney Gunter"/>
          <a:extLst>
            <a:ext uri="{FF2B5EF4-FFF2-40B4-BE49-F238E27FC236}">
              <a16:creationId xmlns:a16="http://schemas.microsoft.com/office/drawing/2014/main" id="{C15759C5-3C92-4B72-91F5-7E2789CEDF84}"/>
            </a:ext>
          </a:extLst>
        </xdr:cNvPr>
        <xdr:cNvSpPr>
          <a:spLocks noChangeAspect="1" noChangeArrowheads="1"/>
        </xdr:cNvSpPr>
      </xdr:nvSpPr>
      <xdr:spPr bwMode="auto">
        <a:xfrm>
          <a:off x="0" y="958794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7450"/>
    <xdr:sp macro="" textlink="">
      <xdr:nvSpPr>
        <xdr:cNvPr id="70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F3479828-14CA-450E-B876-ADD44A35CDC9}"/>
            </a:ext>
          </a:extLst>
        </xdr:cNvPr>
        <xdr:cNvSpPr>
          <a:spLocks noChangeAspect="1" noChangeArrowheads="1"/>
        </xdr:cNvSpPr>
      </xdr:nvSpPr>
      <xdr:spPr bwMode="auto">
        <a:xfrm>
          <a:off x="0" y="19580087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71" name="AutoShape 40" descr="Johnson_David">
          <a:hlinkClick xmlns:r="http://schemas.openxmlformats.org/officeDocument/2006/relationships" r:id="rId24" tooltip="David Johnson"/>
          <a:extLst>
            <a:ext uri="{FF2B5EF4-FFF2-40B4-BE49-F238E27FC236}">
              <a16:creationId xmlns:a16="http://schemas.microsoft.com/office/drawing/2014/main" id="{10099B0C-6301-491B-B306-CCFCD8F6554C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7450"/>
    <xdr:sp macro="" textlink="">
      <xdr:nvSpPr>
        <xdr:cNvPr id="72" name="AutoShape 41" descr="Jones_Chandler">
          <a:hlinkClick xmlns:r="http://schemas.openxmlformats.org/officeDocument/2006/relationships" r:id="rId25" tooltip="Chandler Jones"/>
          <a:extLst>
            <a:ext uri="{FF2B5EF4-FFF2-40B4-BE49-F238E27FC236}">
              <a16:creationId xmlns:a16="http://schemas.microsoft.com/office/drawing/2014/main" id="{47E975D2-EF0F-4662-89FB-93CCAB10C138}"/>
            </a:ext>
          </a:extLst>
        </xdr:cNvPr>
        <xdr:cNvSpPr>
          <a:spLocks noChangeAspect="1" noChangeArrowheads="1"/>
        </xdr:cNvSpPr>
      </xdr:nvSpPr>
      <xdr:spPr bwMode="auto">
        <a:xfrm>
          <a:off x="0" y="14226209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7451"/>
    <xdr:sp macro="" textlink="">
      <xdr:nvSpPr>
        <xdr:cNvPr id="73" name="AutoShape 43" descr="Kirk_Christian">
          <a:hlinkClick xmlns:r="http://schemas.openxmlformats.org/officeDocument/2006/relationships" r:id="rId26" tooltip="Christian Kirk"/>
          <a:extLst>
            <a:ext uri="{FF2B5EF4-FFF2-40B4-BE49-F238E27FC236}">
              <a16:creationId xmlns:a16="http://schemas.microsoft.com/office/drawing/2014/main" id="{8E11DD9F-9E74-4051-ABEA-E80C4B0BDCEB}"/>
            </a:ext>
          </a:extLst>
        </xdr:cNvPr>
        <xdr:cNvSpPr>
          <a:spLocks noChangeAspect="1" noChangeArrowheads="1"/>
        </xdr:cNvSpPr>
      </xdr:nvSpPr>
      <xdr:spPr bwMode="auto">
        <a:xfrm>
          <a:off x="0" y="11628783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7450"/>
    <xdr:sp macro="" textlink="">
      <xdr:nvSpPr>
        <xdr:cNvPr id="74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47A2A9D-8446-444A-91D2-3E00357DFDF5}"/>
            </a:ext>
          </a:extLst>
        </xdr:cNvPr>
        <xdr:cNvSpPr>
          <a:spLocks noChangeAspect="1" noChangeArrowheads="1"/>
        </xdr:cNvSpPr>
      </xdr:nvSpPr>
      <xdr:spPr bwMode="auto">
        <a:xfrm>
          <a:off x="0" y="201366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7450"/>
    <xdr:sp macro="" textlink="">
      <xdr:nvSpPr>
        <xdr:cNvPr id="75" name="AutoShape 51" descr="Moore_Airius">
          <a:hlinkClick xmlns:r="http://schemas.openxmlformats.org/officeDocument/2006/relationships" r:id="rId28" tooltip="Airius Moore"/>
          <a:extLst>
            <a:ext uri="{FF2B5EF4-FFF2-40B4-BE49-F238E27FC236}">
              <a16:creationId xmlns:a16="http://schemas.microsoft.com/office/drawing/2014/main" id="{D95624C9-0DDD-4F4F-AAF7-E25CEBBE38AC}"/>
            </a:ext>
          </a:extLst>
        </xdr:cNvPr>
        <xdr:cNvSpPr>
          <a:spLocks noChangeAspect="1" noChangeArrowheads="1"/>
        </xdr:cNvSpPr>
      </xdr:nvSpPr>
      <xdr:spPr bwMode="auto">
        <a:xfrm>
          <a:off x="0" y="1642607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7451"/>
    <xdr:sp macro="" textlink="">
      <xdr:nvSpPr>
        <xdr:cNvPr id="76" name="AutoShape 52" descr="Moxey_Jonathan">
          <a:hlinkClick xmlns:r="http://schemas.openxmlformats.org/officeDocument/2006/relationships" r:id="rId29" tooltip="Jonathan Moxey"/>
          <a:extLst>
            <a:ext uri="{FF2B5EF4-FFF2-40B4-BE49-F238E27FC236}">
              <a16:creationId xmlns:a16="http://schemas.microsoft.com/office/drawing/2014/main" id="{A7DF0012-B77D-4DA0-89D3-D62FC93BE83D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7451"/>
    <xdr:sp macro="" textlink="">
      <xdr:nvSpPr>
        <xdr:cNvPr id="77" name="AutoShape 53" descr="Munyer_Daniel">
          <a:hlinkClick xmlns:r="http://schemas.openxmlformats.org/officeDocument/2006/relationships" r:id="rId30" tooltip="Daniel Munyer"/>
          <a:extLst>
            <a:ext uri="{FF2B5EF4-FFF2-40B4-BE49-F238E27FC236}">
              <a16:creationId xmlns:a16="http://schemas.microsoft.com/office/drawing/2014/main" id="{B0D86A85-8EF5-471A-9D04-5C76D9DCC9D4}"/>
            </a:ext>
          </a:extLst>
        </xdr:cNvPr>
        <xdr:cNvSpPr>
          <a:spLocks noChangeAspect="1" noChangeArrowheads="1"/>
        </xdr:cNvSpPr>
      </xdr:nvSpPr>
      <xdr:spPr bwMode="auto">
        <a:xfrm>
          <a:off x="0" y="16982661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0"/>
    <xdr:sp macro="" textlink="">
      <xdr:nvSpPr>
        <xdr:cNvPr id="78" name="AutoShape 54" descr="Nelson_J.J.">
          <a:hlinkClick xmlns:r="http://schemas.openxmlformats.org/officeDocument/2006/relationships" r:id="rId31" tooltip="J.J. Nelson"/>
          <a:extLst>
            <a:ext uri="{FF2B5EF4-FFF2-40B4-BE49-F238E27FC236}">
              <a16:creationId xmlns:a16="http://schemas.microsoft.com/office/drawing/2014/main" id="{65E5467C-522D-401E-B3DE-C3D44C104AF5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7450"/>
    <xdr:sp macro="" textlink="">
      <xdr:nvSpPr>
        <xdr:cNvPr id="79" name="AutoShape 55" descr="Nichols_Deatrick">
          <a:hlinkClick xmlns:r="http://schemas.openxmlformats.org/officeDocument/2006/relationships" r:id="rId32" tooltip="Deatrick Nichols"/>
          <a:extLst>
            <a:ext uri="{FF2B5EF4-FFF2-40B4-BE49-F238E27FC236}">
              <a16:creationId xmlns:a16="http://schemas.microsoft.com/office/drawing/2014/main" id="{29DFF65D-FE73-483D-AA20-C7A890274BC7}"/>
            </a:ext>
          </a:extLst>
        </xdr:cNvPr>
        <xdr:cNvSpPr>
          <a:spLocks noChangeAspect="1" noChangeArrowheads="1"/>
        </xdr:cNvSpPr>
      </xdr:nvSpPr>
      <xdr:spPr bwMode="auto">
        <a:xfrm>
          <a:off x="0" y="1070113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1"/>
    <xdr:sp macro="" textlink="">
      <xdr:nvSpPr>
        <xdr:cNvPr id="80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DA604276-1BD7-4C92-B322-3822FB13CC39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7451"/>
    <xdr:sp macro="" textlink="">
      <xdr:nvSpPr>
        <xdr:cNvPr id="81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6B46E008-260E-44E3-8CBB-3AFCDC2AD8D4}"/>
            </a:ext>
          </a:extLst>
        </xdr:cNvPr>
        <xdr:cNvSpPr>
          <a:spLocks noChangeAspect="1" noChangeArrowheads="1"/>
        </xdr:cNvSpPr>
      </xdr:nvSpPr>
      <xdr:spPr bwMode="auto">
        <a:xfrm>
          <a:off x="0" y="18281374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7451"/>
    <xdr:sp macro="" textlink="">
      <xdr:nvSpPr>
        <xdr:cNvPr id="82" name="AutoShape 67" descr="Robinson_Edmond">
          <a:hlinkClick xmlns:r="http://schemas.openxmlformats.org/officeDocument/2006/relationships" r:id="rId39" tooltip="Edmond Robinson"/>
          <a:extLst>
            <a:ext uri="{FF2B5EF4-FFF2-40B4-BE49-F238E27FC236}">
              <a16:creationId xmlns:a16="http://schemas.microsoft.com/office/drawing/2014/main" id="{48C4D6AB-44A4-49B0-B3FD-4F319C346526}"/>
            </a:ext>
          </a:extLst>
        </xdr:cNvPr>
        <xdr:cNvSpPr>
          <a:spLocks noChangeAspect="1" noChangeArrowheads="1"/>
        </xdr:cNvSpPr>
      </xdr:nvSpPr>
      <xdr:spPr bwMode="auto">
        <a:xfrm>
          <a:off x="0" y="101445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1"/>
    <xdr:sp macro="" textlink="">
      <xdr:nvSpPr>
        <xdr:cNvPr id="83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DCF4C9F9-DBC9-4A48-B244-B44B1CA6E1E6}"/>
            </a:ext>
          </a:extLst>
        </xdr:cNvPr>
        <xdr:cNvSpPr>
          <a:spLocks noChangeAspect="1" noChangeArrowheads="1"/>
        </xdr:cNvSpPr>
      </xdr:nvSpPr>
      <xdr:spPr bwMode="auto">
        <a:xfrm>
          <a:off x="0" y="19209026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7450"/>
    <xdr:sp macro="" textlink="">
      <xdr:nvSpPr>
        <xdr:cNvPr id="84" name="AutoShape 72" descr="Smith_Andre">
          <a:hlinkClick xmlns:r="http://schemas.openxmlformats.org/officeDocument/2006/relationships" r:id="rId42" tooltip="Andre Smith"/>
          <a:extLst>
            <a:ext uri="{FF2B5EF4-FFF2-40B4-BE49-F238E27FC236}">
              <a16:creationId xmlns:a16="http://schemas.microsoft.com/office/drawing/2014/main" id="{97382714-B7DE-4988-AEC8-EE3F04C61803}"/>
            </a:ext>
          </a:extLst>
        </xdr:cNvPr>
        <xdr:cNvSpPr>
          <a:spLocks noChangeAspect="1" noChangeArrowheads="1"/>
        </xdr:cNvSpPr>
      </xdr:nvSpPr>
      <xdr:spPr bwMode="auto">
        <a:xfrm>
          <a:off x="0" y="10515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7451"/>
    <xdr:sp macro="" textlink="">
      <xdr:nvSpPr>
        <xdr:cNvPr id="85" name="AutoShape 73" descr="Smith_Jacquies_edited-16x9">
          <a:hlinkClick xmlns:r="http://schemas.openxmlformats.org/officeDocument/2006/relationships" r:id="rId43" tooltip="Jacquies Smith"/>
          <a:extLst>
            <a:ext uri="{FF2B5EF4-FFF2-40B4-BE49-F238E27FC236}">
              <a16:creationId xmlns:a16="http://schemas.microsoft.com/office/drawing/2014/main" id="{2CB39D46-6371-43FB-9357-5A88C96865EB}"/>
            </a:ext>
          </a:extLst>
        </xdr:cNvPr>
        <xdr:cNvSpPr>
          <a:spLocks noChangeAspect="1" noChangeArrowheads="1"/>
        </xdr:cNvSpPr>
      </xdr:nvSpPr>
      <xdr:spPr bwMode="auto">
        <a:xfrm>
          <a:off x="0" y="14411739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7450"/>
    <xdr:sp macro="" textlink="">
      <xdr:nvSpPr>
        <xdr:cNvPr id="86" name="AutoShape 75" descr="Taylor_Jamar">
          <a:hlinkClick xmlns:r="http://schemas.openxmlformats.org/officeDocument/2006/relationships" r:id="rId44" tooltip="Jamar Taylor"/>
          <a:extLst>
            <a:ext uri="{FF2B5EF4-FFF2-40B4-BE49-F238E27FC236}">
              <a16:creationId xmlns:a16="http://schemas.microsoft.com/office/drawing/2014/main" id="{A691E786-B6B8-4454-BC82-7677F46A12B9}"/>
            </a:ext>
          </a:extLst>
        </xdr:cNvPr>
        <xdr:cNvSpPr>
          <a:spLocks noChangeAspect="1" noChangeArrowheads="1"/>
        </xdr:cNvSpPr>
      </xdr:nvSpPr>
      <xdr:spPr bwMode="auto">
        <a:xfrm>
          <a:off x="0" y="15869478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97</xdr:row>
      <xdr:rowOff>0</xdr:rowOff>
    </xdr:from>
    <xdr:ext cx="304800" cy="307450"/>
    <xdr:sp macro="" textlink="">
      <xdr:nvSpPr>
        <xdr:cNvPr id="87" name="AutoShape 77" descr="Tolliver_Jalen">
          <a:hlinkClick xmlns:r="http://schemas.openxmlformats.org/officeDocument/2006/relationships" r:id="rId46" tooltip="Jalen Tolliver"/>
          <a:extLst>
            <a:ext uri="{FF2B5EF4-FFF2-40B4-BE49-F238E27FC236}">
              <a16:creationId xmlns:a16="http://schemas.microsoft.com/office/drawing/2014/main" id="{16F7E4FA-A542-408F-BB85-6CDA4DFB4A22}"/>
            </a:ext>
          </a:extLst>
        </xdr:cNvPr>
        <xdr:cNvSpPr>
          <a:spLocks noChangeAspect="1" noChangeArrowheads="1"/>
        </xdr:cNvSpPr>
      </xdr:nvSpPr>
      <xdr:spPr bwMode="auto">
        <a:xfrm>
          <a:off x="0" y="8845826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7451"/>
    <xdr:sp macro="" textlink="">
      <xdr:nvSpPr>
        <xdr:cNvPr id="88" name="AutoShape 79" descr="Vollert_Andrew">
          <a:hlinkClick xmlns:r="http://schemas.openxmlformats.org/officeDocument/2006/relationships" r:id="rId47" tooltip="Andrew Vollert"/>
          <a:extLst>
            <a:ext uri="{FF2B5EF4-FFF2-40B4-BE49-F238E27FC236}">
              <a16:creationId xmlns:a16="http://schemas.microsoft.com/office/drawing/2014/main" id="{AAABE3ED-BD92-4AC0-BD46-CE1A3C1E2C4F}"/>
            </a:ext>
          </a:extLst>
        </xdr:cNvPr>
        <xdr:cNvSpPr>
          <a:spLocks noChangeAspect="1" noChangeArrowheads="1"/>
        </xdr:cNvSpPr>
      </xdr:nvSpPr>
      <xdr:spPr bwMode="auto">
        <a:xfrm>
          <a:off x="0" y="1125772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128</xdr:row>
      <xdr:rowOff>0</xdr:rowOff>
    </xdr:from>
    <xdr:ext cx="304800" cy="307451"/>
    <xdr:sp macro="" textlink="">
      <xdr:nvSpPr>
        <xdr:cNvPr id="89" name="AutoShape 82" descr="Williams_Brandon">
          <a:hlinkClick xmlns:r="http://schemas.openxmlformats.org/officeDocument/2006/relationships" r:id="rId48" tooltip="Brandon Williams"/>
          <a:extLst>
            <a:ext uri="{FF2B5EF4-FFF2-40B4-BE49-F238E27FC236}">
              <a16:creationId xmlns:a16="http://schemas.microsoft.com/office/drawing/2014/main" id="{8849157D-7EB4-4BB3-8495-6BC5E2E6802F}"/>
            </a:ext>
          </a:extLst>
        </xdr:cNvPr>
        <xdr:cNvSpPr>
          <a:spLocks noChangeAspect="1" noChangeArrowheads="1"/>
        </xdr:cNvSpPr>
      </xdr:nvSpPr>
      <xdr:spPr bwMode="auto">
        <a:xfrm>
          <a:off x="0" y="1459727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304800" cy="307450"/>
    <xdr:sp macro="" textlink="">
      <xdr:nvSpPr>
        <xdr:cNvPr id="90" name="AutoShape 83" descr="Williams_Bryce">
          <a:hlinkClick xmlns:r="http://schemas.openxmlformats.org/officeDocument/2006/relationships" r:id="rId49" tooltip="Bryce Williams"/>
          <a:extLst>
            <a:ext uri="{FF2B5EF4-FFF2-40B4-BE49-F238E27FC236}">
              <a16:creationId xmlns:a16="http://schemas.microsoft.com/office/drawing/2014/main" id="{8AEEF048-DB46-48E6-A536-AAF4D34D9BB7}"/>
            </a:ext>
          </a:extLst>
        </xdr:cNvPr>
        <xdr:cNvSpPr>
          <a:spLocks noChangeAspect="1" noChangeArrowheads="1"/>
        </xdr:cNvSpPr>
      </xdr:nvSpPr>
      <xdr:spPr bwMode="auto">
        <a:xfrm>
          <a:off x="0" y="166116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7451"/>
    <xdr:sp macro="" textlink="">
      <xdr:nvSpPr>
        <xdr:cNvPr id="91" name="AutoShape 87" descr="Young III_Lou">
          <a:hlinkClick xmlns:r="http://schemas.openxmlformats.org/officeDocument/2006/relationships" r:id="rId51" tooltip="Lou Young III"/>
          <a:extLst>
            <a:ext uri="{FF2B5EF4-FFF2-40B4-BE49-F238E27FC236}">
              <a16:creationId xmlns:a16="http://schemas.microsoft.com/office/drawing/2014/main" id="{DCD34854-EBB3-4AED-B9BA-635A8C36CD71}"/>
            </a:ext>
          </a:extLst>
        </xdr:cNvPr>
        <xdr:cNvSpPr>
          <a:spLocks noChangeAspect="1" noChangeArrowheads="1"/>
        </xdr:cNvSpPr>
      </xdr:nvSpPr>
      <xdr:spPr bwMode="auto">
        <a:xfrm>
          <a:off x="0" y="11443252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7450"/>
    <xdr:sp macro="" textlink="">
      <xdr:nvSpPr>
        <xdr:cNvPr id="92" name="AutoShape 7" descr="Bloom_Alec">
          <a:hlinkClick xmlns:r="http://schemas.openxmlformats.org/officeDocument/2006/relationships" r:id="rId6" tooltip="Alec Bloom"/>
          <a:extLst>
            <a:ext uri="{FF2B5EF4-FFF2-40B4-BE49-F238E27FC236}">
              <a16:creationId xmlns:a16="http://schemas.microsoft.com/office/drawing/2014/main" id="{77EE9409-E2F7-48C5-8194-884AC3466350}"/>
            </a:ext>
          </a:extLst>
        </xdr:cNvPr>
        <xdr:cNvSpPr>
          <a:spLocks noChangeAspect="1" noChangeArrowheads="1"/>
        </xdr:cNvSpPr>
      </xdr:nvSpPr>
      <xdr:spPr bwMode="auto">
        <a:xfrm>
          <a:off x="0" y="299161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7450"/>
    <xdr:sp macro="" textlink="">
      <xdr:nvSpPr>
        <xdr:cNvPr id="93" name="AutoShape 25" descr="Edmonds_Chase">
          <a:hlinkClick xmlns:r="http://schemas.openxmlformats.org/officeDocument/2006/relationships" r:id="rId15" tooltip="Chase Edmonds"/>
          <a:extLst>
            <a:ext uri="{FF2B5EF4-FFF2-40B4-BE49-F238E27FC236}">
              <a16:creationId xmlns:a16="http://schemas.microsoft.com/office/drawing/2014/main" id="{C43092B0-A8F9-4443-B739-A07B7DF05D2C}"/>
            </a:ext>
          </a:extLst>
        </xdr:cNvPr>
        <xdr:cNvSpPr>
          <a:spLocks noChangeAspect="1" noChangeArrowheads="1"/>
        </xdr:cNvSpPr>
      </xdr:nvSpPr>
      <xdr:spPr bwMode="auto">
        <a:xfrm>
          <a:off x="0" y="273558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7450"/>
    <xdr:sp macro="" textlink="">
      <xdr:nvSpPr>
        <xdr:cNvPr id="94" name="AutoShape 30" descr="Glennon_Mike">
          <a:hlinkClick xmlns:r="http://schemas.openxmlformats.org/officeDocument/2006/relationships" r:id="rId18" tooltip="Mike Glennon"/>
          <a:extLst>
            <a:ext uri="{FF2B5EF4-FFF2-40B4-BE49-F238E27FC236}">
              <a16:creationId xmlns:a16="http://schemas.microsoft.com/office/drawing/2014/main" id="{C2DDD956-ECC3-47E3-A9A7-8096167D0AD3}"/>
            </a:ext>
          </a:extLst>
        </xdr:cNvPr>
        <xdr:cNvSpPr>
          <a:spLocks noChangeAspect="1" noChangeArrowheads="1"/>
        </xdr:cNvSpPr>
      </xdr:nvSpPr>
      <xdr:spPr bwMode="auto">
        <a:xfrm>
          <a:off x="0" y="2900172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7450"/>
    <xdr:sp macro="" textlink="">
      <xdr:nvSpPr>
        <xdr:cNvPr id="95" name="AutoShape 37" descr="Humphries_D.J.">
          <a:hlinkClick xmlns:r="http://schemas.openxmlformats.org/officeDocument/2006/relationships" r:id="rId23" tooltip="D.J. Humphries"/>
          <a:extLst>
            <a:ext uri="{FF2B5EF4-FFF2-40B4-BE49-F238E27FC236}">
              <a16:creationId xmlns:a16="http://schemas.microsoft.com/office/drawing/2014/main" id="{3D61AAD1-1315-4D80-935D-1F243A38D13D}"/>
            </a:ext>
          </a:extLst>
        </xdr:cNvPr>
        <xdr:cNvSpPr>
          <a:spLocks noChangeAspect="1" noChangeArrowheads="1"/>
        </xdr:cNvSpPr>
      </xdr:nvSpPr>
      <xdr:spPr bwMode="auto">
        <a:xfrm>
          <a:off x="0" y="2955036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7450"/>
    <xdr:sp macro="" textlink="">
      <xdr:nvSpPr>
        <xdr:cNvPr id="96" name="AutoShape 50" descr="Moats_Arthur_edited-16x9">
          <a:hlinkClick xmlns:r="http://schemas.openxmlformats.org/officeDocument/2006/relationships" r:id="rId27" tooltip="Arthur Moats"/>
          <a:extLst>
            <a:ext uri="{FF2B5EF4-FFF2-40B4-BE49-F238E27FC236}">
              <a16:creationId xmlns:a16="http://schemas.microsoft.com/office/drawing/2014/main" id="{E2D0A1F5-0A27-4625-B17D-D60DEADCA4F2}"/>
            </a:ext>
          </a:extLst>
        </xdr:cNvPr>
        <xdr:cNvSpPr>
          <a:spLocks noChangeAspect="1" noChangeArrowheads="1"/>
        </xdr:cNvSpPr>
      </xdr:nvSpPr>
      <xdr:spPr bwMode="auto">
        <a:xfrm>
          <a:off x="0" y="30099000"/>
          <a:ext cx="304800" cy="30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7451"/>
    <xdr:sp macro="" textlink="">
      <xdr:nvSpPr>
        <xdr:cNvPr id="97" name="AutoShape 61" descr="Peters_Corey">
          <a:hlinkClick xmlns:r="http://schemas.openxmlformats.org/officeDocument/2006/relationships" r:id="rId36" tooltip="Corey Peters"/>
          <a:extLst>
            <a:ext uri="{FF2B5EF4-FFF2-40B4-BE49-F238E27FC236}">
              <a16:creationId xmlns:a16="http://schemas.microsoft.com/office/drawing/2014/main" id="{7BF54BAB-1413-4E45-8641-F70461CBDD45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7451"/>
    <xdr:sp macro="" textlink="">
      <xdr:nvSpPr>
        <xdr:cNvPr id="98" name="AutoShape 62" descr="AP_109395895340">
          <a:hlinkClick xmlns:r="http://schemas.openxmlformats.org/officeDocument/2006/relationships" r:id="rId37" tooltip="Patrick Peterson"/>
          <a:extLst>
            <a:ext uri="{FF2B5EF4-FFF2-40B4-BE49-F238E27FC236}">
              <a16:creationId xmlns:a16="http://schemas.microsoft.com/office/drawing/2014/main" id="{B0C52836-287A-4366-B1F7-BFB8ECB26342}"/>
            </a:ext>
          </a:extLst>
        </xdr:cNvPr>
        <xdr:cNvSpPr>
          <a:spLocks noChangeAspect="1" noChangeArrowheads="1"/>
        </xdr:cNvSpPr>
      </xdr:nvSpPr>
      <xdr:spPr bwMode="auto">
        <a:xfrm>
          <a:off x="0" y="282702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7451"/>
    <xdr:sp macro="" textlink="">
      <xdr:nvSpPr>
        <xdr:cNvPr id="99" name="AutoShape 71" descr="Sherfield_Trent">
          <a:hlinkClick xmlns:r="http://schemas.openxmlformats.org/officeDocument/2006/relationships" r:id="rId41" tooltip="Trent Sherfield"/>
          <a:extLst>
            <a:ext uri="{FF2B5EF4-FFF2-40B4-BE49-F238E27FC236}">
              <a16:creationId xmlns:a16="http://schemas.microsoft.com/office/drawing/2014/main" id="{7F604BC5-557D-49B4-9763-A69CC487E784}"/>
            </a:ext>
          </a:extLst>
        </xdr:cNvPr>
        <xdr:cNvSpPr>
          <a:spLocks noChangeAspect="1" noChangeArrowheads="1"/>
        </xdr:cNvSpPr>
      </xdr:nvSpPr>
      <xdr:spPr bwMode="auto">
        <a:xfrm>
          <a:off x="0" y="29184600"/>
          <a:ext cx="304800" cy="30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578A-D08A-47AD-BD1C-6FBB8AFBD13A}">
  <dimension ref="A1:N181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4" sqref="A24"/>
    </sheetView>
  </sheetViews>
  <sheetFormatPr defaultRowHeight="14.4" x14ac:dyDescent="0.3"/>
  <cols>
    <col min="1" max="1" width="23.5546875" style="14" customWidth="1"/>
    <col min="2" max="2" width="10.44140625" style="4" bestFit="1" customWidth="1"/>
    <col min="3" max="3" width="10.6640625" style="1" bestFit="1" customWidth="1"/>
    <col min="4" max="4" width="12.44140625" style="4" customWidth="1"/>
    <col min="5" max="5" width="12.33203125" style="4" customWidth="1"/>
    <col min="6" max="6" width="8.88671875" style="1"/>
    <col min="7" max="7" width="12.88671875" style="1" customWidth="1"/>
    <col min="8" max="10" width="19.44140625" style="1" customWidth="1"/>
    <col min="11" max="11" width="11.21875" style="1" customWidth="1"/>
    <col min="12" max="12" width="9.77734375" style="1" customWidth="1"/>
    <col min="13" max="13" width="12.21875" style="1" customWidth="1"/>
    <col min="14" max="16384" width="8.88671875" style="1"/>
  </cols>
  <sheetData>
    <row r="1" spans="1:14" ht="24.6" customHeight="1" x14ac:dyDescent="0.4">
      <c r="A1" s="23" t="s">
        <v>9</v>
      </c>
      <c r="B1" s="20"/>
      <c r="C1" s="8"/>
    </row>
    <row r="2" spans="1:14" x14ac:dyDescent="0.3">
      <c r="A2" s="9" t="s">
        <v>13</v>
      </c>
      <c r="B2" s="21" t="s">
        <v>242</v>
      </c>
      <c r="C2" s="3" t="s">
        <v>243</v>
      </c>
      <c r="D2" s="9" t="s">
        <v>48</v>
      </c>
      <c r="E2" s="9" t="s">
        <v>49</v>
      </c>
      <c r="F2" s="3" t="s">
        <v>50</v>
      </c>
      <c r="G2" s="3" t="s">
        <v>10</v>
      </c>
      <c r="H2" s="3" t="s">
        <v>51</v>
      </c>
      <c r="I2" s="3" t="s">
        <v>11</v>
      </c>
      <c r="J2" s="3" t="s">
        <v>47</v>
      </c>
      <c r="K2" s="3" t="s">
        <v>43</v>
      </c>
      <c r="L2" s="3" t="s">
        <v>44</v>
      </c>
      <c r="M2" s="3" t="s">
        <v>45</v>
      </c>
      <c r="N2" s="3" t="s">
        <v>46</v>
      </c>
    </row>
    <row r="3" spans="1:14" x14ac:dyDescent="0.3">
      <c r="A3" s="14" t="s">
        <v>208</v>
      </c>
      <c r="B3" s="4">
        <v>1</v>
      </c>
      <c r="D3" s="1">
        <v>9</v>
      </c>
      <c r="E3" s="1" t="s">
        <v>3</v>
      </c>
      <c r="F3" s="1">
        <v>209</v>
      </c>
      <c r="G3" s="1">
        <v>39</v>
      </c>
      <c r="H3" s="1">
        <v>18</v>
      </c>
      <c r="I3" s="1" t="s">
        <v>79</v>
      </c>
      <c r="J3" s="1" t="s">
        <v>240</v>
      </c>
      <c r="K3" s="1">
        <v>249.36</v>
      </c>
      <c r="L3" s="1">
        <v>13.2</v>
      </c>
    </row>
    <row r="4" spans="1:14" x14ac:dyDescent="0.3">
      <c r="A4" s="14" t="s">
        <v>244</v>
      </c>
      <c r="B4" s="4">
        <v>2</v>
      </c>
      <c r="C4" s="4"/>
      <c r="D4" s="1">
        <v>12</v>
      </c>
      <c r="E4" s="1" t="s">
        <v>3</v>
      </c>
      <c r="F4" s="1">
        <v>230</v>
      </c>
      <c r="G4" s="1">
        <v>28</v>
      </c>
      <c r="H4" s="1">
        <v>5</v>
      </c>
      <c r="I4" s="1" t="s">
        <v>68</v>
      </c>
      <c r="J4" s="1" t="s">
        <v>239</v>
      </c>
      <c r="K4" s="1">
        <v>64.48</v>
      </c>
      <c r="N4" s="1">
        <f>SUM(K4:M4)</f>
        <v>64.48</v>
      </c>
    </row>
    <row r="6" spans="1:14" x14ac:dyDescent="0.3">
      <c r="A6" s="14" t="s">
        <v>245</v>
      </c>
      <c r="B6" s="4">
        <v>1</v>
      </c>
      <c r="C6" s="4"/>
      <c r="D6" s="1">
        <v>22</v>
      </c>
      <c r="E6" s="1" t="s">
        <v>1</v>
      </c>
      <c r="F6" s="1">
        <v>215</v>
      </c>
      <c r="G6" s="1">
        <v>28</v>
      </c>
      <c r="H6" s="1">
        <v>8</v>
      </c>
      <c r="I6" s="1" t="s">
        <v>86</v>
      </c>
      <c r="J6" s="1" t="s">
        <v>240</v>
      </c>
      <c r="L6" s="1">
        <v>184.4</v>
      </c>
      <c r="M6" s="1">
        <v>41.6</v>
      </c>
      <c r="N6" s="1">
        <f>SUM(K6:M6)</f>
        <v>226</v>
      </c>
    </row>
    <row r="7" spans="1:14" x14ac:dyDescent="0.3">
      <c r="A7" s="14" t="s">
        <v>246</v>
      </c>
      <c r="B7" s="4">
        <v>1</v>
      </c>
      <c r="C7" s="4"/>
      <c r="D7" s="1">
        <v>41</v>
      </c>
      <c r="E7" s="1" t="s">
        <v>1</v>
      </c>
      <c r="F7" s="1">
        <v>215</v>
      </c>
      <c r="G7" s="1">
        <v>23</v>
      </c>
      <c r="H7" s="1">
        <v>2</v>
      </c>
      <c r="I7" s="1" t="s">
        <v>91</v>
      </c>
      <c r="J7" s="1" t="s">
        <v>240</v>
      </c>
      <c r="L7" s="1">
        <v>120.8</v>
      </c>
      <c r="M7" s="1">
        <v>112.6</v>
      </c>
      <c r="N7" s="1">
        <f>SUM(K7:M7)</f>
        <v>233.39999999999998</v>
      </c>
    </row>
    <row r="8" spans="1:14" x14ac:dyDescent="0.3">
      <c r="A8" s="14" t="s">
        <v>247</v>
      </c>
      <c r="B8" s="4">
        <v>2</v>
      </c>
      <c r="C8" s="4"/>
      <c r="D8" s="1">
        <v>35</v>
      </c>
      <c r="E8" s="1" t="s">
        <v>1</v>
      </c>
      <c r="F8" s="1">
        <v>205</v>
      </c>
      <c r="G8" s="1">
        <v>29</v>
      </c>
      <c r="H8" s="1">
        <v>8</v>
      </c>
      <c r="I8" s="1" t="s">
        <v>72</v>
      </c>
    </row>
    <row r="9" spans="1:14" x14ac:dyDescent="0.3">
      <c r="A9" s="14" t="s">
        <v>248</v>
      </c>
      <c r="B9" s="4">
        <v>2</v>
      </c>
      <c r="C9" s="4"/>
      <c r="D9" s="1">
        <v>32</v>
      </c>
      <c r="E9" s="1" t="s">
        <v>1</v>
      </c>
      <c r="F9" s="1">
        <v>223</v>
      </c>
      <c r="G9" s="1">
        <v>24</v>
      </c>
      <c r="H9" s="1">
        <v>3</v>
      </c>
      <c r="I9" s="1" t="s">
        <v>82</v>
      </c>
    </row>
    <row r="11" spans="1:14" x14ac:dyDescent="0.3">
      <c r="A11" s="14" t="s">
        <v>249</v>
      </c>
      <c r="B11" s="4">
        <v>1</v>
      </c>
      <c r="C11" s="4"/>
      <c r="D11" s="1">
        <v>82</v>
      </c>
      <c r="E11" s="1" t="s">
        <v>2</v>
      </c>
      <c r="F11" s="1">
        <v>251</v>
      </c>
      <c r="G11" s="1">
        <v>37</v>
      </c>
      <c r="H11" s="1">
        <v>15</v>
      </c>
      <c r="I11" s="1" t="s">
        <v>65</v>
      </c>
      <c r="J11" s="1" t="s">
        <v>238</v>
      </c>
      <c r="M11" s="1">
        <v>76.2</v>
      </c>
      <c r="N11" s="1">
        <f>SUM(K11:M11)</f>
        <v>76.2</v>
      </c>
    </row>
    <row r="12" spans="1:14" x14ac:dyDescent="0.3">
      <c r="A12" s="14" t="s">
        <v>250</v>
      </c>
      <c r="B12" s="4">
        <v>2</v>
      </c>
      <c r="D12" s="1">
        <v>85</v>
      </c>
      <c r="E12" s="1" t="s">
        <v>2</v>
      </c>
      <c r="F12" s="1">
        <v>220</v>
      </c>
      <c r="G12" s="1">
        <v>23</v>
      </c>
      <c r="H12" s="1">
        <v>2</v>
      </c>
      <c r="I12" s="1" t="s">
        <v>99</v>
      </c>
    </row>
    <row r="13" spans="1:14" x14ac:dyDescent="0.3">
      <c r="A13" s="14" t="s">
        <v>251</v>
      </c>
      <c r="B13" s="4">
        <v>2</v>
      </c>
      <c r="C13" s="4"/>
      <c r="D13" s="1">
        <v>45</v>
      </c>
      <c r="E13" s="1" t="s">
        <v>2</v>
      </c>
      <c r="F13" s="1">
        <v>240</v>
      </c>
      <c r="G13" s="1">
        <v>24</v>
      </c>
      <c r="H13" s="1">
        <v>2</v>
      </c>
      <c r="I13" s="1" t="s">
        <v>128</v>
      </c>
    </row>
    <row r="14" spans="1:14" x14ac:dyDescent="0.3">
      <c r="A14" s="14" t="s">
        <v>252</v>
      </c>
      <c r="B14" s="4">
        <v>2</v>
      </c>
      <c r="C14" s="4"/>
      <c r="D14" s="1">
        <v>89</v>
      </c>
      <c r="E14" s="1" t="s">
        <v>2</v>
      </c>
      <c r="F14" s="1">
        <v>250</v>
      </c>
      <c r="G14" s="1">
        <v>28</v>
      </c>
      <c r="H14" s="1">
        <v>6</v>
      </c>
      <c r="I14" s="1" t="s">
        <v>133</v>
      </c>
    </row>
    <row r="16" spans="1:14" x14ac:dyDescent="0.3">
      <c r="A16" s="14" t="s">
        <v>253</v>
      </c>
      <c r="B16" s="4">
        <v>1</v>
      </c>
      <c r="C16" s="4"/>
      <c r="D16" s="1">
        <v>19</v>
      </c>
      <c r="E16" s="1" t="s">
        <v>0</v>
      </c>
      <c r="F16" s="1">
        <v>180</v>
      </c>
      <c r="G16" s="1">
        <v>33</v>
      </c>
      <c r="H16" s="1">
        <v>12</v>
      </c>
      <c r="I16" s="1" t="s">
        <v>54</v>
      </c>
      <c r="J16" s="1" t="s">
        <v>240</v>
      </c>
      <c r="M16" s="1">
        <v>102.7</v>
      </c>
      <c r="N16" s="1">
        <f>SUM(K16:M16)</f>
        <v>102.7</v>
      </c>
    </row>
    <row r="17" spans="1:14" x14ac:dyDescent="0.3">
      <c r="A17" s="14" t="s">
        <v>220</v>
      </c>
      <c r="B17" s="4">
        <v>1</v>
      </c>
      <c r="C17" s="4"/>
      <c r="D17" s="1">
        <v>13</v>
      </c>
      <c r="E17" s="1" t="s">
        <v>0</v>
      </c>
      <c r="F17" s="1">
        <v>212</v>
      </c>
      <c r="G17" s="1">
        <v>25</v>
      </c>
      <c r="H17" s="1">
        <v>3</v>
      </c>
      <c r="I17" s="1" t="s">
        <v>54</v>
      </c>
      <c r="J17" s="1" t="s">
        <v>240</v>
      </c>
      <c r="M17" s="1">
        <v>154.5</v>
      </c>
      <c r="N17" s="1">
        <f>SUM(K17:M17)</f>
        <v>154.5</v>
      </c>
    </row>
    <row r="18" spans="1:14" x14ac:dyDescent="0.3">
      <c r="A18" s="14" t="s">
        <v>254</v>
      </c>
      <c r="B18" s="4">
        <v>2</v>
      </c>
      <c r="C18" s="4"/>
      <c r="D18" s="1">
        <v>15</v>
      </c>
      <c r="E18" s="1" t="s">
        <v>0</v>
      </c>
      <c r="F18" s="1">
        <v>206</v>
      </c>
      <c r="G18" s="1">
        <v>26</v>
      </c>
      <c r="H18" s="1">
        <v>4</v>
      </c>
      <c r="I18" s="1" t="s">
        <v>81</v>
      </c>
    </row>
    <row r="19" spans="1:14" x14ac:dyDescent="0.3">
      <c r="A19" s="14" t="s">
        <v>255</v>
      </c>
      <c r="B19" s="4">
        <v>2</v>
      </c>
      <c r="C19" s="4"/>
      <c r="D19" s="1">
        <v>81</v>
      </c>
      <c r="E19" s="1" t="s">
        <v>0</v>
      </c>
      <c r="F19" s="1">
        <v>207</v>
      </c>
      <c r="G19" s="1">
        <v>25</v>
      </c>
      <c r="H19" s="1">
        <v>4</v>
      </c>
      <c r="I19" s="1" t="s">
        <v>159</v>
      </c>
    </row>
    <row r="20" spans="1:14" x14ac:dyDescent="0.3">
      <c r="A20" s="14" t="s">
        <v>256</v>
      </c>
      <c r="B20" s="4">
        <v>2</v>
      </c>
      <c r="C20" s="4"/>
      <c r="D20" s="1">
        <v>10</v>
      </c>
      <c r="E20" s="1" t="s">
        <v>0</v>
      </c>
      <c r="F20" s="1">
        <v>210</v>
      </c>
      <c r="G20" s="1">
        <v>22</v>
      </c>
      <c r="H20" s="1" t="s">
        <v>56</v>
      </c>
      <c r="I20" s="1" t="s">
        <v>182</v>
      </c>
    </row>
    <row r="21" spans="1:14" x14ac:dyDescent="0.3">
      <c r="A21" s="14" t="s">
        <v>257</v>
      </c>
      <c r="B21" s="4">
        <v>2</v>
      </c>
      <c r="C21" s="4"/>
      <c r="D21" s="1">
        <v>87</v>
      </c>
      <c r="E21" s="1" t="s">
        <v>0</v>
      </c>
      <c r="F21" s="1">
        <v>195</v>
      </c>
      <c r="G21" s="1">
        <v>30</v>
      </c>
      <c r="H21" s="1">
        <v>10</v>
      </c>
      <c r="I21" s="1" t="s">
        <v>188</v>
      </c>
    </row>
    <row r="23" spans="1:14" x14ac:dyDescent="0.3">
      <c r="A23" s="14" t="s">
        <v>236</v>
      </c>
      <c r="B23" s="4">
        <v>1</v>
      </c>
      <c r="C23" s="4"/>
      <c r="D23" s="1">
        <v>3</v>
      </c>
      <c r="E23" s="1" t="s">
        <v>7</v>
      </c>
      <c r="F23" s="1">
        <v>184</v>
      </c>
      <c r="G23" s="1">
        <v>24</v>
      </c>
      <c r="H23" s="1">
        <v>3</v>
      </c>
      <c r="I23" s="1" t="s">
        <v>87</v>
      </c>
    </row>
    <row r="24" spans="1:14" x14ac:dyDescent="0.3">
      <c r="C24" s="4"/>
      <c r="D24" s="1"/>
      <c r="E24" s="1"/>
    </row>
    <row r="51" spans="1:14" x14ac:dyDescent="0.3">
      <c r="A51" s="14" t="s">
        <v>102</v>
      </c>
      <c r="D51" s="1">
        <v>5</v>
      </c>
      <c r="E51" s="1" t="s">
        <v>3</v>
      </c>
      <c r="F51" s="1">
        <v>220</v>
      </c>
      <c r="G51" s="1">
        <v>23</v>
      </c>
      <c r="H51" s="1" t="s">
        <v>56</v>
      </c>
      <c r="I51" s="1" t="s">
        <v>54</v>
      </c>
    </row>
    <row r="52" spans="1:14" x14ac:dyDescent="0.3">
      <c r="A52" s="14" t="s">
        <v>134</v>
      </c>
      <c r="C52" s="4"/>
      <c r="D52" s="1">
        <v>7</v>
      </c>
      <c r="E52" s="1" t="s">
        <v>3</v>
      </c>
      <c r="F52" s="1">
        <v>221</v>
      </c>
      <c r="G52" s="1">
        <v>28</v>
      </c>
      <c r="H52" s="1">
        <v>2</v>
      </c>
      <c r="I52" s="1" t="s">
        <v>89</v>
      </c>
    </row>
    <row r="53" spans="1:14" x14ac:dyDescent="0.3">
      <c r="A53" s="14" t="s">
        <v>120</v>
      </c>
      <c r="C53" s="4"/>
      <c r="D53" s="1">
        <v>33</v>
      </c>
      <c r="E53" s="1" t="s">
        <v>1</v>
      </c>
      <c r="F53" s="1">
        <v>223</v>
      </c>
      <c r="G53" s="1">
        <v>23</v>
      </c>
      <c r="H53" s="1">
        <v>2</v>
      </c>
      <c r="I53" s="1" t="s">
        <v>77</v>
      </c>
    </row>
    <row r="54" spans="1:14" x14ac:dyDescent="0.3">
      <c r="A54" s="14" t="s">
        <v>181</v>
      </c>
      <c r="C54" s="4"/>
      <c r="D54" s="1">
        <v>30</v>
      </c>
      <c r="E54" s="1" t="s">
        <v>1</v>
      </c>
      <c r="F54" s="1">
        <v>203</v>
      </c>
      <c r="G54" s="1">
        <v>23</v>
      </c>
      <c r="H54" s="1" t="s">
        <v>56</v>
      </c>
      <c r="I54" s="1" t="s">
        <v>78</v>
      </c>
    </row>
    <row r="55" spans="1:14" x14ac:dyDescent="0.3">
      <c r="A55" s="14" t="s">
        <v>197</v>
      </c>
      <c r="C55" s="4"/>
      <c r="D55" s="1">
        <v>38</v>
      </c>
      <c r="E55" s="1" t="s">
        <v>1</v>
      </c>
      <c r="F55" s="1">
        <v>225</v>
      </c>
      <c r="G55" s="1">
        <v>27</v>
      </c>
      <c r="H55" s="1">
        <v>5</v>
      </c>
      <c r="I55" s="1" t="s">
        <v>107</v>
      </c>
      <c r="J55" s="1" t="s">
        <v>238</v>
      </c>
      <c r="L55" s="1">
        <v>25.8</v>
      </c>
      <c r="N55" s="1">
        <f>SUM(K55:M55)</f>
        <v>25.8</v>
      </c>
    </row>
    <row r="56" spans="1:14" x14ac:dyDescent="0.3">
      <c r="A56" s="18" t="s">
        <v>207</v>
      </c>
      <c r="B56" s="22"/>
      <c r="C56" s="19"/>
      <c r="D56" s="19">
        <v>36</v>
      </c>
      <c r="E56" s="19" t="s">
        <v>1</v>
      </c>
      <c r="F56" s="19">
        <v>205</v>
      </c>
      <c r="G56" s="19">
        <v>25</v>
      </c>
      <c r="H56" s="19">
        <v>3</v>
      </c>
      <c r="I56" s="19" t="s">
        <v>72</v>
      </c>
    </row>
    <row r="57" spans="1:14" x14ac:dyDescent="0.3">
      <c r="A57" s="14" t="s">
        <v>135</v>
      </c>
      <c r="C57" s="4"/>
      <c r="D57" s="1">
        <v>84</v>
      </c>
      <c r="E57" s="1" t="s">
        <v>2</v>
      </c>
      <c r="F57" s="1">
        <v>265</v>
      </c>
      <c r="G57" s="1">
        <v>30</v>
      </c>
      <c r="H57" s="1">
        <v>9</v>
      </c>
      <c r="I57" s="1" t="s">
        <v>88</v>
      </c>
    </row>
    <row r="58" spans="1:14" x14ac:dyDescent="0.3">
      <c r="A58" s="14" t="s">
        <v>174</v>
      </c>
      <c r="C58" s="4"/>
      <c r="D58" s="1">
        <v>86</v>
      </c>
      <c r="E58" s="1" t="s">
        <v>2</v>
      </c>
      <c r="F58" s="1">
        <v>251</v>
      </c>
      <c r="G58" s="1">
        <v>31</v>
      </c>
      <c r="H58" s="1">
        <v>9</v>
      </c>
      <c r="I58" s="1" t="s">
        <v>71</v>
      </c>
    </row>
    <row r="59" spans="1:14" x14ac:dyDescent="0.3">
      <c r="A59" s="14" t="s">
        <v>204</v>
      </c>
      <c r="C59" s="4"/>
      <c r="D59" s="1">
        <v>83</v>
      </c>
      <c r="E59" s="1" t="s">
        <v>2</v>
      </c>
      <c r="F59" s="1">
        <v>255</v>
      </c>
      <c r="G59" s="1">
        <v>23</v>
      </c>
      <c r="H59" s="1" t="s">
        <v>56</v>
      </c>
      <c r="I59" s="1" t="s">
        <v>205</v>
      </c>
    </row>
    <row r="60" spans="1:14" x14ac:dyDescent="0.3">
      <c r="A60" s="14" t="s">
        <v>108</v>
      </c>
      <c r="C60" s="4"/>
      <c r="D60" s="1">
        <v>80</v>
      </c>
      <c r="E60" s="1" t="s">
        <v>0</v>
      </c>
      <c r="F60" s="1">
        <v>195</v>
      </c>
      <c r="G60" s="1">
        <v>24</v>
      </c>
      <c r="H60" s="1">
        <v>2</v>
      </c>
      <c r="I60" s="1" t="s">
        <v>109</v>
      </c>
    </row>
    <row r="61" spans="1:14" x14ac:dyDescent="0.3">
      <c r="A61" s="14" t="s">
        <v>123</v>
      </c>
      <c r="C61" s="4"/>
      <c r="D61" s="1">
        <v>17</v>
      </c>
      <c r="E61" s="1" t="s">
        <v>0</v>
      </c>
      <c r="F61" s="1">
        <v>220</v>
      </c>
      <c r="G61" s="1">
        <v>28</v>
      </c>
      <c r="H61" s="1">
        <v>7</v>
      </c>
      <c r="I61" s="1" t="s">
        <v>124</v>
      </c>
    </row>
    <row r="62" spans="1:14" x14ac:dyDescent="0.3">
      <c r="A62" s="14" t="s">
        <v>144</v>
      </c>
      <c r="C62" s="4"/>
      <c r="D62" s="1">
        <v>18</v>
      </c>
      <c r="E62" s="1" t="s">
        <v>0</v>
      </c>
      <c r="F62" s="1">
        <v>210</v>
      </c>
      <c r="G62" s="1">
        <v>24</v>
      </c>
      <c r="H62" s="1" t="s">
        <v>56</v>
      </c>
      <c r="I62" s="1" t="s">
        <v>145</v>
      </c>
    </row>
    <row r="63" spans="1:14" x14ac:dyDescent="0.3">
      <c r="A63" s="14" t="s">
        <v>154</v>
      </c>
      <c r="C63" s="4"/>
      <c r="D63" s="1">
        <v>11</v>
      </c>
      <c r="E63" s="1" t="s">
        <v>0</v>
      </c>
      <c r="F63" s="1">
        <v>168</v>
      </c>
      <c r="G63" s="1">
        <v>25</v>
      </c>
      <c r="H63" s="1">
        <v>3</v>
      </c>
      <c r="I63" s="1" t="s">
        <v>155</v>
      </c>
    </row>
    <row r="64" spans="1:14" x14ac:dyDescent="0.3">
      <c r="A64" s="18" t="s">
        <v>206</v>
      </c>
      <c r="B64" s="22"/>
      <c r="C64" s="18"/>
      <c r="D64" s="19">
        <v>14</v>
      </c>
      <c r="E64" s="19" t="s">
        <v>0</v>
      </c>
      <c r="F64" s="19">
        <v>207</v>
      </c>
      <c r="G64" s="19">
        <v>24</v>
      </c>
      <c r="H64" s="19">
        <v>1</v>
      </c>
      <c r="I64" s="19" t="s">
        <v>70</v>
      </c>
    </row>
    <row r="97" spans="1:9" x14ac:dyDescent="0.3">
      <c r="C97" s="14"/>
      <c r="D97" s="1"/>
      <c r="E97" s="1"/>
    </row>
    <row r="98" spans="1:9" x14ac:dyDescent="0.3">
      <c r="C98" s="4"/>
      <c r="D98" s="1"/>
      <c r="E98" s="1"/>
      <c r="F98" s="11"/>
    </row>
    <row r="99" spans="1:9" x14ac:dyDescent="0.3">
      <c r="C99" s="4"/>
      <c r="D99" s="1"/>
      <c r="E99" s="1"/>
      <c r="F99" s="10"/>
    </row>
    <row r="100" spans="1:9" ht="13.8" customHeight="1" x14ac:dyDescent="0.3">
      <c r="C100" s="4"/>
      <c r="D100" s="1"/>
      <c r="E100" s="1"/>
      <c r="F100" s="10"/>
    </row>
    <row r="101" spans="1:9" ht="13.8" customHeight="1" x14ac:dyDescent="0.3">
      <c r="C101" s="4"/>
      <c r="D101" s="1"/>
      <c r="E101" s="1"/>
      <c r="F101" s="10"/>
    </row>
    <row r="102" spans="1:9" x14ac:dyDescent="0.3">
      <c r="C102" s="4"/>
      <c r="D102" s="1"/>
      <c r="E102" s="1"/>
      <c r="F102" s="10"/>
    </row>
    <row r="103" spans="1:9" x14ac:dyDescent="0.3">
      <c r="A103" s="14" t="s">
        <v>110</v>
      </c>
      <c r="C103" s="4"/>
      <c r="D103" s="1">
        <v>64</v>
      </c>
      <c r="E103" s="1" t="s">
        <v>61</v>
      </c>
      <c r="F103" s="1">
        <v>311</v>
      </c>
      <c r="G103" s="1">
        <v>21</v>
      </c>
      <c r="H103" s="1" t="s">
        <v>56</v>
      </c>
      <c r="I103" s="1" t="s">
        <v>70</v>
      </c>
    </row>
    <row r="104" spans="1:9" x14ac:dyDescent="0.3">
      <c r="A104" s="14" t="s">
        <v>191</v>
      </c>
      <c r="C104" s="4"/>
      <c r="D104" s="1">
        <v>63</v>
      </c>
      <c r="E104" s="1" t="s">
        <v>61</v>
      </c>
      <c r="F104" s="1">
        <v>300</v>
      </c>
      <c r="G104" s="1">
        <v>23</v>
      </c>
      <c r="H104" s="1">
        <v>2</v>
      </c>
      <c r="I104" s="1" t="s">
        <v>192</v>
      </c>
    </row>
    <row r="105" spans="1:9" x14ac:dyDescent="0.3">
      <c r="A105" s="14" t="s">
        <v>194</v>
      </c>
      <c r="C105" s="4"/>
      <c r="D105" s="1">
        <v>60</v>
      </c>
      <c r="E105" s="1" t="s">
        <v>61</v>
      </c>
      <c r="F105" s="1">
        <v>305</v>
      </c>
      <c r="G105" s="1">
        <v>32</v>
      </c>
      <c r="H105" s="1">
        <v>10</v>
      </c>
      <c r="I105" s="1" t="s">
        <v>81</v>
      </c>
    </row>
    <row r="106" spans="1:9" x14ac:dyDescent="0.3">
      <c r="A106" s="14" t="s">
        <v>112</v>
      </c>
      <c r="C106" s="4"/>
      <c r="D106" s="1">
        <v>20</v>
      </c>
      <c r="E106" s="1" t="s">
        <v>59</v>
      </c>
      <c r="F106" s="1">
        <v>180</v>
      </c>
      <c r="G106" s="1">
        <v>25</v>
      </c>
      <c r="H106" s="1">
        <v>3</v>
      </c>
      <c r="I106" s="1" t="s">
        <v>113</v>
      </c>
    </row>
    <row r="107" spans="1:9" x14ac:dyDescent="0.3">
      <c r="A107" s="14" t="s">
        <v>147</v>
      </c>
      <c r="C107" s="4"/>
      <c r="D107" s="1">
        <v>23</v>
      </c>
      <c r="E107" s="1" t="s">
        <v>59</v>
      </c>
      <c r="F107" s="1">
        <v>192</v>
      </c>
      <c r="G107" s="1">
        <v>22</v>
      </c>
      <c r="H107" s="1">
        <v>2</v>
      </c>
      <c r="I107" s="1" t="s">
        <v>54</v>
      </c>
    </row>
    <row r="108" spans="1:9" ht="18.600000000000001" customHeight="1" x14ac:dyDescent="0.3">
      <c r="A108" s="14" t="s">
        <v>158</v>
      </c>
      <c r="C108" s="4"/>
      <c r="D108" s="1">
        <v>37</v>
      </c>
      <c r="E108" s="1" t="s">
        <v>59</v>
      </c>
      <c r="F108" s="1">
        <v>190</v>
      </c>
      <c r="G108" s="1">
        <v>25</v>
      </c>
      <c r="H108" s="1">
        <v>2</v>
      </c>
      <c r="I108" s="1" t="s">
        <v>84</v>
      </c>
    </row>
    <row r="109" spans="1:9" x14ac:dyDescent="0.3">
      <c r="A109" s="14" t="s">
        <v>180</v>
      </c>
      <c r="C109" s="4"/>
      <c r="D109" s="1">
        <v>21</v>
      </c>
      <c r="E109" s="1" t="s">
        <v>59</v>
      </c>
      <c r="F109" s="1">
        <v>191</v>
      </c>
      <c r="G109" s="1">
        <v>30</v>
      </c>
      <c r="H109" s="1">
        <v>9</v>
      </c>
      <c r="I109" s="1" t="s">
        <v>62</v>
      </c>
    </row>
    <row r="110" spans="1:9" x14ac:dyDescent="0.3">
      <c r="A110" s="14" t="s">
        <v>198</v>
      </c>
      <c r="C110" s="4"/>
      <c r="D110" s="1">
        <v>25</v>
      </c>
      <c r="E110" s="1" t="s">
        <v>59</v>
      </c>
      <c r="F110" s="1">
        <v>196</v>
      </c>
      <c r="G110" s="1">
        <v>27</v>
      </c>
      <c r="H110" s="1">
        <v>5</v>
      </c>
      <c r="I110" s="1" t="s">
        <v>199</v>
      </c>
    </row>
    <row r="111" spans="1:9" x14ac:dyDescent="0.3">
      <c r="A111" s="14" t="s">
        <v>201</v>
      </c>
      <c r="C111" s="4"/>
      <c r="D111" s="1">
        <v>26</v>
      </c>
      <c r="E111" s="1" t="s">
        <v>59</v>
      </c>
      <c r="F111" s="1">
        <v>196</v>
      </c>
      <c r="G111" s="1">
        <v>25</v>
      </c>
      <c r="H111" s="1">
        <v>4</v>
      </c>
      <c r="I111" s="1" t="s">
        <v>62</v>
      </c>
    </row>
    <row r="112" spans="1:9" x14ac:dyDescent="0.3">
      <c r="A112" s="14" t="s">
        <v>126</v>
      </c>
      <c r="C112" s="4"/>
      <c r="D112" s="1">
        <v>48</v>
      </c>
      <c r="E112" s="1" t="s">
        <v>63</v>
      </c>
      <c r="F112" s="1">
        <v>202</v>
      </c>
      <c r="G112" s="1">
        <v>22</v>
      </c>
      <c r="H112" s="1" t="s">
        <v>56</v>
      </c>
      <c r="I112" s="1" t="s">
        <v>127</v>
      </c>
    </row>
    <row r="113" spans="1:9" x14ac:dyDescent="0.3">
      <c r="A113" s="14" t="s">
        <v>130</v>
      </c>
      <c r="C113" s="4"/>
      <c r="D113" s="1">
        <v>34</v>
      </c>
      <c r="E113" s="1" t="s">
        <v>63</v>
      </c>
      <c r="F113" s="1">
        <v>200</v>
      </c>
      <c r="G113" s="1">
        <v>24</v>
      </c>
      <c r="H113" s="1">
        <v>2</v>
      </c>
      <c r="I113" s="1" t="s">
        <v>88</v>
      </c>
    </row>
    <row r="114" spans="1:9" x14ac:dyDescent="0.3">
      <c r="A114" s="14" t="s">
        <v>136</v>
      </c>
      <c r="C114" s="4"/>
      <c r="D114" s="1">
        <v>27</v>
      </c>
      <c r="E114" s="1" t="s">
        <v>63</v>
      </c>
      <c r="F114" s="1">
        <v>198</v>
      </c>
      <c r="G114" s="1">
        <v>22</v>
      </c>
      <c r="H114" s="1" t="s">
        <v>56</v>
      </c>
      <c r="I114" s="1" t="s">
        <v>55</v>
      </c>
    </row>
    <row r="115" spans="1:9" x14ac:dyDescent="0.3">
      <c r="A115" s="14" t="s">
        <v>137</v>
      </c>
      <c r="C115" s="4"/>
      <c r="D115" s="1">
        <v>46</v>
      </c>
      <c r="E115" s="1" t="s">
        <v>63</v>
      </c>
      <c r="F115" s="1">
        <v>208</v>
      </c>
      <c r="G115" s="1">
        <v>23</v>
      </c>
      <c r="H115" s="1" t="s">
        <v>56</v>
      </c>
      <c r="I115" s="1" t="s">
        <v>70</v>
      </c>
    </row>
    <row r="116" spans="1:9" x14ac:dyDescent="0.3">
      <c r="A116" s="14" t="s">
        <v>161</v>
      </c>
      <c r="C116" s="4"/>
      <c r="D116" s="1">
        <v>39</v>
      </c>
      <c r="E116" s="1" t="s">
        <v>63</v>
      </c>
      <c r="F116" s="1">
        <v>200</v>
      </c>
      <c r="G116" s="1">
        <v>21</v>
      </c>
      <c r="H116" s="1" t="s">
        <v>56</v>
      </c>
      <c r="I116" s="1" t="s">
        <v>162</v>
      </c>
    </row>
    <row r="117" spans="1:9" x14ac:dyDescent="0.3">
      <c r="A117" s="14" t="s">
        <v>165</v>
      </c>
      <c r="C117" s="4"/>
      <c r="D117" s="1">
        <v>28</v>
      </c>
      <c r="E117" s="1" t="s">
        <v>63</v>
      </c>
      <c r="F117" s="1">
        <v>198</v>
      </c>
      <c r="G117" s="1">
        <v>26</v>
      </c>
      <c r="H117" s="1">
        <v>3</v>
      </c>
      <c r="I117" s="1" t="s">
        <v>132</v>
      </c>
    </row>
    <row r="118" spans="1:9" x14ac:dyDescent="0.3">
      <c r="A118" s="14" t="s">
        <v>166</v>
      </c>
      <c r="C118" s="4"/>
      <c r="D118" s="1" t="s">
        <v>167</v>
      </c>
      <c r="E118" s="1" t="s">
        <v>63</v>
      </c>
      <c r="F118" s="1">
        <v>175</v>
      </c>
      <c r="G118" s="1">
        <v>28</v>
      </c>
      <c r="H118" s="1">
        <v>3</v>
      </c>
      <c r="I118" s="1" t="s">
        <v>85</v>
      </c>
    </row>
    <row r="119" spans="1:9" x14ac:dyDescent="0.3">
      <c r="A119" s="14" t="s">
        <v>184</v>
      </c>
      <c r="C119" s="4"/>
      <c r="D119" s="1">
        <v>40</v>
      </c>
      <c r="E119" s="1" t="s">
        <v>63</v>
      </c>
      <c r="F119" s="1">
        <v>193</v>
      </c>
      <c r="G119" s="1">
        <v>23</v>
      </c>
      <c r="H119" s="1" t="s">
        <v>56</v>
      </c>
      <c r="I119" s="1" t="s">
        <v>185</v>
      </c>
    </row>
    <row r="120" spans="1:9" x14ac:dyDescent="0.3">
      <c r="A120" s="14" t="s">
        <v>114</v>
      </c>
      <c r="C120" s="4"/>
      <c r="D120" s="1">
        <v>92</v>
      </c>
      <c r="E120" s="1" t="s">
        <v>58</v>
      </c>
      <c r="F120" s="1">
        <v>265</v>
      </c>
      <c r="G120" s="1">
        <v>21</v>
      </c>
      <c r="H120" s="1" t="s">
        <v>56</v>
      </c>
      <c r="I120" s="1" t="s">
        <v>115</v>
      </c>
    </row>
    <row r="121" spans="1:9" x14ac:dyDescent="0.3">
      <c r="A121" s="14" t="s">
        <v>131</v>
      </c>
      <c r="C121" s="4"/>
      <c r="D121" s="1">
        <v>91</v>
      </c>
      <c r="E121" s="1" t="s">
        <v>58</v>
      </c>
      <c r="F121" s="1">
        <v>270</v>
      </c>
      <c r="G121" s="1">
        <v>23</v>
      </c>
      <c r="H121" s="1">
        <v>2</v>
      </c>
      <c r="I121" s="1" t="s">
        <v>132</v>
      </c>
    </row>
    <row r="122" spans="1:9" x14ac:dyDescent="0.3">
      <c r="A122" s="14" t="s">
        <v>138</v>
      </c>
      <c r="C122" s="4"/>
      <c r="D122" s="1">
        <v>69</v>
      </c>
      <c r="E122" s="1" t="s">
        <v>58</v>
      </c>
      <c r="F122" s="1">
        <v>270</v>
      </c>
      <c r="G122" s="1">
        <v>25</v>
      </c>
      <c r="H122" s="1">
        <v>1</v>
      </c>
      <c r="I122" s="1" t="s">
        <v>139</v>
      </c>
    </row>
    <row r="123" spans="1:9" x14ac:dyDescent="0.3">
      <c r="A123" s="14" t="s">
        <v>140</v>
      </c>
      <c r="C123" s="4"/>
      <c r="D123" s="1">
        <v>90</v>
      </c>
      <c r="E123" s="1" t="s">
        <v>58</v>
      </c>
      <c r="F123" s="1">
        <v>265</v>
      </c>
      <c r="G123" s="1">
        <v>30</v>
      </c>
      <c r="H123" s="1">
        <v>7</v>
      </c>
      <c r="I123" s="1" t="s">
        <v>69</v>
      </c>
    </row>
    <row r="124" spans="1:9" x14ac:dyDescent="0.3">
      <c r="A124" s="14" t="s">
        <v>141</v>
      </c>
      <c r="C124" s="4"/>
      <c r="D124" s="1">
        <v>94</v>
      </c>
      <c r="E124" s="1" t="s">
        <v>58</v>
      </c>
      <c r="F124" s="1">
        <v>287</v>
      </c>
      <c r="G124" s="1">
        <v>29</v>
      </c>
      <c r="H124" s="1">
        <v>8</v>
      </c>
      <c r="I124" s="1" t="s">
        <v>72</v>
      </c>
    </row>
    <row r="125" spans="1:9" x14ac:dyDescent="0.3">
      <c r="A125" s="14" t="s">
        <v>143</v>
      </c>
      <c r="C125" s="4"/>
      <c r="D125" s="1">
        <v>44</v>
      </c>
      <c r="E125" s="1" t="s">
        <v>58</v>
      </c>
      <c r="F125" s="1">
        <v>246</v>
      </c>
      <c r="G125" s="1">
        <v>26</v>
      </c>
      <c r="H125" s="1">
        <v>4</v>
      </c>
      <c r="I125" s="1" t="s">
        <v>93</v>
      </c>
    </row>
    <row r="126" spans="1:9" x14ac:dyDescent="0.3">
      <c r="A126" s="14" t="s">
        <v>164</v>
      </c>
      <c r="C126" s="4"/>
      <c r="D126" s="1">
        <v>97</v>
      </c>
      <c r="E126" s="1" t="s">
        <v>58</v>
      </c>
      <c r="F126" s="1">
        <v>250</v>
      </c>
      <c r="G126" s="1">
        <v>23</v>
      </c>
      <c r="H126" s="1">
        <v>2</v>
      </c>
      <c r="I126" s="1" t="s">
        <v>76</v>
      </c>
    </row>
    <row r="127" spans="1:9" x14ac:dyDescent="0.3">
      <c r="A127" s="14" t="s">
        <v>168</v>
      </c>
      <c r="C127" s="4"/>
      <c r="D127" s="1">
        <v>57</v>
      </c>
      <c r="E127" s="1" t="s">
        <v>58</v>
      </c>
      <c r="F127" s="1">
        <v>261</v>
      </c>
      <c r="G127" s="1">
        <v>27</v>
      </c>
      <c r="H127" s="1">
        <v>6</v>
      </c>
      <c r="I127" s="1" t="s">
        <v>66</v>
      </c>
    </row>
    <row r="128" spans="1:9" x14ac:dyDescent="0.3">
      <c r="A128" s="14" t="s">
        <v>157</v>
      </c>
      <c r="C128" s="4"/>
      <c r="D128" s="1">
        <v>70</v>
      </c>
      <c r="E128" s="1" t="s">
        <v>52</v>
      </c>
      <c r="F128" s="1">
        <v>275</v>
      </c>
      <c r="G128" s="1">
        <v>25</v>
      </c>
      <c r="H128" s="1">
        <v>2</v>
      </c>
      <c r="I128" s="1" t="s">
        <v>82</v>
      </c>
    </row>
    <row r="129" spans="1:9" x14ac:dyDescent="0.3">
      <c r="A129" s="14" t="s">
        <v>104</v>
      </c>
      <c r="D129" s="1">
        <v>99</v>
      </c>
      <c r="E129" s="1" t="s">
        <v>67</v>
      </c>
      <c r="F129" s="1">
        <v>314</v>
      </c>
      <c r="G129" s="1">
        <v>26</v>
      </c>
      <c r="H129" s="1">
        <v>5</v>
      </c>
      <c r="I129" s="1" t="s">
        <v>105</v>
      </c>
    </row>
    <row r="130" spans="1:9" x14ac:dyDescent="0.3">
      <c r="A130" s="14" t="s">
        <v>118</v>
      </c>
      <c r="C130" s="4"/>
      <c r="D130" s="1">
        <v>95</v>
      </c>
      <c r="E130" s="1" t="s">
        <v>67</v>
      </c>
      <c r="F130" s="1">
        <v>309</v>
      </c>
      <c r="G130" s="1">
        <v>25</v>
      </c>
      <c r="H130" s="1">
        <v>4</v>
      </c>
      <c r="I130" s="1" t="s">
        <v>119</v>
      </c>
    </row>
    <row r="131" spans="1:9" x14ac:dyDescent="0.3">
      <c r="A131" s="14" t="s">
        <v>129</v>
      </c>
      <c r="C131" s="4"/>
      <c r="D131" s="1">
        <v>96</v>
      </c>
      <c r="E131" s="1" t="s">
        <v>67</v>
      </c>
      <c r="F131" s="1">
        <v>315</v>
      </c>
      <c r="G131" s="1">
        <v>25</v>
      </c>
      <c r="H131" s="1">
        <v>2</v>
      </c>
      <c r="I131" s="1" t="s">
        <v>75</v>
      </c>
    </row>
    <row r="132" spans="1:9" x14ac:dyDescent="0.3">
      <c r="A132" s="14" t="s">
        <v>148</v>
      </c>
      <c r="C132" s="4"/>
      <c r="D132" s="1" t="s">
        <v>149</v>
      </c>
      <c r="E132" s="1" t="s">
        <v>67</v>
      </c>
      <c r="F132" s="1">
        <v>294</v>
      </c>
      <c r="G132" s="1">
        <v>25</v>
      </c>
      <c r="H132" s="1">
        <v>1</v>
      </c>
      <c r="I132" s="1" t="s">
        <v>64</v>
      </c>
    </row>
    <row r="133" spans="1:9" x14ac:dyDescent="0.3">
      <c r="A133" s="14" t="s">
        <v>160</v>
      </c>
      <c r="C133" s="4"/>
      <c r="D133" s="1">
        <v>62</v>
      </c>
      <c r="E133" s="1" t="s">
        <v>67</v>
      </c>
      <c r="F133" s="1">
        <v>280</v>
      </c>
      <c r="G133" s="1">
        <v>22</v>
      </c>
      <c r="H133" s="1" t="s">
        <v>56</v>
      </c>
      <c r="I133" s="1" t="s">
        <v>81</v>
      </c>
    </row>
    <row r="134" spans="1:9" x14ac:dyDescent="0.3">
      <c r="A134" s="14" t="s">
        <v>171</v>
      </c>
      <c r="C134" s="4"/>
      <c r="D134" s="1">
        <v>93</v>
      </c>
      <c r="E134" s="1" t="s">
        <v>67</v>
      </c>
      <c r="F134" s="1">
        <v>300</v>
      </c>
      <c r="G134" s="1">
        <v>25</v>
      </c>
      <c r="H134" s="1">
        <v>3</v>
      </c>
      <c r="I134" s="1" t="s">
        <v>172</v>
      </c>
    </row>
    <row r="135" spans="1:9" x14ac:dyDescent="0.3">
      <c r="A135" s="14" t="s">
        <v>176</v>
      </c>
      <c r="C135" s="4"/>
      <c r="D135" s="1">
        <v>98</v>
      </c>
      <c r="E135" s="1" t="s">
        <v>67</v>
      </c>
      <c r="F135" s="1">
        <v>305</v>
      </c>
      <c r="G135" s="1">
        <v>24</v>
      </c>
      <c r="H135" s="1">
        <v>3</v>
      </c>
      <c r="I135" s="1" t="s">
        <v>177</v>
      </c>
    </row>
    <row r="136" spans="1:9" x14ac:dyDescent="0.3">
      <c r="A136" s="14" t="s">
        <v>183</v>
      </c>
      <c r="C136" s="4"/>
      <c r="D136" s="1">
        <v>76</v>
      </c>
      <c r="E136" s="1" t="s">
        <v>67</v>
      </c>
      <c r="F136" s="1">
        <v>305</v>
      </c>
      <c r="G136" s="1">
        <v>23</v>
      </c>
      <c r="H136" s="1" t="s">
        <v>56</v>
      </c>
      <c r="I136" s="1" t="s">
        <v>83</v>
      </c>
    </row>
    <row r="137" spans="1:9" x14ac:dyDescent="0.3">
      <c r="A137" s="14" t="s">
        <v>156</v>
      </c>
      <c r="C137" s="4"/>
      <c r="D137" s="1">
        <v>42</v>
      </c>
      <c r="E137" s="1" t="s">
        <v>6</v>
      </c>
      <c r="F137" s="1">
        <v>233</v>
      </c>
      <c r="G137" s="1">
        <v>31</v>
      </c>
      <c r="H137" s="1">
        <v>6</v>
      </c>
      <c r="I137" s="1" t="s">
        <v>101</v>
      </c>
    </row>
    <row r="138" spans="1:9" x14ac:dyDescent="0.3">
      <c r="A138" s="14" t="s">
        <v>150</v>
      </c>
      <c r="C138" s="4"/>
      <c r="D138" s="1">
        <v>61</v>
      </c>
      <c r="E138" s="1" t="s">
        <v>151</v>
      </c>
      <c r="F138" s="1">
        <v>315</v>
      </c>
      <c r="G138" s="1">
        <v>29</v>
      </c>
      <c r="H138" s="1">
        <v>6</v>
      </c>
      <c r="I138" s="1" t="s">
        <v>101</v>
      </c>
    </row>
    <row r="139" spans="1:9" x14ac:dyDescent="0.3">
      <c r="A139" s="14" t="s">
        <v>190</v>
      </c>
      <c r="C139" s="4"/>
      <c r="D139" s="1">
        <v>66</v>
      </c>
      <c r="E139" s="1" t="s">
        <v>151</v>
      </c>
      <c r="F139" s="1">
        <v>324</v>
      </c>
      <c r="G139" s="1">
        <v>29</v>
      </c>
      <c r="H139" s="1">
        <v>4</v>
      </c>
      <c r="I139" s="1" t="s">
        <v>105</v>
      </c>
    </row>
    <row r="140" spans="1:9" x14ac:dyDescent="0.3">
      <c r="A140" s="14" t="s">
        <v>195</v>
      </c>
      <c r="C140" s="4"/>
      <c r="D140" s="1">
        <v>67</v>
      </c>
      <c r="E140" s="1" t="s">
        <v>151</v>
      </c>
      <c r="F140" s="1">
        <v>317</v>
      </c>
      <c r="G140" s="1">
        <v>27</v>
      </c>
      <c r="H140" s="1">
        <v>6</v>
      </c>
      <c r="I140" s="1" t="s">
        <v>196</v>
      </c>
    </row>
    <row r="141" spans="1:9" x14ac:dyDescent="0.3">
      <c r="A141" s="14" t="s">
        <v>95</v>
      </c>
      <c r="D141" s="1">
        <v>47</v>
      </c>
      <c r="E141" s="1" t="s">
        <v>5</v>
      </c>
      <c r="F141" s="1">
        <v>241</v>
      </c>
      <c r="G141" s="1">
        <v>23</v>
      </c>
      <c r="H141" s="1">
        <v>2</v>
      </c>
      <c r="I141" s="1" t="s">
        <v>57</v>
      </c>
    </row>
    <row r="142" spans="1:9" x14ac:dyDescent="0.3">
      <c r="A142" s="14" t="s">
        <v>116</v>
      </c>
      <c r="C142" s="4"/>
      <c r="D142" s="1">
        <v>56</v>
      </c>
      <c r="E142" s="1" t="s">
        <v>5</v>
      </c>
      <c r="F142" s="1">
        <v>248</v>
      </c>
      <c r="G142" s="1">
        <v>29</v>
      </c>
      <c r="H142" s="1">
        <v>7</v>
      </c>
      <c r="I142" s="1" t="s">
        <v>117</v>
      </c>
    </row>
    <row r="143" spans="1:9" x14ac:dyDescent="0.3">
      <c r="A143" s="14" t="s">
        <v>121</v>
      </c>
      <c r="C143" s="4"/>
      <c r="D143" s="1">
        <v>55</v>
      </c>
      <c r="E143" s="1" t="s">
        <v>5</v>
      </c>
      <c r="F143" s="1">
        <v>255</v>
      </c>
      <c r="G143" s="1">
        <v>26</v>
      </c>
      <c r="H143" s="1">
        <v>4</v>
      </c>
      <c r="I143" s="1" t="s">
        <v>122</v>
      </c>
    </row>
    <row r="144" spans="1:9" x14ac:dyDescent="0.3">
      <c r="A144" s="14" t="s">
        <v>125</v>
      </c>
      <c r="C144" s="4"/>
      <c r="D144" s="1">
        <v>59</v>
      </c>
      <c r="E144" s="1" t="s">
        <v>5</v>
      </c>
      <c r="F144" s="1">
        <v>250</v>
      </c>
      <c r="G144" s="1">
        <v>22</v>
      </c>
      <c r="H144" s="1" t="s">
        <v>56</v>
      </c>
      <c r="I144" s="1" t="s">
        <v>90</v>
      </c>
    </row>
    <row r="145" spans="1:9" x14ac:dyDescent="0.3">
      <c r="A145" s="14" t="s">
        <v>142</v>
      </c>
      <c r="C145" s="4"/>
      <c r="D145" s="1">
        <v>58</v>
      </c>
      <c r="E145" s="1" t="s">
        <v>5</v>
      </c>
      <c r="F145" s="1">
        <v>229</v>
      </c>
      <c r="G145" s="1">
        <v>23</v>
      </c>
      <c r="H145" s="1" t="s">
        <v>56</v>
      </c>
      <c r="I145" s="1" t="s">
        <v>91</v>
      </c>
    </row>
    <row r="146" spans="1:9" x14ac:dyDescent="0.3">
      <c r="A146" s="14" t="s">
        <v>146</v>
      </c>
      <c r="C146" s="4"/>
      <c r="D146" s="1">
        <v>53</v>
      </c>
      <c r="E146" s="1" t="s">
        <v>5</v>
      </c>
      <c r="F146" s="1">
        <v>240</v>
      </c>
      <c r="G146" s="1">
        <v>27</v>
      </c>
      <c r="H146" s="1">
        <v>6</v>
      </c>
      <c r="I146" s="1" t="s">
        <v>94</v>
      </c>
    </row>
    <row r="147" spans="1:9" x14ac:dyDescent="0.3">
      <c r="A147" s="14" t="s">
        <v>178</v>
      </c>
      <c r="C147" s="4"/>
      <c r="D147" s="1">
        <v>52</v>
      </c>
      <c r="E147" s="1" t="s">
        <v>5</v>
      </c>
      <c r="F147" s="1">
        <v>234</v>
      </c>
      <c r="G147" s="1">
        <v>30</v>
      </c>
      <c r="H147" s="1">
        <v>6</v>
      </c>
      <c r="I147" s="1" t="s">
        <v>179</v>
      </c>
    </row>
    <row r="148" spans="1:9" x14ac:dyDescent="0.3">
      <c r="A148" s="14" t="s">
        <v>186</v>
      </c>
      <c r="C148" s="4"/>
      <c r="D148" s="1">
        <v>54</v>
      </c>
      <c r="E148" s="1" t="s">
        <v>5</v>
      </c>
      <c r="F148" s="1">
        <v>240</v>
      </c>
      <c r="G148" s="1">
        <v>30</v>
      </c>
      <c r="H148" s="1">
        <v>6</v>
      </c>
      <c r="I148" s="1" t="s">
        <v>187</v>
      </c>
    </row>
    <row r="149" spans="1:9" x14ac:dyDescent="0.3">
      <c r="A149" s="14" t="s">
        <v>189</v>
      </c>
      <c r="C149" s="4"/>
      <c r="D149" s="1">
        <v>51</v>
      </c>
      <c r="E149" s="1" t="s">
        <v>5</v>
      </c>
      <c r="F149" s="1">
        <v>241</v>
      </c>
      <c r="G149" s="1">
        <v>27</v>
      </c>
      <c r="H149" s="1">
        <v>6</v>
      </c>
      <c r="I149" s="1" t="s">
        <v>124</v>
      </c>
    </row>
    <row r="150" spans="1:9" x14ac:dyDescent="0.3">
      <c r="A150" s="14" t="s">
        <v>202</v>
      </c>
      <c r="C150" s="4"/>
      <c r="D150" s="1">
        <v>49</v>
      </c>
      <c r="E150" s="1" t="s">
        <v>4</v>
      </c>
      <c r="F150" s="1">
        <v>255</v>
      </c>
      <c r="G150" s="1">
        <v>25</v>
      </c>
      <c r="H150" s="1">
        <v>2</v>
      </c>
      <c r="I150" s="1" t="s">
        <v>101</v>
      </c>
    </row>
    <row r="151" spans="1:9" x14ac:dyDescent="0.3">
      <c r="A151" s="14" t="s">
        <v>193</v>
      </c>
      <c r="C151" s="4"/>
      <c r="D151" s="1">
        <v>78</v>
      </c>
      <c r="E151" s="1" t="s">
        <v>80</v>
      </c>
      <c r="F151" s="1">
        <v>325</v>
      </c>
      <c r="G151" s="1">
        <v>25</v>
      </c>
      <c r="H151" s="1">
        <v>2</v>
      </c>
      <c r="I151" s="1" t="s">
        <v>188</v>
      </c>
    </row>
    <row r="152" spans="1:9" x14ac:dyDescent="0.3">
      <c r="A152" s="14" t="s">
        <v>203</v>
      </c>
      <c r="C152" s="4"/>
      <c r="D152" s="1">
        <v>79</v>
      </c>
      <c r="E152" s="1" t="s">
        <v>80</v>
      </c>
      <c r="F152" s="1">
        <v>280</v>
      </c>
      <c r="G152" s="1">
        <v>23</v>
      </c>
      <c r="H152" s="1" t="s">
        <v>56</v>
      </c>
      <c r="I152" s="1" t="s">
        <v>73</v>
      </c>
    </row>
    <row r="153" spans="1:9" x14ac:dyDescent="0.3">
      <c r="A153" s="14" t="s">
        <v>152</v>
      </c>
      <c r="C153" s="4"/>
      <c r="D153" s="1">
        <v>73</v>
      </c>
      <c r="E153" s="1" t="s">
        <v>153</v>
      </c>
      <c r="F153" s="1">
        <v>311</v>
      </c>
      <c r="G153" s="1">
        <v>21</v>
      </c>
      <c r="H153" s="1" t="s">
        <v>56</v>
      </c>
      <c r="I153" s="1" t="s">
        <v>62</v>
      </c>
    </row>
    <row r="154" spans="1:9" x14ac:dyDescent="0.3">
      <c r="A154" s="14" t="s">
        <v>169</v>
      </c>
      <c r="C154" s="4"/>
      <c r="D154" s="1">
        <v>65</v>
      </c>
      <c r="E154" s="1" t="s">
        <v>153</v>
      </c>
      <c r="F154" s="1">
        <v>312</v>
      </c>
      <c r="G154" s="1">
        <v>30</v>
      </c>
      <c r="H154" s="1">
        <v>5</v>
      </c>
      <c r="I154" s="1" t="s">
        <v>170</v>
      </c>
    </row>
    <row r="155" spans="1:9" x14ac:dyDescent="0.3">
      <c r="A155" s="14" t="s">
        <v>163</v>
      </c>
      <c r="C155" s="4"/>
      <c r="D155" s="1">
        <v>6</v>
      </c>
      <c r="E155" s="1" t="s">
        <v>8</v>
      </c>
      <c r="F155" s="1">
        <v>235</v>
      </c>
      <c r="G155" s="1">
        <v>32</v>
      </c>
      <c r="H155" s="1">
        <v>10</v>
      </c>
      <c r="I155" s="1" t="s">
        <v>101</v>
      </c>
    </row>
    <row r="156" spans="1:9" x14ac:dyDescent="0.3">
      <c r="A156" s="14" t="s">
        <v>100</v>
      </c>
      <c r="D156" s="1">
        <v>31</v>
      </c>
      <c r="E156" s="1" t="s">
        <v>60</v>
      </c>
      <c r="F156" s="1">
        <v>207</v>
      </c>
      <c r="G156" s="1">
        <v>28</v>
      </c>
      <c r="H156" s="1">
        <v>5</v>
      </c>
      <c r="I156" s="1" t="s">
        <v>101</v>
      </c>
    </row>
    <row r="157" spans="1:9" x14ac:dyDescent="0.3">
      <c r="A157" s="14" t="s">
        <v>103</v>
      </c>
      <c r="D157" s="1">
        <v>24</v>
      </c>
      <c r="E157" s="1" t="s">
        <v>60</v>
      </c>
      <c r="F157" s="1">
        <v>205</v>
      </c>
      <c r="G157" s="1">
        <v>23</v>
      </c>
      <c r="H157" s="1">
        <v>3</v>
      </c>
      <c r="I157" s="1" t="s">
        <v>54</v>
      </c>
    </row>
    <row r="158" spans="1:9" x14ac:dyDescent="0.3">
      <c r="A158" s="14" t="s">
        <v>111</v>
      </c>
      <c r="C158" s="4"/>
      <c r="D158" s="1">
        <v>29</v>
      </c>
      <c r="E158" s="1" t="s">
        <v>60</v>
      </c>
      <c r="F158" s="1">
        <v>208</v>
      </c>
      <c r="G158" s="1">
        <v>30</v>
      </c>
      <c r="H158" s="1">
        <v>9</v>
      </c>
      <c r="I158" s="1" t="s">
        <v>54</v>
      </c>
    </row>
    <row r="159" spans="1:9" x14ac:dyDescent="0.3">
      <c r="A159" s="14" t="s">
        <v>200</v>
      </c>
      <c r="C159" s="4"/>
      <c r="D159" s="1">
        <v>43</v>
      </c>
      <c r="E159" s="1" t="s">
        <v>60</v>
      </c>
      <c r="F159" s="1">
        <v>195</v>
      </c>
      <c r="G159" s="1">
        <v>21</v>
      </c>
      <c r="H159" s="1">
        <v>2</v>
      </c>
      <c r="I159" s="1" t="s">
        <v>92</v>
      </c>
    </row>
    <row r="160" spans="1:9" x14ac:dyDescent="0.3">
      <c r="A160" s="14" t="s">
        <v>96</v>
      </c>
      <c r="D160" s="1">
        <v>72</v>
      </c>
      <c r="E160" s="1" t="s">
        <v>97</v>
      </c>
      <c r="F160" s="1">
        <v>304</v>
      </c>
      <c r="G160" s="1">
        <v>27</v>
      </c>
      <c r="H160" s="1">
        <v>6</v>
      </c>
      <c r="I160" s="1" t="s">
        <v>98</v>
      </c>
    </row>
    <row r="161" spans="1:9" x14ac:dyDescent="0.3">
      <c r="A161" s="14" t="s">
        <v>106</v>
      </c>
      <c r="D161" s="1">
        <v>74</v>
      </c>
      <c r="E161" s="1" t="s">
        <v>97</v>
      </c>
      <c r="F161" s="1">
        <v>318</v>
      </c>
      <c r="G161" s="1">
        <v>34</v>
      </c>
      <c r="H161" s="1">
        <v>12</v>
      </c>
      <c r="I161" s="1" t="s">
        <v>107</v>
      </c>
    </row>
    <row r="162" spans="1:9" x14ac:dyDescent="0.3">
      <c r="A162" s="14" t="s">
        <v>173</v>
      </c>
      <c r="C162" s="4"/>
      <c r="D162" s="1">
        <v>75</v>
      </c>
      <c r="E162" s="1" t="s">
        <v>97</v>
      </c>
      <c r="F162" s="1">
        <v>316</v>
      </c>
      <c r="G162" s="1">
        <v>24</v>
      </c>
      <c r="H162" s="1">
        <v>4</v>
      </c>
      <c r="I162" s="1" t="s">
        <v>74</v>
      </c>
    </row>
    <row r="163" spans="1:9" x14ac:dyDescent="0.3">
      <c r="A163" s="14" t="s">
        <v>175</v>
      </c>
      <c r="C163" s="4"/>
      <c r="D163" s="1">
        <v>71</v>
      </c>
      <c r="E163" s="1" t="s">
        <v>97</v>
      </c>
      <c r="F163" s="1">
        <v>314</v>
      </c>
      <c r="G163" s="1">
        <v>24</v>
      </c>
      <c r="H163" s="1">
        <v>2</v>
      </c>
      <c r="I163" s="1" t="s">
        <v>55</v>
      </c>
    </row>
    <row r="164" spans="1:9" x14ac:dyDescent="0.3">
      <c r="C164" s="4"/>
      <c r="D164" s="1"/>
      <c r="E164" s="1"/>
      <c r="F164" s="10"/>
    </row>
    <row r="165" spans="1:9" x14ac:dyDescent="0.3">
      <c r="C165" s="4"/>
      <c r="D165" s="1"/>
      <c r="E165" s="1"/>
      <c r="F165" s="11"/>
    </row>
    <row r="166" spans="1:9" x14ac:dyDescent="0.3">
      <c r="C166" s="4"/>
      <c r="D166" s="1"/>
      <c r="E166" s="1"/>
      <c r="F166" s="10"/>
    </row>
    <row r="167" spans="1:9" x14ac:dyDescent="0.3">
      <c r="C167" s="4"/>
      <c r="D167" s="1"/>
      <c r="E167" s="1"/>
      <c r="F167" s="10"/>
    </row>
    <row r="168" spans="1:9" x14ac:dyDescent="0.3">
      <c r="C168" s="4"/>
      <c r="D168" s="1"/>
      <c r="E168" s="1"/>
      <c r="F168" s="11"/>
    </row>
    <row r="169" spans="1:9" x14ac:dyDescent="0.3">
      <c r="C169" s="4"/>
      <c r="D169" s="1"/>
      <c r="E169" s="1"/>
      <c r="F169" s="10"/>
    </row>
    <row r="170" spans="1:9" x14ac:dyDescent="0.3">
      <c r="C170" s="4"/>
      <c r="D170" s="1"/>
      <c r="E170" s="1"/>
      <c r="F170" s="10"/>
    </row>
    <row r="171" spans="1:9" x14ac:dyDescent="0.3">
      <c r="C171" s="4"/>
      <c r="D171" s="1"/>
      <c r="E171" s="1"/>
      <c r="F171" s="10"/>
    </row>
    <row r="172" spans="1:9" x14ac:dyDescent="0.3">
      <c r="C172" s="4"/>
      <c r="D172" s="1"/>
      <c r="E172" s="1"/>
      <c r="F172" s="13"/>
    </row>
    <row r="173" spans="1:9" x14ac:dyDescent="0.3">
      <c r="F173" s="10"/>
    </row>
    <row r="174" spans="1:9" x14ac:dyDescent="0.3">
      <c r="F174" s="10"/>
    </row>
    <row r="175" spans="1:9" x14ac:dyDescent="0.3">
      <c r="F175" s="10"/>
    </row>
    <row r="176" spans="1:9" x14ac:dyDescent="0.3">
      <c r="F176" s="10"/>
    </row>
    <row r="177" spans="6:6" x14ac:dyDescent="0.3">
      <c r="F177" s="10"/>
    </row>
    <row r="178" spans="6:6" x14ac:dyDescent="0.3">
      <c r="F178" s="10"/>
    </row>
    <row r="179" spans="6:6" x14ac:dyDescent="0.3">
      <c r="F179" s="10"/>
    </row>
    <row r="180" spans="6:6" x14ac:dyDescent="0.3">
      <c r="F180" s="10"/>
    </row>
    <row r="181" spans="6:6" x14ac:dyDescent="0.3">
      <c r="F181" s="10"/>
    </row>
  </sheetData>
  <sortState ref="A25:N35">
    <sortCondition ref="B25:B3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8E3B-865C-409C-B598-5E3E1C65DB49}">
  <dimension ref="B4:U68"/>
  <sheetViews>
    <sheetView topLeftCell="A4" workbookViewId="0">
      <selection activeCell="L36" sqref="B36:L36"/>
    </sheetView>
  </sheetViews>
  <sheetFormatPr defaultRowHeight="14.4" x14ac:dyDescent="0.3"/>
  <cols>
    <col min="1" max="1" width="4" style="1" customWidth="1"/>
    <col min="2" max="2" width="25.88671875" style="1" customWidth="1"/>
    <col min="3" max="11" width="8.88671875" style="1"/>
    <col min="12" max="12" width="10.77734375" style="1" customWidth="1"/>
    <col min="13" max="13" width="10.44140625" style="1" customWidth="1"/>
    <col min="14" max="15" width="8.88671875" style="1"/>
    <col min="16" max="16" width="13.44140625" style="1" customWidth="1"/>
    <col min="17" max="17" width="3.21875" style="1" customWidth="1"/>
    <col min="18" max="16384" width="8.88671875" style="1"/>
  </cols>
  <sheetData>
    <row r="4" spans="2:21" x14ac:dyDescent="0.3">
      <c r="B4" s="3" t="s">
        <v>12</v>
      </c>
      <c r="R4" s="3" t="s">
        <v>42</v>
      </c>
    </row>
    <row r="5" spans="2:21" x14ac:dyDescent="0.3">
      <c r="B5" s="1" t="s">
        <v>13</v>
      </c>
      <c r="C5" s="1" t="s">
        <v>14</v>
      </c>
      <c r="D5" s="1" t="s">
        <v>15</v>
      </c>
      <c r="E5" s="3" t="s">
        <v>16</v>
      </c>
      <c r="F5" s="1" t="s">
        <v>17</v>
      </c>
      <c r="G5" s="1" t="s">
        <v>18</v>
      </c>
      <c r="H5" s="3" t="s">
        <v>19</v>
      </c>
      <c r="I5" s="1" t="s">
        <v>20</v>
      </c>
      <c r="J5" s="3" t="s">
        <v>21</v>
      </c>
      <c r="K5" s="1" t="s">
        <v>22</v>
      </c>
      <c r="L5" s="1" t="s">
        <v>23</v>
      </c>
      <c r="M5" s="1" t="s">
        <v>24</v>
      </c>
      <c r="N5" s="1" t="s">
        <v>25</v>
      </c>
      <c r="O5" s="1" t="s">
        <v>26</v>
      </c>
      <c r="P5" s="1" t="s">
        <v>27</v>
      </c>
      <c r="R5" s="1" t="s">
        <v>16</v>
      </c>
      <c r="S5" s="1" t="s">
        <v>19</v>
      </c>
      <c r="T5" s="1" t="s">
        <v>21</v>
      </c>
      <c r="U5" s="3" t="s">
        <v>33</v>
      </c>
    </row>
    <row r="6" spans="2:21" x14ac:dyDescent="0.3">
      <c r="B6" s="1" t="s">
        <v>208</v>
      </c>
      <c r="C6" s="1">
        <v>536</v>
      </c>
      <c r="D6" s="1">
        <v>386</v>
      </c>
      <c r="E6" s="3">
        <v>4334</v>
      </c>
      <c r="F6" s="1">
        <v>72</v>
      </c>
      <c r="G6" s="1">
        <v>8.1</v>
      </c>
      <c r="H6" s="3">
        <v>23</v>
      </c>
      <c r="I6" s="1">
        <v>4.3</v>
      </c>
      <c r="J6" s="3">
        <v>8</v>
      </c>
      <c r="K6" s="1">
        <v>1.5</v>
      </c>
      <c r="L6" s="1">
        <v>54</v>
      </c>
      <c r="M6" s="1">
        <v>20</v>
      </c>
      <c r="N6" s="1">
        <v>145</v>
      </c>
      <c r="O6" s="1">
        <v>103.9</v>
      </c>
      <c r="P6" s="1" t="s">
        <v>240</v>
      </c>
      <c r="R6" s="1">
        <f>E6/25</f>
        <v>173.36</v>
      </c>
      <c r="S6" s="1">
        <f>H6*4</f>
        <v>92</v>
      </c>
      <c r="T6" s="1">
        <f>J6*-2</f>
        <v>-16</v>
      </c>
      <c r="U6" s="1">
        <f>SUM(R6:T6)</f>
        <v>249.36</v>
      </c>
    </row>
    <row r="14" spans="2:21" x14ac:dyDescent="0.3">
      <c r="B14" s="3" t="s">
        <v>31</v>
      </c>
      <c r="I14" s="3" t="s">
        <v>42</v>
      </c>
    </row>
    <row r="15" spans="2:21" x14ac:dyDescent="0.3">
      <c r="B15" s="1" t="s">
        <v>13</v>
      </c>
      <c r="C15" s="1" t="s">
        <v>14</v>
      </c>
      <c r="D15" s="3" t="s">
        <v>16</v>
      </c>
      <c r="E15" s="1" t="s">
        <v>18</v>
      </c>
      <c r="F15" s="1" t="s">
        <v>30</v>
      </c>
      <c r="G15" s="3" t="s">
        <v>19</v>
      </c>
      <c r="I15" s="1" t="s">
        <v>16</v>
      </c>
      <c r="J15" s="1" t="s">
        <v>19</v>
      </c>
      <c r="K15" s="3" t="s">
        <v>33</v>
      </c>
      <c r="L15" s="3" t="s">
        <v>53</v>
      </c>
    </row>
    <row r="16" spans="2:21" x14ac:dyDescent="0.3">
      <c r="B16" s="1" t="s">
        <v>209</v>
      </c>
      <c r="C16" s="1">
        <v>230</v>
      </c>
      <c r="D16" s="3">
        <v>1124</v>
      </c>
      <c r="E16" s="1">
        <v>4.9000000000000004</v>
      </c>
      <c r="F16" s="1">
        <v>72</v>
      </c>
      <c r="G16" s="3">
        <v>12</v>
      </c>
      <c r="I16" s="1">
        <f t="shared" ref="I16:I26" si="0">D16/10*1</f>
        <v>112.4</v>
      </c>
      <c r="J16" s="1">
        <f t="shared" ref="J16:J26" si="1">G16*6</f>
        <v>72</v>
      </c>
      <c r="K16" s="1">
        <f t="shared" ref="K16:K26" si="2">SUM(I16:J16)</f>
        <v>184.4</v>
      </c>
      <c r="L16" s="2" t="s">
        <v>240</v>
      </c>
    </row>
    <row r="17" spans="2:12" x14ac:dyDescent="0.3">
      <c r="B17" s="1" t="s">
        <v>210</v>
      </c>
      <c r="C17" s="1">
        <v>120</v>
      </c>
      <c r="D17" s="3">
        <v>728</v>
      </c>
      <c r="E17" s="1">
        <v>6.1</v>
      </c>
      <c r="F17" s="1">
        <v>74</v>
      </c>
      <c r="G17" s="3">
        <v>8</v>
      </c>
      <c r="I17" s="1">
        <f t="shared" si="0"/>
        <v>72.8</v>
      </c>
      <c r="J17" s="1">
        <f t="shared" si="1"/>
        <v>48</v>
      </c>
      <c r="K17" s="1">
        <f t="shared" si="2"/>
        <v>120.8</v>
      </c>
      <c r="L17" s="2" t="s">
        <v>240</v>
      </c>
    </row>
    <row r="18" spans="2:12" x14ac:dyDescent="0.3">
      <c r="B18" s="1" t="s">
        <v>211</v>
      </c>
      <c r="C18" s="1">
        <v>33</v>
      </c>
      <c r="D18" s="3">
        <v>12</v>
      </c>
      <c r="E18" s="1">
        <v>0.4</v>
      </c>
      <c r="F18" s="1">
        <v>7</v>
      </c>
      <c r="G18" s="3">
        <v>2</v>
      </c>
      <c r="I18" s="1">
        <f t="shared" si="0"/>
        <v>1.2</v>
      </c>
      <c r="J18" s="1">
        <f t="shared" si="1"/>
        <v>12</v>
      </c>
      <c r="K18" s="1">
        <f t="shared" si="2"/>
        <v>13.2</v>
      </c>
      <c r="L18" s="1" t="s">
        <v>240</v>
      </c>
    </row>
    <row r="19" spans="2:12" x14ac:dyDescent="0.3">
      <c r="B19" s="2" t="s">
        <v>213</v>
      </c>
      <c r="C19" s="1">
        <v>9</v>
      </c>
      <c r="D19" s="3">
        <v>48</v>
      </c>
      <c r="E19" s="1">
        <v>5.3</v>
      </c>
      <c r="F19" s="1">
        <v>41</v>
      </c>
      <c r="G19" s="3">
        <v>1</v>
      </c>
      <c r="I19" s="1">
        <f t="shared" si="0"/>
        <v>4.8</v>
      </c>
      <c r="J19" s="1">
        <f t="shared" si="1"/>
        <v>6</v>
      </c>
      <c r="K19" s="1">
        <f t="shared" si="2"/>
        <v>10.8</v>
      </c>
    </row>
    <row r="20" spans="2:12" x14ac:dyDescent="0.3">
      <c r="B20" s="1" t="s">
        <v>212</v>
      </c>
      <c r="C20" s="1">
        <v>10</v>
      </c>
      <c r="D20" s="3">
        <v>39</v>
      </c>
      <c r="E20" s="1">
        <v>3.9</v>
      </c>
      <c r="F20" s="1">
        <v>15</v>
      </c>
      <c r="G20" s="3">
        <v>0</v>
      </c>
      <c r="I20" s="1">
        <f t="shared" si="0"/>
        <v>3.9</v>
      </c>
      <c r="J20" s="1">
        <f t="shared" si="1"/>
        <v>0</v>
      </c>
      <c r="K20" s="1">
        <f t="shared" si="2"/>
        <v>3.9</v>
      </c>
    </row>
    <row r="21" spans="2:12" x14ac:dyDescent="0.3">
      <c r="B21" s="1" t="s">
        <v>214</v>
      </c>
      <c r="C21" s="1">
        <v>7</v>
      </c>
      <c r="D21" s="1">
        <v>28</v>
      </c>
      <c r="E21" s="1">
        <v>4</v>
      </c>
      <c r="F21" s="1">
        <v>9</v>
      </c>
      <c r="G21" s="1">
        <v>0</v>
      </c>
      <c r="I21" s="1">
        <f t="shared" si="0"/>
        <v>2.8</v>
      </c>
      <c r="J21" s="1">
        <f t="shared" si="1"/>
        <v>0</v>
      </c>
      <c r="K21" s="1">
        <f t="shared" si="2"/>
        <v>2.8</v>
      </c>
    </row>
    <row r="22" spans="2:12" x14ac:dyDescent="0.3">
      <c r="B22" s="1" t="s">
        <v>216</v>
      </c>
      <c r="C22" s="1">
        <v>2</v>
      </c>
      <c r="D22" s="3">
        <v>14</v>
      </c>
      <c r="E22" s="1">
        <v>7</v>
      </c>
      <c r="F22" s="1">
        <v>8</v>
      </c>
      <c r="G22" s="3">
        <v>0</v>
      </c>
      <c r="I22" s="1">
        <f t="shared" si="0"/>
        <v>1.4</v>
      </c>
      <c r="J22" s="1">
        <f t="shared" si="1"/>
        <v>0</v>
      </c>
      <c r="K22" s="1">
        <f t="shared" si="2"/>
        <v>1.4</v>
      </c>
    </row>
    <row r="23" spans="2:12" x14ac:dyDescent="0.3">
      <c r="B23" s="1" t="s">
        <v>217</v>
      </c>
      <c r="C23" s="1">
        <v>1</v>
      </c>
      <c r="D23" s="3">
        <v>4</v>
      </c>
      <c r="E23" s="1">
        <v>4</v>
      </c>
      <c r="F23" s="1">
        <v>4</v>
      </c>
      <c r="G23" s="3">
        <v>0</v>
      </c>
      <c r="I23" s="1">
        <f t="shared" si="0"/>
        <v>0.4</v>
      </c>
      <c r="J23" s="1">
        <f t="shared" si="1"/>
        <v>0</v>
      </c>
      <c r="K23" s="1">
        <f t="shared" si="2"/>
        <v>0.4</v>
      </c>
    </row>
    <row r="24" spans="2:12" x14ac:dyDescent="0.3">
      <c r="B24" s="1" t="s">
        <v>218</v>
      </c>
      <c r="C24" s="1">
        <v>1</v>
      </c>
      <c r="D24" s="3">
        <v>2</v>
      </c>
      <c r="E24" s="1">
        <v>2</v>
      </c>
      <c r="F24" s="1">
        <v>2</v>
      </c>
      <c r="G24" s="3">
        <v>0</v>
      </c>
      <c r="I24" s="1">
        <f t="shared" si="0"/>
        <v>0.2</v>
      </c>
      <c r="J24" s="1">
        <f t="shared" si="1"/>
        <v>0</v>
      </c>
      <c r="K24" s="1">
        <f t="shared" si="2"/>
        <v>0.2</v>
      </c>
    </row>
    <row r="25" spans="2:12" x14ac:dyDescent="0.3">
      <c r="B25" s="1" t="s">
        <v>215</v>
      </c>
      <c r="C25" s="1">
        <v>3</v>
      </c>
      <c r="D25" s="3">
        <v>-2</v>
      </c>
      <c r="E25" s="1">
        <v>-0.7</v>
      </c>
      <c r="F25" s="1">
        <v>0</v>
      </c>
      <c r="G25" s="3">
        <v>0</v>
      </c>
      <c r="I25" s="1">
        <f t="shared" si="0"/>
        <v>-0.2</v>
      </c>
      <c r="J25" s="1">
        <f t="shared" si="1"/>
        <v>0</v>
      </c>
      <c r="K25" s="1">
        <f t="shared" si="2"/>
        <v>-0.2</v>
      </c>
    </row>
    <row r="26" spans="2:12" x14ac:dyDescent="0.3">
      <c r="B26" s="1" t="s">
        <v>219</v>
      </c>
      <c r="C26" s="1">
        <v>1</v>
      </c>
      <c r="D26" s="3">
        <v>-8</v>
      </c>
      <c r="E26" s="1">
        <v>-8</v>
      </c>
      <c r="F26" s="1">
        <v>-8</v>
      </c>
      <c r="G26" s="3">
        <v>0</v>
      </c>
      <c r="I26" s="1">
        <f t="shared" si="0"/>
        <v>-0.8</v>
      </c>
      <c r="J26" s="1">
        <f t="shared" si="1"/>
        <v>0</v>
      </c>
      <c r="K26" s="1">
        <f t="shared" si="2"/>
        <v>-0.8</v>
      </c>
    </row>
    <row r="29" spans="2:12" x14ac:dyDescent="0.3">
      <c r="B29" s="3" t="s">
        <v>32</v>
      </c>
      <c r="I29" s="3" t="s">
        <v>42</v>
      </c>
    </row>
    <row r="30" spans="2:12" x14ac:dyDescent="0.3">
      <c r="B30" s="1" t="s">
        <v>13</v>
      </c>
      <c r="C30" s="1" t="s">
        <v>28</v>
      </c>
      <c r="D30" s="3" t="s">
        <v>16</v>
      </c>
      <c r="E30" s="1" t="s">
        <v>29</v>
      </c>
      <c r="F30" s="1" t="s">
        <v>30</v>
      </c>
      <c r="G30" s="3" t="s">
        <v>19</v>
      </c>
      <c r="I30" s="1" t="s">
        <v>16</v>
      </c>
      <c r="J30" s="1" t="s">
        <v>19</v>
      </c>
      <c r="K30" s="3" t="s">
        <v>33</v>
      </c>
      <c r="L30" s="3" t="s">
        <v>53</v>
      </c>
    </row>
    <row r="31" spans="2:12" x14ac:dyDescent="0.3">
      <c r="B31" s="1" t="s">
        <v>220</v>
      </c>
      <c r="C31" s="1">
        <v>104</v>
      </c>
      <c r="D31" s="3">
        <v>1245</v>
      </c>
      <c r="E31" s="1">
        <v>12</v>
      </c>
      <c r="F31" s="1">
        <v>43</v>
      </c>
      <c r="G31" s="3">
        <v>5</v>
      </c>
      <c r="I31" s="1">
        <f t="shared" ref="I31:I42" si="3">D31/10</f>
        <v>124.5</v>
      </c>
      <c r="J31" s="1">
        <f t="shared" ref="J31:J42" si="4">G31*6</f>
        <v>30</v>
      </c>
      <c r="K31" s="1">
        <f t="shared" ref="K31:K42" si="5">SUM(I31:J31)</f>
        <v>154.5</v>
      </c>
      <c r="L31" s="2" t="s">
        <v>240</v>
      </c>
    </row>
    <row r="32" spans="2:12" x14ac:dyDescent="0.3">
      <c r="B32" s="2" t="s">
        <v>210</v>
      </c>
      <c r="C32" s="1">
        <v>81</v>
      </c>
      <c r="D32" s="3">
        <v>826</v>
      </c>
      <c r="E32" s="1">
        <v>10.199999999999999</v>
      </c>
      <c r="F32" s="1">
        <v>40</v>
      </c>
      <c r="G32" s="3">
        <v>5</v>
      </c>
      <c r="I32" s="1">
        <f t="shared" si="3"/>
        <v>82.6</v>
      </c>
      <c r="J32" s="1">
        <f t="shared" si="4"/>
        <v>30</v>
      </c>
      <c r="K32" s="1">
        <f t="shared" si="5"/>
        <v>112.6</v>
      </c>
      <c r="L32" s="1" t="s">
        <v>240</v>
      </c>
    </row>
    <row r="33" spans="2:12" x14ac:dyDescent="0.3">
      <c r="B33" s="2" t="s">
        <v>212</v>
      </c>
      <c r="C33" s="2">
        <v>53</v>
      </c>
      <c r="D33" s="3">
        <v>787</v>
      </c>
      <c r="E33" s="2">
        <v>14.8</v>
      </c>
      <c r="F33" s="2">
        <v>54</v>
      </c>
      <c r="G33" s="3">
        <v>4</v>
      </c>
      <c r="H33" s="2"/>
      <c r="I33" s="1">
        <f t="shared" si="3"/>
        <v>78.7</v>
      </c>
      <c r="J33" s="1">
        <f t="shared" si="4"/>
        <v>24</v>
      </c>
      <c r="K33" s="1">
        <f t="shared" si="5"/>
        <v>102.7</v>
      </c>
      <c r="L33" s="2" t="s">
        <v>240</v>
      </c>
    </row>
    <row r="34" spans="2:12" x14ac:dyDescent="0.3">
      <c r="B34" s="15" t="s">
        <v>222</v>
      </c>
      <c r="C34" s="15">
        <v>23</v>
      </c>
      <c r="D34" s="16">
        <v>364</v>
      </c>
      <c r="E34" s="15">
        <v>15.8</v>
      </c>
      <c r="F34" s="15">
        <v>54</v>
      </c>
      <c r="G34" s="16">
        <v>3</v>
      </c>
      <c r="H34" s="15"/>
      <c r="I34" s="15">
        <f t="shared" si="3"/>
        <v>36.4</v>
      </c>
      <c r="J34" s="15">
        <f t="shared" si="4"/>
        <v>18</v>
      </c>
      <c r="K34" s="15">
        <f t="shared" si="5"/>
        <v>54.4</v>
      </c>
      <c r="L34" s="17" t="s">
        <v>241</v>
      </c>
    </row>
    <row r="35" spans="2:12" x14ac:dyDescent="0.3">
      <c r="B35" s="1" t="s">
        <v>221</v>
      </c>
      <c r="C35" s="1">
        <v>58</v>
      </c>
      <c r="D35" s="3">
        <v>416</v>
      </c>
      <c r="E35" s="1">
        <v>7.2</v>
      </c>
      <c r="F35" s="1">
        <v>54</v>
      </c>
      <c r="G35" s="3">
        <v>0</v>
      </c>
      <c r="I35" s="1">
        <f t="shared" si="3"/>
        <v>41.6</v>
      </c>
      <c r="J35" s="1">
        <f t="shared" si="4"/>
        <v>0</v>
      </c>
      <c r="K35" s="1">
        <f t="shared" si="5"/>
        <v>41.6</v>
      </c>
      <c r="L35" s="2" t="s">
        <v>240</v>
      </c>
    </row>
    <row r="36" spans="2:12" x14ac:dyDescent="0.3">
      <c r="B36" s="15" t="s">
        <v>223</v>
      </c>
      <c r="C36" s="15">
        <v>22</v>
      </c>
      <c r="D36" s="16">
        <v>295</v>
      </c>
      <c r="E36" s="15">
        <v>13.4</v>
      </c>
      <c r="F36" s="15">
        <v>33</v>
      </c>
      <c r="G36" s="16">
        <v>2</v>
      </c>
      <c r="H36" s="15"/>
      <c r="I36" s="15">
        <f t="shared" si="3"/>
        <v>29.5</v>
      </c>
      <c r="J36" s="15">
        <f t="shared" si="4"/>
        <v>12</v>
      </c>
      <c r="K36" s="15">
        <f t="shared" si="5"/>
        <v>41.5</v>
      </c>
      <c r="L36" s="17" t="s">
        <v>241</v>
      </c>
    </row>
    <row r="37" spans="2:12" x14ac:dyDescent="0.3">
      <c r="B37" s="1" t="s">
        <v>219</v>
      </c>
      <c r="C37" s="1">
        <v>16</v>
      </c>
      <c r="D37" s="3">
        <v>125</v>
      </c>
      <c r="E37" s="1">
        <v>7.8</v>
      </c>
      <c r="F37" s="1">
        <v>22</v>
      </c>
      <c r="G37" s="3">
        <v>1</v>
      </c>
      <c r="I37" s="1">
        <f t="shared" si="3"/>
        <v>12.5</v>
      </c>
      <c r="J37" s="1">
        <f t="shared" si="4"/>
        <v>6</v>
      </c>
      <c r="K37" s="1">
        <f t="shared" si="5"/>
        <v>18.5</v>
      </c>
    </row>
    <row r="38" spans="2:12" x14ac:dyDescent="0.3">
      <c r="B38" s="1" t="s">
        <v>216</v>
      </c>
      <c r="C38" s="1">
        <v>10</v>
      </c>
      <c r="D38" s="3">
        <v>116</v>
      </c>
      <c r="E38" s="1">
        <v>11.6</v>
      </c>
      <c r="F38" s="1">
        <v>52</v>
      </c>
      <c r="G38" s="3">
        <v>1</v>
      </c>
      <c r="I38" s="1">
        <f t="shared" si="3"/>
        <v>11.6</v>
      </c>
      <c r="J38" s="1">
        <f t="shared" si="4"/>
        <v>6</v>
      </c>
      <c r="K38" s="1">
        <f t="shared" si="5"/>
        <v>17.600000000000001</v>
      </c>
    </row>
    <row r="39" spans="2:12" x14ac:dyDescent="0.3">
      <c r="B39" s="1" t="s">
        <v>225</v>
      </c>
      <c r="C39" s="1">
        <v>6</v>
      </c>
      <c r="D39" s="3">
        <v>52</v>
      </c>
      <c r="E39" s="1">
        <v>8.6999999999999993</v>
      </c>
      <c r="F39" s="1">
        <v>25</v>
      </c>
      <c r="G39" s="3">
        <v>1</v>
      </c>
      <c r="I39" s="1">
        <f t="shared" si="3"/>
        <v>5.2</v>
      </c>
      <c r="J39" s="1">
        <f t="shared" si="4"/>
        <v>6</v>
      </c>
      <c r="K39" s="1">
        <f t="shared" si="5"/>
        <v>11.2</v>
      </c>
    </row>
    <row r="40" spans="2:12" x14ac:dyDescent="0.3">
      <c r="B40" s="1" t="s">
        <v>224</v>
      </c>
      <c r="C40" s="1">
        <v>8</v>
      </c>
      <c r="D40" s="3">
        <v>92</v>
      </c>
      <c r="E40" s="1">
        <v>11.5</v>
      </c>
      <c r="F40" s="1">
        <v>26</v>
      </c>
      <c r="G40" s="3">
        <v>0</v>
      </c>
      <c r="I40" s="1">
        <f t="shared" si="3"/>
        <v>9.1999999999999993</v>
      </c>
      <c r="J40" s="1">
        <f t="shared" si="4"/>
        <v>0</v>
      </c>
      <c r="K40" s="1">
        <f t="shared" si="5"/>
        <v>9.1999999999999993</v>
      </c>
    </row>
    <row r="41" spans="2:12" x14ac:dyDescent="0.3">
      <c r="B41" s="1" t="s">
        <v>214</v>
      </c>
      <c r="C41" s="1">
        <v>2</v>
      </c>
      <c r="D41" s="3">
        <v>8</v>
      </c>
      <c r="E41" s="1">
        <v>4</v>
      </c>
      <c r="F41" s="1">
        <v>5</v>
      </c>
      <c r="G41" s="3">
        <v>1</v>
      </c>
      <c r="I41" s="1">
        <f t="shared" si="3"/>
        <v>0.8</v>
      </c>
      <c r="J41" s="1">
        <f t="shared" si="4"/>
        <v>6</v>
      </c>
      <c r="K41" s="1">
        <f t="shared" si="5"/>
        <v>6.8</v>
      </c>
    </row>
    <row r="42" spans="2:12" x14ac:dyDescent="0.3">
      <c r="B42" s="1" t="s">
        <v>226</v>
      </c>
      <c r="C42" s="1">
        <v>1</v>
      </c>
      <c r="D42" s="3">
        <v>4</v>
      </c>
      <c r="E42" s="1">
        <v>4</v>
      </c>
      <c r="F42" s="1">
        <v>4</v>
      </c>
      <c r="G42" s="3">
        <v>0</v>
      </c>
      <c r="I42" s="1">
        <f t="shared" si="3"/>
        <v>0.4</v>
      </c>
      <c r="J42" s="1">
        <f t="shared" si="4"/>
        <v>0</v>
      </c>
      <c r="K42" s="1">
        <f t="shared" si="5"/>
        <v>0.4</v>
      </c>
    </row>
    <row r="43" spans="2:12" x14ac:dyDescent="0.3">
      <c r="D43" s="3"/>
      <c r="G43" s="3"/>
    </row>
    <row r="44" spans="2:12" x14ac:dyDescent="0.3">
      <c r="D44" s="3"/>
      <c r="G44" s="3"/>
    </row>
    <row r="49" spans="2:16" x14ac:dyDescent="0.3">
      <c r="B49" s="3" t="s">
        <v>34</v>
      </c>
    </row>
    <row r="50" spans="2:16" x14ac:dyDescent="0.3">
      <c r="B50" s="1" t="s">
        <v>13</v>
      </c>
      <c r="C50" s="3" t="s">
        <v>21</v>
      </c>
      <c r="D50" s="1" t="s">
        <v>16</v>
      </c>
      <c r="E50" s="1" t="s">
        <v>29</v>
      </c>
      <c r="F50" s="1" t="s">
        <v>30</v>
      </c>
      <c r="G50" s="3" t="s">
        <v>35</v>
      </c>
      <c r="H50" s="3" t="s">
        <v>53</v>
      </c>
    </row>
    <row r="51" spans="2:16" x14ac:dyDescent="0.3">
      <c r="B51" s="1" t="s">
        <v>227</v>
      </c>
      <c r="C51" s="3">
        <v>5</v>
      </c>
      <c r="D51" s="1">
        <v>85</v>
      </c>
      <c r="E51" s="1">
        <v>17</v>
      </c>
      <c r="F51" s="1">
        <v>33</v>
      </c>
      <c r="G51" s="3">
        <v>1</v>
      </c>
      <c r="H51" s="3"/>
    </row>
    <row r="52" spans="2:16" x14ac:dyDescent="0.3">
      <c r="B52" s="1" t="s">
        <v>228</v>
      </c>
      <c r="C52" s="3">
        <v>4</v>
      </c>
      <c r="D52" s="1">
        <v>12</v>
      </c>
      <c r="E52" s="1">
        <v>3</v>
      </c>
      <c r="F52" s="1">
        <v>12</v>
      </c>
      <c r="G52" s="3">
        <v>0</v>
      </c>
    </row>
    <row r="53" spans="2:16" x14ac:dyDescent="0.3">
      <c r="B53" s="2" t="s">
        <v>229</v>
      </c>
      <c r="C53" s="3">
        <v>3</v>
      </c>
      <c r="D53" s="2">
        <v>41</v>
      </c>
      <c r="E53" s="2">
        <v>13.7</v>
      </c>
      <c r="F53" s="2">
        <v>30</v>
      </c>
      <c r="G53" s="3">
        <v>0</v>
      </c>
    </row>
    <row r="54" spans="2:16" s="2" customFormat="1" x14ac:dyDescent="0.3">
      <c r="B54" s="1" t="s">
        <v>230</v>
      </c>
      <c r="C54" s="1">
        <v>2</v>
      </c>
      <c r="D54" s="1">
        <v>7</v>
      </c>
      <c r="E54" s="1">
        <v>3.5</v>
      </c>
      <c r="F54" s="1">
        <v>7</v>
      </c>
      <c r="G54" s="1">
        <v>0</v>
      </c>
    </row>
    <row r="55" spans="2:16" x14ac:dyDescent="0.3">
      <c r="B55" s="1" t="s">
        <v>231</v>
      </c>
      <c r="C55" s="1">
        <v>2</v>
      </c>
      <c r="D55" s="1">
        <v>20</v>
      </c>
      <c r="E55" s="1">
        <v>10</v>
      </c>
      <c r="F55" s="1">
        <v>20</v>
      </c>
      <c r="G55" s="1">
        <v>0</v>
      </c>
    </row>
    <row r="56" spans="2:16" x14ac:dyDescent="0.3">
      <c r="B56" s="1" t="s">
        <v>232</v>
      </c>
      <c r="C56" s="1">
        <v>1</v>
      </c>
      <c r="D56" s="1">
        <v>27</v>
      </c>
      <c r="E56" s="1">
        <v>27</v>
      </c>
      <c r="F56" s="1">
        <v>27</v>
      </c>
      <c r="G56" s="1">
        <v>0</v>
      </c>
    </row>
    <row r="57" spans="2:16" x14ac:dyDescent="0.3">
      <c r="B57" s="1" t="s">
        <v>233</v>
      </c>
      <c r="C57" s="1">
        <v>1</v>
      </c>
      <c r="D57" s="1">
        <v>0</v>
      </c>
      <c r="E57" s="1">
        <v>0</v>
      </c>
      <c r="F57" s="1">
        <v>0</v>
      </c>
      <c r="G57" s="1">
        <v>1</v>
      </c>
    </row>
    <row r="58" spans="2:16" x14ac:dyDescent="0.3">
      <c r="B58" s="1" t="s">
        <v>234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</row>
    <row r="59" spans="2:16" x14ac:dyDescent="0.3">
      <c r="B59" s="1" t="s">
        <v>235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</row>
    <row r="62" spans="2:16" x14ac:dyDescent="0.3">
      <c r="B62" s="3" t="s">
        <v>36</v>
      </c>
      <c r="J62" s="3" t="s">
        <v>42</v>
      </c>
    </row>
    <row r="63" spans="2:16" x14ac:dyDescent="0.3">
      <c r="B63" s="1" t="s">
        <v>13</v>
      </c>
      <c r="C63" s="5" t="s">
        <v>41</v>
      </c>
      <c r="D63" s="3" t="s">
        <v>37</v>
      </c>
      <c r="E63" s="3" t="s">
        <v>38</v>
      </c>
      <c r="F63" s="3" t="s">
        <v>39</v>
      </c>
      <c r="G63" s="3" t="s">
        <v>40</v>
      </c>
      <c r="H63" s="3" t="s">
        <v>53</v>
      </c>
      <c r="I63" s="3"/>
      <c r="J63" s="5" t="s">
        <v>41</v>
      </c>
      <c r="K63" s="3" t="s">
        <v>37</v>
      </c>
      <c r="L63" s="3" t="s">
        <v>38</v>
      </c>
      <c r="M63" s="3" t="s">
        <v>39</v>
      </c>
      <c r="N63" s="3" t="s">
        <v>40</v>
      </c>
      <c r="O63" s="3" t="s">
        <v>33</v>
      </c>
    </row>
    <row r="64" spans="2:16" x14ac:dyDescent="0.3">
      <c r="B64" s="1" t="s">
        <v>236</v>
      </c>
      <c r="C64" s="6">
        <v>0</v>
      </c>
      <c r="D64" s="6">
        <v>10</v>
      </c>
      <c r="E64" s="7">
        <v>4</v>
      </c>
      <c r="F64" s="7">
        <v>13</v>
      </c>
      <c r="G64" s="6">
        <v>4</v>
      </c>
      <c r="J64" s="1">
        <f>C64*3</f>
        <v>0</v>
      </c>
      <c r="K64" s="1">
        <f>D64*3</f>
        <v>30</v>
      </c>
      <c r="L64" s="1">
        <f>E64*3</f>
        <v>12</v>
      </c>
      <c r="M64" s="1">
        <f>F64*4</f>
        <v>52</v>
      </c>
      <c r="N64" s="1">
        <f>G64*5</f>
        <v>20</v>
      </c>
      <c r="O64" s="1">
        <f>SUM(J64:N64)</f>
        <v>114</v>
      </c>
      <c r="P64" s="2" t="s">
        <v>237</v>
      </c>
    </row>
    <row r="65" spans="3:16" x14ac:dyDescent="0.3">
      <c r="C65" s="12"/>
      <c r="D65" s="12"/>
      <c r="E65" s="12"/>
      <c r="F65" s="12"/>
      <c r="G65" s="12"/>
      <c r="P65" s="2"/>
    </row>
    <row r="66" spans="3:16" x14ac:dyDescent="0.3">
      <c r="C66" s="12"/>
      <c r="D66" s="12"/>
      <c r="E66" s="12"/>
      <c r="F66" s="12"/>
      <c r="G66" s="12"/>
    </row>
    <row r="67" spans="3:16" x14ac:dyDescent="0.3">
      <c r="C67" s="12"/>
      <c r="D67" s="12"/>
      <c r="E67" s="12"/>
      <c r="F67" s="12"/>
      <c r="G67" s="12"/>
    </row>
    <row r="68" spans="3:16" x14ac:dyDescent="0.3">
      <c r="D68" s="10"/>
      <c r="F68" s="10"/>
    </row>
  </sheetData>
  <sortState ref="A31:U42">
    <sortCondition descending="1" ref="K31:K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Orleans Saints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2018-08-22T16:26:22Z</dcterms:modified>
</cp:coreProperties>
</file>