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alderjc_iu_edu/Documents/f609-revtheory/revenue-theory/7_consumption-tax/data/"/>
    </mc:Choice>
  </mc:AlternateContent>
  <xr:revisionPtr revIDLastSave="1" documentId="8_{EDC1073A-E210-EA49-B72D-9BED30348215}" xr6:coauthVersionLast="47" xr6:coauthVersionMax="47" xr10:uidLastSave="{8443606A-2537-3C46-AC82-9EBC2FA0FECE}"/>
  <bookViews>
    <workbookView xWindow="5580" yWindow="2360" windowWidth="27640" windowHeight="16940" activeTab="1" xr2:uid="{BDF4CA1D-9B93-FB4D-827D-428640F75D7D}"/>
  </bookViews>
  <sheets>
    <sheet name="Sheet1" sheetId="1" r:id="rId1"/>
    <sheet name="For report" sheetId="2" r:id="rId2"/>
  </sheets>
  <definedNames>
    <definedName name="pop" localSheetId="1">'For report'!$C$5:$C$19</definedName>
    <definedName name="pop">Sheet1!$C$4:$C$18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2" l="1"/>
  <c r="K19" i="2"/>
  <c r="D19" i="2"/>
  <c r="R18" i="2"/>
  <c r="K18" i="2"/>
  <c r="D18" i="2"/>
  <c r="R17" i="2"/>
  <c r="K17" i="2"/>
  <c r="D17" i="2"/>
  <c r="R16" i="2"/>
  <c r="K16" i="2"/>
  <c r="D16" i="2"/>
  <c r="R15" i="2"/>
  <c r="K15" i="2"/>
  <c r="D15" i="2"/>
  <c r="R14" i="2"/>
  <c r="K14" i="2"/>
  <c r="D14" i="2"/>
  <c r="R13" i="2"/>
  <c r="K13" i="2"/>
  <c r="D13" i="2"/>
  <c r="R12" i="2"/>
  <c r="K12" i="2"/>
  <c r="D12" i="2"/>
  <c r="R11" i="2"/>
  <c r="K11" i="2"/>
  <c r="D11" i="2"/>
  <c r="R10" i="2"/>
  <c r="K10" i="2"/>
  <c r="D10" i="2"/>
  <c r="R9" i="2"/>
  <c r="K9" i="2"/>
  <c r="D9" i="2"/>
  <c r="R8" i="2"/>
  <c r="K8" i="2"/>
  <c r="D8" i="2"/>
  <c r="R7" i="2"/>
  <c r="K7" i="2"/>
  <c r="D7" i="2"/>
  <c r="R6" i="2"/>
  <c r="K6" i="2"/>
  <c r="D6" i="2"/>
  <c r="R5" i="2"/>
  <c r="K5" i="2"/>
  <c r="D5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<sst xmlns="http://schemas.openxmlformats.org/spreadsheetml/2006/main" count="106" uniqueCount="41">
  <si>
    <t>City/Town Name</t>
  </si>
  <si>
    <t>A</t>
  </si>
  <si>
    <t>Boonville</t>
  </si>
  <si>
    <t>Crown Point</t>
  </si>
  <si>
    <t>Dyer</t>
  </si>
  <si>
    <t>Fishers</t>
  </si>
  <si>
    <t>Fort Wayne</t>
  </si>
  <si>
    <t>Gary</t>
  </si>
  <si>
    <t>Greencastle</t>
  </si>
  <si>
    <t>La Porte</t>
  </si>
  <si>
    <t>Merrillville</t>
  </si>
  <si>
    <t>Munster</t>
  </si>
  <si>
    <t>New Haven</t>
  </si>
  <si>
    <t>Portage</t>
  </si>
  <si>
    <t>Valparaiso</t>
  </si>
  <si>
    <t>City or Town</t>
  </si>
  <si>
    <t>City</t>
  </si>
  <si>
    <t>Town</t>
  </si>
  <si>
    <t>Bloomington</t>
  </si>
  <si>
    <t>Population Rank</t>
  </si>
  <si>
    <t>Population 2020 Census Estimate</t>
  </si>
  <si>
    <t>Population Rank Compared to All Indiana Cities</t>
  </si>
  <si>
    <t>Noblesville</t>
  </si>
  <si>
    <t>https://worldpopulationreview.com/states/cities/indiana</t>
  </si>
  <si>
    <t>https://www.census.gov/quickfacts/fact/table/</t>
  </si>
  <si>
    <t>Municipal Vehicle Excise Tax</t>
  </si>
  <si>
    <t>Municipal Vehicle Wheel Tax</t>
  </si>
  <si>
    <t>B</t>
  </si>
  <si>
    <t>C</t>
  </si>
  <si>
    <t>D</t>
  </si>
  <si>
    <t>E</t>
  </si>
  <si>
    <t>A. Trucks
B. Trailers used with Trucks
C. RVs
E. Semitractors
F. Buses
X. Avg</t>
  </si>
  <si>
    <t>X</t>
  </si>
  <si>
    <t>A. Passenger Vehicles
B. Motorcycles
C. Motor Driven Cycles
D. Trucks
X. Average</t>
  </si>
  <si>
    <t>F</t>
  </si>
  <si>
    <t>Population Rank
(All Indiana Cities)</t>
  </si>
  <si>
    <t>Population Rank 
(Municipalities with Tax)</t>
  </si>
  <si>
    <t>Population
2020 Census Estimate</t>
  </si>
  <si>
    <t>City/Town</t>
  </si>
  <si>
    <t>Vehicle Excise Tax ($)</t>
  </si>
  <si>
    <t>Wheel Tax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</si>
</sst>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6" tint="0.79998168889431442"/>
      <name val="Futura Medium"/>
    </font>
    <font>
      <sz val="10"/>
      <color theme="1"/>
      <name val="Futura Condensed Medium"/>
    </font>
    <font>
      <sz val="12"/>
      <color theme="6" tint="0.79998168889431442"/>
      <name val="Futura Medium"/>
    </font>
    <font>
      <u/>
      <sz val="12"/>
      <color theme="6" tint="0.79998168889431442"/>
      <name val="Futura Medium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2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2" fontId="0" fillId="2" borderId="0" xfId="2" applyNumberFormat="1" applyFont="1" applyFill="1"/>
    <xf numFmtId="0" fontId="2" fillId="3" borderId="0" xfId="0" applyFont="1" applyFill="1" applyAlignment="1">
      <alignment horizontal="center" vertical="top"/>
    </xf>
    <xf numFmtId="0" fontId="3" fillId="0" borderId="0" xfId="0" applyFont="1"/>
    <xf numFmtId="0" fontId="4" fillId="3" borderId="0" xfId="0" applyFont="1" applyFill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3" fontId="3" fillId="0" borderId="5" xfId="1" applyFont="1" applyBorder="1"/>
    <xf numFmtId="43" fontId="3" fillId="0" borderId="0" xfId="1" applyFont="1" applyBorder="1"/>
    <xf numFmtId="43" fontId="3" fillId="0" borderId="6" xfId="1" applyFont="1" applyBorder="1"/>
    <xf numFmtId="43" fontId="3" fillId="0" borderId="7" xfId="1" applyFont="1" applyBorder="1"/>
    <xf numFmtId="43" fontId="3" fillId="0" borderId="1" xfId="1" applyFont="1" applyBorder="1"/>
    <xf numFmtId="43" fontId="3" fillId="0" borderId="8" xfId="1" applyFont="1" applyBorder="1"/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3" fillId="0" borderId="5" xfId="0" applyFont="1" applyBorder="1"/>
    <xf numFmtId="0" fontId="3" fillId="0" borderId="0" xfId="0" applyFont="1" applyBorder="1"/>
    <xf numFmtId="173" fontId="3" fillId="0" borderId="0" xfId="1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173" fontId="3" fillId="0" borderId="1" xfId="1" applyNumberFormat="1" applyFont="1" applyBorder="1"/>
    <xf numFmtId="0" fontId="3" fillId="0" borderId="8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E144-2985-6C45-9CB2-B84A00AE3BE8}">
  <dimension ref="A1:R21"/>
  <sheetViews>
    <sheetView zoomScale="117" workbookViewId="0">
      <selection sqref="A1:R18"/>
    </sheetView>
  </sheetViews>
  <sheetFormatPr baseColWidth="10" defaultRowHeight="16" x14ac:dyDescent="0.2"/>
  <cols>
    <col min="6" max="6" width="11.6640625" hidden="1" customWidth="1"/>
    <col min="7" max="18" width="8.1640625" customWidth="1"/>
  </cols>
  <sheetData>
    <row r="1" spans="1:18" x14ac:dyDescent="0.2">
      <c r="G1" s="2" t="s">
        <v>25</v>
      </c>
      <c r="H1" s="2"/>
      <c r="I1" s="2"/>
      <c r="J1" s="2"/>
      <c r="K1" s="2"/>
      <c r="L1" s="2" t="s">
        <v>26</v>
      </c>
      <c r="M1" s="2"/>
      <c r="N1" s="2"/>
      <c r="O1" s="2"/>
      <c r="P1" s="2"/>
      <c r="Q1" s="2"/>
      <c r="R1" s="2"/>
    </row>
    <row r="2" spans="1:18" ht="108" customHeight="1" x14ac:dyDescent="0.2">
      <c r="G2" s="4" t="s">
        <v>33</v>
      </c>
      <c r="H2" s="5"/>
      <c r="I2" s="5"/>
      <c r="J2" s="5"/>
      <c r="K2" s="5"/>
      <c r="L2" s="4" t="s">
        <v>31</v>
      </c>
      <c r="M2" s="5"/>
      <c r="N2" s="5"/>
      <c r="O2" s="5"/>
      <c r="P2" s="5"/>
      <c r="Q2" s="5"/>
      <c r="R2" s="5"/>
    </row>
    <row r="3" spans="1:18" ht="17" x14ac:dyDescent="0.2">
      <c r="A3" t="s">
        <v>0</v>
      </c>
      <c r="B3" t="s">
        <v>15</v>
      </c>
      <c r="C3" t="s">
        <v>20</v>
      </c>
      <c r="D3" t="s">
        <v>19</v>
      </c>
      <c r="E3" t="s">
        <v>21</v>
      </c>
      <c r="G3" s="3" t="s">
        <v>1</v>
      </c>
      <c r="H3" s="3" t="s">
        <v>27</v>
      </c>
      <c r="I3" s="3" t="s">
        <v>28</v>
      </c>
      <c r="J3" s="3" t="s">
        <v>29</v>
      </c>
      <c r="K3" s="3" t="s">
        <v>32</v>
      </c>
      <c r="L3" s="3" t="s">
        <v>1</v>
      </c>
      <c r="M3" s="3" t="s">
        <v>27</v>
      </c>
      <c r="N3" s="3" t="s">
        <v>28</v>
      </c>
      <c r="O3" s="3" t="s">
        <v>29</v>
      </c>
      <c r="P3" s="3" t="s">
        <v>30</v>
      </c>
      <c r="Q3" s="3" t="s">
        <v>34</v>
      </c>
      <c r="R3" s="3" t="s">
        <v>32</v>
      </c>
    </row>
    <row r="4" spans="1:18" x14ac:dyDescent="0.2">
      <c r="A4" t="s">
        <v>18</v>
      </c>
      <c r="B4" t="s">
        <v>16</v>
      </c>
      <c r="C4">
        <v>79168</v>
      </c>
      <c r="D4">
        <f>RANK(C4,pop,0)</f>
        <v>3</v>
      </c>
      <c r="E4">
        <v>7</v>
      </c>
      <c r="G4" s="6">
        <v>0</v>
      </c>
      <c r="H4" s="6">
        <v>0</v>
      </c>
      <c r="I4" s="6">
        <v>0</v>
      </c>
      <c r="J4" s="6">
        <v>0</v>
      </c>
      <c r="K4" s="6">
        <f>AVERAGE(G4:J4)</f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f>ROUND(AVERAGE(L4:Q4),1)</f>
        <v>0</v>
      </c>
    </row>
    <row r="5" spans="1:18" x14ac:dyDescent="0.2">
      <c r="A5" t="s">
        <v>2</v>
      </c>
      <c r="B5" t="s">
        <v>16</v>
      </c>
      <c r="C5">
        <v>6712</v>
      </c>
      <c r="D5">
        <f>RANK(C5,pop,0)</f>
        <v>15</v>
      </c>
      <c r="E5">
        <v>110</v>
      </c>
      <c r="G5" s="1">
        <v>25</v>
      </c>
      <c r="H5" s="1">
        <v>15</v>
      </c>
      <c r="I5" s="1">
        <v>7.5</v>
      </c>
      <c r="J5" s="1">
        <v>25</v>
      </c>
      <c r="K5" s="1">
        <f t="shared" ref="K5:K18" si="0">AVERAGE(G5:J5)</f>
        <v>18.125</v>
      </c>
      <c r="L5" s="1">
        <v>25</v>
      </c>
      <c r="M5" s="1">
        <v>7.5</v>
      </c>
      <c r="N5" s="1">
        <v>7.5</v>
      </c>
      <c r="O5" s="1">
        <v>7.5</v>
      </c>
      <c r="P5" s="1">
        <v>25</v>
      </c>
      <c r="Q5" s="1">
        <v>25</v>
      </c>
      <c r="R5" s="1">
        <f t="shared" ref="R5:R18" si="1">ROUND(AVERAGE(L5:Q5),1)</f>
        <v>16.3</v>
      </c>
    </row>
    <row r="6" spans="1:18" x14ac:dyDescent="0.2">
      <c r="A6" t="s">
        <v>3</v>
      </c>
      <c r="B6" t="s">
        <v>16</v>
      </c>
      <c r="C6">
        <v>33899</v>
      </c>
      <c r="D6">
        <f>RANK(C6,pop,0)</f>
        <v>9</v>
      </c>
      <c r="E6">
        <v>31</v>
      </c>
      <c r="G6" s="1">
        <v>25</v>
      </c>
      <c r="H6" s="1">
        <v>25</v>
      </c>
      <c r="I6" s="1">
        <v>25</v>
      </c>
      <c r="J6" s="1">
        <v>25</v>
      </c>
      <c r="K6" s="1">
        <f t="shared" si="0"/>
        <v>25</v>
      </c>
      <c r="L6" s="1">
        <v>40</v>
      </c>
      <c r="M6" s="1">
        <v>40</v>
      </c>
      <c r="N6" s="1">
        <v>40</v>
      </c>
      <c r="O6" s="1">
        <v>40</v>
      </c>
      <c r="P6" s="1">
        <v>40</v>
      </c>
      <c r="Q6" s="1">
        <v>40</v>
      </c>
      <c r="R6" s="1">
        <f t="shared" si="1"/>
        <v>40</v>
      </c>
    </row>
    <row r="7" spans="1:18" x14ac:dyDescent="0.2">
      <c r="A7" t="s">
        <v>4</v>
      </c>
      <c r="B7" t="s">
        <v>17</v>
      </c>
      <c r="C7">
        <v>16517</v>
      </c>
      <c r="D7">
        <f>RANK(C7,pop,0)</f>
        <v>12</v>
      </c>
      <c r="E7">
        <v>59</v>
      </c>
      <c r="G7" s="1">
        <v>25</v>
      </c>
      <c r="H7" s="1">
        <v>25</v>
      </c>
      <c r="I7" s="1">
        <v>25</v>
      </c>
      <c r="J7" s="1">
        <v>25</v>
      </c>
      <c r="K7" s="1">
        <f t="shared" si="0"/>
        <v>25</v>
      </c>
      <c r="L7" s="1">
        <v>40</v>
      </c>
      <c r="M7" s="1">
        <v>40</v>
      </c>
      <c r="N7" s="1">
        <v>40</v>
      </c>
      <c r="O7" s="1">
        <v>40</v>
      </c>
      <c r="P7" s="1">
        <v>40</v>
      </c>
      <c r="Q7" s="1">
        <v>40</v>
      </c>
      <c r="R7" s="1">
        <f t="shared" si="1"/>
        <v>40</v>
      </c>
    </row>
    <row r="8" spans="1:18" x14ac:dyDescent="0.2">
      <c r="A8" t="s">
        <v>5</v>
      </c>
      <c r="B8" t="s">
        <v>16</v>
      </c>
      <c r="C8">
        <v>98977</v>
      </c>
      <c r="D8">
        <f>RANK(C8,pop,0)</f>
        <v>2</v>
      </c>
      <c r="E8">
        <v>6</v>
      </c>
      <c r="G8" s="1">
        <v>25</v>
      </c>
      <c r="H8" s="1">
        <v>25</v>
      </c>
      <c r="I8" s="1">
        <v>25</v>
      </c>
      <c r="J8" s="1">
        <v>25</v>
      </c>
      <c r="K8" s="1">
        <f t="shared" si="0"/>
        <v>25</v>
      </c>
      <c r="L8" s="1">
        <v>25</v>
      </c>
      <c r="M8" s="1">
        <v>25</v>
      </c>
      <c r="N8" s="1">
        <v>25</v>
      </c>
      <c r="O8" s="1">
        <v>25</v>
      </c>
      <c r="P8" s="1">
        <v>25</v>
      </c>
      <c r="Q8" s="1">
        <v>25</v>
      </c>
      <c r="R8" s="1">
        <f t="shared" si="1"/>
        <v>25</v>
      </c>
    </row>
    <row r="9" spans="1:18" x14ac:dyDescent="0.2">
      <c r="A9" t="s">
        <v>6</v>
      </c>
      <c r="B9" t="s">
        <v>16</v>
      </c>
      <c r="C9">
        <v>263886</v>
      </c>
      <c r="D9">
        <f>RANK(C9,pop,0)</f>
        <v>1</v>
      </c>
      <c r="E9">
        <v>2</v>
      </c>
      <c r="G9" s="1">
        <v>20</v>
      </c>
      <c r="H9" s="1">
        <v>12.5</v>
      </c>
      <c r="I9" s="1">
        <v>12.5</v>
      </c>
      <c r="J9" s="1">
        <v>25</v>
      </c>
      <c r="K9" s="1">
        <f t="shared" si="0"/>
        <v>17.5</v>
      </c>
      <c r="L9" s="1">
        <v>40</v>
      </c>
      <c r="M9" s="1">
        <v>12.5</v>
      </c>
      <c r="N9" s="1">
        <v>12.5</v>
      </c>
      <c r="O9" s="1">
        <v>40</v>
      </c>
      <c r="P9" s="1">
        <v>40</v>
      </c>
      <c r="Q9" s="1">
        <v>40</v>
      </c>
      <c r="R9" s="1">
        <f t="shared" si="1"/>
        <v>30.8</v>
      </c>
    </row>
    <row r="10" spans="1:18" x14ac:dyDescent="0.2">
      <c r="A10" t="s">
        <v>7</v>
      </c>
      <c r="B10" t="s">
        <v>16</v>
      </c>
      <c r="C10">
        <v>69093</v>
      </c>
      <c r="D10">
        <f>RANK(C10,pop,0)</f>
        <v>5</v>
      </c>
      <c r="E10">
        <v>9</v>
      </c>
      <c r="G10" s="1">
        <v>25</v>
      </c>
      <c r="H10" s="1">
        <v>25</v>
      </c>
      <c r="I10" s="1">
        <v>25</v>
      </c>
      <c r="J10" s="1">
        <v>25</v>
      </c>
      <c r="K10" s="1">
        <f t="shared" si="0"/>
        <v>25</v>
      </c>
      <c r="L10" s="1">
        <v>40</v>
      </c>
      <c r="M10" s="1">
        <v>40</v>
      </c>
      <c r="N10" s="1">
        <v>40</v>
      </c>
      <c r="O10" s="1">
        <v>40</v>
      </c>
      <c r="P10" s="1">
        <v>40</v>
      </c>
      <c r="Q10" s="1">
        <v>40</v>
      </c>
      <c r="R10" s="1">
        <f t="shared" si="1"/>
        <v>40</v>
      </c>
    </row>
    <row r="11" spans="1:18" x14ac:dyDescent="0.2">
      <c r="A11" t="s">
        <v>8</v>
      </c>
      <c r="B11" t="s">
        <v>16</v>
      </c>
      <c r="C11">
        <v>9820</v>
      </c>
      <c r="D11">
        <f>RANK(C11,pop,0)</f>
        <v>14</v>
      </c>
      <c r="E11">
        <v>80</v>
      </c>
      <c r="G11" s="1">
        <v>25</v>
      </c>
      <c r="H11" s="1">
        <v>25</v>
      </c>
      <c r="I11" s="1">
        <v>25</v>
      </c>
      <c r="J11" s="1">
        <v>25</v>
      </c>
      <c r="K11" s="1">
        <f t="shared" si="0"/>
        <v>25</v>
      </c>
      <c r="L11" s="1">
        <v>40</v>
      </c>
      <c r="M11" s="1">
        <v>10</v>
      </c>
      <c r="N11" s="1">
        <v>40</v>
      </c>
      <c r="O11" s="1">
        <v>40</v>
      </c>
      <c r="P11" s="1">
        <v>40</v>
      </c>
      <c r="Q11" s="1">
        <v>40</v>
      </c>
      <c r="R11" s="1">
        <f t="shared" si="1"/>
        <v>35</v>
      </c>
    </row>
    <row r="12" spans="1:18" x14ac:dyDescent="0.2">
      <c r="A12" t="s">
        <v>9</v>
      </c>
      <c r="B12" t="s">
        <v>16</v>
      </c>
      <c r="C12">
        <v>22471</v>
      </c>
      <c r="D12">
        <f>RANK(C12,pop,0)</f>
        <v>11</v>
      </c>
      <c r="E12">
        <v>44</v>
      </c>
      <c r="G12" s="1">
        <v>25</v>
      </c>
      <c r="H12" s="1">
        <v>15</v>
      </c>
      <c r="I12" s="1">
        <v>15</v>
      </c>
      <c r="J12" s="1">
        <v>25</v>
      </c>
      <c r="K12" s="1">
        <f t="shared" si="0"/>
        <v>20</v>
      </c>
      <c r="L12" s="1">
        <v>40</v>
      </c>
      <c r="M12" s="1">
        <v>10</v>
      </c>
      <c r="N12" s="1">
        <v>40</v>
      </c>
      <c r="O12" s="1">
        <v>40</v>
      </c>
      <c r="P12" s="1">
        <v>40</v>
      </c>
      <c r="Q12" s="1">
        <v>40</v>
      </c>
      <c r="R12" s="1">
        <f t="shared" si="1"/>
        <v>35</v>
      </c>
    </row>
    <row r="13" spans="1:18" x14ac:dyDescent="0.2">
      <c r="A13" t="s">
        <v>10</v>
      </c>
      <c r="B13" t="s">
        <v>17</v>
      </c>
      <c r="C13">
        <v>36444</v>
      </c>
      <c r="D13">
        <f>RANK(C13,pop,0)</f>
        <v>7</v>
      </c>
      <c r="E13">
        <v>28</v>
      </c>
      <c r="G13" s="1">
        <v>25</v>
      </c>
      <c r="H13" s="1">
        <v>12.5</v>
      </c>
      <c r="I13" s="1">
        <v>12.5</v>
      </c>
      <c r="J13" s="1">
        <v>25</v>
      </c>
      <c r="K13" s="1">
        <f t="shared" si="0"/>
        <v>18.75</v>
      </c>
      <c r="L13" s="1">
        <v>40</v>
      </c>
      <c r="M13" s="1">
        <v>12.5</v>
      </c>
      <c r="N13" s="1">
        <v>12.5</v>
      </c>
      <c r="O13" s="1">
        <v>40</v>
      </c>
      <c r="P13" s="1">
        <v>40</v>
      </c>
      <c r="Q13" s="1">
        <v>40</v>
      </c>
      <c r="R13" s="1">
        <f t="shared" si="1"/>
        <v>30.8</v>
      </c>
    </row>
    <row r="14" spans="1:18" x14ac:dyDescent="0.2">
      <c r="A14" t="s">
        <v>11</v>
      </c>
      <c r="B14" t="s">
        <v>17</v>
      </c>
      <c r="C14">
        <v>23894</v>
      </c>
      <c r="D14">
        <f>RANK(C14,pop,0)</f>
        <v>10</v>
      </c>
      <c r="E14">
        <v>42</v>
      </c>
      <c r="G14" s="1">
        <v>25</v>
      </c>
      <c r="H14" s="1">
        <v>12.5</v>
      </c>
      <c r="I14" s="1">
        <v>12.5</v>
      </c>
      <c r="J14" s="1">
        <v>25</v>
      </c>
      <c r="K14" s="1">
        <f t="shared" si="0"/>
        <v>18.75</v>
      </c>
      <c r="L14" s="1">
        <v>40</v>
      </c>
      <c r="M14" s="1">
        <v>20</v>
      </c>
      <c r="N14" s="1">
        <v>40</v>
      </c>
      <c r="O14" s="1">
        <v>40</v>
      </c>
      <c r="P14" s="1">
        <v>40</v>
      </c>
      <c r="Q14" s="1">
        <v>40</v>
      </c>
      <c r="R14" s="1">
        <f t="shared" si="1"/>
        <v>36.700000000000003</v>
      </c>
    </row>
    <row r="15" spans="1:18" x14ac:dyDescent="0.2">
      <c r="A15" t="s">
        <v>12</v>
      </c>
      <c r="B15" t="s">
        <v>16</v>
      </c>
      <c r="C15">
        <v>15583</v>
      </c>
      <c r="D15">
        <f>RANK(C15,pop,0)</f>
        <v>13</v>
      </c>
      <c r="E15">
        <v>54</v>
      </c>
      <c r="G15" s="1">
        <v>25</v>
      </c>
      <c r="H15" s="1">
        <v>25</v>
      </c>
      <c r="I15" s="1">
        <v>25</v>
      </c>
      <c r="J15" s="1">
        <v>25</v>
      </c>
      <c r="K15" s="1">
        <f t="shared" si="0"/>
        <v>25</v>
      </c>
      <c r="L15" s="1">
        <v>40</v>
      </c>
      <c r="M15" s="1">
        <v>40</v>
      </c>
      <c r="N15" s="1">
        <v>40</v>
      </c>
      <c r="O15" s="1">
        <v>40</v>
      </c>
      <c r="P15" s="1">
        <v>40</v>
      </c>
      <c r="Q15" s="1">
        <v>40</v>
      </c>
      <c r="R15" s="1">
        <f t="shared" si="1"/>
        <v>40</v>
      </c>
    </row>
    <row r="16" spans="1:18" x14ac:dyDescent="0.2">
      <c r="A16" t="s">
        <v>22</v>
      </c>
      <c r="B16" t="s">
        <v>16</v>
      </c>
      <c r="C16">
        <v>69604</v>
      </c>
      <c r="D16">
        <f>RANK(C16,pop,0)</f>
        <v>4</v>
      </c>
      <c r="E16">
        <v>11</v>
      </c>
      <c r="G16" s="1">
        <v>25</v>
      </c>
      <c r="H16" s="1">
        <v>25</v>
      </c>
      <c r="I16" s="1">
        <v>25</v>
      </c>
      <c r="J16" s="1">
        <v>25</v>
      </c>
      <c r="K16" s="1">
        <f t="shared" si="0"/>
        <v>25</v>
      </c>
      <c r="L16" s="1">
        <v>40</v>
      </c>
      <c r="M16" s="1">
        <v>40</v>
      </c>
      <c r="N16" s="1">
        <v>40</v>
      </c>
      <c r="O16" s="1">
        <v>40</v>
      </c>
      <c r="P16" s="1">
        <v>40</v>
      </c>
      <c r="Q16" s="1">
        <v>40</v>
      </c>
      <c r="R16" s="1">
        <f t="shared" si="1"/>
        <v>40</v>
      </c>
    </row>
    <row r="17" spans="1:18" x14ac:dyDescent="0.2">
      <c r="A17" t="s">
        <v>13</v>
      </c>
      <c r="B17" t="s">
        <v>16</v>
      </c>
      <c r="C17">
        <v>37926</v>
      </c>
      <c r="D17">
        <f>RANK(C17,pop,0)</f>
        <v>6</v>
      </c>
      <c r="E17">
        <v>25</v>
      </c>
      <c r="G17" s="1">
        <v>25</v>
      </c>
      <c r="H17" s="1">
        <v>12.5</v>
      </c>
      <c r="I17" s="1">
        <v>12.5</v>
      </c>
      <c r="J17" s="1">
        <v>25</v>
      </c>
      <c r="K17" s="1">
        <f t="shared" si="0"/>
        <v>18.75</v>
      </c>
      <c r="L17" s="1">
        <v>40</v>
      </c>
      <c r="M17" s="1">
        <v>12.5</v>
      </c>
      <c r="N17" s="1">
        <v>12.5</v>
      </c>
      <c r="O17" s="1">
        <v>40</v>
      </c>
      <c r="P17" s="1">
        <v>40</v>
      </c>
      <c r="Q17" s="1">
        <v>40</v>
      </c>
      <c r="R17" s="1">
        <f t="shared" si="1"/>
        <v>30.8</v>
      </c>
    </row>
    <row r="18" spans="1:18" x14ac:dyDescent="0.2">
      <c r="A18" t="s">
        <v>14</v>
      </c>
      <c r="B18" t="s">
        <v>16</v>
      </c>
      <c r="C18">
        <v>34151</v>
      </c>
      <c r="D18">
        <f>RANK(C18,pop,0)</f>
        <v>8</v>
      </c>
      <c r="E18">
        <v>30</v>
      </c>
      <c r="G18" s="1">
        <v>25</v>
      </c>
      <c r="H18" s="1">
        <v>12.5</v>
      </c>
      <c r="I18" s="1">
        <v>12.5</v>
      </c>
      <c r="J18" s="1">
        <v>25</v>
      </c>
      <c r="K18" s="1">
        <f t="shared" si="0"/>
        <v>18.75</v>
      </c>
      <c r="L18" s="1">
        <v>40</v>
      </c>
      <c r="M18" s="1">
        <v>12.5</v>
      </c>
      <c r="N18" s="1">
        <v>12.5</v>
      </c>
      <c r="O18" s="1">
        <v>40</v>
      </c>
      <c r="P18" s="1">
        <v>40</v>
      </c>
      <c r="Q18" s="1">
        <v>40</v>
      </c>
      <c r="R18" s="1">
        <f t="shared" si="1"/>
        <v>30.8</v>
      </c>
    </row>
    <row r="20" spans="1:18" x14ac:dyDescent="0.2">
      <c r="A20" t="s">
        <v>23</v>
      </c>
    </row>
    <row r="21" spans="1:18" x14ac:dyDescent="0.2">
      <c r="A21" t="s">
        <v>24</v>
      </c>
    </row>
  </sheetData>
  <sortState xmlns:xlrd2="http://schemas.microsoft.com/office/spreadsheetml/2017/richdata2" ref="A4:Q18">
    <sortCondition ref="A4:A18"/>
  </sortState>
  <mergeCells count="4">
    <mergeCell ref="G1:K1"/>
    <mergeCell ref="L1:R1"/>
    <mergeCell ref="G2:K2"/>
    <mergeCell ref="L2:R2"/>
  </mergeCells>
  <conditionalFormatting sqref="G5:K18">
    <cfRule type="colorScale" priority="3">
      <colorScale>
        <cfvo type="min"/>
        <cfvo type="max"/>
        <color rgb="FFFFEF9C"/>
        <color rgb="FF63BE7B"/>
      </colorScale>
    </cfRule>
  </conditionalFormatting>
  <conditionalFormatting sqref="L5:R18">
    <cfRule type="colorScale" priority="2">
      <colorScale>
        <cfvo type="min"/>
        <cfvo type="max"/>
        <color rgb="FFFFEF9C"/>
        <color rgb="FF63BE7B"/>
      </colorScale>
    </cfRule>
  </conditionalFormatting>
  <conditionalFormatting sqref="C4:C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AEF8-6357-AB4C-80D6-71CCD98ABD67}">
  <dimension ref="A2:R22"/>
  <sheetViews>
    <sheetView showGridLines="0" tabSelected="1" topLeftCell="A6" zoomScale="117" workbookViewId="0">
      <selection activeCell="A21" sqref="A21"/>
    </sheetView>
  </sheetViews>
  <sheetFormatPr baseColWidth="10" defaultRowHeight="16" x14ac:dyDescent="0.2"/>
  <cols>
    <col min="1" max="1" width="16.1640625" customWidth="1"/>
    <col min="2" max="2" width="9.33203125" customWidth="1"/>
    <col min="3" max="3" width="11" customWidth="1"/>
    <col min="4" max="5" width="11.33203125" customWidth="1"/>
    <col min="6" max="6" width="0.1640625" hidden="1" customWidth="1"/>
    <col min="7" max="18" width="8.1640625" customWidth="1"/>
  </cols>
  <sheetData>
    <row r="2" spans="1:18" ht="108" customHeight="1" x14ac:dyDescent="0.2">
      <c r="G2" s="4" t="s">
        <v>33</v>
      </c>
      <c r="H2" s="5"/>
      <c r="I2" s="5"/>
      <c r="J2" s="5"/>
      <c r="K2" s="5"/>
      <c r="L2" s="4" t="s">
        <v>31</v>
      </c>
      <c r="M2" s="5"/>
      <c r="N2" s="5"/>
      <c r="O2" s="5"/>
      <c r="P2" s="5"/>
      <c r="Q2" s="5"/>
      <c r="R2" s="5"/>
    </row>
    <row r="3" spans="1:18" x14ac:dyDescent="0.2">
      <c r="A3" s="22" t="s">
        <v>0</v>
      </c>
      <c r="B3" s="23" t="s">
        <v>38</v>
      </c>
      <c r="C3" s="24" t="s">
        <v>37</v>
      </c>
      <c r="D3" s="24" t="s">
        <v>36</v>
      </c>
      <c r="E3" s="25" t="s">
        <v>35</v>
      </c>
      <c r="F3" s="9"/>
      <c r="G3" s="10" t="s">
        <v>39</v>
      </c>
      <c r="H3" s="11"/>
      <c r="I3" s="11"/>
      <c r="J3" s="11"/>
      <c r="K3" s="12"/>
      <c r="L3" s="10" t="s">
        <v>40</v>
      </c>
      <c r="M3" s="11"/>
      <c r="N3" s="11"/>
      <c r="O3" s="11"/>
      <c r="P3" s="11"/>
      <c r="Q3" s="11"/>
      <c r="R3" s="12"/>
    </row>
    <row r="4" spans="1:18" ht="48" customHeight="1" x14ac:dyDescent="0.2">
      <c r="A4" s="26"/>
      <c r="B4" s="27"/>
      <c r="C4" s="28"/>
      <c r="D4" s="28"/>
      <c r="E4" s="29"/>
      <c r="F4" s="7"/>
      <c r="G4" s="13" t="s">
        <v>1</v>
      </c>
      <c r="H4" s="14" t="s">
        <v>27</v>
      </c>
      <c r="I4" s="14" t="s">
        <v>28</v>
      </c>
      <c r="J4" s="14" t="s">
        <v>29</v>
      </c>
      <c r="K4" s="15" t="s">
        <v>32</v>
      </c>
      <c r="L4" s="13" t="s">
        <v>1</v>
      </c>
      <c r="M4" s="14" t="s">
        <v>27</v>
      </c>
      <c r="N4" s="14" t="s">
        <v>28</v>
      </c>
      <c r="O4" s="14" t="s">
        <v>29</v>
      </c>
      <c r="P4" s="14" t="s">
        <v>30</v>
      </c>
      <c r="Q4" s="14" t="s">
        <v>34</v>
      </c>
      <c r="R4" s="15" t="s">
        <v>32</v>
      </c>
    </row>
    <row r="5" spans="1:18" x14ac:dyDescent="0.2">
      <c r="A5" s="30" t="s">
        <v>18</v>
      </c>
      <c r="B5" s="31" t="s">
        <v>16</v>
      </c>
      <c r="C5" s="32">
        <v>79168</v>
      </c>
      <c r="D5" s="31">
        <f>RANK(C5,pop,0)</f>
        <v>3</v>
      </c>
      <c r="E5" s="33">
        <v>7</v>
      </c>
      <c r="F5" s="8"/>
      <c r="G5" s="16">
        <v>0</v>
      </c>
      <c r="H5" s="17">
        <v>0</v>
      </c>
      <c r="I5" s="17">
        <v>0</v>
      </c>
      <c r="J5" s="17">
        <v>0</v>
      </c>
      <c r="K5" s="18">
        <f>AVERAGE(G5:J5)</f>
        <v>0</v>
      </c>
      <c r="L5" s="16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8">
        <f>ROUND(AVERAGE(L5:Q5),1)</f>
        <v>0</v>
      </c>
    </row>
    <row r="6" spans="1:18" x14ac:dyDescent="0.2">
      <c r="A6" s="30" t="s">
        <v>2</v>
      </c>
      <c r="B6" s="31" t="s">
        <v>16</v>
      </c>
      <c r="C6" s="32">
        <v>6712</v>
      </c>
      <c r="D6" s="31">
        <f>RANK(C6,pop,0)</f>
        <v>15</v>
      </c>
      <c r="E6" s="33">
        <v>110</v>
      </c>
      <c r="F6" s="8"/>
      <c r="G6" s="16">
        <v>25</v>
      </c>
      <c r="H6" s="17">
        <v>15</v>
      </c>
      <c r="I6" s="17">
        <v>7.5</v>
      </c>
      <c r="J6" s="17">
        <v>25</v>
      </c>
      <c r="K6" s="18">
        <f t="shared" ref="K6:K19" si="0">AVERAGE(G6:J6)</f>
        <v>18.125</v>
      </c>
      <c r="L6" s="16">
        <v>25</v>
      </c>
      <c r="M6" s="17">
        <v>7.5</v>
      </c>
      <c r="N6" s="17">
        <v>7.5</v>
      </c>
      <c r="O6" s="17">
        <v>7.5</v>
      </c>
      <c r="P6" s="17">
        <v>25</v>
      </c>
      <c r="Q6" s="17">
        <v>25</v>
      </c>
      <c r="R6" s="18">
        <f t="shared" ref="R6:R19" si="1">ROUND(AVERAGE(L6:Q6),1)</f>
        <v>16.3</v>
      </c>
    </row>
    <row r="7" spans="1:18" x14ac:dyDescent="0.2">
      <c r="A7" s="30" t="s">
        <v>3</v>
      </c>
      <c r="B7" s="31" t="s">
        <v>16</v>
      </c>
      <c r="C7" s="32">
        <v>33899</v>
      </c>
      <c r="D7" s="31">
        <f>RANK(C7,pop,0)</f>
        <v>9</v>
      </c>
      <c r="E7" s="33">
        <v>31</v>
      </c>
      <c r="F7" s="8"/>
      <c r="G7" s="16">
        <v>25</v>
      </c>
      <c r="H7" s="17">
        <v>25</v>
      </c>
      <c r="I7" s="17">
        <v>25</v>
      </c>
      <c r="J7" s="17">
        <v>25</v>
      </c>
      <c r="K7" s="18">
        <f t="shared" si="0"/>
        <v>25</v>
      </c>
      <c r="L7" s="16">
        <v>40</v>
      </c>
      <c r="M7" s="17">
        <v>40</v>
      </c>
      <c r="N7" s="17">
        <v>40</v>
      </c>
      <c r="O7" s="17">
        <v>40</v>
      </c>
      <c r="P7" s="17">
        <v>40</v>
      </c>
      <c r="Q7" s="17">
        <v>40</v>
      </c>
      <c r="R7" s="18">
        <f t="shared" si="1"/>
        <v>40</v>
      </c>
    </row>
    <row r="8" spans="1:18" x14ac:dyDescent="0.2">
      <c r="A8" s="30" t="s">
        <v>4</v>
      </c>
      <c r="B8" s="31" t="s">
        <v>17</v>
      </c>
      <c r="C8" s="32">
        <v>16517</v>
      </c>
      <c r="D8" s="31">
        <f>RANK(C8,pop,0)</f>
        <v>12</v>
      </c>
      <c r="E8" s="33">
        <v>59</v>
      </c>
      <c r="F8" s="8"/>
      <c r="G8" s="16">
        <v>25</v>
      </c>
      <c r="H8" s="17">
        <v>25</v>
      </c>
      <c r="I8" s="17">
        <v>25</v>
      </c>
      <c r="J8" s="17">
        <v>25</v>
      </c>
      <c r="K8" s="18">
        <f t="shared" si="0"/>
        <v>25</v>
      </c>
      <c r="L8" s="16">
        <v>40</v>
      </c>
      <c r="M8" s="17">
        <v>40</v>
      </c>
      <c r="N8" s="17">
        <v>40</v>
      </c>
      <c r="O8" s="17">
        <v>40</v>
      </c>
      <c r="P8" s="17">
        <v>40</v>
      </c>
      <c r="Q8" s="17">
        <v>40</v>
      </c>
      <c r="R8" s="18">
        <f t="shared" si="1"/>
        <v>40</v>
      </c>
    </row>
    <row r="9" spans="1:18" x14ac:dyDescent="0.2">
      <c r="A9" s="30" t="s">
        <v>5</v>
      </c>
      <c r="B9" s="31" t="s">
        <v>16</v>
      </c>
      <c r="C9" s="32">
        <v>98977</v>
      </c>
      <c r="D9" s="31">
        <f>RANK(C9,pop,0)</f>
        <v>2</v>
      </c>
      <c r="E9" s="33">
        <v>6</v>
      </c>
      <c r="F9" s="8"/>
      <c r="G9" s="16">
        <v>25</v>
      </c>
      <c r="H9" s="17">
        <v>25</v>
      </c>
      <c r="I9" s="17">
        <v>25</v>
      </c>
      <c r="J9" s="17">
        <v>25</v>
      </c>
      <c r="K9" s="18">
        <f t="shared" si="0"/>
        <v>25</v>
      </c>
      <c r="L9" s="16">
        <v>25</v>
      </c>
      <c r="M9" s="17">
        <v>25</v>
      </c>
      <c r="N9" s="17">
        <v>25</v>
      </c>
      <c r="O9" s="17">
        <v>25</v>
      </c>
      <c r="P9" s="17">
        <v>25</v>
      </c>
      <c r="Q9" s="17">
        <v>25</v>
      </c>
      <c r="R9" s="18">
        <f t="shared" si="1"/>
        <v>25</v>
      </c>
    </row>
    <row r="10" spans="1:18" x14ac:dyDescent="0.2">
      <c r="A10" s="30" t="s">
        <v>6</v>
      </c>
      <c r="B10" s="31" t="s">
        <v>16</v>
      </c>
      <c r="C10" s="32">
        <v>263886</v>
      </c>
      <c r="D10" s="31">
        <f>RANK(C10,pop,0)</f>
        <v>1</v>
      </c>
      <c r="E10" s="33">
        <v>2</v>
      </c>
      <c r="F10" s="8"/>
      <c r="G10" s="16">
        <v>20</v>
      </c>
      <c r="H10" s="17">
        <v>12.5</v>
      </c>
      <c r="I10" s="17">
        <v>12.5</v>
      </c>
      <c r="J10" s="17">
        <v>25</v>
      </c>
      <c r="K10" s="18">
        <f t="shared" si="0"/>
        <v>17.5</v>
      </c>
      <c r="L10" s="16">
        <v>40</v>
      </c>
      <c r="M10" s="17">
        <v>12.5</v>
      </c>
      <c r="N10" s="17">
        <v>12.5</v>
      </c>
      <c r="O10" s="17">
        <v>40</v>
      </c>
      <c r="P10" s="17">
        <v>40</v>
      </c>
      <c r="Q10" s="17">
        <v>40</v>
      </c>
      <c r="R10" s="18">
        <f t="shared" si="1"/>
        <v>30.8</v>
      </c>
    </row>
    <row r="11" spans="1:18" x14ac:dyDescent="0.2">
      <c r="A11" s="30" t="s">
        <v>7</v>
      </c>
      <c r="B11" s="31" t="s">
        <v>16</v>
      </c>
      <c r="C11" s="32">
        <v>69093</v>
      </c>
      <c r="D11" s="31">
        <f>RANK(C11,pop,0)</f>
        <v>5</v>
      </c>
      <c r="E11" s="33">
        <v>9</v>
      </c>
      <c r="F11" s="8"/>
      <c r="G11" s="16">
        <v>25</v>
      </c>
      <c r="H11" s="17">
        <v>25</v>
      </c>
      <c r="I11" s="17">
        <v>25</v>
      </c>
      <c r="J11" s="17">
        <v>25</v>
      </c>
      <c r="K11" s="18">
        <f t="shared" si="0"/>
        <v>25</v>
      </c>
      <c r="L11" s="16">
        <v>40</v>
      </c>
      <c r="M11" s="17">
        <v>40</v>
      </c>
      <c r="N11" s="17">
        <v>40</v>
      </c>
      <c r="O11" s="17">
        <v>40</v>
      </c>
      <c r="P11" s="17">
        <v>40</v>
      </c>
      <c r="Q11" s="17">
        <v>40</v>
      </c>
      <c r="R11" s="18">
        <f t="shared" si="1"/>
        <v>40</v>
      </c>
    </row>
    <row r="12" spans="1:18" x14ac:dyDescent="0.2">
      <c r="A12" s="30" t="s">
        <v>8</v>
      </c>
      <c r="B12" s="31" t="s">
        <v>16</v>
      </c>
      <c r="C12" s="32">
        <v>9820</v>
      </c>
      <c r="D12" s="31">
        <f>RANK(C12,pop,0)</f>
        <v>14</v>
      </c>
      <c r="E12" s="33">
        <v>80</v>
      </c>
      <c r="F12" s="8"/>
      <c r="G12" s="16">
        <v>25</v>
      </c>
      <c r="H12" s="17">
        <v>25</v>
      </c>
      <c r="I12" s="17">
        <v>25</v>
      </c>
      <c r="J12" s="17">
        <v>25</v>
      </c>
      <c r="K12" s="18">
        <f t="shared" si="0"/>
        <v>25</v>
      </c>
      <c r="L12" s="16">
        <v>40</v>
      </c>
      <c r="M12" s="17">
        <v>10</v>
      </c>
      <c r="N12" s="17">
        <v>40</v>
      </c>
      <c r="O12" s="17">
        <v>40</v>
      </c>
      <c r="P12" s="17">
        <v>40</v>
      </c>
      <c r="Q12" s="17">
        <v>40</v>
      </c>
      <c r="R12" s="18">
        <f t="shared" si="1"/>
        <v>35</v>
      </c>
    </row>
    <row r="13" spans="1:18" x14ac:dyDescent="0.2">
      <c r="A13" s="30" t="s">
        <v>9</v>
      </c>
      <c r="B13" s="31" t="s">
        <v>16</v>
      </c>
      <c r="C13" s="32">
        <v>22471</v>
      </c>
      <c r="D13" s="31">
        <f>RANK(C13,pop,0)</f>
        <v>11</v>
      </c>
      <c r="E13" s="33">
        <v>44</v>
      </c>
      <c r="F13" s="8"/>
      <c r="G13" s="16">
        <v>25</v>
      </c>
      <c r="H13" s="17">
        <v>15</v>
      </c>
      <c r="I13" s="17">
        <v>15</v>
      </c>
      <c r="J13" s="17">
        <v>25</v>
      </c>
      <c r="K13" s="18">
        <f t="shared" si="0"/>
        <v>20</v>
      </c>
      <c r="L13" s="16">
        <v>40</v>
      </c>
      <c r="M13" s="17">
        <v>10</v>
      </c>
      <c r="N13" s="17">
        <v>40</v>
      </c>
      <c r="O13" s="17">
        <v>40</v>
      </c>
      <c r="P13" s="17">
        <v>40</v>
      </c>
      <c r="Q13" s="17">
        <v>40</v>
      </c>
      <c r="R13" s="18">
        <f t="shared" si="1"/>
        <v>35</v>
      </c>
    </row>
    <row r="14" spans="1:18" x14ac:dyDescent="0.2">
      <c r="A14" s="30" t="s">
        <v>10</v>
      </c>
      <c r="B14" s="31" t="s">
        <v>17</v>
      </c>
      <c r="C14" s="32">
        <v>36444</v>
      </c>
      <c r="D14" s="31">
        <f>RANK(C14,pop,0)</f>
        <v>7</v>
      </c>
      <c r="E14" s="33">
        <v>28</v>
      </c>
      <c r="F14" s="8"/>
      <c r="G14" s="16">
        <v>25</v>
      </c>
      <c r="H14" s="17">
        <v>12.5</v>
      </c>
      <c r="I14" s="17">
        <v>12.5</v>
      </c>
      <c r="J14" s="17">
        <v>25</v>
      </c>
      <c r="K14" s="18">
        <f t="shared" si="0"/>
        <v>18.75</v>
      </c>
      <c r="L14" s="16">
        <v>40</v>
      </c>
      <c r="M14" s="17">
        <v>12.5</v>
      </c>
      <c r="N14" s="17">
        <v>12.5</v>
      </c>
      <c r="O14" s="17">
        <v>40</v>
      </c>
      <c r="P14" s="17">
        <v>40</v>
      </c>
      <c r="Q14" s="17">
        <v>40</v>
      </c>
      <c r="R14" s="18">
        <f t="shared" si="1"/>
        <v>30.8</v>
      </c>
    </row>
    <row r="15" spans="1:18" x14ac:dyDescent="0.2">
      <c r="A15" s="30" t="s">
        <v>11</v>
      </c>
      <c r="B15" s="31" t="s">
        <v>17</v>
      </c>
      <c r="C15" s="32">
        <v>23894</v>
      </c>
      <c r="D15" s="31">
        <f>RANK(C15,pop,0)</f>
        <v>10</v>
      </c>
      <c r="E15" s="33">
        <v>42</v>
      </c>
      <c r="F15" s="8"/>
      <c r="G15" s="16">
        <v>25</v>
      </c>
      <c r="H15" s="17">
        <v>12.5</v>
      </c>
      <c r="I15" s="17">
        <v>12.5</v>
      </c>
      <c r="J15" s="17">
        <v>25</v>
      </c>
      <c r="K15" s="18">
        <f t="shared" si="0"/>
        <v>18.75</v>
      </c>
      <c r="L15" s="16">
        <v>40</v>
      </c>
      <c r="M15" s="17">
        <v>20</v>
      </c>
      <c r="N15" s="17">
        <v>40</v>
      </c>
      <c r="O15" s="17">
        <v>40</v>
      </c>
      <c r="P15" s="17">
        <v>40</v>
      </c>
      <c r="Q15" s="17">
        <v>40</v>
      </c>
      <c r="R15" s="18">
        <f t="shared" si="1"/>
        <v>36.700000000000003</v>
      </c>
    </row>
    <row r="16" spans="1:18" x14ac:dyDescent="0.2">
      <c r="A16" s="30" t="s">
        <v>12</v>
      </c>
      <c r="B16" s="31" t="s">
        <v>16</v>
      </c>
      <c r="C16" s="32">
        <v>15583</v>
      </c>
      <c r="D16" s="31">
        <f>RANK(C16,pop,0)</f>
        <v>13</v>
      </c>
      <c r="E16" s="33">
        <v>54</v>
      </c>
      <c r="F16" s="8"/>
      <c r="G16" s="16">
        <v>25</v>
      </c>
      <c r="H16" s="17">
        <v>25</v>
      </c>
      <c r="I16" s="17">
        <v>25</v>
      </c>
      <c r="J16" s="17">
        <v>25</v>
      </c>
      <c r="K16" s="18">
        <f t="shared" si="0"/>
        <v>25</v>
      </c>
      <c r="L16" s="16">
        <v>40</v>
      </c>
      <c r="M16" s="17">
        <v>40</v>
      </c>
      <c r="N16" s="17">
        <v>40</v>
      </c>
      <c r="O16" s="17">
        <v>40</v>
      </c>
      <c r="P16" s="17">
        <v>40</v>
      </c>
      <c r="Q16" s="17">
        <v>40</v>
      </c>
      <c r="R16" s="18">
        <f t="shared" si="1"/>
        <v>40</v>
      </c>
    </row>
    <row r="17" spans="1:18" x14ac:dyDescent="0.2">
      <c r="A17" s="30" t="s">
        <v>22</v>
      </c>
      <c r="B17" s="31" t="s">
        <v>16</v>
      </c>
      <c r="C17" s="32">
        <v>69604</v>
      </c>
      <c r="D17" s="31">
        <f>RANK(C17,pop,0)</f>
        <v>4</v>
      </c>
      <c r="E17" s="33">
        <v>11</v>
      </c>
      <c r="F17" s="8"/>
      <c r="G17" s="16">
        <v>25</v>
      </c>
      <c r="H17" s="17">
        <v>25</v>
      </c>
      <c r="I17" s="17">
        <v>25</v>
      </c>
      <c r="J17" s="17">
        <v>25</v>
      </c>
      <c r="K17" s="18">
        <f t="shared" si="0"/>
        <v>25</v>
      </c>
      <c r="L17" s="16">
        <v>40</v>
      </c>
      <c r="M17" s="17">
        <v>40</v>
      </c>
      <c r="N17" s="17">
        <v>40</v>
      </c>
      <c r="O17" s="17">
        <v>40</v>
      </c>
      <c r="P17" s="17">
        <v>40</v>
      </c>
      <c r="Q17" s="17">
        <v>40</v>
      </c>
      <c r="R17" s="18">
        <f t="shared" si="1"/>
        <v>40</v>
      </c>
    </row>
    <row r="18" spans="1:18" x14ac:dyDescent="0.2">
      <c r="A18" s="30" t="s">
        <v>13</v>
      </c>
      <c r="B18" s="31" t="s">
        <v>16</v>
      </c>
      <c r="C18" s="32">
        <v>37926</v>
      </c>
      <c r="D18" s="31">
        <f>RANK(C18,pop,0)</f>
        <v>6</v>
      </c>
      <c r="E18" s="33">
        <v>25</v>
      </c>
      <c r="F18" s="8"/>
      <c r="G18" s="16">
        <v>25</v>
      </c>
      <c r="H18" s="17">
        <v>12.5</v>
      </c>
      <c r="I18" s="17">
        <v>12.5</v>
      </c>
      <c r="J18" s="17">
        <v>25</v>
      </c>
      <c r="K18" s="18">
        <f t="shared" si="0"/>
        <v>18.75</v>
      </c>
      <c r="L18" s="16">
        <v>40</v>
      </c>
      <c r="M18" s="17">
        <v>12.5</v>
      </c>
      <c r="N18" s="17">
        <v>12.5</v>
      </c>
      <c r="O18" s="17">
        <v>40</v>
      </c>
      <c r="P18" s="17">
        <v>40</v>
      </c>
      <c r="Q18" s="17">
        <v>40</v>
      </c>
      <c r="R18" s="18">
        <f t="shared" si="1"/>
        <v>30.8</v>
      </c>
    </row>
    <row r="19" spans="1:18" x14ac:dyDescent="0.2">
      <c r="A19" s="34" t="s">
        <v>14</v>
      </c>
      <c r="B19" s="35" t="s">
        <v>16</v>
      </c>
      <c r="C19" s="36">
        <v>34151</v>
      </c>
      <c r="D19" s="35">
        <f>RANK(C19,pop,0)</f>
        <v>8</v>
      </c>
      <c r="E19" s="37">
        <v>30</v>
      </c>
      <c r="F19" s="8"/>
      <c r="G19" s="19">
        <v>25</v>
      </c>
      <c r="H19" s="20">
        <v>12.5</v>
      </c>
      <c r="I19" s="20">
        <v>12.5</v>
      </c>
      <c r="J19" s="20">
        <v>25</v>
      </c>
      <c r="K19" s="21">
        <f t="shared" si="0"/>
        <v>18.75</v>
      </c>
      <c r="L19" s="19">
        <v>40</v>
      </c>
      <c r="M19" s="20">
        <v>12.5</v>
      </c>
      <c r="N19" s="20">
        <v>12.5</v>
      </c>
      <c r="O19" s="20">
        <v>40</v>
      </c>
      <c r="P19" s="20">
        <v>40</v>
      </c>
      <c r="Q19" s="20">
        <v>40</v>
      </c>
      <c r="R19" s="21">
        <f t="shared" si="1"/>
        <v>30.8</v>
      </c>
    </row>
    <row r="21" spans="1:18" x14ac:dyDescent="0.2">
      <c r="A21" t="s">
        <v>23</v>
      </c>
    </row>
    <row r="22" spans="1:18" x14ac:dyDescent="0.2">
      <c r="A22" t="s">
        <v>24</v>
      </c>
    </row>
  </sheetData>
  <mergeCells count="9">
    <mergeCell ref="C3:C4"/>
    <mergeCell ref="B3:B4"/>
    <mergeCell ref="A3:A4"/>
    <mergeCell ref="G3:K3"/>
    <mergeCell ref="L3:R3"/>
    <mergeCell ref="G2:K2"/>
    <mergeCell ref="L2:R2"/>
    <mergeCell ref="E3:E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 report</vt:lpstr>
      <vt:lpstr>'For report'!pop</vt:lpstr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Cannon Alder</dc:creator>
  <cp:lastModifiedBy>Jacob Alder</cp:lastModifiedBy>
  <dcterms:created xsi:type="dcterms:W3CDTF">2022-05-04T01:04:24Z</dcterms:created>
  <dcterms:modified xsi:type="dcterms:W3CDTF">2022-05-04T02:44:45Z</dcterms:modified>
</cp:coreProperties>
</file>