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9200" windowHeight="11295" activeTab="3"/>
  </bookViews>
  <sheets>
    <sheet name="chimney size fract" sheetId="3" r:id="rId1"/>
    <sheet name="Organ analysis" sheetId="2" r:id="rId2"/>
    <sheet name="wood" sheetId="4" r:id="rId3"/>
    <sheet name="Summary" sheetId="1" r:id="rId4"/>
  </sheet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1" i="4" l="1"/>
  <c r="I20" i="4"/>
  <c r="I18" i="4" l="1"/>
  <c r="I16" i="4"/>
  <c r="I15" i="4"/>
  <c r="I13" i="4"/>
  <c r="I12" i="4"/>
  <c r="I10" i="4"/>
  <c r="I9" i="4"/>
  <c r="I8" i="4"/>
  <c r="I7" i="4"/>
  <c r="I5" i="4"/>
  <c r="I4" i="4"/>
  <c r="I3" i="4"/>
  <c r="I9" i="3"/>
  <c r="I8" i="3"/>
  <c r="I7" i="3"/>
  <c r="I6" i="3"/>
  <c r="I5" i="3"/>
  <c r="I4" i="3"/>
  <c r="I8" i="2"/>
  <c r="I7" i="2"/>
  <c r="I6" i="2"/>
  <c r="I5" i="2"/>
  <c r="I4" i="2"/>
  <c r="F227" i="1"/>
  <c r="C227" i="1"/>
  <c r="F226" i="1"/>
  <c r="C226" i="1"/>
  <c r="H225" i="1"/>
  <c r="H224" i="1"/>
  <c r="F223" i="1"/>
  <c r="C223" i="1"/>
  <c r="F222" i="1"/>
  <c r="C222" i="1"/>
  <c r="H221" i="1"/>
  <c r="H220" i="1"/>
  <c r="F219" i="1"/>
  <c r="C219" i="1"/>
  <c r="F218" i="1"/>
  <c r="C218" i="1"/>
  <c r="H217" i="1"/>
  <c r="H216" i="1"/>
  <c r="H215" i="1"/>
  <c r="I211" i="1"/>
  <c r="I210" i="1"/>
  <c r="I209" i="1"/>
  <c r="I208" i="1"/>
  <c r="I207" i="1"/>
  <c r="I206" i="1"/>
  <c r="I205" i="1"/>
  <c r="I204" i="1"/>
  <c r="I203" i="1"/>
  <c r="I202" i="1"/>
  <c r="I201" i="1"/>
  <c r="I200" i="1"/>
  <c r="I63" i="1"/>
  <c r="I62" i="1"/>
  <c r="I71" i="1"/>
  <c r="I70" i="1"/>
  <c r="I56" i="1"/>
  <c r="I36" i="1"/>
  <c r="I35" i="1"/>
  <c r="I53" i="1"/>
  <c r="I52" i="1"/>
  <c r="I51" i="1"/>
  <c r="I50" i="1"/>
  <c r="I48" i="1"/>
  <c r="I46" i="1"/>
  <c r="I45" i="1"/>
  <c r="I44" i="1"/>
  <c r="I34" i="1"/>
  <c r="I33" i="1"/>
  <c r="I31" i="1"/>
  <c r="I30" i="1"/>
  <c r="I28" i="1"/>
  <c r="I27" i="1"/>
  <c r="I26" i="1"/>
  <c r="I21" i="1"/>
  <c r="I20" i="1"/>
  <c r="I19" i="1"/>
  <c r="I18" i="1"/>
  <c r="I17" i="1"/>
  <c r="I16" i="1"/>
  <c r="I15" i="1"/>
  <c r="I14" i="1"/>
  <c r="I11" i="1"/>
  <c r="I10" i="1"/>
  <c r="I9" i="1"/>
  <c r="I8" i="1"/>
  <c r="I7" i="1"/>
  <c r="I3" i="1"/>
  <c r="H222" i="1" l="1"/>
  <c r="H227" i="1"/>
  <c r="H219" i="1"/>
  <c r="H223" i="1"/>
  <c r="H226" i="1"/>
  <c r="H218" i="1"/>
</calcChain>
</file>

<file path=xl/sharedStrings.xml><?xml version="1.0" encoding="utf-8"?>
<sst xmlns="http://schemas.openxmlformats.org/spreadsheetml/2006/main" count="309" uniqueCount="181">
  <si>
    <t>Name</t>
  </si>
  <si>
    <t>Height (nA)</t>
  </si>
  <si>
    <t>13C</t>
  </si>
  <si>
    <t>Elemental Composition</t>
  </si>
  <si>
    <t>N15</t>
  </si>
  <si>
    <t>C/N</t>
  </si>
  <si>
    <t>DataFileName/s</t>
  </si>
  <si>
    <t>MajorHeightnA</t>
  </si>
  <si>
    <t>DisplayDelta1</t>
  </si>
  <si>
    <t>R_1EC</t>
  </si>
  <si>
    <t>Bergen chimney</t>
  </si>
  <si>
    <t>F chim 21rt large amt.raw</t>
  </si>
  <si>
    <t>hm 2012 11 21rt 1.raw</t>
  </si>
  <si>
    <t>hm 2012 11 21rt 2.raw</t>
  </si>
  <si>
    <t>hm 2012 11 21rt 3.raw</t>
  </si>
  <si>
    <t>oregona 2' chimney</t>
  </si>
  <si>
    <t>oregona fecal 1 1.raw</t>
  </si>
  <si>
    <t>oregona fecal 1 2.raw</t>
  </si>
  <si>
    <t>oregona 2' wood</t>
  </si>
  <si>
    <t>small &lt;125 um particles</t>
  </si>
  <si>
    <t>chimney 125 minus 1.raw</t>
  </si>
  <si>
    <t>chimney 125 minus 2.raw</t>
  </si>
  <si>
    <t>med 125-250 um particles</t>
  </si>
  <si>
    <t>chimney 125 to 250 1.raw</t>
  </si>
  <si>
    <t>chimney 125 to 250 2.raw</t>
  </si>
  <si>
    <t>large &gt;250 um particles</t>
  </si>
  <si>
    <t>chimney 250 plus 1.raw</t>
  </si>
  <si>
    <t>chimney 250 plus 2.raw</t>
  </si>
  <si>
    <t>dorsalis fctw 1 1.raw</t>
  </si>
  <si>
    <t>dorsalis fctw 1 2.raw</t>
  </si>
  <si>
    <t>dorsalis fctw 2 1.raw</t>
  </si>
  <si>
    <t>dorsalis fctw 2 2.raw</t>
  </si>
  <si>
    <t>dorsalis fctw 3 1.raw</t>
  </si>
  <si>
    <t>dorsalis fctw 3 2.raw</t>
  </si>
  <si>
    <t>dorsalis fecal 1 1.raw</t>
  </si>
  <si>
    <t>dorsalis fecal 1 2.raw</t>
  </si>
  <si>
    <t>dorsalis wood 1 1.raw</t>
  </si>
  <si>
    <t>dorsalis wood 1 2.raw</t>
  </si>
  <si>
    <t>dorsalis wood 2 1.raw</t>
  </si>
  <si>
    <t>dorsalis wood 2 2.raw</t>
  </si>
  <si>
    <t>microchira wood 1 1.raw</t>
  </si>
  <si>
    <t>microchira wood 1 2.raw</t>
  </si>
  <si>
    <t>oregona siphon 1.raw</t>
  </si>
  <si>
    <t>oregona siphon 2.raw</t>
  </si>
  <si>
    <t>oregona siphon 3.raw</t>
  </si>
  <si>
    <t>dorsalis lg indiv siphon 1 1.raw</t>
  </si>
  <si>
    <t>dorsalis lg indiv siphon 1 2.raw</t>
  </si>
  <si>
    <t>microchira siphon 1.raw</t>
  </si>
  <si>
    <t>microchira siphon 2.raw</t>
  </si>
  <si>
    <t xml:space="preserve"> X wash JUNE</t>
  </si>
  <si>
    <t>X wash 1.raw</t>
  </si>
  <si>
    <t>X wash 1 2.raw</t>
  </si>
  <si>
    <t>X wash 2.raw</t>
  </si>
  <si>
    <t>X wash 3.raw</t>
  </si>
  <si>
    <t>large dorsalis investigate isotope values of cecum contents</t>
  </si>
  <si>
    <t>dorsalis mantle.raw</t>
  </si>
  <si>
    <t>dorsalis gill 1.raw</t>
  </si>
  <si>
    <t>dorsalis gill 2.raw</t>
  </si>
  <si>
    <t>dorsalis cecum.raw</t>
  </si>
  <si>
    <t>dorsalis cecum wash.raw</t>
  </si>
  <si>
    <r>
      <t>Xylopholas crooki</t>
    </r>
    <r>
      <rPr>
        <sz val="10"/>
        <rFont val="Arial"/>
        <family val="2"/>
      </rPr>
      <t xml:space="preserve"> siphon</t>
    </r>
  </si>
  <si>
    <t>x11.raw</t>
  </si>
  <si>
    <t>11 1.raw</t>
  </si>
  <si>
    <t>11 2.raw</t>
  </si>
  <si>
    <r>
      <t xml:space="preserve">Xyloredo nooi </t>
    </r>
    <r>
      <rPr>
        <sz val="10"/>
        <rFont val="Arial"/>
        <family val="2"/>
      </rPr>
      <t>siphon</t>
    </r>
  </si>
  <si>
    <t>x1.raw</t>
  </si>
  <si>
    <t>Xylophaga alexisi</t>
  </si>
  <si>
    <t>3 acidified.raw</t>
  </si>
  <si>
    <t>3 1.raw</t>
  </si>
  <si>
    <t>3 2.raw</t>
  </si>
  <si>
    <t>3 3.raw</t>
  </si>
  <si>
    <r>
      <rPr>
        <i/>
        <sz val="10"/>
        <rFont val="Arial"/>
        <family val="2"/>
      </rPr>
      <t>X. alexisi</t>
    </r>
    <r>
      <rPr>
        <sz val="10"/>
        <rFont val="Arial"/>
        <family val="2"/>
      </rPr>
      <t xml:space="preserve"> wood</t>
    </r>
  </si>
  <si>
    <t>x2.raw</t>
  </si>
  <si>
    <t>x2 2.raw</t>
  </si>
  <si>
    <t>Wood Baby Bare</t>
  </si>
  <si>
    <t>x6.raw</t>
  </si>
  <si>
    <r>
      <t>X. microchira</t>
    </r>
    <r>
      <rPr>
        <sz val="10"/>
        <rFont val="Arial"/>
        <family val="2"/>
      </rPr>
      <t xml:space="preserve"> Baby Bare</t>
    </r>
  </si>
  <si>
    <t>x7.raw</t>
  </si>
  <si>
    <t>x7 2.raw</t>
  </si>
  <si>
    <t>ODP wood</t>
  </si>
  <si>
    <t>x10.raw</t>
  </si>
  <si>
    <t>12 acidified.raw</t>
  </si>
  <si>
    <t>12 1.raw</t>
  </si>
  <si>
    <t>12 2.raw</t>
  </si>
  <si>
    <t>12 3.raw</t>
  </si>
  <si>
    <r>
      <t>Xylophaga zierenbergi</t>
    </r>
    <r>
      <rPr>
        <sz val="10"/>
        <rFont val="Arial"/>
        <family val="2"/>
      </rPr>
      <t xml:space="preserve"> Endeavour</t>
    </r>
  </si>
  <si>
    <t>x15.raw</t>
  </si>
  <si>
    <t>x15 2.raw</t>
  </si>
  <si>
    <r>
      <rPr>
        <i/>
        <sz val="10"/>
        <rFont val="Arial"/>
        <family val="2"/>
      </rPr>
      <t xml:space="preserve">Xylophaga muraokai </t>
    </r>
    <r>
      <rPr>
        <sz val="10"/>
        <rFont val="Arial"/>
        <family val="2"/>
      </rPr>
      <t>Endeavour</t>
    </r>
  </si>
  <si>
    <t>x13.raw</t>
  </si>
  <si>
    <t>x13 2.raw</t>
  </si>
  <si>
    <t>X muraokai wb26 not acidifiedsiphon</t>
  </si>
  <si>
    <t>X wb26 1 siphon.raw</t>
  </si>
  <si>
    <t>X wb26 2 siphon.raw</t>
  </si>
  <si>
    <t>X wb26 3 siphon.raw</t>
  </si>
  <si>
    <t>X zieren wb 26siphon</t>
  </si>
  <si>
    <t>voight a01.raw</t>
  </si>
  <si>
    <t>voight a02.raw</t>
  </si>
  <si>
    <t>voight a03.raw</t>
  </si>
  <si>
    <t>voight a04.raw</t>
  </si>
  <si>
    <t>voight a05.raw</t>
  </si>
  <si>
    <t>voight a06.raw</t>
  </si>
  <si>
    <t>X zieren wb26 not acidifiedsiphon</t>
  </si>
  <si>
    <t>Xzier wb26 1 siphon.raw</t>
  </si>
  <si>
    <t>Xzier wb26 2 siphon.raw</t>
  </si>
  <si>
    <t>Xzier wb26 3 siphon.raw</t>
  </si>
  <si>
    <t>X zieren wb32 not acidifiedsiphon</t>
  </si>
  <si>
    <t>Xzier wb32 1 siphon.raw</t>
  </si>
  <si>
    <t>Xzier wb32 2 siphon.raw</t>
  </si>
  <si>
    <t>Xzier wb32 3 siphon.raw</t>
  </si>
  <si>
    <t/>
  </si>
  <si>
    <t>X zieren wb17siphon</t>
  </si>
  <si>
    <t>voight b03.raw</t>
  </si>
  <si>
    <t>voight b05.raw</t>
  </si>
  <si>
    <t>voight b06.raw</t>
  </si>
  <si>
    <t>voight b07.raw</t>
  </si>
  <si>
    <t>X zieren wb17 not acidifiedsiphon</t>
  </si>
  <si>
    <t>Xzier wb17 1 siphon.raw</t>
  </si>
  <si>
    <t>Xzier wb17 2 siphon.raw</t>
  </si>
  <si>
    <t>Xzier wb17 3 siphon.raw</t>
  </si>
  <si>
    <t xml:space="preserve"> </t>
  </si>
  <si>
    <t>X zieren wb19siphon</t>
  </si>
  <si>
    <t>voight a07.raw</t>
  </si>
  <si>
    <t>voight a08.raw</t>
  </si>
  <si>
    <t>voight a09.raw</t>
  </si>
  <si>
    <t>voight a10.raw</t>
  </si>
  <si>
    <t>voight a11.raw</t>
  </si>
  <si>
    <t>voight a12.raw</t>
  </si>
  <si>
    <t>voight b01.raw</t>
  </si>
  <si>
    <t>voight b02.raw</t>
  </si>
  <si>
    <t>X zieren wb19 not acidifiedsiphon</t>
  </si>
  <si>
    <t>Xzier wb19 1 siphon.raw</t>
  </si>
  <si>
    <t>Xzier wb19 2 siphon.raw</t>
  </si>
  <si>
    <t>Xzier wb19 3 siphon.raw</t>
  </si>
  <si>
    <t>X zieren wb23siphon</t>
  </si>
  <si>
    <t>voight b09.raw</t>
  </si>
  <si>
    <t>voight b10.raw</t>
  </si>
  <si>
    <t>voight b11.raw</t>
  </si>
  <si>
    <t>voight b12.raw</t>
  </si>
  <si>
    <t>voight c01.raw</t>
  </si>
  <si>
    <t>voight c02.raw</t>
  </si>
  <si>
    <t>voight c03.raw</t>
  </si>
  <si>
    <t>X zieren wb23 not acidifiedsiphon</t>
  </si>
  <si>
    <t>Xzier wb23 1 siphon.raw</t>
  </si>
  <si>
    <t>Xzier wb23 2 siphon.raw</t>
  </si>
  <si>
    <t>Xzier wb23 3 siphon.raw</t>
  </si>
  <si>
    <t>xylophaga from the ONC cruise crate that was found.  I have a pretty big chunk of wood. Investigated what the isotope values are for particulates (pom) that came off of the wood in the specimen jar and also the dissolved material (dom) that leached into the ethanol preservative</t>
  </si>
  <si>
    <t>clam 1 visc 1.raw</t>
  </si>
  <si>
    <t>DO NOT USE</t>
  </si>
  <si>
    <t>clam 1 visc 2.raw</t>
  </si>
  <si>
    <t>PLYWOOD WEIRD</t>
  </si>
  <si>
    <t>clam 1 siph 1.raw</t>
  </si>
  <si>
    <t>clam 1 siph 2.raw</t>
  </si>
  <si>
    <t>clam 2 visc 1.raw</t>
  </si>
  <si>
    <t>clam 2 visc 2.raw</t>
  </si>
  <si>
    <t>clam 2 siph 1.raw</t>
  </si>
  <si>
    <t>clam 2 siph 2.raw</t>
  </si>
  <si>
    <t>wood 2.raw</t>
  </si>
  <si>
    <t>dom 1.raw</t>
  </si>
  <si>
    <t>dom 2.raw</t>
  </si>
  <si>
    <t>pom less 125 um.raw</t>
  </si>
  <si>
    <t>particulates that came out of the cecum, but did this include pieces of tissue?</t>
  </si>
  <si>
    <t>"bulk" fecal chimney sample  X oregona</t>
  </si>
  <si>
    <r>
      <t>ODP A</t>
    </r>
    <r>
      <rPr>
        <i/>
        <sz val="10"/>
        <rFont val="Arial"/>
        <family val="2"/>
      </rPr>
      <t xml:space="preserve"> heterosiphon</t>
    </r>
  </si>
  <si>
    <r>
      <t xml:space="preserve">ODP A </t>
    </r>
    <r>
      <rPr>
        <i/>
        <sz val="10"/>
        <rFont val="Arial"/>
        <family val="2"/>
      </rPr>
      <t xml:space="preserve"> heterosiphon</t>
    </r>
  </si>
  <si>
    <t>tissue (siphon) analyses</t>
  </si>
  <si>
    <t>washingtona</t>
  </si>
  <si>
    <t>crooki</t>
  </si>
  <si>
    <t>nooi</t>
  </si>
  <si>
    <t>alexisi</t>
  </si>
  <si>
    <t>heterosiphon wood</t>
  </si>
  <si>
    <t>heterosiphon</t>
  </si>
  <si>
    <t>microchira</t>
  </si>
  <si>
    <r>
      <t xml:space="preserve">muraoki </t>
    </r>
    <r>
      <rPr>
        <sz val="10"/>
        <rFont val="Arial"/>
        <family val="2"/>
      </rPr>
      <t>Endeavour</t>
    </r>
  </si>
  <si>
    <r>
      <rPr>
        <i/>
        <sz val="10"/>
        <rFont val="Arial"/>
        <family val="2"/>
      </rPr>
      <t>zierenbergi</t>
    </r>
    <r>
      <rPr>
        <sz val="10"/>
        <rFont val="Arial"/>
        <family val="2"/>
      </rPr>
      <t xml:space="preserve"> Endeavour</t>
    </r>
  </si>
  <si>
    <t>fecal chimneys (fctw) X. dorsalis</t>
  </si>
  <si>
    <t>oregona</t>
  </si>
  <si>
    <t>dorsalis</t>
  </si>
  <si>
    <t>muraoki Monterey</t>
  </si>
  <si>
    <r>
      <rPr>
        <i/>
        <sz val="10"/>
        <rFont val="Arial"/>
        <family val="2"/>
      </rPr>
      <t>zierenbergi</t>
    </r>
    <r>
      <rPr>
        <sz val="10"/>
        <rFont val="Arial"/>
        <family val="2"/>
      </rPr>
      <t xml:space="preserve"> Monterey below by deployment</t>
    </r>
  </si>
  <si>
    <t>Cascadia Basin, ODP and Baby Bare are place names</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</si>
</sst>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0"/>
      <name val="Arial"/>
      <family val="2"/>
    </font>
    <font>
      <b/>
      <sz val="10"/>
      <name val="Arial"/>
      <family val="2"/>
    </font>
    <font>
      <i/>
      <sz val="10"/>
      <name val="Arial"/>
      <family val="2"/>
    </font>
    <font>
      <sz val="10"/>
      <color rgb="FFFF0000"/>
      <name val="Arial"/>
      <family val="2"/>
    </font>
    <font>
      <sz val="10"/>
      <color rgb="FF0070C0"/>
      <name val="Arial"/>
      <family val="2"/>
    </font>
    <font>
      <sz val="11"/>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6" tint="0.79998168889431442"/>
        <bgColor indexed="64"/>
      </patternFill>
    </fill>
    <fill>
      <patternFill patternType="solid">
        <fgColor theme="0" tint="-0.249977111117893"/>
        <bgColor indexed="64"/>
      </patternFill>
    </fill>
    <fill>
      <patternFill patternType="solid">
        <fgColor rgb="FFFFFF00"/>
        <bgColor indexed="64"/>
      </patternFill>
    </fill>
  </fills>
  <borders count="1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rgb="FFFF0000"/>
      </left>
      <right/>
      <top style="thin">
        <color rgb="FFFF0000"/>
      </top>
      <bottom/>
      <diagonal/>
    </border>
    <border>
      <left/>
      <right/>
      <top style="thin">
        <color rgb="FFFF0000"/>
      </top>
      <bottom/>
      <diagonal/>
    </border>
    <border>
      <left/>
      <right style="thin">
        <color rgb="FFFF0000"/>
      </right>
      <top style="thin">
        <color rgb="FFFF0000"/>
      </top>
      <bottom/>
      <diagonal/>
    </border>
    <border>
      <left style="thin">
        <color rgb="FFFF0000"/>
      </left>
      <right/>
      <top/>
      <bottom/>
      <diagonal/>
    </border>
    <border>
      <left/>
      <right style="thin">
        <color rgb="FFFF0000"/>
      </right>
      <top/>
      <bottom/>
      <diagonal/>
    </border>
    <border>
      <left/>
      <right/>
      <top/>
      <bottom style="thin">
        <color rgb="FFFF0000"/>
      </bottom>
      <diagonal/>
    </border>
    <border>
      <left/>
      <right style="thin">
        <color rgb="FFFF0000"/>
      </right>
      <top/>
      <bottom style="thin">
        <color rgb="FFFF0000"/>
      </bottom>
      <diagonal/>
    </border>
  </borders>
  <cellStyleXfs count="1">
    <xf numFmtId="0" fontId="0" fillId="0" borderId="0"/>
  </cellStyleXfs>
  <cellXfs count="31">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0" borderId="7" xfId="0" applyFill="1" applyBorder="1"/>
    <xf numFmtId="0" fontId="0" fillId="0" borderId="0" xfId="0" applyFill="1" applyBorder="1"/>
    <xf numFmtId="0" fontId="0" fillId="0" borderId="11" xfId="0" applyFill="1" applyBorder="1"/>
    <xf numFmtId="0" fontId="0" fillId="0" borderId="0" xfId="0" applyFill="1"/>
    <xf numFmtId="0" fontId="2" fillId="0" borderId="0" xfId="0" applyFont="1"/>
    <xf numFmtId="0" fontId="1" fillId="0" borderId="0" xfId="0" applyFont="1"/>
    <xf numFmtId="0" fontId="1" fillId="0" borderId="0" xfId="0" applyFont="1" applyFill="1"/>
    <xf numFmtId="0" fontId="4" fillId="0" borderId="0" xfId="0" applyFont="1" applyFill="1"/>
    <xf numFmtId="0" fontId="2" fillId="5" borderId="0" xfId="0" applyFont="1" applyFill="1"/>
    <xf numFmtId="0" fontId="2" fillId="2" borderId="0" xfId="0" applyFont="1" applyFill="1"/>
    <xf numFmtId="0" fontId="2" fillId="3" borderId="0" xfId="0" applyFont="1" applyFill="1"/>
    <xf numFmtId="0" fontId="2" fillId="4" borderId="0" xfId="0" applyFont="1" applyFill="1"/>
    <xf numFmtId="0" fontId="0" fillId="0" borderId="1" xfId="0" applyFill="1" applyBorder="1"/>
    <xf numFmtId="0" fontId="0" fillId="0" borderId="2" xfId="0" applyFill="1" applyBorder="1"/>
    <xf numFmtId="0" fontId="0" fillId="0" borderId="3" xfId="0" applyFill="1" applyBorder="1"/>
    <xf numFmtId="0" fontId="0" fillId="0" borderId="4" xfId="0" applyFill="1" applyBorder="1"/>
    <xf numFmtId="0" fontId="0" fillId="0" borderId="5" xfId="0" applyFill="1" applyBorder="1"/>
    <xf numFmtId="0" fontId="0" fillId="0" borderId="6" xfId="0" applyFill="1" applyBorder="1"/>
    <xf numFmtId="0" fontId="0" fillId="0" borderId="8" xfId="0" applyFill="1" applyBorder="1"/>
    <xf numFmtId="0" fontId="1" fillId="0" borderId="9" xfId="0" applyFont="1" applyFill="1" applyBorder="1"/>
    <xf numFmtId="0" fontId="0" fillId="0" borderId="10" xfId="0" applyFill="1" applyBorder="1"/>
    <xf numFmtId="0" fontId="0" fillId="0" borderId="12" xfId="0" applyFill="1" applyBorder="1"/>
    <xf numFmtId="0" fontId="2" fillId="0" borderId="0" xfId="0" applyFont="1" applyFill="1"/>
    <xf numFmtId="0" fontId="3" fillId="0" borderId="0" xfId="0" applyFont="1" applyFill="1"/>
    <xf numFmtId="0" fontId="5" fillId="0" borderId="0" xfId="0" applyFont="1" applyFill="1"/>
    <xf numFmtId="0" fontId="6" fillId="0"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workbookViewId="0">
      <selection activeCell="A8" sqref="A8"/>
    </sheetView>
  </sheetViews>
  <sheetFormatPr defaultRowHeight="15" x14ac:dyDescent="0.25"/>
  <cols>
    <col min="1" max="1" width="18.140625" customWidth="1"/>
  </cols>
  <sheetData>
    <row r="1" spans="1:9" x14ac:dyDescent="0.25">
      <c r="A1" s="8"/>
      <c r="B1" s="8" t="s">
        <v>0</v>
      </c>
      <c r="C1" s="8" t="s">
        <v>1</v>
      </c>
      <c r="D1" s="8" t="s">
        <v>2</v>
      </c>
      <c r="E1" s="8" t="s">
        <v>3</v>
      </c>
      <c r="F1" s="8" t="s">
        <v>1</v>
      </c>
      <c r="G1" s="8" t="s">
        <v>4</v>
      </c>
      <c r="H1" s="8" t="s">
        <v>3</v>
      </c>
      <c r="I1" s="8" t="s">
        <v>5</v>
      </c>
    </row>
    <row r="2" spans="1:9" x14ac:dyDescent="0.25">
      <c r="A2" s="8"/>
      <c r="B2" s="8" t="s">
        <v>6</v>
      </c>
      <c r="C2" s="8" t="s">
        <v>7</v>
      </c>
      <c r="D2" s="8" t="s">
        <v>8</v>
      </c>
      <c r="E2" s="8" t="s">
        <v>9</v>
      </c>
      <c r="F2" s="8" t="s">
        <v>7</v>
      </c>
      <c r="G2" s="8" t="s">
        <v>8</v>
      </c>
      <c r="H2" s="8" t="s">
        <v>9</v>
      </c>
      <c r="I2" s="8"/>
    </row>
    <row r="3" spans="1:9" x14ac:dyDescent="0.25">
      <c r="A3" s="11" t="s">
        <v>162</v>
      </c>
      <c r="B3" s="8"/>
      <c r="C3" s="8"/>
      <c r="D3" s="8"/>
      <c r="E3" s="8"/>
      <c r="F3" s="8"/>
      <c r="G3" s="8"/>
      <c r="H3" s="8"/>
      <c r="I3" s="8"/>
    </row>
    <row r="4" spans="1:9" x14ac:dyDescent="0.25">
      <c r="A4" s="8" t="s">
        <v>19</v>
      </c>
      <c r="B4" s="8" t="s">
        <v>20</v>
      </c>
      <c r="C4" s="8">
        <v>6.3808720000000001</v>
      </c>
      <c r="D4" s="8">
        <v>-25.694082452967002</v>
      </c>
      <c r="E4" s="8">
        <v>60.127820542008834</v>
      </c>
      <c r="F4" s="8">
        <v>0.18374720312500001</v>
      </c>
      <c r="G4" s="8">
        <v>3.0020404466368023</v>
      </c>
      <c r="H4" s="8">
        <v>1.1209450305346726</v>
      </c>
      <c r="I4" s="8">
        <f t="shared" ref="I4:I9" si="0">E4/H4</f>
        <v>53.640293595243321</v>
      </c>
    </row>
    <row r="5" spans="1:9" x14ac:dyDescent="0.25">
      <c r="A5" s="8" t="s">
        <v>19</v>
      </c>
      <c r="B5" s="8" t="s">
        <v>21</v>
      </c>
      <c r="C5" s="8">
        <v>5.4390429999999999</v>
      </c>
      <c r="D5" s="8">
        <v>-25.716827219912325</v>
      </c>
      <c r="E5" s="8">
        <v>51.163597401324878</v>
      </c>
      <c r="F5" s="8">
        <v>0.16209645312500001</v>
      </c>
      <c r="G5" s="8">
        <v>2.2483437780802773</v>
      </c>
      <c r="H5" s="8">
        <v>0.99690672325165997</v>
      </c>
      <c r="I5" s="8">
        <f t="shared" si="0"/>
        <v>51.322351638317819</v>
      </c>
    </row>
    <row r="6" spans="1:9" x14ac:dyDescent="0.25">
      <c r="A6" s="8" t="s">
        <v>22</v>
      </c>
      <c r="B6" s="8" t="s">
        <v>23</v>
      </c>
      <c r="C6" s="8">
        <v>2.42489775</v>
      </c>
      <c r="D6" s="8">
        <v>-25.884338860532484</v>
      </c>
      <c r="E6" s="8">
        <v>22.526566417892809</v>
      </c>
      <c r="F6" s="8">
        <v>5.8263566406250002E-2</v>
      </c>
      <c r="G6" s="8">
        <v>2.4877386437116789</v>
      </c>
      <c r="H6" s="8">
        <v>0.30359230705702378</v>
      </c>
      <c r="I6" s="8">
        <f t="shared" si="0"/>
        <v>74.200056767781149</v>
      </c>
    </row>
    <row r="7" spans="1:9" x14ac:dyDescent="0.25">
      <c r="A7" s="8" t="s">
        <v>22</v>
      </c>
      <c r="B7" s="8" t="s">
        <v>24</v>
      </c>
      <c r="C7" s="8">
        <v>4.1296524999999997</v>
      </c>
      <c r="D7" s="8">
        <v>-25.88773747018158</v>
      </c>
      <c r="E7" s="8">
        <v>38.793899839766759</v>
      </c>
      <c r="F7" s="8">
        <v>9.4319687499999999E-2</v>
      </c>
      <c r="G7" s="8">
        <v>1.4721032533273413</v>
      </c>
      <c r="H7" s="8">
        <v>0.47324924541226338</v>
      </c>
      <c r="I7" s="8">
        <f t="shared" si="0"/>
        <v>81.973505960843283</v>
      </c>
    </row>
    <row r="8" spans="1:9" x14ac:dyDescent="0.25">
      <c r="A8" s="8" t="s">
        <v>25</v>
      </c>
      <c r="B8" s="8" t="s">
        <v>26</v>
      </c>
      <c r="C8" s="8">
        <v>2.4266852499999998</v>
      </c>
      <c r="D8" s="8">
        <v>-25.241759820441558</v>
      </c>
      <c r="E8" s="8">
        <v>27.852559054632838</v>
      </c>
      <c r="F8" s="8">
        <v>0.201520265625</v>
      </c>
      <c r="G8" s="8">
        <v>5.6561887546146368</v>
      </c>
      <c r="H8" s="8">
        <v>1.4729561881363313</v>
      </c>
      <c r="I8" s="8">
        <f t="shared" si="0"/>
        <v>18.909292264743797</v>
      </c>
    </row>
    <row r="9" spans="1:9" x14ac:dyDescent="0.25">
      <c r="A9" s="8" t="s">
        <v>25</v>
      </c>
      <c r="B9" s="8" t="s">
        <v>27</v>
      </c>
      <c r="C9" s="8">
        <v>5.6306715000000001</v>
      </c>
      <c r="D9" s="8">
        <v>-26.052456297422612</v>
      </c>
      <c r="E9" s="8">
        <v>132.83565376835963</v>
      </c>
      <c r="F9" s="8">
        <v>0.204883125</v>
      </c>
      <c r="G9" s="8">
        <v>4.2905641176495157</v>
      </c>
      <c r="H9" s="8">
        <v>3.0441232627123895</v>
      </c>
      <c r="I9" s="8">
        <f t="shared" si="0"/>
        <v>43.636752622822428</v>
      </c>
    </row>
    <row r="10" spans="1:9" x14ac:dyDescent="0.25">
      <c r="A10" s="8"/>
      <c r="B10" s="8"/>
      <c r="C10" s="8"/>
      <c r="D10" s="8"/>
      <c r="E10" s="8"/>
      <c r="F10" s="8"/>
      <c r="G10" s="8"/>
      <c r="H10" s="8"/>
      <c r="I10" s="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selection activeCell="M4" sqref="M4"/>
    </sheetView>
  </sheetViews>
  <sheetFormatPr defaultRowHeight="15" x14ac:dyDescent="0.25"/>
  <cols>
    <col min="2" max="2" width="19" customWidth="1"/>
  </cols>
  <sheetData>
    <row r="1" spans="1:9" x14ac:dyDescent="0.25">
      <c r="A1" s="8"/>
      <c r="B1" s="8" t="s">
        <v>0</v>
      </c>
      <c r="C1" s="8" t="s">
        <v>1</v>
      </c>
      <c r="D1" s="8" t="s">
        <v>2</v>
      </c>
      <c r="E1" s="8" t="s">
        <v>3</v>
      </c>
      <c r="F1" s="8" t="s">
        <v>1</v>
      </c>
      <c r="G1" s="8" t="s">
        <v>4</v>
      </c>
      <c r="H1" s="8" t="s">
        <v>3</v>
      </c>
      <c r="I1" s="8" t="s">
        <v>5</v>
      </c>
    </row>
    <row r="2" spans="1:9" x14ac:dyDescent="0.25">
      <c r="A2" s="8"/>
      <c r="B2" s="8" t="s">
        <v>6</v>
      </c>
      <c r="C2" s="8" t="s">
        <v>7</v>
      </c>
      <c r="D2" s="8" t="s">
        <v>8</v>
      </c>
      <c r="E2" s="8" t="s">
        <v>9</v>
      </c>
      <c r="F2" s="8" t="s">
        <v>7</v>
      </c>
      <c r="G2" s="8" t="s">
        <v>8</v>
      </c>
      <c r="H2" s="8" t="s">
        <v>9</v>
      </c>
      <c r="I2" s="8"/>
    </row>
    <row r="3" spans="1:9" x14ac:dyDescent="0.25">
      <c r="A3" s="27" t="s">
        <v>54</v>
      </c>
      <c r="B3" s="8"/>
      <c r="C3" s="8"/>
      <c r="D3" s="8"/>
      <c r="E3" s="8"/>
      <c r="F3" s="8"/>
      <c r="G3" s="8"/>
      <c r="H3" s="8"/>
      <c r="I3" s="8"/>
    </row>
    <row r="4" spans="1:9" x14ac:dyDescent="0.25">
      <c r="A4" s="8"/>
      <c r="B4" s="8" t="s">
        <v>55</v>
      </c>
      <c r="C4" s="8">
        <v>2.5602024999999999</v>
      </c>
      <c r="D4" s="8">
        <v>-22.230924646242656</v>
      </c>
      <c r="E4" s="8">
        <v>24.578582962075636</v>
      </c>
      <c r="F4" s="8">
        <v>1.211476875</v>
      </c>
      <c r="G4" s="8">
        <v>5.7280320488410919</v>
      </c>
      <c r="H4" s="8">
        <v>6.3840084641621093</v>
      </c>
      <c r="I4" s="8">
        <f>E4/H4</f>
        <v>3.8500235549580424</v>
      </c>
    </row>
    <row r="5" spans="1:9" x14ac:dyDescent="0.25">
      <c r="A5" s="8"/>
      <c r="B5" s="8" t="s">
        <v>56</v>
      </c>
      <c r="C5" s="8">
        <v>1.2257828749999999</v>
      </c>
      <c r="D5" s="8">
        <v>-21.758250523484364</v>
      </c>
      <c r="E5" s="8">
        <v>11.92509375852884</v>
      </c>
      <c r="F5" s="8">
        <v>0.62290599999999996</v>
      </c>
      <c r="G5" s="8">
        <v>4.5472199764748922</v>
      </c>
      <c r="H5" s="8">
        <v>3.4676954043990995</v>
      </c>
      <c r="I5" s="8">
        <f>E5/H5</f>
        <v>3.4389103908609537</v>
      </c>
    </row>
    <row r="6" spans="1:9" x14ac:dyDescent="0.25">
      <c r="A6" s="8"/>
      <c r="B6" s="8" t="s">
        <v>57</v>
      </c>
      <c r="C6" s="8">
        <v>0.59160000000000001</v>
      </c>
      <c r="D6" s="8">
        <v>-21.637299550087707</v>
      </c>
      <c r="E6" s="8">
        <v>5.8826242384347562</v>
      </c>
      <c r="F6" s="8">
        <v>0.31186671874999999</v>
      </c>
      <c r="G6" s="8">
        <v>4.0773963636830945</v>
      </c>
      <c r="H6" s="8">
        <v>1.8942994443017684</v>
      </c>
      <c r="I6" s="8">
        <f>E6/H6</f>
        <v>3.1054352341865723</v>
      </c>
    </row>
    <row r="7" spans="1:9" x14ac:dyDescent="0.25">
      <c r="A7" s="8"/>
      <c r="B7" s="8" t="s">
        <v>58</v>
      </c>
      <c r="C7" s="8">
        <v>4.1791697499999998</v>
      </c>
      <c r="D7" s="8">
        <v>-24.119495252647759</v>
      </c>
      <c r="E7" s="8">
        <v>40.028383812374337</v>
      </c>
      <c r="F7" s="8">
        <v>1.298635625</v>
      </c>
      <c r="G7" s="8">
        <v>5.1051442348992726</v>
      </c>
      <c r="H7" s="8">
        <v>6.8031716098956672</v>
      </c>
      <c r="I7" s="8">
        <f>E7/H7</f>
        <v>5.8837827571702555</v>
      </c>
    </row>
    <row r="8" spans="1:9" x14ac:dyDescent="0.25">
      <c r="A8" s="8"/>
      <c r="B8" s="8" t="s">
        <v>59</v>
      </c>
      <c r="C8" s="8">
        <v>3.9981452499999999</v>
      </c>
      <c r="D8" s="8">
        <v>-24.734714842780214</v>
      </c>
      <c r="E8" s="8">
        <v>38.903565205554017</v>
      </c>
      <c r="F8" s="8">
        <v>1.0060871874999999</v>
      </c>
      <c r="G8" s="8">
        <v>5.1378309970462333</v>
      </c>
      <c r="H8" s="8">
        <v>5.3554382407699039</v>
      </c>
      <c r="I8" s="8">
        <f>E8/H8</f>
        <v>7.2643103059967684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zoomScale="130" zoomScaleNormal="130" workbookViewId="0">
      <selection activeCell="C20" sqref="C20"/>
    </sheetView>
  </sheetViews>
  <sheetFormatPr defaultRowHeight="15" x14ac:dyDescent="0.25"/>
  <sheetData>
    <row r="1" spans="1:10" x14ac:dyDescent="0.25">
      <c r="A1" s="8"/>
      <c r="B1" s="8" t="s">
        <v>0</v>
      </c>
      <c r="C1" s="8" t="s">
        <v>1</v>
      </c>
      <c r="D1" s="8" t="s">
        <v>2</v>
      </c>
      <c r="E1" s="8" t="s">
        <v>3</v>
      </c>
      <c r="F1" s="8" t="s">
        <v>1</v>
      </c>
      <c r="G1" s="8" t="s">
        <v>4</v>
      </c>
      <c r="H1" s="8" t="s">
        <v>3</v>
      </c>
      <c r="I1" s="8" t="s">
        <v>5</v>
      </c>
    </row>
    <row r="2" spans="1:10" x14ac:dyDescent="0.25">
      <c r="A2" s="8"/>
      <c r="B2" s="8" t="s">
        <v>6</v>
      </c>
      <c r="C2" s="8" t="s">
        <v>7</v>
      </c>
      <c r="D2" s="8" t="s">
        <v>8</v>
      </c>
      <c r="E2" s="8" t="s">
        <v>9</v>
      </c>
      <c r="F2" s="8" t="s">
        <v>7</v>
      </c>
      <c r="G2" s="8" t="s">
        <v>8</v>
      </c>
      <c r="H2" s="8" t="s">
        <v>9</v>
      </c>
      <c r="I2" s="8"/>
    </row>
    <row r="3" spans="1:10" x14ac:dyDescent="0.25">
      <c r="A3" s="5"/>
      <c r="B3" s="5" t="s">
        <v>18</v>
      </c>
      <c r="C3" s="5">
        <v>1.8253252499999999</v>
      </c>
      <c r="D3" s="5">
        <v>-24.536057223604168</v>
      </c>
      <c r="E3" s="5">
        <v>22.440838543132713</v>
      </c>
      <c r="F3" s="5">
        <v>8.4305937499999997E-3</v>
      </c>
      <c r="G3" s="5">
        <v>-0.79591424830619206</v>
      </c>
      <c r="H3" s="5">
        <v>4.1182571844356849E-2</v>
      </c>
      <c r="I3" s="23">
        <f>E3/H3</f>
        <v>544.91105188729796</v>
      </c>
      <c r="J3" s="8"/>
    </row>
    <row r="4" spans="1:10" x14ac:dyDescent="0.25">
      <c r="A4" s="6"/>
      <c r="B4" s="6" t="s">
        <v>18</v>
      </c>
      <c r="C4" s="6">
        <v>7.693918</v>
      </c>
      <c r="D4" s="6">
        <v>-24.141473667806263</v>
      </c>
      <c r="E4" s="6">
        <v>96.287499885172508</v>
      </c>
      <c r="F4" s="6">
        <v>3.809484765625E-2</v>
      </c>
      <c r="G4" s="6">
        <v>0.97330013388902636</v>
      </c>
      <c r="H4" s="6">
        <v>0.23147266706918873</v>
      </c>
      <c r="I4" s="25">
        <f>E4/H4</f>
        <v>415.97783921672067</v>
      </c>
      <c r="J4" s="8"/>
    </row>
    <row r="5" spans="1:10" x14ac:dyDescent="0.25">
      <c r="A5" s="7"/>
      <c r="B5" s="7" t="s">
        <v>18</v>
      </c>
      <c r="C5" s="7">
        <v>6.8810595000000001</v>
      </c>
      <c r="D5" s="7">
        <v>-24.250625595399221</v>
      </c>
      <c r="E5" s="7">
        <v>85.587313711540446</v>
      </c>
      <c r="F5" s="7">
        <v>1.12502919921875E-2</v>
      </c>
      <c r="G5" s="7">
        <v>0.13112425189150906</v>
      </c>
      <c r="H5" s="7">
        <v>5.2482665500674812E-2</v>
      </c>
      <c r="I5" s="26">
        <f>E5/H5</f>
        <v>1630.7729970468056</v>
      </c>
      <c r="J5" s="8"/>
    </row>
    <row r="7" spans="1:10" x14ac:dyDescent="0.25">
      <c r="A7" s="8"/>
      <c r="B7" s="8" t="s">
        <v>36</v>
      </c>
      <c r="C7" s="8">
        <v>2.1181765000000001</v>
      </c>
      <c r="D7" s="8">
        <v>-27.642752623928921</v>
      </c>
      <c r="E7" s="8">
        <v>19.730991608065874</v>
      </c>
      <c r="F7" s="8">
        <v>0.15669265625000001</v>
      </c>
      <c r="G7" s="8">
        <v>-6.2786822144826712E-2</v>
      </c>
      <c r="H7" s="8">
        <v>1.0382962975403573</v>
      </c>
      <c r="I7" s="8">
        <f>E7/H7</f>
        <v>19.003237953180658</v>
      </c>
    </row>
    <row r="8" spans="1:10" x14ac:dyDescent="0.25">
      <c r="A8" s="8"/>
      <c r="B8" s="8" t="s">
        <v>37</v>
      </c>
      <c r="C8" s="8">
        <v>2.0677430000000001</v>
      </c>
      <c r="D8" s="8">
        <v>-27.940150291329623</v>
      </c>
      <c r="E8" s="8">
        <v>19.289732858335579</v>
      </c>
      <c r="F8" s="8">
        <v>0.16055870312500001</v>
      </c>
      <c r="G8" s="8">
        <v>-3.7111248177429528</v>
      </c>
      <c r="H8" s="8">
        <v>1.0516568897762881</v>
      </c>
      <c r="I8" s="8">
        <f>E8/H8</f>
        <v>18.342230289994063</v>
      </c>
    </row>
    <row r="9" spans="1:10" x14ac:dyDescent="0.25">
      <c r="A9" s="8"/>
      <c r="B9" s="8" t="s">
        <v>38</v>
      </c>
      <c r="C9" s="8">
        <v>3.7190474999999998</v>
      </c>
      <c r="D9" s="8">
        <v>-28.61655583026646</v>
      </c>
      <c r="E9" s="8">
        <v>34.460407673555608</v>
      </c>
      <c r="F9" s="8">
        <v>0.17629903124999999</v>
      </c>
      <c r="G9" s="8">
        <v>-0.48652853343836727</v>
      </c>
      <c r="H9" s="8">
        <v>1.1227504669630635</v>
      </c>
      <c r="I9" s="8">
        <f>E9/H9</f>
        <v>30.692846440552223</v>
      </c>
    </row>
    <row r="10" spans="1:10" x14ac:dyDescent="0.25">
      <c r="A10" s="8"/>
      <c r="B10" s="8" t="s">
        <v>39</v>
      </c>
      <c r="C10" s="8">
        <v>2.2320120000000001</v>
      </c>
      <c r="D10" s="8">
        <v>-28.094374803102163</v>
      </c>
      <c r="E10" s="8">
        <v>20.586495495787943</v>
      </c>
      <c r="F10" s="8">
        <v>8.2207187500000001E-2</v>
      </c>
      <c r="G10" s="8">
        <v>-0.76579080555945089</v>
      </c>
      <c r="H10" s="8">
        <v>0.43312943440480201</v>
      </c>
      <c r="I10" s="8">
        <f>E10/H10</f>
        <v>47.529661714349899</v>
      </c>
    </row>
    <row r="11" spans="1:10" x14ac:dyDescent="0.25">
      <c r="A11" s="8" t="s">
        <v>180</v>
      </c>
      <c r="B11" s="8"/>
      <c r="C11" s="8"/>
      <c r="D11" s="8"/>
      <c r="E11" s="8"/>
      <c r="F11" s="8"/>
      <c r="G11" s="8"/>
      <c r="H11" s="8"/>
      <c r="I11" s="8"/>
    </row>
    <row r="12" spans="1:10" x14ac:dyDescent="0.25">
      <c r="A12" s="8"/>
      <c r="B12" s="8" t="s">
        <v>40</v>
      </c>
      <c r="C12" s="8">
        <v>1.8062395</v>
      </c>
      <c r="D12" s="8">
        <v>-25.884578002546782</v>
      </c>
      <c r="E12" s="8">
        <v>16.868211605430417</v>
      </c>
      <c r="F12" s="8">
        <v>2.8252099609375001E-2</v>
      </c>
      <c r="G12" s="8">
        <v>-1.7426652737643522</v>
      </c>
      <c r="H12" s="8">
        <v>0.11326277986176336</v>
      </c>
      <c r="I12" s="8">
        <f>E12/H12</f>
        <v>148.92987463329067</v>
      </c>
    </row>
    <row r="13" spans="1:10" x14ac:dyDescent="0.25">
      <c r="A13" s="8"/>
      <c r="B13" s="8" t="s">
        <v>41</v>
      </c>
      <c r="C13" s="8">
        <v>1.5729228749999999</v>
      </c>
      <c r="D13" s="8">
        <v>-25.491884611757918</v>
      </c>
      <c r="E13" s="8">
        <v>14.687357132044442</v>
      </c>
      <c r="F13" s="8">
        <v>2.8305220703125002E-2</v>
      </c>
      <c r="G13" s="8">
        <v>-1.858985790384313</v>
      </c>
      <c r="H13" s="8">
        <v>0.12152765803468159</v>
      </c>
      <c r="I13" s="8">
        <f>E13/H13</f>
        <v>120.85608633923448</v>
      </c>
    </row>
    <row r="15" spans="1:10" x14ac:dyDescent="0.25">
      <c r="A15" s="11" t="s">
        <v>74</v>
      </c>
      <c r="B15" s="8" t="s">
        <v>75</v>
      </c>
      <c r="C15" s="8">
        <v>3.2442394999999999</v>
      </c>
      <c r="D15" s="8">
        <v>-24.705967535293283</v>
      </c>
      <c r="E15" s="30">
        <v>31.638895817570813</v>
      </c>
      <c r="F15" s="11">
        <v>4.0017195312499997E-2</v>
      </c>
      <c r="G15" s="11">
        <v>-0.27095702307721803</v>
      </c>
      <c r="H15" s="30">
        <v>0.24714149487656126</v>
      </c>
      <c r="I15" s="8">
        <f t="shared" ref="I15:I16" si="0">E15/H15</f>
        <v>128.01935924751675</v>
      </c>
    </row>
    <row r="16" spans="1:10" x14ac:dyDescent="0.25">
      <c r="A16" s="11" t="s">
        <v>74</v>
      </c>
      <c r="B16" s="8" t="s">
        <v>75</v>
      </c>
      <c r="C16" s="8">
        <v>7.8962994999999996</v>
      </c>
      <c r="D16" s="8">
        <v>-24.58501303871995</v>
      </c>
      <c r="E16" s="30">
        <v>77.826595037744511</v>
      </c>
      <c r="F16" s="11">
        <v>3.6333683593749999E-2</v>
      </c>
      <c r="G16" s="11">
        <v>0.68204429479797124</v>
      </c>
      <c r="H16" s="30">
        <v>0.22137854098009133</v>
      </c>
      <c r="I16" s="8">
        <f t="shared" si="0"/>
        <v>351.5543769201347</v>
      </c>
    </row>
    <row r="18" spans="1:11" x14ac:dyDescent="0.25">
      <c r="A18" s="11" t="s">
        <v>79</v>
      </c>
      <c r="B18" s="8" t="s">
        <v>80</v>
      </c>
      <c r="C18" s="8">
        <v>5.5022289999999998</v>
      </c>
      <c r="D18" s="8">
        <v>-23.858727075304831</v>
      </c>
      <c r="E18" s="30">
        <v>54.057884334187243</v>
      </c>
      <c r="F18" s="11">
        <v>3.2932277343749997E-2</v>
      </c>
      <c r="G18" s="11">
        <v>1.1403265459533123</v>
      </c>
      <c r="H18" s="30">
        <v>0.20526005795093424</v>
      </c>
      <c r="I18" s="8">
        <f>E18/H18</f>
        <v>263.36290106236521</v>
      </c>
    </row>
    <row r="19" spans="1:11" x14ac:dyDescent="0.25">
      <c r="A19" s="11" t="s">
        <v>170</v>
      </c>
      <c r="B19" s="8"/>
      <c r="C19" s="8"/>
      <c r="D19" s="8"/>
      <c r="E19" s="30"/>
      <c r="F19" s="30"/>
      <c r="G19" s="30"/>
      <c r="H19" s="30"/>
      <c r="I19" s="8"/>
    </row>
    <row r="20" spans="1:11" x14ac:dyDescent="0.25">
      <c r="A20" s="11" t="s">
        <v>71</v>
      </c>
      <c r="B20" s="8" t="s">
        <v>72</v>
      </c>
      <c r="C20" s="8">
        <v>4.4432914999999999</v>
      </c>
      <c r="D20" s="8">
        <v>-25.864419699042745</v>
      </c>
      <c r="E20" s="30">
        <v>43.913058751302607</v>
      </c>
      <c r="F20" s="11">
        <v>7.4600265624999995E-2</v>
      </c>
      <c r="G20" s="11">
        <v>-0.32380655991678176</v>
      </c>
      <c r="H20" s="30">
        <v>0.43792060860380222</v>
      </c>
      <c r="I20" s="8">
        <f>E20/H20</f>
        <v>100.27630097452631</v>
      </c>
      <c r="J20" s="8"/>
      <c r="K20" s="8"/>
    </row>
    <row r="21" spans="1:11" x14ac:dyDescent="0.25">
      <c r="A21" s="11" t="s">
        <v>71</v>
      </c>
      <c r="B21" s="8" t="s">
        <v>73</v>
      </c>
      <c r="C21" s="8">
        <v>11.021521</v>
      </c>
      <c r="D21" s="8">
        <v>-25.998018902671401</v>
      </c>
      <c r="E21" s="30">
        <v>109.2401890748493</v>
      </c>
      <c r="F21" s="11">
        <v>0.1086961171875</v>
      </c>
      <c r="G21" s="11">
        <v>0.72893756206437932</v>
      </c>
      <c r="H21" s="30">
        <v>0.60581940897525566</v>
      </c>
      <c r="I21" s="8">
        <f>E21/H21</f>
        <v>180.31807409344844</v>
      </c>
      <c r="J21" s="8"/>
      <c r="K21" s="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27"/>
  <sheetViews>
    <sheetView tabSelected="1" topLeftCell="A34" zoomScale="160" zoomScaleNormal="160" workbookViewId="0">
      <selection activeCell="I37" sqref="I37"/>
    </sheetView>
  </sheetViews>
  <sheetFormatPr defaultRowHeight="15" x14ac:dyDescent="0.25"/>
  <cols>
    <col min="2" max="2" width="18.28515625" customWidth="1"/>
  </cols>
  <sheetData>
    <row r="1" spans="1:11" x14ac:dyDescent="0.25">
      <c r="A1" s="8"/>
      <c r="B1" s="8" t="s">
        <v>0</v>
      </c>
      <c r="C1" s="8" t="s">
        <v>1</v>
      </c>
      <c r="D1" s="8" t="s">
        <v>2</v>
      </c>
      <c r="E1" s="8" t="s">
        <v>3</v>
      </c>
      <c r="F1" s="8" t="s">
        <v>1</v>
      </c>
      <c r="G1" s="8" t="s">
        <v>4</v>
      </c>
      <c r="H1" s="8" t="s">
        <v>3</v>
      </c>
      <c r="I1" s="8" t="s">
        <v>5</v>
      </c>
      <c r="J1" s="8"/>
      <c r="K1" s="8"/>
    </row>
    <row r="2" spans="1:11" x14ac:dyDescent="0.25">
      <c r="A2" s="8"/>
      <c r="B2" s="8" t="s">
        <v>6</v>
      </c>
      <c r="C2" s="8" t="s">
        <v>7</v>
      </c>
      <c r="D2" s="8" t="s">
        <v>8</v>
      </c>
      <c r="E2" s="8" t="s">
        <v>9</v>
      </c>
      <c r="F2" s="8" t="s">
        <v>7</v>
      </c>
      <c r="G2" s="8" t="s">
        <v>8</v>
      </c>
      <c r="H2" s="8" t="s">
        <v>9</v>
      </c>
      <c r="I2" s="8"/>
      <c r="J2" s="8"/>
      <c r="K2" s="8"/>
    </row>
    <row r="3" spans="1:11" x14ac:dyDescent="0.25">
      <c r="A3" s="17" t="s">
        <v>10</v>
      </c>
      <c r="B3" s="18" t="s">
        <v>11</v>
      </c>
      <c r="C3" s="18">
        <v>6.2608189999999997</v>
      </c>
      <c r="D3" s="18">
        <v>-27.489040136323556</v>
      </c>
      <c r="E3" s="18">
        <v>74.190081589208603</v>
      </c>
      <c r="F3" s="18">
        <v>0.13609379687500001</v>
      </c>
      <c r="G3" s="18">
        <v>2.4389404997026616</v>
      </c>
      <c r="H3" s="18">
        <v>0.61817750492362511</v>
      </c>
      <c r="I3" s="19">
        <f>E3/H3</f>
        <v>120.01420465530313</v>
      </c>
      <c r="J3" s="8"/>
      <c r="K3" s="8"/>
    </row>
    <row r="4" spans="1:11" x14ac:dyDescent="0.25">
      <c r="A4" s="20" t="s">
        <v>10</v>
      </c>
      <c r="B4" s="6" t="s">
        <v>12</v>
      </c>
      <c r="C4" s="6">
        <v>0.78619487499999996</v>
      </c>
      <c r="D4" s="6">
        <v>-26.635180872513633</v>
      </c>
      <c r="E4" s="6"/>
      <c r="F4" s="6">
        <v>7.8513070312500002E-2</v>
      </c>
      <c r="G4" s="6">
        <v>2.3564721780067188</v>
      </c>
      <c r="H4" s="6"/>
      <c r="I4" s="21"/>
      <c r="J4" s="8"/>
      <c r="K4" s="8"/>
    </row>
    <row r="5" spans="1:11" x14ac:dyDescent="0.25">
      <c r="A5" s="20" t="s">
        <v>10</v>
      </c>
      <c r="B5" s="6" t="s">
        <v>13</v>
      </c>
      <c r="C5" s="6">
        <v>1.1155282500000001</v>
      </c>
      <c r="D5" s="6">
        <v>-26.704289962744554</v>
      </c>
      <c r="E5" s="6"/>
      <c r="F5" s="6">
        <v>8.2714265625000005E-2</v>
      </c>
      <c r="G5" s="6">
        <v>1.8197993860351591</v>
      </c>
      <c r="H5" s="6"/>
      <c r="I5" s="21"/>
      <c r="J5" s="8"/>
      <c r="K5" s="8"/>
    </row>
    <row r="6" spans="1:11" x14ac:dyDescent="0.25">
      <c r="A6" s="20" t="s">
        <v>10</v>
      </c>
      <c r="B6" s="6" t="s">
        <v>14</v>
      </c>
      <c r="C6" s="6">
        <v>0.428749875</v>
      </c>
      <c r="D6" s="6">
        <v>-27.393945987173954</v>
      </c>
      <c r="E6" s="6"/>
      <c r="F6" s="6">
        <v>7.6842945312499994E-2</v>
      </c>
      <c r="G6" s="6">
        <v>1.6534742985725437</v>
      </c>
      <c r="H6" s="6"/>
      <c r="I6" s="21"/>
      <c r="J6" s="8"/>
      <c r="K6" s="8"/>
    </row>
    <row r="7" spans="1:11" x14ac:dyDescent="0.25">
      <c r="A7" s="22"/>
      <c r="B7" s="5" t="s">
        <v>15</v>
      </c>
      <c r="C7" s="5">
        <v>4.1011997500000001</v>
      </c>
      <c r="D7" s="5">
        <v>-25.822010773132689</v>
      </c>
      <c r="E7" s="5">
        <v>51.066587470424835</v>
      </c>
      <c r="F7" s="5">
        <v>9.4287140625000002E-2</v>
      </c>
      <c r="G7" s="5">
        <v>1.5815801432383787</v>
      </c>
      <c r="H7" s="5">
        <v>0.58710335006477254</v>
      </c>
      <c r="I7" s="23">
        <f>E7/H7</f>
        <v>86.98057584715005</v>
      </c>
      <c r="J7" s="8"/>
      <c r="K7" s="8"/>
    </row>
    <row r="8" spans="1:11" x14ac:dyDescent="0.25">
      <c r="A8" s="24"/>
      <c r="B8" s="6" t="s">
        <v>15</v>
      </c>
      <c r="C8" s="6">
        <v>4.7439795</v>
      </c>
      <c r="D8" s="6">
        <v>-25.804385997679663</v>
      </c>
      <c r="E8" s="6">
        <v>59.670507856089372</v>
      </c>
      <c r="F8" s="6">
        <v>0.10353678125</v>
      </c>
      <c r="G8" s="6">
        <v>8.2289041666170265E-2</v>
      </c>
      <c r="H8" s="6">
        <v>0.63298012374521062</v>
      </c>
      <c r="I8" s="25">
        <f>E8/H8</f>
        <v>94.269165203847933</v>
      </c>
      <c r="J8" s="8"/>
      <c r="K8" s="8"/>
    </row>
    <row r="9" spans="1:11" x14ac:dyDescent="0.25">
      <c r="A9" s="24"/>
      <c r="B9" s="6" t="s">
        <v>15</v>
      </c>
      <c r="C9" s="6">
        <v>12.209448</v>
      </c>
      <c r="D9" s="6">
        <v>-25.99178547908355</v>
      </c>
      <c r="E9" s="6">
        <v>154.03760465504436</v>
      </c>
      <c r="F9" s="6">
        <v>0.29866121875000001</v>
      </c>
      <c r="G9" s="6">
        <v>0.53773934007878998</v>
      </c>
      <c r="H9" s="6">
        <v>1.7075664121856451</v>
      </c>
      <c r="I9" s="25">
        <f>E9/H9</f>
        <v>90.208851354647948</v>
      </c>
      <c r="J9" s="8"/>
      <c r="K9" s="8"/>
    </row>
    <row r="10" spans="1:11" x14ac:dyDescent="0.25">
      <c r="A10" s="8"/>
      <c r="B10" s="8" t="s">
        <v>16</v>
      </c>
      <c r="C10" s="8">
        <v>1.5934027500000001</v>
      </c>
      <c r="D10" s="8">
        <v>-25.071050047794799</v>
      </c>
      <c r="E10" s="8">
        <v>14.816635988248764</v>
      </c>
      <c r="F10" s="8">
        <v>3.8713859375E-2</v>
      </c>
      <c r="G10" s="8">
        <v>-0.77058082060384481</v>
      </c>
      <c r="H10" s="8">
        <v>0.22634683748689294</v>
      </c>
      <c r="I10" s="8">
        <f>E10/H10</f>
        <v>65.459876324124707</v>
      </c>
      <c r="J10" s="8"/>
      <c r="K10" s="8"/>
    </row>
    <row r="11" spans="1:11" x14ac:dyDescent="0.25">
      <c r="A11" s="8"/>
      <c r="B11" s="8" t="s">
        <v>17</v>
      </c>
      <c r="C11" s="8">
        <v>3.4867157500000001</v>
      </c>
      <c r="D11" s="8">
        <v>-24.727047551006748</v>
      </c>
      <c r="E11" s="8">
        <v>32.510702745955378</v>
      </c>
      <c r="F11" s="8">
        <v>7.4319656250000005E-2</v>
      </c>
      <c r="G11" s="8">
        <v>-0.98500807564263337</v>
      </c>
      <c r="H11" s="8">
        <v>0.40725385950494131</v>
      </c>
      <c r="I11" s="8">
        <f>E11/H11</f>
        <v>79.829084457236235</v>
      </c>
      <c r="J11" s="8"/>
      <c r="K11" s="8"/>
    </row>
    <row r="12" spans="1:11" x14ac:dyDescent="0.25">
      <c r="A12" s="8"/>
      <c r="B12" s="8"/>
      <c r="C12" s="8"/>
      <c r="D12" s="8"/>
      <c r="E12" s="8"/>
      <c r="F12" s="8"/>
      <c r="G12" s="8"/>
      <c r="H12" s="8"/>
      <c r="I12" s="8"/>
      <c r="J12" s="8"/>
      <c r="K12" s="8"/>
    </row>
    <row r="13" spans="1:11" x14ac:dyDescent="0.25">
      <c r="A13" s="27" t="s">
        <v>175</v>
      </c>
      <c r="B13" s="8"/>
      <c r="C13" s="8"/>
      <c r="D13" s="8"/>
      <c r="E13" s="8"/>
      <c r="F13" s="8"/>
      <c r="G13" s="8"/>
      <c r="H13" s="8"/>
      <c r="I13" s="8"/>
      <c r="J13" s="8"/>
      <c r="K13" s="8"/>
    </row>
    <row r="14" spans="1:11" x14ac:dyDescent="0.25">
      <c r="A14" s="8"/>
      <c r="B14" s="8" t="s">
        <v>28</v>
      </c>
      <c r="C14" s="8">
        <v>1.275729125</v>
      </c>
      <c r="D14" s="8">
        <v>-26.460578682440332</v>
      </c>
      <c r="E14" s="8">
        <v>11.802815735483739</v>
      </c>
      <c r="F14" s="8">
        <v>6.2281808593750002E-2</v>
      </c>
      <c r="G14" s="8">
        <v>0.74207240638435668</v>
      </c>
      <c r="H14" s="8">
        <v>0.35243312101683227</v>
      </c>
      <c r="I14" s="8">
        <f>E14/H14</f>
        <v>33.489519093524791</v>
      </c>
      <c r="J14" s="8"/>
      <c r="K14" s="8"/>
    </row>
    <row r="15" spans="1:11" x14ac:dyDescent="0.25">
      <c r="A15" s="8"/>
      <c r="B15" s="8" t="s">
        <v>29</v>
      </c>
      <c r="C15" s="8">
        <v>0.60226043750000002</v>
      </c>
      <c r="D15" s="8">
        <v>-26.739591010708708</v>
      </c>
      <c r="E15" s="8">
        <v>5.5824299788250569</v>
      </c>
      <c r="F15" s="8">
        <v>3.4539484374999999E-2</v>
      </c>
      <c r="G15" s="8">
        <v>-0.81666318934110849</v>
      </c>
      <c r="H15" s="8">
        <v>0.20599705288532999</v>
      </c>
      <c r="I15" s="8">
        <f>E15/H15</f>
        <v>27.099562351178704</v>
      </c>
      <c r="J15" s="8"/>
      <c r="K15" s="8"/>
    </row>
    <row r="16" spans="1:11" x14ac:dyDescent="0.25">
      <c r="A16" s="8"/>
      <c r="B16" s="8" t="s">
        <v>30</v>
      </c>
      <c r="C16" s="8">
        <v>1.9679745</v>
      </c>
      <c r="D16" s="8">
        <v>-26.83716847688672</v>
      </c>
      <c r="E16" s="8">
        <v>18.132974999667553</v>
      </c>
      <c r="F16" s="8">
        <v>0.227116203125</v>
      </c>
      <c r="G16" s="8">
        <v>1.1850733231707431</v>
      </c>
      <c r="H16" s="8">
        <v>1.4391860433976484</v>
      </c>
      <c r="I16" s="8">
        <f>E16/H16</f>
        <v>12.599465567953256</v>
      </c>
      <c r="J16" s="8"/>
      <c r="K16" s="8"/>
    </row>
    <row r="17" spans="1:11" x14ac:dyDescent="0.25">
      <c r="A17" s="8"/>
      <c r="B17" s="8" t="s">
        <v>31</v>
      </c>
      <c r="C17" s="8">
        <v>0.71243356250000001</v>
      </c>
      <c r="D17" s="8">
        <v>-27.815679482970051</v>
      </c>
      <c r="E17" s="8">
        <v>6.5542472769841265</v>
      </c>
      <c r="F17" s="8">
        <v>3.4304695312500001E-2</v>
      </c>
      <c r="G17" s="8">
        <v>-1.8917916324950732</v>
      </c>
      <c r="H17" s="8">
        <v>0.20302880651267949</v>
      </c>
      <c r="I17" s="8">
        <f>E17/H17</f>
        <v>32.282351404034891</v>
      </c>
      <c r="J17" s="8"/>
      <c r="K17" s="8"/>
    </row>
    <row r="18" spans="1:11" x14ac:dyDescent="0.25">
      <c r="A18" s="8"/>
      <c r="B18" s="8" t="s">
        <v>32</v>
      </c>
      <c r="C18" s="8">
        <v>3.0427819999999999</v>
      </c>
      <c r="D18" s="8">
        <v>-24.496358832111675</v>
      </c>
      <c r="E18" s="8">
        <v>28.466697558196078</v>
      </c>
      <c r="F18" s="8">
        <v>0.24586020312500001</v>
      </c>
      <c r="G18" s="8">
        <v>1.5293587122238108</v>
      </c>
      <c r="H18" s="8">
        <v>1.5337795471136508</v>
      </c>
      <c r="I18" s="8">
        <f>E18/H18</f>
        <v>18.559836458744183</v>
      </c>
      <c r="J18" s="8"/>
      <c r="K18" s="8"/>
    </row>
    <row r="19" spans="1:11" x14ac:dyDescent="0.25">
      <c r="A19" s="8"/>
      <c r="B19" s="8" t="s">
        <v>33</v>
      </c>
      <c r="C19" s="8">
        <v>1.1309415</v>
      </c>
      <c r="D19" s="8">
        <v>-27.994604766809211</v>
      </c>
      <c r="E19" s="8">
        <v>10.344142561612758</v>
      </c>
      <c r="F19" s="8">
        <v>7.7243773437499996E-2</v>
      </c>
      <c r="G19" s="8">
        <v>-0.11185688654917217</v>
      </c>
      <c r="H19" s="8">
        <v>0.4205887165424676</v>
      </c>
      <c r="I19" s="8">
        <f>E19/H19</f>
        <v>24.594436690191834</v>
      </c>
      <c r="J19" s="8"/>
      <c r="K19" s="8"/>
    </row>
    <row r="20" spans="1:11" x14ac:dyDescent="0.25">
      <c r="A20" s="8"/>
      <c r="B20" s="8" t="s">
        <v>34</v>
      </c>
      <c r="C20" s="8">
        <v>0.47356065624999999</v>
      </c>
      <c r="D20" s="8">
        <v>-27.540643620008865</v>
      </c>
      <c r="E20" s="8">
        <v>4.3578814278612121</v>
      </c>
      <c r="F20" s="8">
        <v>2.8475945312500001E-2</v>
      </c>
      <c r="G20" s="8">
        <v>-2.2796057589717318</v>
      </c>
      <c r="H20" s="8">
        <v>0.12574227099834182</v>
      </c>
      <c r="I20" s="8">
        <f>E20/H20</f>
        <v>34.657250845411248</v>
      </c>
      <c r="J20" s="8"/>
      <c r="K20" s="8"/>
    </row>
    <row r="21" spans="1:11" x14ac:dyDescent="0.25">
      <c r="A21" s="8"/>
      <c r="B21" s="8" t="s">
        <v>35</v>
      </c>
      <c r="C21" s="8">
        <v>1.0705888750000001</v>
      </c>
      <c r="D21" s="8">
        <v>-27.445636341718608</v>
      </c>
      <c r="E21" s="8">
        <v>9.5092804534234201</v>
      </c>
      <c r="F21" s="8">
        <v>3.3474242187500003E-2</v>
      </c>
      <c r="G21" s="8">
        <v>-2.0986936727845005</v>
      </c>
      <c r="H21" s="8">
        <v>0.18480572434127332</v>
      </c>
      <c r="I21" s="8">
        <f>E21/H21</f>
        <v>51.455551430122441</v>
      </c>
      <c r="J21" s="8"/>
      <c r="K21" s="8"/>
    </row>
    <row r="22" spans="1:11" x14ac:dyDescent="0.25">
      <c r="A22" s="8"/>
      <c r="B22" s="8"/>
      <c r="C22" s="8"/>
      <c r="D22" s="8"/>
      <c r="E22" s="8"/>
      <c r="F22" s="8"/>
      <c r="G22" s="8"/>
      <c r="H22" s="8"/>
      <c r="I22" s="8"/>
      <c r="J22" s="8"/>
      <c r="K22" s="8"/>
    </row>
    <row r="23" spans="1:11" x14ac:dyDescent="0.25">
      <c r="A23" s="8"/>
      <c r="B23" s="8"/>
      <c r="C23" s="8"/>
      <c r="D23" s="8"/>
      <c r="E23" s="8"/>
      <c r="F23" s="8"/>
      <c r="G23" s="8"/>
      <c r="H23" s="8"/>
      <c r="I23" s="8"/>
      <c r="J23" s="8"/>
      <c r="K23" s="8"/>
    </row>
    <row r="24" spans="1:11" x14ac:dyDescent="0.25">
      <c r="A24" s="27" t="s">
        <v>165</v>
      </c>
      <c r="B24" s="8"/>
      <c r="C24" s="8"/>
      <c r="D24" s="8"/>
      <c r="E24" s="8"/>
      <c r="F24" s="8"/>
      <c r="G24" s="8"/>
      <c r="H24" s="8"/>
      <c r="I24" s="8"/>
      <c r="J24" s="8"/>
      <c r="K24" s="8"/>
    </row>
    <row r="25" spans="1:11" x14ac:dyDescent="0.25">
      <c r="A25" s="27" t="s">
        <v>176</v>
      </c>
      <c r="B25" s="8"/>
      <c r="C25" s="8"/>
      <c r="D25" s="8"/>
      <c r="E25" s="8"/>
      <c r="F25" s="8"/>
      <c r="G25" s="8"/>
      <c r="H25" s="8"/>
      <c r="I25" s="8"/>
      <c r="J25" s="8"/>
      <c r="K25" s="8"/>
    </row>
    <row r="26" spans="1:11" x14ac:dyDescent="0.25">
      <c r="A26" s="8"/>
      <c r="B26" s="8" t="s">
        <v>42</v>
      </c>
      <c r="C26" s="8">
        <v>1.92148575</v>
      </c>
      <c r="D26" s="8">
        <v>-22.413387101443778</v>
      </c>
      <c r="E26" s="8">
        <v>18.252605367771896</v>
      </c>
      <c r="F26" s="8">
        <v>0.85675543750000005</v>
      </c>
      <c r="G26" s="8">
        <v>1.9628433035553872</v>
      </c>
      <c r="H26" s="8">
        <v>4.2750079551424758</v>
      </c>
      <c r="I26" s="8">
        <f>E26/H26</f>
        <v>4.269607345599332</v>
      </c>
      <c r="J26" s="8"/>
      <c r="K26" s="8"/>
    </row>
    <row r="27" spans="1:11" x14ac:dyDescent="0.25">
      <c r="A27" s="8"/>
      <c r="B27" s="8" t="s">
        <v>43</v>
      </c>
      <c r="C27" s="8">
        <v>2.1910747499999998</v>
      </c>
      <c r="D27" s="8">
        <v>-22.658040534786281</v>
      </c>
      <c r="E27" s="8">
        <v>20.526444156762505</v>
      </c>
      <c r="F27" s="8">
        <v>0.99199112499999997</v>
      </c>
      <c r="G27" s="8">
        <v>-0.3740650983508334</v>
      </c>
      <c r="H27" s="8">
        <v>4.8358669165484711</v>
      </c>
      <c r="I27" s="8">
        <f>E27/H27</f>
        <v>4.2446255265049668</v>
      </c>
      <c r="J27" s="8"/>
      <c r="K27" s="8"/>
    </row>
    <row r="28" spans="1:11" x14ac:dyDescent="0.25">
      <c r="A28" s="8"/>
      <c r="B28" s="8" t="s">
        <v>44</v>
      </c>
      <c r="C28" s="8">
        <v>2.5090344999999998</v>
      </c>
      <c r="D28" s="8">
        <v>-22.175418135782099</v>
      </c>
      <c r="E28" s="8">
        <v>23.541028040389371</v>
      </c>
      <c r="F28" s="8">
        <v>1.1331942500000001</v>
      </c>
      <c r="G28" s="8">
        <v>2.7664109036932265</v>
      </c>
      <c r="H28" s="8">
        <v>5.4796006143344496</v>
      </c>
      <c r="I28" s="8">
        <f>E28/H28</f>
        <v>4.2961211404361919</v>
      </c>
      <c r="J28" s="8"/>
      <c r="K28" s="8"/>
    </row>
    <row r="29" spans="1:11" x14ac:dyDescent="0.25">
      <c r="A29" s="8" t="s">
        <v>177</v>
      </c>
      <c r="B29" s="8"/>
      <c r="C29" s="8"/>
      <c r="D29" s="8"/>
      <c r="E29" s="8"/>
      <c r="F29" s="8"/>
      <c r="G29" s="8"/>
      <c r="H29" s="8"/>
      <c r="I29" s="8"/>
      <c r="J29" s="8"/>
      <c r="K29" s="8"/>
    </row>
    <row r="30" spans="1:11" x14ac:dyDescent="0.25">
      <c r="A30" s="8"/>
      <c r="B30" s="8" t="s">
        <v>45</v>
      </c>
      <c r="C30" s="8">
        <v>2.2533655000000001</v>
      </c>
      <c r="D30" s="8">
        <v>-21.805154109235776</v>
      </c>
      <c r="E30" s="8">
        <v>20.82862554090778</v>
      </c>
      <c r="F30" s="8">
        <v>1.084314875</v>
      </c>
      <c r="G30" s="8">
        <v>6.1404625372728852</v>
      </c>
      <c r="H30" s="8">
        <v>5.7828027254556416</v>
      </c>
      <c r="I30" s="8">
        <f>E30/H30</f>
        <v>3.6018219070868684</v>
      </c>
      <c r="J30" s="8"/>
      <c r="K30" s="8"/>
    </row>
    <row r="31" spans="1:11" x14ac:dyDescent="0.25">
      <c r="A31" s="8"/>
      <c r="B31" s="8" t="s">
        <v>46</v>
      </c>
      <c r="C31" s="8">
        <v>3.13893025</v>
      </c>
      <c r="D31" s="8">
        <v>-21.842773889704841</v>
      </c>
      <c r="E31" s="8">
        <v>29.069591745721933</v>
      </c>
      <c r="F31" s="8">
        <v>1.4801599999999999</v>
      </c>
      <c r="G31" s="8">
        <v>6.3572785122755304</v>
      </c>
      <c r="H31" s="8">
        <v>7.7239970287710316</v>
      </c>
      <c r="I31" s="8">
        <f>E31/H31</f>
        <v>3.7635425851979138</v>
      </c>
      <c r="J31" s="8"/>
      <c r="K31" s="8"/>
    </row>
    <row r="32" spans="1:11" x14ac:dyDescent="0.25">
      <c r="A32" s="8" t="s">
        <v>172</v>
      </c>
      <c r="B32" s="8"/>
      <c r="C32" s="8"/>
      <c r="D32" s="8"/>
      <c r="E32" s="8"/>
      <c r="F32" s="8"/>
      <c r="G32" s="8"/>
      <c r="H32" s="8"/>
      <c r="I32" s="8"/>
      <c r="J32" s="8"/>
      <c r="K32" s="8"/>
    </row>
    <row r="33" spans="1:19" x14ac:dyDescent="0.25">
      <c r="A33" s="8"/>
      <c r="B33" s="8" t="s">
        <v>47</v>
      </c>
      <c r="C33" s="8">
        <v>0.74680118750000002</v>
      </c>
      <c r="D33" s="8">
        <v>-23.369147082710839</v>
      </c>
      <c r="E33" s="8">
        <v>6.9119471510689632</v>
      </c>
      <c r="F33" s="8">
        <v>0.32527759374999998</v>
      </c>
      <c r="G33" s="8">
        <v>-1.4530609551238005</v>
      </c>
      <c r="H33" s="8">
        <v>1.9503003797341065</v>
      </c>
      <c r="I33" s="8">
        <f>E33/H33</f>
        <v>3.5440423551634139</v>
      </c>
      <c r="J33" s="8"/>
      <c r="K33" s="8"/>
    </row>
    <row r="34" spans="1:19" x14ac:dyDescent="0.25">
      <c r="A34" s="8"/>
      <c r="B34" s="8" t="s">
        <v>48</v>
      </c>
      <c r="C34" s="8">
        <v>2.1321325</v>
      </c>
      <c r="D34" s="8">
        <v>-22.813475406924415</v>
      </c>
      <c r="E34" s="8">
        <v>19.776242161658153</v>
      </c>
      <c r="F34" s="8">
        <v>0.88230562499999998</v>
      </c>
      <c r="G34" s="8">
        <v>-0.5819704563134962</v>
      </c>
      <c r="H34" s="8">
        <v>4.7906087459853479</v>
      </c>
      <c r="I34" s="8">
        <f>E34/H34</f>
        <v>4.128127177622499</v>
      </c>
      <c r="J34" s="8"/>
      <c r="K34" s="8"/>
    </row>
    <row r="35" spans="1:19" x14ac:dyDescent="0.25">
      <c r="A35" s="28" t="s">
        <v>76</v>
      </c>
      <c r="B35" s="8" t="s">
        <v>77</v>
      </c>
      <c r="C35" s="8">
        <v>1.36474725</v>
      </c>
      <c r="D35" s="8">
        <v>-22.657835943797433</v>
      </c>
      <c r="E35" s="30">
        <v>13.217839758617915</v>
      </c>
      <c r="F35" s="30">
        <v>0.58586868749999998</v>
      </c>
      <c r="G35" s="30">
        <v>0.85844356396154498</v>
      </c>
      <c r="H35" s="30">
        <v>3.5696959958675696</v>
      </c>
      <c r="I35" s="8">
        <f>E35/H35</f>
        <v>3.702791434878332</v>
      </c>
      <c r="J35" s="8"/>
      <c r="K35" s="8"/>
    </row>
    <row r="36" spans="1:19" x14ac:dyDescent="0.25">
      <c r="A36" s="28" t="s">
        <v>76</v>
      </c>
      <c r="B36" s="8" t="s">
        <v>78</v>
      </c>
      <c r="C36" s="8">
        <v>1.94544275</v>
      </c>
      <c r="D36" s="8">
        <v>-23.059187845950515</v>
      </c>
      <c r="E36" s="30">
        <v>18.953059075473728</v>
      </c>
      <c r="F36" s="30">
        <v>0.81824943750000001</v>
      </c>
      <c r="G36" s="30">
        <v>0.88869070089306368</v>
      </c>
      <c r="H36" s="30">
        <v>4.8346312945295287</v>
      </c>
      <c r="I36" s="8">
        <f>E36/H36</f>
        <v>3.9202698035979395</v>
      </c>
      <c r="J36" s="8"/>
      <c r="K36" s="8"/>
    </row>
    <row r="37" spans="1:19" x14ac:dyDescent="0.25">
      <c r="A37" s="8"/>
      <c r="B37" s="8"/>
      <c r="C37" s="8"/>
      <c r="D37" s="8"/>
      <c r="E37" s="8"/>
      <c r="F37" s="8"/>
      <c r="G37" s="8"/>
      <c r="H37" s="8"/>
      <c r="I37" s="8"/>
      <c r="J37" s="8"/>
      <c r="K37" s="8"/>
    </row>
    <row r="38" spans="1:19" x14ac:dyDescent="0.25">
      <c r="A38" s="8" t="s">
        <v>166</v>
      </c>
      <c r="B38" s="8"/>
      <c r="C38" s="8"/>
      <c r="D38" s="8"/>
      <c r="E38" s="8"/>
      <c r="F38" s="8"/>
      <c r="G38" s="8"/>
      <c r="H38" s="8"/>
      <c r="I38" s="8"/>
      <c r="J38" s="8"/>
      <c r="K38" s="8"/>
    </row>
    <row r="39" spans="1:19" x14ac:dyDescent="0.25">
      <c r="A39" s="8" t="s">
        <v>49</v>
      </c>
      <c r="B39" s="8" t="s">
        <v>50</v>
      </c>
      <c r="C39" s="8">
        <v>0.87783599999999995</v>
      </c>
      <c r="D39" s="8">
        <v>-22.138690350000001</v>
      </c>
      <c r="E39" s="8">
        <v>10.35053325</v>
      </c>
      <c r="F39" s="8">
        <v>0.38068381299999998</v>
      </c>
      <c r="G39" s="8">
        <v>6.8689039459999996</v>
      </c>
      <c r="H39" s="8">
        <v>2.8532965539999999</v>
      </c>
      <c r="I39" s="8">
        <v>3.6280000000000001</v>
      </c>
      <c r="J39" s="8"/>
      <c r="K39" s="8"/>
      <c r="L39" s="8"/>
      <c r="M39" s="8"/>
      <c r="N39" s="8"/>
      <c r="O39" s="8"/>
      <c r="P39" s="8"/>
      <c r="Q39" s="8"/>
      <c r="R39" s="8"/>
      <c r="S39" s="8"/>
    </row>
    <row r="40" spans="1:19" x14ac:dyDescent="0.25">
      <c r="A40" s="8" t="s">
        <v>49</v>
      </c>
      <c r="B40" s="8" t="s">
        <v>51</v>
      </c>
      <c r="C40" s="8">
        <v>1.280702</v>
      </c>
      <c r="D40" s="8">
        <v>-22.603505129999999</v>
      </c>
      <c r="E40" s="8">
        <v>15.140200119999999</v>
      </c>
      <c r="F40" s="8">
        <v>0.58029450000000005</v>
      </c>
      <c r="G40" s="8">
        <v>7.1723983870000003</v>
      </c>
      <c r="H40" s="8">
        <v>4.2591537199999996</v>
      </c>
      <c r="I40" s="8">
        <v>3.5550000000000002</v>
      </c>
      <c r="J40" s="8"/>
      <c r="K40" s="8"/>
      <c r="L40" s="8"/>
      <c r="M40" s="8"/>
      <c r="N40" s="8"/>
      <c r="O40" s="8"/>
      <c r="P40" s="8"/>
      <c r="Q40" s="8"/>
      <c r="R40" s="8"/>
      <c r="S40" s="8"/>
    </row>
    <row r="41" spans="1:19" x14ac:dyDescent="0.25">
      <c r="A41" s="8" t="s">
        <v>49</v>
      </c>
      <c r="B41" s="8" t="s">
        <v>52</v>
      </c>
      <c r="C41" s="8">
        <v>3.24338375</v>
      </c>
      <c r="D41" s="8">
        <v>-24.23026188</v>
      </c>
      <c r="E41" s="8">
        <v>39.37772416</v>
      </c>
      <c r="F41" s="8">
        <v>0.96722481299999996</v>
      </c>
      <c r="G41" s="8">
        <v>7.6473045180000003</v>
      </c>
      <c r="H41" s="8">
        <v>6.900938096</v>
      </c>
      <c r="I41" s="8">
        <v>5.7069999999999999</v>
      </c>
      <c r="J41" s="8"/>
      <c r="K41" s="8"/>
      <c r="L41" s="8"/>
      <c r="M41" s="8"/>
      <c r="N41" s="8"/>
      <c r="O41" s="8"/>
      <c r="P41" s="8"/>
      <c r="Q41" s="8"/>
      <c r="R41" s="8"/>
      <c r="S41" s="8"/>
    </row>
    <row r="42" spans="1:19" x14ac:dyDescent="0.25">
      <c r="A42" s="8" t="s">
        <v>49</v>
      </c>
      <c r="B42" s="8" t="s">
        <v>53</v>
      </c>
      <c r="C42" s="8">
        <v>1.584918375</v>
      </c>
      <c r="D42" s="8">
        <v>-23.93283083</v>
      </c>
      <c r="E42" s="8">
        <v>19.15489556</v>
      </c>
      <c r="F42" s="8">
        <v>0.45653300000000002</v>
      </c>
      <c r="G42" s="8">
        <v>6.9276190700000004</v>
      </c>
      <c r="H42" s="8">
        <v>3.3735228859999999</v>
      </c>
      <c r="I42" s="8">
        <v>5.6769999999999996</v>
      </c>
      <c r="J42" s="8"/>
      <c r="K42" s="8"/>
      <c r="L42" s="8"/>
      <c r="M42" s="8"/>
      <c r="N42" s="8"/>
      <c r="O42" s="8"/>
      <c r="P42" s="8"/>
      <c r="Q42" s="8"/>
      <c r="R42" s="8"/>
      <c r="S42" s="8"/>
    </row>
    <row r="43" spans="1:19" x14ac:dyDescent="0.25">
      <c r="A43" s="8" t="s">
        <v>167</v>
      </c>
      <c r="B43" s="8"/>
      <c r="C43" s="8"/>
      <c r="D43" s="8"/>
      <c r="E43" s="8"/>
      <c r="F43" s="8"/>
      <c r="G43" s="8"/>
      <c r="H43" s="8"/>
      <c r="I43" s="8"/>
      <c r="J43" s="8"/>
      <c r="K43" s="8"/>
    </row>
    <row r="44" spans="1:19" x14ac:dyDescent="0.25">
      <c r="A44" s="28" t="s">
        <v>60</v>
      </c>
      <c r="B44" s="8" t="s">
        <v>61</v>
      </c>
      <c r="C44" s="8">
        <v>3.2949985000000002</v>
      </c>
      <c r="D44" s="8">
        <v>-26.082252991078715</v>
      </c>
      <c r="E44" s="8">
        <v>31.853204608183603</v>
      </c>
      <c r="F44" s="8">
        <v>1.496072375</v>
      </c>
      <c r="G44" s="8">
        <v>6.1327562941884413</v>
      </c>
      <c r="H44" s="8">
        <v>8.501340250751154</v>
      </c>
      <c r="I44" s="8">
        <f>E44/H44</f>
        <v>3.7468450466229895</v>
      </c>
      <c r="J44" s="8"/>
      <c r="K44" s="8"/>
    </row>
    <row r="45" spans="1:19" x14ac:dyDescent="0.25">
      <c r="A45" s="28" t="s">
        <v>60</v>
      </c>
      <c r="B45" s="8" t="s">
        <v>62</v>
      </c>
      <c r="C45" s="8">
        <v>7.9100064999999997</v>
      </c>
      <c r="D45" s="8">
        <v>-26.611187188018175</v>
      </c>
      <c r="E45" s="8">
        <v>77.532015264072882</v>
      </c>
      <c r="F45" s="8">
        <v>3.1982932499999999</v>
      </c>
      <c r="G45" s="8">
        <v>1.4992035891583113</v>
      </c>
      <c r="H45" s="8">
        <v>18.910235622862128</v>
      </c>
      <c r="I45" s="8">
        <f>E45/H45</f>
        <v>4.1000026023122684</v>
      </c>
      <c r="J45" s="8"/>
      <c r="K45" s="8"/>
    </row>
    <row r="46" spans="1:19" x14ac:dyDescent="0.25">
      <c r="A46" s="28" t="s">
        <v>60</v>
      </c>
      <c r="B46" s="8" t="s">
        <v>63</v>
      </c>
      <c r="C46" s="8">
        <v>6.3656905000000004</v>
      </c>
      <c r="D46" s="8">
        <v>-25.04924994052741</v>
      </c>
      <c r="E46" s="8">
        <v>61.552750575916647</v>
      </c>
      <c r="F46" s="8">
        <v>2.6379777500000001</v>
      </c>
      <c r="G46" s="8">
        <v>1.3934855298177158</v>
      </c>
      <c r="H46" s="8">
        <v>15.774954682689769</v>
      </c>
      <c r="I46" s="8">
        <f>E46/H46</f>
        <v>3.9019288368200473</v>
      </c>
      <c r="J46" s="8"/>
      <c r="K46" s="8"/>
    </row>
    <row r="47" spans="1:19" x14ac:dyDescent="0.25">
      <c r="A47" s="28" t="s">
        <v>168</v>
      </c>
      <c r="B47" s="8"/>
      <c r="C47" s="8"/>
      <c r="D47" s="8"/>
      <c r="E47" s="8"/>
      <c r="F47" s="8"/>
      <c r="G47" s="8"/>
      <c r="H47" s="8"/>
      <c r="I47" s="8"/>
      <c r="J47" s="8"/>
      <c r="K47" s="8"/>
    </row>
    <row r="48" spans="1:19" x14ac:dyDescent="0.25">
      <c r="A48" s="28" t="s">
        <v>64</v>
      </c>
      <c r="B48" s="8" t="s">
        <v>65</v>
      </c>
      <c r="C48" s="8">
        <v>1.5157242500000001</v>
      </c>
      <c r="D48" s="8">
        <v>-22.402100564240747</v>
      </c>
      <c r="E48" s="8">
        <v>14.938791023148589</v>
      </c>
      <c r="F48" s="8">
        <v>0.45145553124999999</v>
      </c>
      <c r="G48" s="8">
        <v>0.77586006528551354</v>
      </c>
      <c r="H48" s="8">
        <v>2.8531195546213759</v>
      </c>
      <c r="I48" s="8">
        <f>E48/H48</f>
        <v>5.235949891742635</v>
      </c>
      <c r="J48" s="8"/>
      <c r="K48" s="8"/>
    </row>
    <row r="49" spans="1:11" x14ac:dyDescent="0.25">
      <c r="A49" s="28" t="s">
        <v>169</v>
      </c>
      <c r="B49" s="8"/>
      <c r="C49" s="8"/>
      <c r="D49" s="8"/>
      <c r="E49" s="8"/>
      <c r="F49" s="8"/>
      <c r="G49" s="8"/>
      <c r="H49" s="8"/>
      <c r="I49" s="8"/>
      <c r="J49" s="8"/>
      <c r="K49" s="8"/>
    </row>
    <row r="50" spans="1:11" x14ac:dyDescent="0.25">
      <c r="A50" s="28" t="s">
        <v>66</v>
      </c>
      <c r="B50" s="8" t="s">
        <v>67</v>
      </c>
      <c r="C50" s="8">
        <v>3.7236319999999998</v>
      </c>
      <c r="D50" s="8">
        <v>-25.25042352806884</v>
      </c>
      <c r="E50" s="8">
        <v>36.224442427222023</v>
      </c>
      <c r="F50" s="8">
        <v>1.422802125</v>
      </c>
      <c r="G50" s="8">
        <v>3.2208339204787788</v>
      </c>
      <c r="H50" s="8">
        <v>8.0561017062061424</v>
      </c>
      <c r="I50" s="8">
        <f>E50/H50</f>
        <v>4.4965224805088999</v>
      </c>
      <c r="J50" s="8"/>
      <c r="K50" s="8"/>
    </row>
    <row r="51" spans="1:11" x14ac:dyDescent="0.25">
      <c r="A51" s="28" t="s">
        <v>66</v>
      </c>
      <c r="B51" s="8" t="s">
        <v>68</v>
      </c>
      <c r="C51" s="8">
        <v>5.0450549999999996</v>
      </c>
      <c r="D51" s="8">
        <v>-24.430691971954726</v>
      </c>
      <c r="E51" s="8">
        <v>47.582230674400989</v>
      </c>
      <c r="F51" s="8">
        <v>1.817097</v>
      </c>
      <c r="G51" s="8">
        <v>4.6760724234072644</v>
      </c>
      <c r="H51" s="8">
        <v>10.843067741812201</v>
      </c>
      <c r="I51" s="8">
        <f>E51/H51</f>
        <v>4.3882627875613158</v>
      </c>
      <c r="J51" s="8"/>
      <c r="K51" s="8"/>
    </row>
    <row r="52" spans="1:11" x14ac:dyDescent="0.25">
      <c r="A52" s="28" t="s">
        <v>66</v>
      </c>
      <c r="B52" s="8" t="s">
        <v>69</v>
      </c>
      <c r="C52" s="8">
        <v>4.1148022500000003</v>
      </c>
      <c r="D52" s="8">
        <v>-23.839375178648741</v>
      </c>
      <c r="E52" s="30">
        <v>39.169811480802061</v>
      </c>
      <c r="F52" s="30">
        <v>1.450735125</v>
      </c>
      <c r="G52" s="30">
        <v>5.0365902656969128</v>
      </c>
      <c r="H52" s="30">
        <v>8.8957932313055963</v>
      </c>
      <c r="I52" s="8">
        <f>E52/H52</f>
        <v>4.4031836692154407</v>
      </c>
      <c r="J52" s="8"/>
      <c r="K52" s="8"/>
    </row>
    <row r="53" spans="1:11" x14ac:dyDescent="0.25">
      <c r="A53" s="28" t="s">
        <v>66</v>
      </c>
      <c r="B53" s="8" t="s">
        <v>70</v>
      </c>
      <c r="C53" s="8">
        <v>2.128876</v>
      </c>
      <c r="D53" s="8">
        <v>-24.438291394616606</v>
      </c>
      <c r="E53" s="30">
        <v>20.151186481423881</v>
      </c>
      <c r="F53" s="30">
        <v>0.81578625000000005</v>
      </c>
      <c r="G53" s="30">
        <v>4.6615302846864726</v>
      </c>
      <c r="H53" s="30">
        <v>5.2182964669452225</v>
      </c>
      <c r="I53" s="8">
        <f>E53/H53</f>
        <v>3.8616407881517576</v>
      </c>
      <c r="J53" s="8"/>
      <c r="K53" s="8"/>
    </row>
    <row r="54" spans="1:11" x14ac:dyDescent="0.25">
      <c r="J54" s="8"/>
      <c r="K54" s="8"/>
    </row>
    <row r="55" spans="1:11" x14ac:dyDescent="0.25">
      <c r="A55" s="11" t="s">
        <v>171</v>
      </c>
      <c r="J55" s="8"/>
      <c r="K55" s="8"/>
    </row>
    <row r="56" spans="1:11" x14ac:dyDescent="0.25">
      <c r="A56" s="11" t="s">
        <v>163</v>
      </c>
      <c r="B56" s="8" t="s">
        <v>81</v>
      </c>
      <c r="C56" s="8">
        <v>2.5094129999999999</v>
      </c>
      <c r="D56" s="8">
        <v>-25.47191136874477</v>
      </c>
      <c r="E56" s="8">
        <v>24.318698879101461</v>
      </c>
      <c r="F56" s="8">
        <v>0.72221868749999996</v>
      </c>
      <c r="G56" s="8">
        <v>3.5250209887373423</v>
      </c>
      <c r="H56" s="8">
        <v>4.2436854104651323</v>
      </c>
      <c r="I56" s="8">
        <f>E56/H56</f>
        <v>5.7305611813567472</v>
      </c>
      <c r="J56" s="8"/>
      <c r="K56" s="8"/>
    </row>
    <row r="57" spans="1:11" x14ac:dyDescent="0.25">
      <c r="A57" s="11" t="s">
        <v>163</v>
      </c>
      <c r="B57" s="8" t="s">
        <v>82</v>
      </c>
      <c r="C57" s="8">
        <v>4.0557962500000002</v>
      </c>
      <c r="D57" s="8">
        <v>-25.215621714515635</v>
      </c>
      <c r="E57" s="8">
        <v>38.454702065186446</v>
      </c>
      <c r="F57" s="8">
        <v>1.0808355000000001</v>
      </c>
      <c r="G57" s="8">
        <v>3.4654912710679082</v>
      </c>
      <c r="H57" s="8">
        <v>6.6546680046767257</v>
      </c>
      <c r="I57" s="8">
        <v>5.7786</v>
      </c>
      <c r="J57" s="8"/>
      <c r="K57" s="8"/>
    </row>
    <row r="58" spans="1:11" x14ac:dyDescent="0.25">
      <c r="A58" s="11" t="s">
        <v>164</v>
      </c>
      <c r="B58" s="8" t="s">
        <v>83</v>
      </c>
      <c r="C58" s="8">
        <v>2.45496925</v>
      </c>
      <c r="D58" s="8">
        <v>-25.250325091228593</v>
      </c>
      <c r="E58" s="8">
        <v>23.23759187717296</v>
      </c>
      <c r="F58" s="8">
        <v>0.66027906250000001</v>
      </c>
      <c r="G58" s="8">
        <v>4.051680187851268</v>
      </c>
      <c r="H58" s="8">
        <v>4.2822089978606641</v>
      </c>
      <c r="I58" s="8">
        <v>5.4264999999999999</v>
      </c>
      <c r="J58" s="8"/>
      <c r="K58" s="8"/>
    </row>
    <row r="59" spans="1:11" x14ac:dyDescent="0.25">
      <c r="A59" s="11" t="s">
        <v>163</v>
      </c>
      <c r="B59" s="8" t="s">
        <v>84</v>
      </c>
      <c r="C59" s="8">
        <v>3.6038725</v>
      </c>
      <c r="D59" s="8">
        <v>-25.120543087233479</v>
      </c>
      <c r="E59" s="8">
        <v>34.232692726387427</v>
      </c>
      <c r="F59" s="8">
        <v>0.94040056250000004</v>
      </c>
      <c r="G59" s="8">
        <v>3.8502896792648009</v>
      </c>
      <c r="H59" s="8">
        <v>5.8689597934100854</v>
      </c>
      <c r="I59" s="8">
        <v>5.8327999999999998</v>
      </c>
      <c r="J59" s="8"/>
      <c r="K59" s="8"/>
    </row>
    <row r="60" spans="1:11" x14ac:dyDescent="0.25">
      <c r="J60" s="8"/>
      <c r="K60" s="8"/>
    </row>
    <row r="61" spans="1:11" x14ac:dyDescent="0.25">
      <c r="A61" s="28" t="s">
        <v>173</v>
      </c>
      <c r="B61" s="8"/>
      <c r="C61" s="8"/>
      <c r="D61" s="8"/>
      <c r="E61" s="8"/>
      <c r="F61" s="8"/>
      <c r="G61" s="8"/>
      <c r="H61" s="8"/>
      <c r="I61" s="8"/>
      <c r="J61" s="8"/>
      <c r="K61" s="8"/>
    </row>
    <row r="62" spans="1:11" x14ac:dyDescent="0.25">
      <c r="A62" s="11" t="s">
        <v>88</v>
      </c>
      <c r="B62" s="8" t="s">
        <v>89</v>
      </c>
      <c r="C62" s="8">
        <v>1.9666946249999999</v>
      </c>
      <c r="D62" s="8">
        <v>-23.094487363205179</v>
      </c>
      <c r="E62" s="8">
        <v>19.032929356816773</v>
      </c>
      <c r="F62" s="8">
        <v>0.76995000000000002</v>
      </c>
      <c r="G62" s="8">
        <v>1.0641368039767234</v>
      </c>
      <c r="H62" s="8">
        <v>4.5497919678386678</v>
      </c>
      <c r="I62" s="8">
        <f>E62/H62</f>
        <v>4.1832526610789573</v>
      </c>
      <c r="J62" s="8"/>
      <c r="K62" s="8"/>
    </row>
    <row r="63" spans="1:11" x14ac:dyDescent="0.25">
      <c r="A63" s="11" t="s">
        <v>88</v>
      </c>
      <c r="B63" s="8" t="s">
        <v>90</v>
      </c>
      <c r="C63" s="8">
        <v>5.0683259999999999</v>
      </c>
      <c r="D63" s="8">
        <v>-23.156006906874545</v>
      </c>
      <c r="E63" s="8">
        <v>49.376705767290389</v>
      </c>
      <c r="F63" s="8">
        <v>2.200828</v>
      </c>
      <c r="G63" s="8">
        <v>1.4616070592425006</v>
      </c>
      <c r="H63" s="8">
        <v>12.332625804389194</v>
      </c>
      <c r="I63" s="8">
        <f>E63/H63</f>
        <v>4.0037463675997671</v>
      </c>
      <c r="J63" s="8"/>
      <c r="K63" s="8"/>
    </row>
    <row r="64" spans="1:11" x14ac:dyDescent="0.25">
      <c r="A64" s="28" t="s">
        <v>178</v>
      </c>
      <c r="B64" s="8"/>
      <c r="C64" s="8"/>
      <c r="D64" s="8"/>
      <c r="E64" s="8"/>
      <c r="F64" s="8"/>
      <c r="G64" s="8"/>
      <c r="H64" s="8"/>
      <c r="I64" s="8"/>
      <c r="J64" s="8"/>
      <c r="K64" s="8"/>
    </row>
    <row r="65" spans="1:11" x14ac:dyDescent="0.25">
      <c r="A65" s="11" t="s">
        <v>91</v>
      </c>
      <c r="B65" s="8" t="s">
        <v>92</v>
      </c>
      <c r="C65" s="8">
        <v>1.8585257500000001</v>
      </c>
      <c r="D65" s="8">
        <v>-24.286500471833353</v>
      </c>
      <c r="E65" s="8">
        <v>22.038718961628859</v>
      </c>
      <c r="F65" s="8">
        <v>0.78421200000000002</v>
      </c>
      <c r="G65" s="8">
        <v>2.0261371570758699</v>
      </c>
      <c r="H65" s="8">
        <v>5.7523093976407553</v>
      </c>
      <c r="I65" s="8">
        <v>3.83</v>
      </c>
      <c r="J65" s="8"/>
      <c r="K65" s="8"/>
    </row>
    <row r="66" spans="1:11" x14ac:dyDescent="0.25">
      <c r="A66" s="11" t="s">
        <v>91</v>
      </c>
      <c r="B66" s="8" t="s">
        <v>93</v>
      </c>
      <c r="C66" s="8">
        <v>6.684094</v>
      </c>
      <c r="D66" s="8">
        <v>-23.835274678547957</v>
      </c>
      <c r="E66" s="8">
        <v>79.765415197696683</v>
      </c>
      <c r="F66" s="8">
        <v>2.9344342499999998</v>
      </c>
      <c r="G66" s="8">
        <v>2.083019631112216</v>
      </c>
      <c r="H66" s="8">
        <v>20.088894801554094</v>
      </c>
      <c r="I66" s="8">
        <v>3.97</v>
      </c>
      <c r="J66" s="8"/>
      <c r="K66" s="8"/>
    </row>
    <row r="67" spans="1:11" x14ac:dyDescent="0.25">
      <c r="A67" s="11" t="s">
        <v>91</v>
      </c>
      <c r="B67" s="8" t="s">
        <v>94</v>
      </c>
      <c r="C67" s="8">
        <v>3.6916704999999999</v>
      </c>
      <c r="D67" s="8">
        <v>-24.240474740321815</v>
      </c>
      <c r="E67" s="8">
        <v>43.746076299998037</v>
      </c>
      <c r="F67" s="8">
        <v>1.4606551249999999</v>
      </c>
      <c r="G67" s="8">
        <v>0.86986717722235096</v>
      </c>
      <c r="H67" s="8">
        <v>10.369736301493674</v>
      </c>
      <c r="I67" s="8">
        <v>4.22</v>
      </c>
      <c r="J67" s="8"/>
      <c r="K67" s="8"/>
    </row>
    <row r="68" spans="1:11" x14ac:dyDescent="0.25">
      <c r="A68" s="11"/>
      <c r="B68" s="8"/>
      <c r="C68" s="8"/>
      <c r="D68" s="8"/>
      <c r="E68" s="8"/>
      <c r="F68" s="8"/>
      <c r="G68" s="8"/>
      <c r="H68" s="8"/>
      <c r="I68" s="8"/>
      <c r="J68" s="8"/>
      <c r="K68" s="8"/>
    </row>
    <row r="69" spans="1:11" x14ac:dyDescent="0.25">
      <c r="A69" s="11" t="s">
        <v>174</v>
      </c>
      <c r="B69" s="8"/>
      <c r="C69" s="8"/>
      <c r="D69" s="8" t="s">
        <v>120</v>
      </c>
      <c r="E69" s="8"/>
      <c r="F69" s="8"/>
      <c r="G69" s="8" t="s">
        <v>120</v>
      </c>
      <c r="H69" s="8"/>
      <c r="I69" s="8"/>
      <c r="J69" s="8"/>
      <c r="K69" s="8"/>
    </row>
    <row r="70" spans="1:11" x14ac:dyDescent="0.25">
      <c r="A70" s="28" t="s">
        <v>85</v>
      </c>
      <c r="B70" s="8" t="s">
        <v>86</v>
      </c>
      <c r="C70" s="8">
        <v>4.3087499999999999</v>
      </c>
      <c r="D70" s="8">
        <v>-22.841603134997509</v>
      </c>
      <c r="E70" s="8">
        <v>42.009365970805867</v>
      </c>
      <c r="F70" s="8">
        <v>1.7290325</v>
      </c>
      <c r="G70" s="8">
        <v>0.23577193624782825</v>
      </c>
      <c r="H70" s="8">
        <v>9.7065380809605326</v>
      </c>
      <c r="I70" s="8">
        <f>E70/H70</f>
        <v>4.3279453107187251</v>
      </c>
      <c r="J70" s="8"/>
      <c r="K70" s="8"/>
    </row>
    <row r="71" spans="1:11" x14ac:dyDescent="0.25">
      <c r="A71" s="28" t="s">
        <v>85</v>
      </c>
      <c r="B71" s="8" t="s">
        <v>87</v>
      </c>
      <c r="C71" s="8">
        <v>2.3880970000000001</v>
      </c>
      <c r="D71" s="8">
        <v>-23.089139430027142</v>
      </c>
      <c r="E71" s="8">
        <v>22.95719382001516</v>
      </c>
      <c r="F71" s="8">
        <v>0.97920750000000001</v>
      </c>
      <c r="G71" s="8">
        <v>0.36457644582799265</v>
      </c>
      <c r="H71" s="8">
        <v>5.6530562254791619</v>
      </c>
      <c r="I71" s="8">
        <f>E71/H71</f>
        <v>4.0610234365870426</v>
      </c>
      <c r="J71" s="8"/>
      <c r="K71" s="8"/>
    </row>
    <row r="72" spans="1:11" x14ac:dyDescent="0.25">
      <c r="A72" s="11" t="s">
        <v>179</v>
      </c>
      <c r="B72" s="8"/>
      <c r="C72" s="8"/>
      <c r="D72" s="8"/>
      <c r="E72" s="8"/>
      <c r="F72" s="8"/>
      <c r="G72" s="8"/>
      <c r="H72" s="8"/>
      <c r="I72" s="8"/>
      <c r="J72" s="8"/>
      <c r="K72" s="8"/>
    </row>
    <row r="73" spans="1:11" x14ac:dyDescent="0.25">
      <c r="A73" s="11" t="s">
        <v>95</v>
      </c>
      <c r="B73" s="8" t="s">
        <v>96</v>
      </c>
      <c r="C73" s="8">
        <v>1.5596851249999999</v>
      </c>
      <c r="D73" s="11">
        <v>-22.465484879424601</v>
      </c>
      <c r="E73" s="8">
        <v>18.829710357548414</v>
      </c>
      <c r="F73" s="8">
        <v>0.62700849999999997</v>
      </c>
      <c r="G73" s="8">
        <v>-0.33165162163020123</v>
      </c>
      <c r="H73" s="8">
        <v>4.933828923826284</v>
      </c>
      <c r="I73" s="8">
        <v>3.8170000000000002</v>
      </c>
      <c r="J73" s="8"/>
      <c r="K73" s="8"/>
    </row>
    <row r="74" spans="1:11" x14ac:dyDescent="0.25">
      <c r="A74" s="11" t="s">
        <v>95</v>
      </c>
      <c r="B74" s="8" t="s">
        <v>97</v>
      </c>
      <c r="C74" s="8">
        <v>2.386304</v>
      </c>
      <c r="D74" s="11">
        <v>-25.298547291521309</v>
      </c>
      <c r="E74" s="8">
        <v>28.947319595966892</v>
      </c>
      <c r="F74" s="8">
        <v>0.96525075000000005</v>
      </c>
      <c r="G74" s="8">
        <v>-0.27194060419857169</v>
      </c>
      <c r="H74" s="8">
        <v>7.413621955214146</v>
      </c>
      <c r="I74" s="8">
        <v>3.9039999999999999</v>
      </c>
      <c r="J74" s="8"/>
      <c r="K74" s="8"/>
    </row>
    <row r="75" spans="1:11" x14ac:dyDescent="0.25">
      <c r="A75" s="11" t="s">
        <v>95</v>
      </c>
      <c r="B75" s="8" t="s">
        <v>98</v>
      </c>
      <c r="C75" s="8">
        <v>7.6152749999999996</v>
      </c>
      <c r="D75" s="11">
        <v>-25.732896740956409</v>
      </c>
      <c r="E75" s="8">
        <v>90.984209695175196</v>
      </c>
      <c r="F75" s="8">
        <v>3.50915775</v>
      </c>
      <c r="G75" s="8">
        <v>-1.1615637497241138</v>
      </c>
      <c r="H75" s="8">
        <v>24.702444077116027</v>
      </c>
      <c r="I75" s="8">
        <v>3.6829999999999998</v>
      </c>
      <c r="J75" s="8"/>
      <c r="K75" s="8"/>
    </row>
    <row r="76" spans="1:11" x14ac:dyDescent="0.25">
      <c r="A76" s="11" t="s">
        <v>95</v>
      </c>
      <c r="B76" s="8" t="s">
        <v>99</v>
      </c>
      <c r="C76" s="8">
        <v>4.1858392499999999</v>
      </c>
      <c r="D76" s="11">
        <v>-23.205831790538902</v>
      </c>
      <c r="E76" s="8">
        <v>49.4624465420127</v>
      </c>
      <c r="F76" s="8">
        <v>1.57411375</v>
      </c>
      <c r="G76" s="8">
        <v>-1.560405679460718</v>
      </c>
      <c r="H76" s="8">
        <v>11.430485837178477</v>
      </c>
      <c r="I76" s="8">
        <v>4.327</v>
      </c>
      <c r="J76" s="8"/>
      <c r="K76" s="8"/>
    </row>
    <row r="77" spans="1:11" x14ac:dyDescent="0.25">
      <c r="A77" s="11" t="s">
        <v>95</v>
      </c>
      <c r="B77" s="8" t="s">
        <v>100</v>
      </c>
      <c r="C77" s="8">
        <v>5.6755789999999999</v>
      </c>
      <c r="D77" s="11">
        <v>-21.792215917181593</v>
      </c>
      <c r="E77" s="8">
        <v>67.267485604681823</v>
      </c>
      <c r="F77" s="8">
        <v>2.6374545</v>
      </c>
      <c r="G77" s="8">
        <v>-0.91289631787740855</v>
      </c>
      <c r="H77" s="8">
        <v>18.675748686039249</v>
      </c>
      <c r="I77" s="8">
        <v>3.6019999999999999</v>
      </c>
      <c r="J77" s="8"/>
      <c r="K77" s="8"/>
    </row>
    <row r="78" spans="1:11" x14ac:dyDescent="0.25">
      <c r="A78" s="11" t="s">
        <v>95</v>
      </c>
      <c r="B78" s="8" t="s">
        <v>101</v>
      </c>
      <c r="C78" s="8">
        <v>3.8125697500000002</v>
      </c>
      <c r="D78" s="11">
        <v>-23.095778996863721</v>
      </c>
      <c r="E78" s="8">
        <v>45.727064390053997</v>
      </c>
      <c r="F78" s="8">
        <v>1.5458248750000001</v>
      </c>
      <c r="G78" s="8">
        <v>0.47209794551692608</v>
      </c>
      <c r="H78" s="8">
        <v>11.483077140860548</v>
      </c>
      <c r="I78" s="8">
        <v>3.98</v>
      </c>
      <c r="J78" s="8"/>
      <c r="K78" s="8"/>
    </row>
    <row r="79" spans="1:11" x14ac:dyDescent="0.25">
      <c r="A79" s="11" t="s">
        <v>102</v>
      </c>
      <c r="B79" s="8" t="s">
        <v>103</v>
      </c>
      <c r="C79" s="8">
        <v>2.1744599999999998</v>
      </c>
      <c r="D79" s="11">
        <v>-25.18327736825465</v>
      </c>
      <c r="E79" s="8">
        <v>25.923758954464198</v>
      </c>
      <c r="F79" s="8">
        <v>0.89151262499999995</v>
      </c>
      <c r="G79" s="8">
        <v>-0.32070061787816573</v>
      </c>
      <c r="H79" s="8">
        <v>6.5134269162660861</v>
      </c>
      <c r="I79" s="8">
        <v>3.98</v>
      </c>
      <c r="J79" s="8"/>
      <c r="K79" s="8"/>
    </row>
    <row r="80" spans="1:11" x14ac:dyDescent="0.25">
      <c r="A80" s="11" t="s">
        <v>102</v>
      </c>
      <c r="B80" s="8" t="s">
        <v>104</v>
      </c>
      <c r="C80" s="8">
        <v>4.4142669999999997</v>
      </c>
      <c r="D80" s="11">
        <v>-21.544695399470086</v>
      </c>
      <c r="E80" s="8">
        <v>52.307294165541805</v>
      </c>
      <c r="F80" s="8">
        <v>2.0034467500000002</v>
      </c>
      <c r="G80" s="8">
        <v>-1.2418707027521891</v>
      </c>
      <c r="H80" s="8">
        <v>13.941878351023124</v>
      </c>
      <c r="I80" s="8">
        <v>3.7519999999999998</v>
      </c>
      <c r="J80" s="8"/>
      <c r="K80" s="8"/>
    </row>
    <row r="81" spans="1:11" x14ac:dyDescent="0.25">
      <c r="A81" s="11" t="s">
        <v>102</v>
      </c>
      <c r="B81" s="8" t="s">
        <v>105</v>
      </c>
      <c r="C81" s="8">
        <v>2.6094884999999999</v>
      </c>
      <c r="D81" s="11">
        <v>-25.677802130816769</v>
      </c>
      <c r="E81" s="8">
        <v>31.012638516248273</v>
      </c>
      <c r="F81" s="8">
        <v>1.1081622499999999</v>
      </c>
      <c r="G81" s="8">
        <v>-1.1860859516713773</v>
      </c>
      <c r="H81" s="8">
        <v>7.9616602827366529</v>
      </c>
      <c r="I81" s="8">
        <v>3.8959999999999999</v>
      </c>
      <c r="J81" s="8"/>
      <c r="K81" s="8"/>
    </row>
    <row r="82" spans="1:11" x14ac:dyDescent="0.25">
      <c r="A82" s="11"/>
      <c r="B82" s="8"/>
      <c r="C82" s="8"/>
      <c r="D82" s="11"/>
      <c r="E82" s="8"/>
      <c r="F82" s="8"/>
      <c r="G82" s="8"/>
      <c r="H82" s="8"/>
      <c r="I82" s="8"/>
      <c r="J82" s="8"/>
      <c r="K82" s="8"/>
    </row>
    <row r="83" spans="1:11" x14ac:dyDescent="0.25">
      <c r="A83" s="11" t="s">
        <v>106</v>
      </c>
      <c r="B83" s="8" t="s">
        <v>107</v>
      </c>
      <c r="C83" s="8">
        <v>2.5927695000000002</v>
      </c>
      <c r="D83" s="11">
        <v>-22.39897712807754</v>
      </c>
      <c r="E83" s="8">
        <v>31.098291479601922</v>
      </c>
      <c r="F83" s="8">
        <v>1.092631125</v>
      </c>
      <c r="G83" s="8">
        <v>0.34330798080493108</v>
      </c>
      <c r="H83" s="8">
        <v>7.8807132037398144</v>
      </c>
      <c r="I83" s="8">
        <v>3.9460000000000002</v>
      </c>
      <c r="J83" s="8"/>
      <c r="K83" s="8"/>
    </row>
    <row r="84" spans="1:11" x14ac:dyDescent="0.25">
      <c r="A84" s="11" t="s">
        <v>106</v>
      </c>
      <c r="B84" s="8" t="s">
        <v>108</v>
      </c>
      <c r="C84" s="8">
        <v>5.3232730000000004</v>
      </c>
      <c r="D84" s="11">
        <v>-21.587139849794891</v>
      </c>
      <c r="E84" s="8">
        <v>63.257597889558113</v>
      </c>
      <c r="F84" s="8">
        <v>2.3595925000000002</v>
      </c>
      <c r="G84" s="8">
        <v>-0.34814713117472418</v>
      </c>
      <c r="H84" s="8">
        <v>16.189000946651493</v>
      </c>
      <c r="I84" s="8">
        <v>3.907</v>
      </c>
      <c r="J84" s="8"/>
      <c r="K84" s="8"/>
    </row>
    <row r="85" spans="1:11" x14ac:dyDescent="0.25">
      <c r="A85" s="11" t="s">
        <v>106</v>
      </c>
      <c r="B85" s="8" t="s">
        <v>109</v>
      </c>
      <c r="C85" s="8">
        <v>6.2965594999999999</v>
      </c>
      <c r="D85" s="11">
        <v>-23.779637766696524</v>
      </c>
      <c r="E85" s="8">
        <v>74.459028942652324</v>
      </c>
      <c r="F85" s="8">
        <v>2.3650207499999998</v>
      </c>
      <c r="G85" s="8">
        <v>-0.11373904305646998</v>
      </c>
      <c r="H85" s="8">
        <v>16.165913219008214</v>
      </c>
      <c r="I85" s="8">
        <v>4.6059999999999999</v>
      </c>
      <c r="J85" s="8"/>
      <c r="K85" s="8"/>
    </row>
    <row r="86" spans="1:11" x14ac:dyDescent="0.25">
      <c r="A86" s="11" t="s">
        <v>110</v>
      </c>
      <c r="B86" s="8"/>
      <c r="C86" s="8"/>
      <c r="D86" s="8"/>
      <c r="E86" s="8"/>
      <c r="F86" s="8"/>
      <c r="G86" s="8"/>
      <c r="H86" s="8"/>
      <c r="I86" s="8"/>
      <c r="J86" s="8"/>
      <c r="K86" s="8"/>
    </row>
    <row r="87" spans="1:11" x14ac:dyDescent="0.25">
      <c r="A87" s="11" t="s">
        <v>111</v>
      </c>
      <c r="B87" s="8" t="s">
        <v>112</v>
      </c>
      <c r="C87" s="8">
        <v>2.0100994999999999</v>
      </c>
      <c r="D87" s="8">
        <v>-26.11510649612509</v>
      </c>
      <c r="E87" s="8">
        <v>23.422244799920886</v>
      </c>
      <c r="F87" s="8">
        <v>0.73620093750000004</v>
      </c>
      <c r="G87" s="8">
        <v>1.9061262501519416</v>
      </c>
      <c r="H87" s="8">
        <v>5.5925924399783513</v>
      </c>
      <c r="I87" s="8">
        <v>4.1879999999999997</v>
      </c>
      <c r="J87" s="8"/>
      <c r="K87" s="8"/>
    </row>
    <row r="88" spans="1:11" x14ac:dyDescent="0.25">
      <c r="A88" s="11" t="s">
        <v>111</v>
      </c>
      <c r="B88" s="8" t="s">
        <v>113</v>
      </c>
      <c r="C88" s="8">
        <v>1.82299575</v>
      </c>
      <c r="D88" s="8">
        <v>-26.212406794108187</v>
      </c>
      <c r="E88" s="8">
        <v>21.318905122663953</v>
      </c>
      <c r="F88" s="8">
        <v>0.7623966875</v>
      </c>
      <c r="G88" s="8">
        <v>2.1333086916333963</v>
      </c>
      <c r="H88" s="8">
        <v>5.7508962553141636</v>
      </c>
      <c r="I88" s="8">
        <v>3.7077</v>
      </c>
      <c r="J88" s="8"/>
      <c r="K88" s="8"/>
    </row>
    <row r="89" spans="1:11" x14ac:dyDescent="0.25">
      <c r="A89" s="11" t="s">
        <v>111</v>
      </c>
      <c r="B89" s="8" t="s">
        <v>114</v>
      </c>
      <c r="C89" s="8">
        <v>4.5792444999999997</v>
      </c>
      <c r="D89" s="8">
        <v>-25.31304278625975</v>
      </c>
      <c r="E89" s="8">
        <v>54.205932986319766</v>
      </c>
      <c r="F89" s="8">
        <v>2.0072286250000002</v>
      </c>
      <c r="G89" s="8">
        <v>0.65697709499099699</v>
      </c>
      <c r="H89" s="8">
        <v>14.269305780156079</v>
      </c>
      <c r="I89" s="8">
        <v>3.7989999999999999</v>
      </c>
      <c r="J89" s="8"/>
      <c r="K89" s="8"/>
    </row>
    <row r="90" spans="1:11" x14ac:dyDescent="0.25">
      <c r="A90" s="11" t="s">
        <v>111</v>
      </c>
      <c r="B90" s="8" t="s">
        <v>115</v>
      </c>
      <c r="C90" s="8">
        <v>5.2121959999999996</v>
      </c>
      <c r="D90" s="8">
        <v>-25.703458411062815</v>
      </c>
      <c r="E90" s="8">
        <v>62.587928319211265</v>
      </c>
      <c r="F90" s="8">
        <v>2.1780655000000002</v>
      </c>
      <c r="G90" s="8">
        <v>1.7580788425698224</v>
      </c>
      <c r="H90" s="8">
        <v>15.80736864208734</v>
      </c>
      <c r="I90" s="8">
        <v>3.9590000000000001</v>
      </c>
      <c r="J90" s="8"/>
      <c r="K90" s="8"/>
    </row>
    <row r="91" spans="1:11" x14ac:dyDescent="0.25">
      <c r="A91" s="11" t="s">
        <v>116</v>
      </c>
      <c r="B91" s="8" t="s">
        <v>117</v>
      </c>
      <c r="C91" s="8">
        <v>7.0732569999999999</v>
      </c>
      <c r="D91" s="8">
        <v>-25.05553291740932</v>
      </c>
      <c r="E91" s="8">
        <v>84.565415262572486</v>
      </c>
      <c r="F91" s="8">
        <v>3.1160480000000002</v>
      </c>
      <c r="G91" s="8">
        <v>2.3078146970115574</v>
      </c>
      <c r="H91" s="8">
        <v>21.144868710636334</v>
      </c>
      <c r="I91" s="8">
        <v>3.9990000000000001</v>
      </c>
      <c r="J91" s="8"/>
      <c r="K91" s="8"/>
    </row>
    <row r="92" spans="1:11" x14ac:dyDescent="0.25">
      <c r="A92" s="11" t="s">
        <v>116</v>
      </c>
      <c r="B92" s="8" t="s">
        <v>118</v>
      </c>
      <c r="C92" s="8">
        <v>3.3093715000000001</v>
      </c>
      <c r="D92" s="8">
        <v>-26.377674109670743</v>
      </c>
      <c r="E92" s="8">
        <v>39.058945698283637</v>
      </c>
      <c r="F92" s="8">
        <v>1.2830263749999999</v>
      </c>
      <c r="G92" s="8">
        <v>1.4103281879683582</v>
      </c>
      <c r="H92" s="8">
        <v>9.1245093668162891</v>
      </c>
      <c r="I92" s="8">
        <v>4.28</v>
      </c>
      <c r="J92" s="8"/>
      <c r="K92" s="8"/>
    </row>
    <row r="93" spans="1:11" x14ac:dyDescent="0.25">
      <c r="A93" s="11" t="s">
        <v>116</v>
      </c>
      <c r="B93" s="8" t="s">
        <v>119</v>
      </c>
      <c r="C93" s="8">
        <v>2.1929460000000001</v>
      </c>
      <c r="D93" s="8">
        <v>-25.735096296503837</v>
      </c>
      <c r="E93" s="8">
        <v>26.079879645154893</v>
      </c>
      <c r="F93" s="8">
        <v>0.95398918749999995</v>
      </c>
      <c r="G93" s="8">
        <v>0.84756565041286369</v>
      </c>
      <c r="H93" s="8">
        <v>6.9290391653542951</v>
      </c>
      <c r="I93" s="8">
        <v>3.7639999999999998</v>
      </c>
      <c r="J93" s="8"/>
      <c r="K93" s="8"/>
    </row>
    <row r="94" spans="1:11" x14ac:dyDescent="0.25">
      <c r="A94" s="11" t="s">
        <v>110</v>
      </c>
      <c r="B94" s="8"/>
      <c r="C94" s="8"/>
      <c r="D94" s="11" t="s">
        <v>120</v>
      </c>
      <c r="E94" s="8"/>
      <c r="F94" s="8"/>
      <c r="G94" s="11" t="s">
        <v>120</v>
      </c>
      <c r="H94" s="8"/>
      <c r="I94" s="8"/>
      <c r="J94" s="8"/>
      <c r="K94" s="8"/>
    </row>
    <row r="95" spans="1:11" x14ac:dyDescent="0.25">
      <c r="A95" s="11" t="s">
        <v>121</v>
      </c>
      <c r="B95" s="8" t="s">
        <v>122</v>
      </c>
      <c r="C95" s="8">
        <v>5.3673869999999999</v>
      </c>
      <c r="D95" s="8">
        <v>-24.929629229021248</v>
      </c>
      <c r="E95" s="8">
        <v>64.427285785014348</v>
      </c>
      <c r="F95" s="8">
        <v>2.0023733749999999</v>
      </c>
      <c r="G95" s="8">
        <v>-0.50768494930743979</v>
      </c>
      <c r="H95" s="8">
        <v>14.697766949424105</v>
      </c>
      <c r="I95" s="8">
        <v>4.383</v>
      </c>
      <c r="J95" s="8"/>
      <c r="K95" s="8"/>
    </row>
    <row r="96" spans="1:11" x14ac:dyDescent="0.25">
      <c r="A96" s="11" t="s">
        <v>121</v>
      </c>
      <c r="B96" s="8" t="s">
        <v>123</v>
      </c>
      <c r="C96" s="8">
        <v>6.9515500000000001</v>
      </c>
      <c r="D96" s="8">
        <v>-22.852615091011618</v>
      </c>
      <c r="E96" s="8">
        <v>83.521690265263743</v>
      </c>
      <c r="F96" s="8">
        <v>2.7440037500000001</v>
      </c>
      <c r="G96" s="8">
        <v>0.92589027234111332</v>
      </c>
      <c r="H96" s="8">
        <v>19.626528935302218</v>
      </c>
      <c r="I96" s="8">
        <v>4.2549999999999999</v>
      </c>
      <c r="J96" s="8"/>
      <c r="K96" s="8"/>
    </row>
    <row r="97" spans="1:11" x14ac:dyDescent="0.25">
      <c r="A97" s="11" t="s">
        <v>121</v>
      </c>
      <c r="B97" s="8" t="s">
        <v>124</v>
      </c>
      <c r="C97" s="8">
        <v>2.4511319999999999</v>
      </c>
      <c r="D97" s="8">
        <v>-22.546143132935846</v>
      </c>
      <c r="E97" s="8">
        <v>29.6366060549392</v>
      </c>
      <c r="F97" s="8">
        <v>1.1318680000000001</v>
      </c>
      <c r="G97" s="8">
        <v>-2.2503341390035727</v>
      </c>
      <c r="H97" s="8">
        <v>8.4945892002841106</v>
      </c>
      <c r="I97" s="8">
        <v>3.4889999999999999</v>
      </c>
      <c r="J97" s="8"/>
      <c r="K97" s="8"/>
    </row>
    <row r="98" spans="1:11" x14ac:dyDescent="0.25">
      <c r="A98" s="11" t="s">
        <v>121</v>
      </c>
      <c r="B98" s="8" t="s">
        <v>125</v>
      </c>
      <c r="C98" s="8">
        <v>6.3285340000000003</v>
      </c>
      <c r="D98" s="8">
        <v>-23.450232299011287</v>
      </c>
      <c r="E98" s="8">
        <v>77.217160070851904</v>
      </c>
      <c r="F98" s="8">
        <v>3.19859625</v>
      </c>
      <c r="G98" s="8">
        <v>-0.87107834429436148</v>
      </c>
      <c r="H98" s="8">
        <v>22.638790346326616</v>
      </c>
      <c r="I98" s="8">
        <v>3.41</v>
      </c>
      <c r="J98" s="8"/>
      <c r="K98" s="8"/>
    </row>
    <row r="99" spans="1:11" x14ac:dyDescent="0.25">
      <c r="A99" s="11" t="s">
        <v>121</v>
      </c>
      <c r="B99" s="8" t="s">
        <v>126</v>
      </c>
      <c r="C99" s="8">
        <v>3.3373987500000002</v>
      </c>
      <c r="D99" s="8">
        <v>-24.588064727422083</v>
      </c>
      <c r="E99" s="8">
        <v>39.384161045360152</v>
      </c>
      <c r="F99" s="8">
        <v>1.464306375</v>
      </c>
      <c r="G99" s="8">
        <v>0.32491864983228536</v>
      </c>
      <c r="H99" s="8">
        <v>10.69040882478172</v>
      </c>
      <c r="I99" s="8">
        <v>3.6840000000000002</v>
      </c>
      <c r="J99" s="8"/>
      <c r="K99" s="8"/>
    </row>
    <row r="100" spans="1:11" x14ac:dyDescent="0.25">
      <c r="A100" s="11" t="s">
        <v>121</v>
      </c>
      <c r="B100" s="8" t="s">
        <v>127</v>
      </c>
      <c r="C100" s="8">
        <v>6.9879825000000002</v>
      </c>
      <c r="D100" s="8">
        <v>-24.918359887644062</v>
      </c>
      <c r="E100" s="8">
        <v>85.137602405917036</v>
      </c>
      <c r="F100" s="8">
        <v>3.3323957499999999</v>
      </c>
      <c r="G100" s="8">
        <v>-0.19423757138650077</v>
      </c>
      <c r="H100" s="8">
        <v>23.609994925298448</v>
      </c>
      <c r="I100" s="8">
        <v>3.6059999999999999</v>
      </c>
      <c r="J100" s="8"/>
      <c r="K100" s="8"/>
    </row>
    <row r="101" spans="1:11" x14ac:dyDescent="0.25">
      <c r="A101" s="11" t="s">
        <v>121</v>
      </c>
      <c r="B101" s="8" t="s">
        <v>128</v>
      </c>
      <c r="C101" s="8">
        <v>3.2461562499999999</v>
      </c>
      <c r="D101" s="8">
        <v>-23.76004930524271</v>
      </c>
      <c r="E101" s="8">
        <v>38.68255136407614</v>
      </c>
      <c r="F101" s="8">
        <v>1.570607125</v>
      </c>
      <c r="G101" s="8">
        <v>0.45066098277533162</v>
      </c>
      <c r="H101" s="8">
        <v>11.395248766713094</v>
      </c>
      <c r="I101" s="8">
        <v>3.395</v>
      </c>
      <c r="J101" s="8"/>
      <c r="K101" s="8"/>
    </row>
    <row r="102" spans="1:11" x14ac:dyDescent="0.25">
      <c r="A102" s="11" t="s">
        <v>121</v>
      </c>
      <c r="B102" s="8" t="s">
        <v>129</v>
      </c>
      <c r="C102" s="8">
        <v>5.5487830000000002</v>
      </c>
      <c r="D102" s="8">
        <v>-23.874434892722999</v>
      </c>
      <c r="E102" s="8">
        <v>68.210702510969242</v>
      </c>
      <c r="F102" s="8">
        <v>2.3597475000000001</v>
      </c>
      <c r="G102" s="8">
        <v>-1.2265385360256331</v>
      </c>
      <c r="H102" s="8">
        <v>17.026126726601884</v>
      </c>
      <c r="I102" s="8">
        <v>4.0049999999999999</v>
      </c>
      <c r="J102" s="8"/>
      <c r="K102" s="8"/>
    </row>
    <row r="103" spans="1:11" x14ac:dyDescent="0.25">
      <c r="A103" s="11" t="s">
        <v>130</v>
      </c>
      <c r="B103" s="8" t="s">
        <v>131</v>
      </c>
      <c r="C103" s="8">
        <v>7.1157510000000004</v>
      </c>
      <c r="D103" s="8">
        <v>-24.942868803843488</v>
      </c>
      <c r="E103" s="8">
        <v>85.813263476090668</v>
      </c>
      <c r="F103" s="8">
        <v>3.096374</v>
      </c>
      <c r="G103" s="8">
        <v>-0.23787629084339623</v>
      </c>
      <c r="H103" s="8">
        <v>21.199168658163533</v>
      </c>
      <c r="I103" s="8">
        <v>4.048</v>
      </c>
      <c r="J103" s="8"/>
      <c r="K103" s="8"/>
    </row>
    <row r="104" spans="1:11" x14ac:dyDescent="0.25">
      <c r="A104" s="11" t="s">
        <v>130</v>
      </c>
      <c r="B104" s="8" t="s">
        <v>132</v>
      </c>
      <c r="C104" s="8">
        <v>2.7798667500000001</v>
      </c>
      <c r="D104" s="8">
        <v>-23.345349296772966</v>
      </c>
      <c r="E104" s="8">
        <v>33.180255321124271</v>
      </c>
      <c r="F104" s="8">
        <v>1.3053376249999999</v>
      </c>
      <c r="G104" s="8">
        <v>-0.68664882868332167</v>
      </c>
      <c r="H104" s="8">
        <v>9.2950588852472524</v>
      </c>
      <c r="I104" s="8">
        <v>3.57</v>
      </c>
      <c r="J104" s="8"/>
      <c r="K104" s="8"/>
    </row>
    <row r="105" spans="1:11" x14ac:dyDescent="0.25">
      <c r="A105" s="11" t="s">
        <v>130</v>
      </c>
      <c r="B105" s="8" t="s">
        <v>133</v>
      </c>
      <c r="C105" s="8">
        <v>6.4766044999999997</v>
      </c>
      <c r="D105" s="8">
        <v>-22.471431223222289</v>
      </c>
      <c r="E105" s="8">
        <v>78.436889084848119</v>
      </c>
      <c r="F105" s="8">
        <v>2.7201767499999998</v>
      </c>
      <c r="G105" s="8">
        <v>0.99498358494130135</v>
      </c>
      <c r="H105" s="8">
        <v>18.74395417062879</v>
      </c>
      <c r="I105" s="8">
        <v>4.18</v>
      </c>
      <c r="J105" s="8"/>
      <c r="K105" s="8"/>
    </row>
    <row r="106" spans="1:11" x14ac:dyDescent="0.25">
      <c r="A106" s="11" t="s">
        <v>110</v>
      </c>
      <c r="B106" s="8"/>
      <c r="C106" s="8"/>
      <c r="D106" s="11" t="s">
        <v>120</v>
      </c>
      <c r="E106" s="8"/>
      <c r="F106" s="8"/>
      <c r="G106" s="11" t="s">
        <v>120</v>
      </c>
      <c r="H106" s="8"/>
      <c r="I106" s="8"/>
      <c r="J106" s="8"/>
      <c r="K106" s="8"/>
    </row>
    <row r="107" spans="1:11" x14ac:dyDescent="0.25">
      <c r="A107" s="11" t="s">
        <v>134</v>
      </c>
      <c r="B107" s="8" t="s">
        <v>135</v>
      </c>
      <c r="C107" s="8">
        <v>8.2100884999999995</v>
      </c>
      <c r="D107" s="8">
        <v>-26.161022198695779</v>
      </c>
      <c r="E107" s="8">
        <v>99.141529629633879</v>
      </c>
      <c r="F107" s="8">
        <v>3.86983575</v>
      </c>
      <c r="G107" s="8">
        <v>-0.1504427370072825</v>
      </c>
      <c r="H107" s="8">
        <v>27.174764232191528</v>
      </c>
      <c r="I107" s="8">
        <v>3.6480000000000001</v>
      </c>
      <c r="J107" s="8"/>
      <c r="K107" s="8"/>
    </row>
    <row r="108" spans="1:11" x14ac:dyDescent="0.25">
      <c r="A108" s="11" t="s">
        <v>134</v>
      </c>
      <c r="B108" s="8" t="s">
        <v>136</v>
      </c>
      <c r="C108" s="8">
        <v>2.6094244999999998</v>
      </c>
      <c r="D108" s="8">
        <v>-25.010873944145505</v>
      </c>
      <c r="E108" s="8">
        <v>30.856728755945873</v>
      </c>
      <c r="F108" s="8">
        <v>1.0045558125</v>
      </c>
      <c r="G108" s="8">
        <v>-1.4183073502052268</v>
      </c>
      <c r="H108" s="8">
        <v>7.5703686896631286</v>
      </c>
      <c r="I108" s="8">
        <v>4.0759999999999996</v>
      </c>
      <c r="J108" s="8"/>
      <c r="K108" s="8"/>
    </row>
    <row r="109" spans="1:11" x14ac:dyDescent="0.25">
      <c r="A109" s="11" t="s">
        <v>134</v>
      </c>
      <c r="B109" s="8" t="s">
        <v>137</v>
      </c>
      <c r="C109" s="8">
        <v>11.880023</v>
      </c>
      <c r="D109" s="8">
        <v>-26.254260051457784</v>
      </c>
      <c r="E109" s="8">
        <v>146.33151906577959</v>
      </c>
      <c r="F109" s="8">
        <v>6.2927710000000001</v>
      </c>
      <c r="G109" s="8">
        <v>-0.4115480754071299</v>
      </c>
      <c r="H109" s="8">
        <v>42.588534857261415</v>
      </c>
      <c r="I109" s="8">
        <v>3.4359999999999999</v>
      </c>
      <c r="J109" s="8"/>
      <c r="K109" s="8"/>
    </row>
    <row r="110" spans="1:11" x14ac:dyDescent="0.25">
      <c r="A110" s="11" t="s">
        <v>134</v>
      </c>
      <c r="B110" s="8" t="s">
        <v>138</v>
      </c>
      <c r="C110" s="8">
        <v>2.9896362500000002</v>
      </c>
      <c r="D110" s="8">
        <v>-24.481683134558086</v>
      </c>
      <c r="E110" s="8">
        <v>36.535104684358508</v>
      </c>
      <c r="F110" s="8">
        <v>1.380250875</v>
      </c>
      <c r="G110" s="8">
        <v>-6.0148631173672085E-2</v>
      </c>
      <c r="H110" s="8">
        <v>10.23877481440114</v>
      </c>
      <c r="I110" s="8">
        <v>3.5680000000000001</v>
      </c>
      <c r="J110" s="8"/>
      <c r="K110" s="8"/>
    </row>
    <row r="111" spans="1:11" x14ac:dyDescent="0.25">
      <c r="A111" s="11" t="s">
        <v>134</v>
      </c>
      <c r="B111" s="8" t="s">
        <v>139</v>
      </c>
      <c r="C111" s="8">
        <v>3.0724897499999999</v>
      </c>
      <c r="D111" s="8">
        <v>-25.3057828391808</v>
      </c>
      <c r="E111" s="8">
        <v>36.59366970466921</v>
      </c>
      <c r="F111" s="8">
        <v>1.3404756250000001</v>
      </c>
      <c r="G111" s="8">
        <v>0.74845027286927324</v>
      </c>
      <c r="H111" s="8">
        <v>9.8570528929136341</v>
      </c>
      <c r="I111" s="8">
        <v>3.7120000000000002</v>
      </c>
      <c r="J111" s="8"/>
      <c r="K111" s="8"/>
    </row>
    <row r="112" spans="1:11" x14ac:dyDescent="0.25">
      <c r="A112" s="11" t="s">
        <v>134</v>
      </c>
      <c r="B112" s="8" t="s">
        <v>140</v>
      </c>
      <c r="C112" s="8">
        <v>3.1625865000000002</v>
      </c>
      <c r="D112" s="8">
        <v>-26.324388683318286</v>
      </c>
      <c r="E112" s="8">
        <v>37.709720659218164</v>
      </c>
      <c r="F112" s="8">
        <v>1.192895</v>
      </c>
      <c r="G112" s="8">
        <v>-1.0585684395795425</v>
      </c>
      <c r="H112" s="8">
        <v>8.9071471206862682</v>
      </c>
      <c r="I112" s="8">
        <v>4.2320000000000002</v>
      </c>
      <c r="J112" s="8"/>
      <c r="K112" s="8"/>
    </row>
    <row r="113" spans="1:11" x14ac:dyDescent="0.25">
      <c r="A113" s="11" t="s">
        <v>134</v>
      </c>
      <c r="B113" s="8" t="s">
        <v>141</v>
      </c>
      <c r="C113" s="8">
        <v>8.4342679999999994</v>
      </c>
      <c r="D113" s="8">
        <v>-26.148350817574883</v>
      </c>
      <c r="E113" s="8">
        <v>101.43023203024528</v>
      </c>
      <c r="F113" s="8">
        <v>4.0331112500000001</v>
      </c>
      <c r="G113" s="8">
        <v>-0.42874158277630303</v>
      </c>
      <c r="H113" s="8">
        <v>28.017485677390948</v>
      </c>
      <c r="I113" s="8">
        <v>3.62</v>
      </c>
      <c r="J113" s="8"/>
      <c r="K113" s="8"/>
    </row>
    <row r="114" spans="1:11" x14ac:dyDescent="0.25">
      <c r="A114" s="11" t="s">
        <v>142</v>
      </c>
      <c r="B114" s="8" t="s">
        <v>143</v>
      </c>
      <c r="C114" s="8">
        <v>1.4996242500000001</v>
      </c>
      <c r="D114" s="8">
        <v>-25.471423471265751</v>
      </c>
      <c r="E114" s="8">
        <v>18.216155758809492</v>
      </c>
      <c r="F114" s="8">
        <v>0.62575312500000002</v>
      </c>
      <c r="G114" s="8">
        <v>0.86046188903208365</v>
      </c>
      <c r="H114" s="8">
        <v>4.7065048355789472</v>
      </c>
      <c r="I114" s="8">
        <v>3.8698999999999999</v>
      </c>
      <c r="J114" s="8"/>
      <c r="K114" s="8"/>
    </row>
    <row r="115" spans="1:11" x14ac:dyDescent="0.25">
      <c r="A115" s="11" t="s">
        <v>142</v>
      </c>
      <c r="B115" s="8" t="s">
        <v>144</v>
      </c>
      <c r="C115" s="8">
        <v>7.4181629999999998</v>
      </c>
      <c r="D115" s="8">
        <v>-25.868999200059761</v>
      </c>
      <c r="E115" s="8">
        <v>90.463728377949593</v>
      </c>
      <c r="F115" s="8">
        <v>3.6572809999999998</v>
      </c>
      <c r="G115" s="8">
        <v>-0.8499233803708417</v>
      </c>
      <c r="H115" s="8">
        <v>24.978902920633484</v>
      </c>
      <c r="I115" s="8">
        <v>3.6219999999999999</v>
      </c>
      <c r="J115" s="8"/>
      <c r="K115" s="8"/>
    </row>
    <row r="116" spans="1:11" x14ac:dyDescent="0.25">
      <c r="A116" s="11" t="s">
        <v>142</v>
      </c>
      <c r="B116" s="8" t="s">
        <v>145</v>
      </c>
      <c r="C116" s="8">
        <v>6.1446845000000003</v>
      </c>
      <c r="D116" s="8">
        <v>-25.645271591624688</v>
      </c>
      <c r="E116" s="8">
        <v>74.707293997793371</v>
      </c>
      <c r="F116" s="8">
        <v>2.9235764999999998</v>
      </c>
      <c r="G116" s="8">
        <v>-0.42562981849716297</v>
      </c>
      <c r="H116" s="8">
        <v>20.252847000499983</v>
      </c>
      <c r="I116" s="8">
        <v>3.6890000000000001</v>
      </c>
      <c r="J116" s="8"/>
      <c r="K116" s="8"/>
    </row>
    <row r="117" spans="1:11" x14ac:dyDescent="0.25">
      <c r="A117" s="8"/>
      <c r="B117" s="8"/>
      <c r="C117" s="8"/>
      <c r="D117" s="11"/>
      <c r="E117" s="8"/>
      <c r="F117" s="8"/>
      <c r="G117" s="11"/>
      <c r="H117" s="8"/>
      <c r="I117" s="8"/>
      <c r="J117" s="8"/>
      <c r="K117" s="8"/>
    </row>
    <row r="118" spans="1:11" x14ac:dyDescent="0.25">
      <c r="A118" s="8"/>
      <c r="B118" s="8"/>
      <c r="C118" s="8"/>
      <c r="D118" s="8"/>
      <c r="E118" s="8"/>
      <c r="F118" s="8"/>
      <c r="G118" s="8"/>
      <c r="H118" s="8"/>
      <c r="I118" s="8"/>
      <c r="J118" s="8"/>
      <c r="K118" s="8"/>
    </row>
    <row r="119" spans="1:11" x14ac:dyDescent="0.25">
      <c r="A119" s="8"/>
      <c r="B119" s="8"/>
      <c r="C119" s="8"/>
      <c r="D119" s="8"/>
      <c r="E119" s="8"/>
      <c r="F119" s="8"/>
      <c r="G119" s="8"/>
      <c r="H119" s="8"/>
      <c r="I119" s="8"/>
      <c r="J119" s="8"/>
      <c r="K119" s="8"/>
    </row>
    <row r="120" spans="1:11" x14ac:dyDescent="0.25">
      <c r="A120" s="8"/>
      <c r="B120" s="8"/>
      <c r="C120" s="8"/>
      <c r="D120" s="8"/>
      <c r="E120" s="8"/>
      <c r="F120" s="8"/>
      <c r="G120" s="8"/>
      <c r="H120" s="8"/>
      <c r="I120" s="8"/>
      <c r="J120" s="8"/>
      <c r="K120" s="8"/>
    </row>
    <row r="121" spans="1:11" x14ac:dyDescent="0.25">
      <c r="A121" s="8"/>
      <c r="B121" s="8"/>
      <c r="C121" s="8"/>
      <c r="D121" s="8"/>
      <c r="E121" s="8"/>
      <c r="F121" s="8"/>
      <c r="G121" s="8"/>
      <c r="H121" s="8"/>
      <c r="I121" s="8"/>
      <c r="J121" s="8"/>
      <c r="K121" s="8"/>
    </row>
    <row r="122" spans="1:11" x14ac:dyDescent="0.25">
      <c r="A122" s="8"/>
      <c r="B122" s="8"/>
      <c r="C122" s="8"/>
      <c r="D122" s="8"/>
      <c r="E122" s="8"/>
      <c r="F122" s="8"/>
      <c r="G122" s="8"/>
      <c r="H122" s="8"/>
      <c r="I122" s="8"/>
      <c r="J122" s="8"/>
      <c r="K122" s="8"/>
    </row>
    <row r="123" spans="1:11" x14ac:dyDescent="0.25">
      <c r="A123" s="8"/>
      <c r="B123" s="8"/>
      <c r="C123" s="8"/>
      <c r="D123" s="8"/>
      <c r="E123" s="8"/>
      <c r="F123" s="8"/>
      <c r="G123" s="8"/>
      <c r="H123" s="8"/>
      <c r="I123" s="8"/>
      <c r="J123" s="8"/>
      <c r="K123" s="8"/>
    </row>
    <row r="124" spans="1:11" x14ac:dyDescent="0.25">
      <c r="A124" s="8"/>
      <c r="B124" s="8"/>
      <c r="C124" s="8"/>
      <c r="D124" s="8"/>
      <c r="E124" s="8"/>
      <c r="F124" s="8"/>
      <c r="G124" s="8"/>
      <c r="H124" s="8"/>
      <c r="I124" s="8"/>
      <c r="J124" s="8"/>
      <c r="K124" s="8"/>
    </row>
    <row r="125" spans="1:11" x14ac:dyDescent="0.25">
      <c r="A125" s="8"/>
      <c r="B125" s="8"/>
      <c r="C125" s="8"/>
      <c r="D125" s="8"/>
      <c r="E125" s="8"/>
      <c r="F125" s="8"/>
      <c r="G125" s="8"/>
      <c r="H125" s="8"/>
      <c r="I125" s="8"/>
      <c r="J125" s="8"/>
      <c r="K125" s="8"/>
    </row>
    <row r="126" spans="1:11" x14ac:dyDescent="0.25">
      <c r="A126" s="8"/>
      <c r="B126" s="8"/>
      <c r="C126" s="8"/>
      <c r="D126" s="8"/>
      <c r="E126" s="8"/>
      <c r="F126" s="8"/>
      <c r="G126" s="8"/>
      <c r="H126" s="8"/>
      <c r="I126" s="8"/>
      <c r="J126" s="8"/>
      <c r="K126" s="8"/>
    </row>
    <row r="127" spans="1:11" x14ac:dyDescent="0.25">
      <c r="A127" s="8"/>
      <c r="B127" s="8"/>
      <c r="C127" s="8"/>
      <c r="D127" s="8"/>
      <c r="E127" s="8"/>
      <c r="F127" s="8"/>
      <c r="G127" s="8"/>
      <c r="H127" s="8"/>
      <c r="I127" s="8"/>
      <c r="J127" s="8"/>
      <c r="K127" s="8"/>
    </row>
    <row r="128" spans="1:11" x14ac:dyDescent="0.25">
      <c r="A128" s="11"/>
      <c r="B128" s="8"/>
      <c r="C128" s="8"/>
      <c r="D128" s="29"/>
      <c r="E128" s="8"/>
      <c r="F128" s="8"/>
      <c r="G128" s="8"/>
      <c r="H128" s="8"/>
      <c r="I128" s="8"/>
      <c r="J128" s="8"/>
      <c r="K128" s="8"/>
    </row>
    <row r="129" spans="1:11" x14ac:dyDescent="0.25">
      <c r="A129" s="11"/>
      <c r="B129" s="8"/>
      <c r="C129" s="8"/>
      <c r="D129" s="29"/>
      <c r="E129" s="8"/>
      <c r="F129" s="8"/>
      <c r="G129" s="8"/>
      <c r="H129" s="8"/>
      <c r="I129" s="8"/>
      <c r="J129" s="8"/>
      <c r="K129" s="8"/>
    </row>
    <row r="130" spans="1:11" x14ac:dyDescent="0.25">
      <c r="A130" s="11"/>
      <c r="B130" s="8"/>
      <c r="C130" s="8"/>
      <c r="D130" s="29"/>
      <c r="E130" s="8"/>
      <c r="F130" s="8"/>
      <c r="G130" s="8"/>
      <c r="H130" s="8"/>
      <c r="I130" s="8"/>
      <c r="J130" s="8"/>
      <c r="K130" s="8"/>
    </row>
    <row r="131" spans="1:11" x14ac:dyDescent="0.25">
      <c r="A131" s="11"/>
      <c r="B131" s="8"/>
      <c r="C131" s="8"/>
      <c r="D131" s="29"/>
      <c r="E131" s="8"/>
      <c r="F131" s="8"/>
      <c r="G131" s="8"/>
      <c r="H131" s="8"/>
      <c r="I131" s="8"/>
      <c r="J131" s="8"/>
      <c r="K131" s="8"/>
    </row>
    <row r="132" spans="1:11" x14ac:dyDescent="0.25">
      <c r="A132" s="11"/>
      <c r="B132" s="8"/>
      <c r="C132" s="8"/>
      <c r="D132" s="29"/>
      <c r="E132" s="8"/>
      <c r="F132" s="8"/>
      <c r="G132" s="8"/>
      <c r="H132" s="8"/>
      <c r="I132" s="8"/>
      <c r="J132" s="8"/>
      <c r="K132" s="8"/>
    </row>
    <row r="133" spans="1:11" x14ac:dyDescent="0.25">
      <c r="A133" s="11"/>
      <c r="B133" s="8"/>
      <c r="C133" s="8"/>
      <c r="D133" s="29"/>
      <c r="E133" s="8"/>
      <c r="F133" s="8"/>
      <c r="G133" s="8"/>
      <c r="H133" s="8"/>
      <c r="I133" s="8"/>
      <c r="J133" s="8"/>
      <c r="K133" s="8"/>
    </row>
    <row r="134" spans="1:11" x14ac:dyDescent="0.25">
      <c r="A134" s="11"/>
      <c r="B134" s="8"/>
      <c r="C134" s="8"/>
      <c r="D134" s="29"/>
      <c r="E134" s="8"/>
      <c r="F134" s="8"/>
      <c r="G134" s="8"/>
      <c r="H134" s="8"/>
      <c r="I134" s="8"/>
      <c r="J134" s="8"/>
      <c r="K134" s="8"/>
    </row>
    <row r="135" spans="1:11" x14ac:dyDescent="0.25">
      <c r="A135" s="11"/>
      <c r="B135" s="8"/>
      <c r="C135" s="8"/>
      <c r="D135" s="29"/>
      <c r="E135" s="8"/>
      <c r="F135" s="8"/>
      <c r="G135" s="8"/>
      <c r="H135" s="8"/>
      <c r="I135" s="8"/>
      <c r="J135" s="8"/>
      <c r="K135" s="8"/>
    </row>
    <row r="136" spans="1:11" x14ac:dyDescent="0.25">
      <c r="A136" s="11"/>
      <c r="B136" s="8"/>
      <c r="C136" s="8"/>
      <c r="D136" s="29"/>
      <c r="E136" s="8"/>
      <c r="F136" s="8"/>
      <c r="G136" s="8"/>
      <c r="H136" s="8"/>
      <c r="I136" s="8"/>
      <c r="J136" s="8"/>
      <c r="K136" s="8"/>
    </row>
    <row r="137" spans="1:11" x14ac:dyDescent="0.25">
      <c r="A137" s="11"/>
      <c r="B137" s="8"/>
      <c r="C137" s="8"/>
      <c r="D137" s="29"/>
      <c r="E137" s="8"/>
      <c r="F137" s="8"/>
      <c r="G137" s="8"/>
      <c r="H137" s="8"/>
      <c r="I137" s="8"/>
      <c r="J137" s="8"/>
      <c r="K137" s="8"/>
    </row>
    <row r="138" spans="1:11" x14ac:dyDescent="0.25">
      <c r="A138" s="11"/>
      <c r="B138" s="8"/>
      <c r="C138" s="8"/>
      <c r="D138" s="29"/>
      <c r="E138" s="8"/>
      <c r="F138" s="8"/>
      <c r="G138" s="8"/>
      <c r="H138" s="8"/>
      <c r="I138" s="8"/>
      <c r="J138" s="8"/>
      <c r="K138" s="8"/>
    </row>
    <row r="139" spans="1:11" x14ac:dyDescent="0.25">
      <c r="A139" s="11"/>
      <c r="B139" s="8"/>
      <c r="C139" s="8"/>
      <c r="D139" s="29"/>
      <c r="E139" s="8"/>
      <c r="F139" s="8"/>
      <c r="G139" s="8"/>
      <c r="H139" s="8"/>
      <c r="I139" s="8"/>
      <c r="J139" s="8"/>
      <c r="K139" s="8"/>
    </row>
    <row r="140" spans="1:11" x14ac:dyDescent="0.25">
      <c r="A140" s="11"/>
      <c r="B140" s="8"/>
      <c r="C140" s="8"/>
      <c r="D140" s="8"/>
      <c r="E140" s="8"/>
      <c r="F140" s="8"/>
      <c r="G140" s="8"/>
      <c r="H140" s="8"/>
      <c r="I140" s="8"/>
      <c r="J140" s="8"/>
      <c r="K140" s="8"/>
    </row>
    <row r="141" spans="1:11" x14ac:dyDescent="0.25">
      <c r="A141" s="11"/>
      <c r="B141" s="8"/>
      <c r="C141" s="8"/>
      <c r="D141" s="8"/>
      <c r="E141" s="8"/>
      <c r="F141" s="8"/>
      <c r="G141" s="8"/>
      <c r="H141" s="8"/>
      <c r="I141" s="8"/>
      <c r="J141" s="8"/>
      <c r="K141" s="8"/>
    </row>
    <row r="142" spans="1:11" x14ac:dyDescent="0.25">
      <c r="A142" s="11"/>
      <c r="B142" s="8"/>
      <c r="C142" s="8"/>
      <c r="D142" s="8"/>
      <c r="E142" s="8"/>
      <c r="F142" s="8"/>
      <c r="G142" s="8"/>
      <c r="H142" s="8"/>
      <c r="I142" s="8"/>
      <c r="J142" s="8"/>
      <c r="K142" s="8"/>
    </row>
    <row r="143" spans="1:11" x14ac:dyDescent="0.25">
      <c r="A143" s="11"/>
      <c r="B143" s="8"/>
      <c r="C143" s="8"/>
      <c r="D143" s="8"/>
      <c r="E143" s="8"/>
      <c r="F143" s="8"/>
      <c r="G143" s="8"/>
      <c r="H143" s="8"/>
      <c r="I143" s="8"/>
      <c r="J143" s="8"/>
      <c r="K143" s="8"/>
    </row>
    <row r="144" spans="1:11" x14ac:dyDescent="0.25">
      <c r="A144" s="11"/>
      <c r="B144" s="8"/>
      <c r="C144" s="8"/>
      <c r="D144" s="8"/>
      <c r="E144" s="8"/>
      <c r="F144" s="8"/>
      <c r="G144" s="8"/>
      <c r="H144" s="8"/>
      <c r="I144" s="8"/>
      <c r="J144" s="8"/>
      <c r="K144" s="8"/>
    </row>
    <row r="145" spans="1:11" x14ac:dyDescent="0.25">
      <c r="A145" s="11"/>
      <c r="B145" s="8"/>
      <c r="C145" s="8"/>
      <c r="D145" s="8"/>
      <c r="E145" s="8"/>
      <c r="F145" s="8"/>
      <c r="G145" s="8"/>
      <c r="H145" s="8"/>
      <c r="I145" s="8"/>
      <c r="J145" s="8"/>
      <c r="K145" s="8"/>
    </row>
    <row r="146" spans="1:11" x14ac:dyDescent="0.25">
      <c r="A146" s="11"/>
      <c r="B146" s="8"/>
      <c r="C146" s="8"/>
      <c r="D146" s="8"/>
      <c r="E146" s="8"/>
      <c r="F146" s="8"/>
      <c r="G146" s="8"/>
      <c r="H146" s="8"/>
      <c r="I146" s="8"/>
      <c r="J146" s="8"/>
      <c r="K146" s="8"/>
    </row>
    <row r="147" spans="1:11" x14ac:dyDescent="0.25">
      <c r="A147" s="11"/>
      <c r="B147" s="8"/>
      <c r="C147" s="8"/>
      <c r="D147" s="8"/>
      <c r="E147" s="8"/>
      <c r="F147" s="8"/>
      <c r="G147" s="8"/>
      <c r="H147" s="8"/>
      <c r="I147" s="8"/>
      <c r="J147" s="8"/>
      <c r="K147" s="8"/>
    </row>
    <row r="148" spans="1:11" x14ac:dyDescent="0.25">
      <c r="A148" s="11"/>
      <c r="B148" s="8"/>
      <c r="C148" s="8"/>
      <c r="D148" s="8"/>
      <c r="E148" s="8"/>
      <c r="F148" s="8"/>
      <c r="G148" s="8"/>
      <c r="H148" s="8"/>
      <c r="I148" s="8"/>
      <c r="J148" s="8"/>
      <c r="K148" s="8"/>
    </row>
    <row r="149" spans="1:11" x14ac:dyDescent="0.25">
      <c r="A149" s="11"/>
      <c r="B149" s="8"/>
      <c r="C149" s="8"/>
      <c r="D149" s="8"/>
      <c r="E149" s="8"/>
      <c r="F149" s="8"/>
      <c r="G149" s="8"/>
      <c r="H149" s="8"/>
      <c r="I149" s="8"/>
      <c r="J149" s="8"/>
      <c r="K149" s="8"/>
    </row>
    <row r="150" spans="1:11" x14ac:dyDescent="0.25">
      <c r="A150" s="11"/>
      <c r="B150" s="8"/>
      <c r="C150" s="8"/>
      <c r="D150" s="8"/>
      <c r="E150" s="8"/>
      <c r="F150" s="8"/>
      <c r="G150" s="8"/>
      <c r="H150" s="8"/>
      <c r="I150" s="8"/>
      <c r="J150" s="8"/>
      <c r="K150" s="8"/>
    </row>
    <row r="151" spans="1:11" x14ac:dyDescent="0.25">
      <c r="A151" s="11"/>
      <c r="B151" s="8"/>
      <c r="C151" s="8"/>
      <c r="D151" s="8"/>
      <c r="E151" s="8"/>
      <c r="F151" s="8"/>
      <c r="G151" s="8"/>
      <c r="H151" s="8"/>
      <c r="I151" s="8"/>
      <c r="J151" s="8"/>
      <c r="K151" s="8"/>
    </row>
    <row r="152" spans="1:11" x14ac:dyDescent="0.25">
      <c r="A152" s="11"/>
      <c r="B152" s="8"/>
      <c r="C152" s="8"/>
      <c r="D152" s="8"/>
      <c r="E152" s="8"/>
      <c r="F152" s="8"/>
      <c r="G152" s="8"/>
      <c r="H152" s="8"/>
      <c r="I152" s="8"/>
      <c r="J152" s="8"/>
      <c r="K152" s="8"/>
    </row>
    <row r="153" spans="1:11" x14ac:dyDescent="0.25">
      <c r="A153" s="11"/>
      <c r="B153" s="8"/>
      <c r="C153" s="8"/>
      <c r="D153" s="8"/>
      <c r="E153" s="8"/>
      <c r="F153" s="8"/>
      <c r="G153" s="8"/>
      <c r="H153" s="8"/>
      <c r="I153" s="8"/>
      <c r="J153" s="8"/>
      <c r="K153" s="8"/>
    </row>
    <row r="154" spans="1:11" x14ac:dyDescent="0.25">
      <c r="A154" s="11"/>
      <c r="B154" s="8"/>
      <c r="C154" s="8"/>
      <c r="D154" s="8"/>
      <c r="E154" s="8"/>
      <c r="F154" s="8"/>
      <c r="G154" s="8"/>
      <c r="H154" s="8"/>
      <c r="I154" s="8"/>
      <c r="J154" s="8"/>
      <c r="K154" s="8"/>
    </row>
    <row r="155" spans="1:11" x14ac:dyDescent="0.25">
      <c r="A155" s="11"/>
      <c r="B155" s="8"/>
      <c r="C155" s="8"/>
      <c r="D155" s="8"/>
      <c r="E155" s="8"/>
      <c r="F155" s="8"/>
      <c r="G155" s="8"/>
      <c r="H155" s="8"/>
      <c r="I155" s="8"/>
      <c r="J155" s="8"/>
      <c r="K155" s="8"/>
    </row>
    <row r="156" spans="1:11" x14ac:dyDescent="0.25">
      <c r="A156" s="11"/>
      <c r="B156" s="8"/>
      <c r="C156" s="8"/>
      <c r="D156" s="8"/>
      <c r="E156" s="8"/>
      <c r="F156" s="8"/>
      <c r="G156" s="8"/>
      <c r="H156" s="8"/>
      <c r="I156" s="8"/>
      <c r="J156" s="8"/>
      <c r="K156" s="8"/>
    </row>
    <row r="157" spans="1:11" x14ac:dyDescent="0.25">
      <c r="A157" s="11"/>
      <c r="B157" s="8"/>
      <c r="C157" s="8"/>
      <c r="D157" s="8"/>
      <c r="E157" s="8"/>
      <c r="F157" s="8"/>
      <c r="G157" s="8"/>
      <c r="H157" s="8"/>
      <c r="I157" s="8"/>
      <c r="J157" s="8"/>
      <c r="K157" s="8"/>
    </row>
    <row r="158" spans="1:11" x14ac:dyDescent="0.25">
      <c r="A158" s="11"/>
      <c r="B158" s="8"/>
      <c r="C158" s="8"/>
      <c r="D158" s="8"/>
      <c r="E158" s="8"/>
      <c r="F158" s="8"/>
      <c r="G158" s="8"/>
      <c r="H158" s="8"/>
      <c r="I158" s="8"/>
      <c r="J158" s="8"/>
      <c r="K158" s="8"/>
    </row>
    <row r="159" spans="1:11" x14ac:dyDescent="0.25">
      <c r="A159" s="11"/>
      <c r="B159" s="8"/>
      <c r="C159" s="8"/>
      <c r="D159" s="8"/>
      <c r="E159" s="8"/>
      <c r="F159" s="8"/>
      <c r="G159" s="8"/>
      <c r="H159" s="8"/>
      <c r="I159" s="8"/>
      <c r="J159" s="8"/>
      <c r="K159" s="8"/>
    </row>
    <row r="160" spans="1:11" x14ac:dyDescent="0.25">
      <c r="A160" s="11"/>
      <c r="B160" s="8"/>
      <c r="C160" s="8"/>
      <c r="D160" s="8"/>
      <c r="E160" s="8"/>
      <c r="F160" s="8"/>
      <c r="G160" s="8"/>
      <c r="H160" s="8"/>
      <c r="I160" s="8"/>
      <c r="J160" s="8"/>
      <c r="K160" s="8"/>
    </row>
    <row r="161" spans="1:11" x14ac:dyDescent="0.25">
      <c r="A161" s="11"/>
      <c r="B161" s="8"/>
      <c r="C161" s="8"/>
      <c r="D161" s="8"/>
      <c r="E161" s="8"/>
      <c r="F161" s="8"/>
      <c r="G161" s="8"/>
      <c r="H161" s="8"/>
      <c r="I161" s="8"/>
      <c r="J161" s="8"/>
      <c r="K161" s="8"/>
    </row>
    <row r="162" spans="1:11" x14ac:dyDescent="0.25">
      <c r="A162" s="11"/>
      <c r="B162" s="8"/>
      <c r="C162" s="8"/>
      <c r="D162" s="8"/>
      <c r="E162" s="8"/>
      <c r="F162" s="8"/>
      <c r="G162" s="8"/>
      <c r="H162" s="8"/>
      <c r="I162" s="8"/>
      <c r="J162" s="8"/>
      <c r="K162" s="8"/>
    </row>
    <row r="163" spans="1:11" x14ac:dyDescent="0.25">
      <c r="A163" s="11"/>
      <c r="B163" s="8"/>
      <c r="C163" s="8"/>
      <c r="D163" s="8"/>
      <c r="E163" s="8"/>
      <c r="F163" s="8"/>
      <c r="G163" s="8"/>
      <c r="H163" s="8"/>
      <c r="I163" s="8"/>
      <c r="J163" s="8"/>
      <c r="K163" s="8"/>
    </row>
    <row r="164" spans="1:11" x14ac:dyDescent="0.25">
      <c r="A164" s="11"/>
      <c r="B164" s="8"/>
      <c r="C164" s="8"/>
      <c r="D164" s="8"/>
      <c r="E164" s="8"/>
      <c r="F164" s="8"/>
      <c r="G164" s="8"/>
      <c r="H164" s="8"/>
      <c r="I164" s="8"/>
      <c r="J164" s="8"/>
      <c r="K164" s="8"/>
    </row>
    <row r="165" spans="1:11" x14ac:dyDescent="0.25">
      <c r="A165" s="11"/>
      <c r="B165" s="8"/>
      <c r="C165" s="8"/>
      <c r="D165" s="8"/>
      <c r="E165" s="8"/>
      <c r="F165" s="8"/>
      <c r="G165" s="8"/>
      <c r="H165" s="8"/>
      <c r="I165" s="8"/>
      <c r="J165" s="8"/>
      <c r="K165" s="8"/>
    </row>
    <row r="166" spans="1:11" x14ac:dyDescent="0.25">
      <c r="A166" s="11"/>
      <c r="B166" s="8"/>
      <c r="C166" s="8"/>
      <c r="D166" s="8"/>
      <c r="E166" s="8"/>
      <c r="F166" s="8"/>
      <c r="G166" s="8"/>
      <c r="H166" s="8"/>
      <c r="I166" s="8"/>
      <c r="J166" s="8"/>
      <c r="K166" s="8"/>
    </row>
    <row r="167" spans="1:11" x14ac:dyDescent="0.25">
      <c r="A167" s="11"/>
      <c r="B167" s="8"/>
      <c r="C167" s="8"/>
      <c r="D167" s="8"/>
      <c r="E167" s="8"/>
      <c r="F167" s="8"/>
      <c r="G167" s="8"/>
      <c r="H167" s="8"/>
      <c r="I167" s="8"/>
      <c r="J167" s="8"/>
      <c r="K167" s="8"/>
    </row>
    <row r="168" spans="1:11" x14ac:dyDescent="0.25">
      <c r="A168" s="8"/>
      <c r="B168" s="8"/>
      <c r="C168" s="8"/>
      <c r="D168" s="8"/>
      <c r="E168" s="8"/>
      <c r="F168" s="8"/>
      <c r="G168" s="8"/>
      <c r="H168" s="8"/>
      <c r="I168" s="8"/>
      <c r="J168" s="8"/>
      <c r="K168" s="8"/>
    </row>
    <row r="169" spans="1:11" x14ac:dyDescent="0.25">
      <c r="A169" s="8"/>
      <c r="B169" s="8"/>
      <c r="C169" s="8"/>
      <c r="D169" s="8"/>
      <c r="E169" s="8"/>
      <c r="F169" s="8"/>
      <c r="G169" s="8"/>
      <c r="H169" s="8"/>
      <c r="I169" s="8"/>
      <c r="J169" s="8"/>
      <c r="K169" s="8"/>
    </row>
    <row r="170" spans="1:11" x14ac:dyDescent="0.25">
      <c r="A170" s="8"/>
      <c r="B170" s="8"/>
      <c r="C170" s="8"/>
      <c r="D170" s="8"/>
      <c r="E170" s="8"/>
      <c r="F170" s="8"/>
      <c r="G170" s="8"/>
      <c r="H170" s="8"/>
      <c r="I170" s="8"/>
      <c r="J170" s="8"/>
      <c r="K170" s="8"/>
    </row>
    <row r="171" spans="1:11" x14ac:dyDescent="0.25">
      <c r="A171" s="8"/>
      <c r="B171" s="8"/>
      <c r="C171" s="8"/>
      <c r="D171" s="8"/>
      <c r="E171" s="8"/>
      <c r="F171" s="8"/>
      <c r="G171" s="8"/>
      <c r="H171" s="8"/>
      <c r="I171" s="8"/>
      <c r="J171" s="8"/>
      <c r="K171" s="8"/>
    </row>
    <row r="172" spans="1:11" x14ac:dyDescent="0.25">
      <c r="A172" s="8"/>
      <c r="B172" s="8"/>
      <c r="C172" s="8"/>
      <c r="D172" s="8"/>
      <c r="E172" s="8"/>
      <c r="F172" s="8"/>
      <c r="G172" s="8"/>
      <c r="H172" s="8"/>
      <c r="I172" s="8"/>
      <c r="J172" s="8"/>
      <c r="K172" s="8"/>
    </row>
    <row r="173" spans="1:11" x14ac:dyDescent="0.25">
      <c r="A173" s="8"/>
      <c r="B173" s="8"/>
      <c r="C173" s="8"/>
      <c r="D173" s="8"/>
      <c r="E173" s="8"/>
      <c r="F173" s="8"/>
      <c r="G173" s="8"/>
      <c r="H173" s="8"/>
      <c r="I173" s="8"/>
      <c r="J173" s="8"/>
      <c r="K173" s="8"/>
    </row>
    <row r="174" spans="1:11" x14ac:dyDescent="0.25">
      <c r="A174" s="8"/>
      <c r="B174" s="8"/>
      <c r="C174" s="8"/>
      <c r="D174" s="8"/>
      <c r="E174" s="8"/>
      <c r="F174" s="8"/>
      <c r="G174" s="8"/>
      <c r="H174" s="8"/>
      <c r="I174" s="8"/>
      <c r="J174" s="8"/>
      <c r="K174" s="8"/>
    </row>
    <row r="175" spans="1:11" x14ac:dyDescent="0.25">
      <c r="A175" s="8"/>
      <c r="B175" s="8"/>
      <c r="C175" s="8"/>
      <c r="D175" s="8"/>
      <c r="E175" s="8"/>
      <c r="F175" s="8"/>
      <c r="G175" s="8"/>
      <c r="H175" s="8"/>
      <c r="I175" s="8"/>
      <c r="J175" s="8"/>
      <c r="K175" s="8"/>
    </row>
    <row r="176" spans="1:11" x14ac:dyDescent="0.25">
      <c r="A176" s="8"/>
      <c r="B176" s="8"/>
      <c r="C176" s="8"/>
      <c r="D176" s="8"/>
      <c r="E176" s="8"/>
      <c r="F176" s="8"/>
      <c r="G176" s="8"/>
      <c r="H176" s="8"/>
      <c r="I176" s="8"/>
      <c r="J176" s="8"/>
      <c r="K176" s="8"/>
    </row>
    <row r="177" spans="1:11" x14ac:dyDescent="0.25">
      <c r="A177" s="8"/>
      <c r="B177" s="8"/>
      <c r="C177" s="8"/>
      <c r="D177" s="8"/>
      <c r="E177" s="8"/>
      <c r="F177" s="8"/>
      <c r="G177" s="8"/>
      <c r="H177" s="8"/>
      <c r="I177" s="8"/>
      <c r="J177" s="8"/>
      <c r="K177" s="8"/>
    </row>
    <row r="178" spans="1:11" x14ac:dyDescent="0.25">
      <c r="A178" s="8"/>
      <c r="B178" s="8"/>
      <c r="C178" s="8"/>
      <c r="D178" s="8"/>
      <c r="E178" s="8"/>
      <c r="F178" s="8"/>
      <c r="G178" s="8"/>
      <c r="H178" s="8"/>
      <c r="I178" s="8"/>
      <c r="J178" s="8"/>
      <c r="K178" s="8"/>
    </row>
    <row r="179" spans="1:11" x14ac:dyDescent="0.25">
      <c r="A179" s="8"/>
      <c r="B179" s="8"/>
      <c r="C179" s="8"/>
      <c r="D179" s="8"/>
      <c r="E179" s="8"/>
      <c r="F179" s="8"/>
      <c r="G179" s="8"/>
      <c r="H179" s="8"/>
      <c r="I179" s="8"/>
      <c r="J179" s="8"/>
      <c r="K179" s="8"/>
    </row>
    <row r="180" spans="1:11" x14ac:dyDescent="0.25">
      <c r="A180" s="8"/>
      <c r="B180" s="8"/>
      <c r="C180" s="8"/>
      <c r="D180" s="8"/>
      <c r="E180" s="8"/>
      <c r="F180" s="8"/>
      <c r="G180" s="8"/>
      <c r="H180" s="8"/>
      <c r="I180" s="8"/>
      <c r="J180" s="8"/>
      <c r="K180" s="8"/>
    </row>
    <row r="181" spans="1:11" x14ac:dyDescent="0.25">
      <c r="A181" s="8"/>
      <c r="B181" s="8"/>
      <c r="C181" s="8"/>
      <c r="D181" s="8"/>
      <c r="E181" s="8"/>
      <c r="F181" s="8"/>
      <c r="G181" s="8"/>
      <c r="H181" s="8"/>
      <c r="I181" s="8"/>
      <c r="J181" s="8"/>
      <c r="K181" s="8"/>
    </row>
    <row r="182" spans="1:11" x14ac:dyDescent="0.25">
      <c r="A182" s="8"/>
      <c r="B182" s="8"/>
      <c r="C182" s="8"/>
      <c r="D182" s="8"/>
      <c r="E182" s="8"/>
      <c r="F182" s="8"/>
      <c r="G182" s="8"/>
      <c r="H182" s="8"/>
      <c r="I182" s="8"/>
      <c r="J182" s="8"/>
      <c r="K182" s="8"/>
    </row>
    <row r="183" spans="1:11" x14ac:dyDescent="0.25">
      <c r="A183" s="8"/>
      <c r="B183" s="8"/>
      <c r="C183" s="8"/>
      <c r="D183" s="8"/>
      <c r="E183" s="8"/>
      <c r="F183" s="8"/>
      <c r="G183" s="8"/>
      <c r="H183" s="8"/>
      <c r="I183" s="8"/>
      <c r="J183" s="8"/>
      <c r="K183" s="8"/>
    </row>
    <row r="184" spans="1:11" x14ac:dyDescent="0.25">
      <c r="A184" s="8"/>
      <c r="B184" s="8"/>
      <c r="C184" s="8"/>
      <c r="D184" s="8"/>
      <c r="E184" s="8"/>
      <c r="F184" s="8"/>
      <c r="G184" s="8"/>
      <c r="H184" s="8"/>
      <c r="I184" s="8"/>
      <c r="J184" s="8"/>
      <c r="K184" s="8"/>
    </row>
    <row r="185" spans="1:11" x14ac:dyDescent="0.25">
      <c r="A185" s="8"/>
      <c r="B185" s="8"/>
      <c r="C185" s="8"/>
      <c r="D185" s="8"/>
      <c r="E185" s="8"/>
      <c r="F185" s="8"/>
      <c r="G185" s="8"/>
      <c r="H185" s="8"/>
      <c r="I185" s="8"/>
      <c r="J185" s="8"/>
      <c r="K185" s="8"/>
    </row>
    <row r="186" spans="1:11" x14ac:dyDescent="0.25">
      <c r="A186" s="8"/>
      <c r="B186" s="8"/>
      <c r="C186" s="8"/>
      <c r="D186" s="8"/>
      <c r="E186" s="8"/>
      <c r="F186" s="8"/>
      <c r="G186" s="8"/>
      <c r="H186" s="8"/>
      <c r="I186" s="8"/>
      <c r="J186" s="8"/>
      <c r="K186" s="8"/>
    </row>
    <row r="187" spans="1:11" x14ac:dyDescent="0.25">
      <c r="A187" s="8"/>
      <c r="B187" s="8"/>
      <c r="C187" s="8"/>
      <c r="D187" s="8"/>
      <c r="E187" s="8"/>
      <c r="F187" s="8"/>
      <c r="G187" s="8"/>
      <c r="H187" s="8"/>
      <c r="I187" s="8"/>
      <c r="J187" s="8"/>
      <c r="K187" s="8"/>
    </row>
    <row r="188" spans="1:11" x14ac:dyDescent="0.25">
      <c r="A188" s="8"/>
      <c r="B188" s="8"/>
      <c r="C188" s="8"/>
      <c r="D188" s="8"/>
      <c r="E188" s="8"/>
      <c r="F188" s="8"/>
      <c r="G188" s="8"/>
      <c r="H188" s="8"/>
      <c r="I188" s="8"/>
      <c r="J188" s="8"/>
      <c r="K188" s="8"/>
    </row>
    <row r="189" spans="1:11" x14ac:dyDescent="0.25">
      <c r="A189" s="8"/>
      <c r="B189" s="8"/>
      <c r="C189" s="8"/>
      <c r="D189" s="8"/>
      <c r="E189" s="8"/>
      <c r="F189" s="8"/>
      <c r="G189" s="8"/>
      <c r="H189" s="8"/>
      <c r="I189" s="8"/>
      <c r="J189" s="8"/>
      <c r="K189" s="8"/>
    </row>
    <row r="190" spans="1:11" x14ac:dyDescent="0.25">
      <c r="A190" s="8"/>
      <c r="B190" s="8"/>
      <c r="C190" s="8"/>
      <c r="D190" s="8"/>
      <c r="E190" s="8"/>
      <c r="F190" s="8"/>
      <c r="G190" s="8"/>
      <c r="H190" s="8"/>
      <c r="I190" s="8"/>
      <c r="J190" s="8"/>
      <c r="K190" s="8"/>
    </row>
    <row r="191" spans="1:11" x14ac:dyDescent="0.25">
      <c r="A191" s="8"/>
      <c r="B191" s="8"/>
      <c r="C191" s="8"/>
      <c r="D191" s="8"/>
      <c r="E191" s="8"/>
      <c r="F191" s="8"/>
      <c r="G191" s="8"/>
      <c r="H191" s="8"/>
      <c r="I191" s="8"/>
      <c r="J191" s="8"/>
      <c r="K191" s="8"/>
    </row>
    <row r="192" spans="1:11" x14ac:dyDescent="0.25">
      <c r="A192" s="8"/>
      <c r="B192" s="8"/>
      <c r="C192" s="8"/>
      <c r="D192" s="8"/>
      <c r="E192" s="8"/>
      <c r="F192" s="8"/>
      <c r="G192" s="8"/>
      <c r="H192" s="8"/>
      <c r="I192" s="8"/>
      <c r="J192" s="8"/>
      <c r="K192" s="8"/>
    </row>
    <row r="193" spans="1:11" x14ac:dyDescent="0.25">
      <c r="A193" s="8"/>
      <c r="B193" s="8"/>
      <c r="C193" s="8"/>
      <c r="D193" s="8"/>
      <c r="E193" s="8"/>
      <c r="F193" s="8"/>
      <c r="G193" s="8"/>
      <c r="H193" s="8"/>
      <c r="I193" s="8"/>
      <c r="J193" s="8"/>
      <c r="K193" s="8"/>
    </row>
    <row r="194" spans="1:11" x14ac:dyDescent="0.25">
      <c r="A194" s="8"/>
      <c r="B194" s="8"/>
      <c r="C194" s="8"/>
      <c r="D194" s="8"/>
      <c r="E194" s="8"/>
      <c r="F194" s="8"/>
      <c r="G194" s="8"/>
      <c r="H194" s="8"/>
      <c r="I194" s="8"/>
      <c r="J194" s="8"/>
      <c r="K194" s="8"/>
    </row>
    <row r="195" spans="1:11" x14ac:dyDescent="0.25">
      <c r="A195" s="8"/>
      <c r="B195" s="8"/>
      <c r="C195" s="8"/>
      <c r="D195" s="8"/>
      <c r="E195" s="8"/>
      <c r="F195" s="8"/>
      <c r="G195" s="8"/>
      <c r="H195" s="8"/>
      <c r="I195" s="8"/>
      <c r="J195" s="8"/>
      <c r="K195" s="8"/>
    </row>
    <row r="196" spans="1:11" x14ac:dyDescent="0.25">
      <c r="A196" s="8"/>
      <c r="B196" s="8"/>
      <c r="C196" s="8"/>
      <c r="D196" s="8"/>
      <c r="E196" s="8"/>
      <c r="F196" s="8"/>
      <c r="G196" s="8"/>
      <c r="H196" s="8"/>
      <c r="I196" s="8"/>
      <c r="J196" s="8"/>
      <c r="K196" s="8"/>
    </row>
    <row r="197" spans="1:11" x14ac:dyDescent="0.25">
      <c r="A197" s="8"/>
      <c r="B197" s="8"/>
      <c r="C197" s="8"/>
      <c r="D197" s="8"/>
      <c r="E197" s="8"/>
      <c r="F197" s="8"/>
      <c r="G197" s="8"/>
      <c r="H197" s="8"/>
      <c r="I197" s="8"/>
      <c r="J197" s="8"/>
      <c r="K197" s="8"/>
    </row>
    <row r="198" spans="1:11" x14ac:dyDescent="0.25">
      <c r="A198" s="8"/>
      <c r="B198" s="8"/>
      <c r="C198" s="8"/>
      <c r="D198" s="8"/>
      <c r="E198" s="8"/>
      <c r="F198" s="8"/>
      <c r="G198" s="8"/>
      <c r="H198" s="8"/>
      <c r="I198" s="8"/>
      <c r="J198" s="8"/>
      <c r="K198" s="8"/>
    </row>
    <row r="199" spans="1:11" x14ac:dyDescent="0.25">
      <c r="A199" s="27" t="s">
        <v>146</v>
      </c>
      <c r="B199" s="8"/>
      <c r="C199" s="8"/>
      <c r="D199" s="8"/>
      <c r="E199" s="8"/>
      <c r="F199" s="8"/>
      <c r="G199" s="8"/>
      <c r="H199" s="8"/>
      <c r="I199" s="8"/>
      <c r="J199" s="8"/>
      <c r="K199" s="8"/>
    </row>
    <row r="200" spans="1:11" x14ac:dyDescent="0.25">
      <c r="A200" s="8"/>
      <c r="B200" s="8" t="s">
        <v>147</v>
      </c>
      <c r="C200" s="8">
        <v>2.4647809999999999</v>
      </c>
      <c r="D200" s="8">
        <v>-24.636981921705296</v>
      </c>
      <c r="E200" s="8">
        <v>24.413129317131407</v>
      </c>
      <c r="F200" s="8">
        <v>0.50454471874999995</v>
      </c>
      <c r="G200" s="8">
        <v>-2.4926456157468602</v>
      </c>
      <c r="H200" s="8">
        <v>2.820538783551894</v>
      </c>
      <c r="I200" s="8">
        <f t="shared" ref="I200:I211" si="0">E200/H200</f>
        <v>8.6554843562151067</v>
      </c>
      <c r="J200" s="8"/>
      <c r="K200" s="8"/>
    </row>
    <row r="201" spans="1:11" x14ac:dyDescent="0.25">
      <c r="A201" s="11" t="s">
        <v>148</v>
      </c>
      <c r="B201" s="8" t="s">
        <v>149</v>
      </c>
      <c r="C201" s="8">
        <v>4.086735</v>
      </c>
      <c r="D201" s="8">
        <v>-23.439947666504803</v>
      </c>
      <c r="E201" s="8">
        <v>40.871679420060886</v>
      </c>
      <c r="F201" s="8">
        <v>1.121909375</v>
      </c>
      <c r="G201" s="8">
        <v>-2.5427121504569907</v>
      </c>
      <c r="H201" s="8">
        <v>6.6487742607174525</v>
      </c>
      <c r="I201" s="8">
        <f t="shared" si="0"/>
        <v>6.147250277624936</v>
      </c>
      <c r="J201" s="8"/>
      <c r="K201" s="8"/>
    </row>
    <row r="202" spans="1:11" x14ac:dyDescent="0.25">
      <c r="A202" s="11" t="s">
        <v>150</v>
      </c>
      <c r="B202" s="8" t="s">
        <v>151</v>
      </c>
      <c r="C202" s="8">
        <v>3.7885154999999999</v>
      </c>
      <c r="D202" s="8">
        <v>-22.097577142436453</v>
      </c>
      <c r="E202" s="8">
        <v>37.662421709868447</v>
      </c>
      <c r="F202" s="8">
        <v>1.2931708749999999</v>
      </c>
      <c r="G202" s="8">
        <v>-2.8676162434251706</v>
      </c>
      <c r="H202" s="8">
        <v>7.5615178062893111</v>
      </c>
      <c r="I202" s="8">
        <f t="shared" si="0"/>
        <v>4.980801827715414</v>
      </c>
      <c r="J202" s="8"/>
      <c r="K202" s="8"/>
    </row>
    <row r="203" spans="1:11" x14ac:dyDescent="0.25">
      <c r="A203" s="8"/>
      <c r="B203" s="8" t="s">
        <v>152</v>
      </c>
      <c r="C203" s="8">
        <v>1.0153720625</v>
      </c>
      <c r="D203" s="8">
        <v>-22.077600369598802</v>
      </c>
      <c r="E203" s="8">
        <v>10.069834750504727</v>
      </c>
      <c r="F203" s="8">
        <v>0.43422881250000001</v>
      </c>
      <c r="G203" s="8">
        <v>-3.2253001130414809</v>
      </c>
      <c r="H203" s="8">
        <v>2.4406812522101879</v>
      </c>
      <c r="I203" s="8">
        <f t="shared" si="0"/>
        <v>4.1258295164048429</v>
      </c>
      <c r="J203" s="8"/>
      <c r="K203" s="8"/>
    </row>
    <row r="204" spans="1:11" x14ac:dyDescent="0.25">
      <c r="A204" s="8"/>
      <c r="B204" s="8" t="s">
        <v>153</v>
      </c>
      <c r="C204" s="8">
        <v>1.406757</v>
      </c>
      <c r="D204" s="8">
        <v>-22.849294845599655</v>
      </c>
      <c r="E204" s="8">
        <v>14.026008338174838</v>
      </c>
      <c r="F204" s="8">
        <v>0.38074456249999999</v>
      </c>
      <c r="G204" s="8">
        <v>-2.1078840774540004</v>
      </c>
      <c r="H204" s="8">
        <v>2.1537697681782588</v>
      </c>
      <c r="I204" s="8">
        <f t="shared" si="0"/>
        <v>6.5123062573389978</v>
      </c>
      <c r="J204" s="8"/>
      <c r="K204" s="8"/>
    </row>
    <row r="205" spans="1:11" x14ac:dyDescent="0.25">
      <c r="A205" s="8"/>
      <c r="B205" s="8" t="s">
        <v>154</v>
      </c>
      <c r="C205" s="8">
        <v>1.6791856249999999</v>
      </c>
      <c r="D205" s="8">
        <v>-23.586675819432717</v>
      </c>
      <c r="E205" s="8">
        <v>16.710012880397688</v>
      </c>
      <c r="F205" s="8">
        <v>0.44691500000000001</v>
      </c>
      <c r="G205" s="8">
        <v>-2.4747612787137325</v>
      </c>
      <c r="H205" s="8">
        <v>2.5130805178571953</v>
      </c>
      <c r="I205" s="8">
        <f t="shared" si="0"/>
        <v>6.649215081515039</v>
      </c>
      <c r="J205" s="8"/>
      <c r="K205" s="8"/>
    </row>
    <row r="206" spans="1:11" x14ac:dyDescent="0.25">
      <c r="A206" s="8"/>
      <c r="B206" s="8" t="s">
        <v>155</v>
      </c>
      <c r="C206" s="8">
        <v>2.2449762500000001</v>
      </c>
      <c r="D206" s="8">
        <v>-21.280832426093028</v>
      </c>
      <c r="E206" s="8">
        <v>22.274567650112381</v>
      </c>
      <c r="F206" s="8">
        <v>0.85107431249999999</v>
      </c>
      <c r="G206" s="8">
        <v>-2.5039809809083358</v>
      </c>
      <c r="H206" s="8">
        <v>5.0972676622423885</v>
      </c>
      <c r="I206" s="8">
        <f t="shared" si="0"/>
        <v>4.3699034710516571</v>
      </c>
      <c r="J206" s="8"/>
      <c r="K206" s="8"/>
    </row>
    <row r="207" spans="1:11" x14ac:dyDescent="0.25">
      <c r="A207" s="8"/>
      <c r="B207" s="8" t="s">
        <v>156</v>
      </c>
      <c r="C207" s="8">
        <v>1.14325875</v>
      </c>
      <c r="D207" s="8">
        <v>-21.771636052368539</v>
      </c>
      <c r="E207" s="8">
        <v>11.269680484329079</v>
      </c>
      <c r="F207" s="8">
        <v>0.538938625</v>
      </c>
      <c r="G207" s="8">
        <v>-3.4603777000558762</v>
      </c>
      <c r="H207" s="8">
        <v>3.3743353176193995</v>
      </c>
      <c r="I207" s="8">
        <f t="shared" si="0"/>
        <v>3.339822342339072</v>
      </c>
      <c r="J207" s="8"/>
      <c r="K207" s="8"/>
    </row>
    <row r="208" spans="1:11" x14ac:dyDescent="0.25">
      <c r="A208" s="8"/>
      <c r="B208" s="8" t="s">
        <v>157</v>
      </c>
      <c r="C208" s="8">
        <v>13.547675</v>
      </c>
      <c r="D208" s="8">
        <v>-23.384482656494377</v>
      </c>
      <c r="E208" s="8">
        <v>139.66990690416355</v>
      </c>
      <c r="F208" s="12">
        <v>0.14594550000000001</v>
      </c>
      <c r="G208" s="12">
        <v>0.5061024306587123</v>
      </c>
      <c r="H208" s="11">
        <v>0.68921154876331958</v>
      </c>
      <c r="I208" s="8">
        <f t="shared" si="0"/>
        <v>202.65172160097865</v>
      </c>
      <c r="J208" s="8"/>
      <c r="K208" s="8"/>
    </row>
    <row r="209" spans="1:11" x14ac:dyDescent="0.25">
      <c r="A209" s="8"/>
      <c r="B209" s="8" t="s">
        <v>158</v>
      </c>
      <c r="C209" s="8">
        <v>3.5904205</v>
      </c>
      <c r="D209" s="8">
        <v>-25.465355610572061</v>
      </c>
      <c r="E209" s="8">
        <v>37.898644968431448</v>
      </c>
      <c r="F209" s="8">
        <v>0.36243106250000001</v>
      </c>
      <c r="G209" s="8">
        <v>-1.4003271996130562</v>
      </c>
      <c r="H209" s="8">
        <v>1.9955317705006792</v>
      </c>
      <c r="I209" s="8">
        <f t="shared" si="0"/>
        <v>18.991752238012563</v>
      </c>
      <c r="J209" s="8"/>
      <c r="K209" s="8"/>
    </row>
    <row r="210" spans="1:11" x14ac:dyDescent="0.25">
      <c r="A210" s="8"/>
      <c r="B210" s="8" t="s">
        <v>159</v>
      </c>
      <c r="C210" s="8">
        <v>4.0976105</v>
      </c>
      <c r="D210" s="8">
        <v>-25.814627939437877</v>
      </c>
      <c r="E210" s="8">
        <v>41.378601491432562</v>
      </c>
      <c r="F210" s="8">
        <v>0.30305431249999998</v>
      </c>
      <c r="G210" s="8">
        <v>-1.8011910864977838</v>
      </c>
      <c r="H210" s="8">
        <v>1.6869969879309739</v>
      </c>
      <c r="I210" s="8">
        <f t="shared" si="0"/>
        <v>24.527964061264601</v>
      </c>
      <c r="J210" s="8"/>
      <c r="K210" s="8"/>
    </row>
    <row r="211" spans="1:11" x14ac:dyDescent="0.25">
      <c r="A211" s="8"/>
      <c r="B211" s="8" t="s">
        <v>160</v>
      </c>
      <c r="C211" s="8">
        <v>5.5374129999999999</v>
      </c>
      <c r="D211" s="8">
        <v>-25.577633398068887</v>
      </c>
      <c r="E211" s="8">
        <v>54.483894864536282</v>
      </c>
      <c r="F211" s="8">
        <v>0.30616650000000001</v>
      </c>
      <c r="G211" s="8">
        <v>-0.75974281139207223</v>
      </c>
      <c r="H211" s="8">
        <v>1.6807086879933379</v>
      </c>
      <c r="I211" s="8">
        <f t="shared" si="0"/>
        <v>32.417214984225893</v>
      </c>
      <c r="J211" s="8"/>
      <c r="K211" s="8"/>
    </row>
    <row r="212" spans="1:11" x14ac:dyDescent="0.25">
      <c r="A212" s="8"/>
      <c r="B212" s="8"/>
      <c r="C212" s="8"/>
      <c r="D212" s="8"/>
      <c r="E212" s="8"/>
      <c r="F212" s="8"/>
      <c r="G212" s="8"/>
      <c r="H212" s="8"/>
      <c r="I212" s="8"/>
      <c r="J212" s="8"/>
      <c r="K212" s="8"/>
    </row>
    <row r="213" spans="1:11" x14ac:dyDescent="0.25">
      <c r="A213" s="8"/>
      <c r="B213" s="8"/>
      <c r="C213" s="8"/>
      <c r="D213" s="8"/>
      <c r="E213" s="8"/>
      <c r="F213" s="8"/>
      <c r="G213" s="8"/>
      <c r="H213" s="8"/>
      <c r="I213" s="8"/>
      <c r="J213" s="8"/>
      <c r="K213" s="8"/>
    </row>
    <row r="214" spans="1:11" x14ac:dyDescent="0.25">
      <c r="A214" s="8"/>
      <c r="B214" s="8"/>
      <c r="C214" s="8"/>
      <c r="D214" s="8"/>
      <c r="E214" s="8"/>
      <c r="F214" s="8"/>
      <c r="G214" s="8"/>
      <c r="H214" s="8"/>
      <c r="I214" s="8"/>
      <c r="J214" s="8"/>
      <c r="K214" s="8"/>
    </row>
    <row r="215" spans="1:11" x14ac:dyDescent="0.25">
      <c r="A215" s="8" t="s">
        <v>45</v>
      </c>
      <c r="B215" s="8">
        <v>2.2533655000000001</v>
      </c>
      <c r="C215" s="8">
        <v>-21.805154109235776</v>
      </c>
      <c r="D215" s="8">
        <v>20.82862554090778</v>
      </c>
      <c r="E215" s="8">
        <v>1.084314875</v>
      </c>
      <c r="F215" s="8">
        <v>6.1404625372728852</v>
      </c>
      <c r="G215" s="8">
        <v>5.7828027254556416</v>
      </c>
      <c r="H215" s="8">
        <f t="shared" ref="H215:H225" si="1">D215/G215</f>
        <v>3.6018219070868684</v>
      </c>
      <c r="I215" s="8"/>
      <c r="J215" s="8"/>
      <c r="K215" s="8"/>
    </row>
    <row r="216" spans="1:11" x14ac:dyDescent="0.25">
      <c r="A216" s="8" t="s">
        <v>46</v>
      </c>
      <c r="B216" s="8">
        <v>3.13893025</v>
      </c>
      <c r="C216" s="8">
        <v>-21.842773889704841</v>
      </c>
      <c r="D216" s="8">
        <v>29.069591745721933</v>
      </c>
      <c r="E216" s="8">
        <v>1.4801599999999999</v>
      </c>
      <c r="F216" s="8">
        <v>6.3572785122755304</v>
      </c>
      <c r="G216" s="8">
        <v>7.7239970287710316</v>
      </c>
      <c r="H216" s="8">
        <f t="shared" si="1"/>
        <v>3.7635425851979138</v>
      </c>
      <c r="I216" s="8"/>
      <c r="J216" s="8"/>
      <c r="K216" s="8"/>
    </row>
    <row r="217" spans="1:11" x14ac:dyDescent="0.25">
      <c r="A217" s="8" t="s">
        <v>55</v>
      </c>
      <c r="B217" s="8">
        <v>2.5602024999999999</v>
      </c>
      <c r="C217" s="8">
        <v>-22.230924646242656</v>
      </c>
      <c r="D217" s="8">
        <v>24.578582962075636</v>
      </c>
      <c r="E217" s="8">
        <v>1.211476875</v>
      </c>
      <c r="F217" s="8">
        <v>5.7280320488410919</v>
      </c>
      <c r="G217" s="8">
        <v>6.3840084641621093</v>
      </c>
      <c r="H217" s="8">
        <f t="shared" si="1"/>
        <v>3.8500235549580424</v>
      </c>
      <c r="I217" s="8"/>
      <c r="J217" s="8"/>
      <c r="K217" s="8"/>
    </row>
    <row r="218" spans="1:11" x14ac:dyDescent="0.25">
      <c r="A218" s="8"/>
      <c r="B218" s="8"/>
      <c r="C218" s="27">
        <f>AVERAGE(C215:C217)</f>
        <v>-21.959617548394423</v>
      </c>
      <c r="D218" s="27"/>
      <c r="E218" s="27"/>
      <c r="F218" s="27">
        <f>AVERAGE(F215:F217)</f>
        <v>6.0752576994631697</v>
      </c>
      <c r="G218" s="27" t="s">
        <v>120</v>
      </c>
      <c r="H218" s="27">
        <f>COUNT(H215:H217)</f>
        <v>3</v>
      </c>
      <c r="I218" s="8"/>
      <c r="J218" s="8"/>
      <c r="K218" s="8"/>
    </row>
    <row r="219" spans="1:11" x14ac:dyDescent="0.25">
      <c r="A219" s="8"/>
      <c r="B219" s="8"/>
      <c r="C219" s="27">
        <f>_xlfn.STDEV.S(C215:C217)</f>
        <v>0.2357105597502106</v>
      </c>
      <c r="D219" s="27"/>
      <c r="E219" s="27"/>
      <c r="F219" s="27">
        <f>_xlfn.STDEV.S(F215:F217)</f>
        <v>0.31965063912266872</v>
      </c>
      <c r="G219" s="27"/>
      <c r="H219" s="27">
        <f>_xlfn.STDEV.S(H215:H217)</f>
        <v>0.12598716460107806</v>
      </c>
      <c r="I219" s="8"/>
      <c r="J219" s="8"/>
      <c r="K219" s="8"/>
    </row>
    <row r="220" spans="1:11" x14ac:dyDescent="0.25">
      <c r="A220" t="s">
        <v>56</v>
      </c>
      <c r="B220">
        <v>1.2257828749999999</v>
      </c>
      <c r="C220" s="4">
        <v>-21.758250523484364</v>
      </c>
      <c r="D220" s="1">
        <v>11.92509375852884</v>
      </c>
      <c r="E220">
        <v>0.62290599999999996</v>
      </c>
      <c r="F220" s="2">
        <v>4.5472199764748922</v>
      </c>
      <c r="G220" s="3">
        <v>3.4676954043990995</v>
      </c>
      <c r="H220" s="4">
        <f t="shared" si="1"/>
        <v>3.4389103908609537</v>
      </c>
    </row>
    <row r="221" spans="1:11" x14ac:dyDescent="0.25">
      <c r="A221" t="s">
        <v>57</v>
      </c>
      <c r="B221">
        <v>0.59160000000000001</v>
      </c>
      <c r="C221" s="4">
        <v>-21.637299550087707</v>
      </c>
      <c r="D221" s="1">
        <v>5.8826242384347562</v>
      </c>
      <c r="E221">
        <v>0.31186671874999999</v>
      </c>
      <c r="F221" s="2">
        <v>4.0773963636830945</v>
      </c>
      <c r="G221" s="3">
        <v>1.8942994443017684</v>
      </c>
      <c r="H221" s="4">
        <f t="shared" si="1"/>
        <v>3.1054352341865723</v>
      </c>
    </row>
    <row r="222" spans="1:11" x14ac:dyDescent="0.25">
      <c r="C222" s="13">
        <f>AVERAGE(C220:C221)</f>
        <v>-21.697775036786034</v>
      </c>
      <c r="D222" s="14"/>
      <c r="E222" s="9"/>
      <c r="F222" s="15">
        <f>AVERAGE(F220:F221)</f>
        <v>4.3123081700789934</v>
      </c>
      <c r="G222" s="16" t="s">
        <v>120</v>
      </c>
      <c r="H222" s="13">
        <f>AVERAGE(H220:H221)</f>
        <v>3.2721728125237632</v>
      </c>
    </row>
    <row r="223" spans="1:11" x14ac:dyDescent="0.25">
      <c r="C223" s="13">
        <f>_xlfn.STDEV.S(C220:C221)</f>
        <v>8.552525347988936E-2</v>
      </c>
      <c r="D223" s="14"/>
      <c r="E223" s="9"/>
      <c r="F223" s="15">
        <f>_xlfn.STDEV.S(F220:F221)</f>
        <v>0.33221546256664286</v>
      </c>
      <c r="G223" s="16" t="s">
        <v>120</v>
      </c>
      <c r="H223" s="13">
        <f>_xlfn.STDEV.S(H220:H221)</f>
        <v>0.2358025446417015</v>
      </c>
    </row>
    <row r="224" spans="1:11" x14ac:dyDescent="0.25">
      <c r="A224" t="s">
        <v>58</v>
      </c>
      <c r="B224">
        <v>4.1791697499999998</v>
      </c>
      <c r="C224" s="4">
        <v>-24.119495252647759</v>
      </c>
      <c r="D224" s="1">
        <v>40.028383812374337</v>
      </c>
      <c r="E224">
        <v>1.298635625</v>
      </c>
      <c r="F224" s="2">
        <v>5.1051442348992726</v>
      </c>
      <c r="G224" s="3">
        <v>6.8031716098956672</v>
      </c>
      <c r="H224" s="4">
        <f t="shared" si="1"/>
        <v>5.8837827571702555</v>
      </c>
    </row>
    <row r="225" spans="1:9" x14ac:dyDescent="0.25">
      <c r="A225" t="s">
        <v>59</v>
      </c>
      <c r="B225">
        <v>3.9981452499999999</v>
      </c>
      <c r="C225" s="4">
        <v>-24.734714842780214</v>
      </c>
      <c r="D225" s="1">
        <v>38.903565205554017</v>
      </c>
      <c r="E225">
        <v>1.0060871874999999</v>
      </c>
      <c r="F225" s="2">
        <v>5.1378309970462333</v>
      </c>
      <c r="G225" s="3">
        <v>5.3554382407699039</v>
      </c>
      <c r="H225" s="4">
        <f t="shared" si="1"/>
        <v>7.2643103059967684</v>
      </c>
      <c r="I225" s="10" t="s">
        <v>161</v>
      </c>
    </row>
    <row r="226" spans="1:9" x14ac:dyDescent="0.25">
      <c r="C226" s="9">
        <f>AVERAGE(C224:C225)</f>
        <v>-24.427105047713987</v>
      </c>
      <c r="D226" s="9"/>
      <c r="E226" s="14"/>
      <c r="F226" s="9">
        <f>AVERAGE(F224:F225)</f>
        <v>5.1214876159727529</v>
      </c>
      <c r="G226" s="15" t="s">
        <v>120</v>
      </c>
      <c r="H226" s="16">
        <f>AVERAGE(H224:H225)</f>
        <v>6.5740465315835124</v>
      </c>
    </row>
    <row r="227" spans="1:9" x14ac:dyDescent="0.25">
      <c r="C227" s="9">
        <f>_xlfn.STDEV.S(C224:C225)</f>
        <v>0.43502594410146705</v>
      </c>
      <c r="D227" s="9"/>
      <c r="E227" s="14"/>
      <c r="F227" s="9">
        <f>_xlfn.STDEV.S(F224:F225)</f>
        <v>2.3113031169147626E-2</v>
      </c>
      <c r="G227" s="15" t="s">
        <v>120</v>
      </c>
      <c r="H227" s="16">
        <f>_xlfn.STDEV.S(H224:H225)</f>
        <v>0.97618039139006929</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chimney size fract</vt:lpstr>
      <vt:lpstr>Organ analysis</vt:lpstr>
      <vt:lpstr>wood</vt:lpstr>
      <vt:lpstr>Summary</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Janet Voight</dc:creator>
  <cp:lastModifiedBy>Jacob C. Cooper</cp:lastModifiedBy>
  <dcterms:created xsi:type="dcterms:W3CDTF">2019-11-06T19:59:00Z</dcterms:created>
  <dcterms:modified xsi:type="dcterms:W3CDTF">2019-11-12T19:27:06Z</dcterms:modified>
</cp:coreProperties>
</file>