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f6773f79d02873e/Bureau/CEGEP V-MTL/Outils de gestion et de soutien/Lab8/"/>
    </mc:Choice>
  </mc:AlternateContent>
  <xr:revisionPtr revIDLastSave="2" documentId="8_{64946C0C-B0AA-4952-9E5F-60206C880ED0}" xr6:coauthVersionLast="47" xr6:coauthVersionMax="47" xr10:uidLastSave="{C54A9942-2A7F-4FFE-9FEC-62CA51C7D125}"/>
  <bookViews>
    <workbookView xWindow="-120" yWindow="-120" windowWidth="20730" windowHeight="11160" xr2:uid="{00000000-000D-0000-FFFF-FFFF00000000}"/>
  </bookViews>
  <sheets>
    <sheet name="Fonctions mathématiques" sheetId="1" r:id="rId1"/>
    <sheet name="Fonctions trigonométriqu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2" l="1"/>
  <c r="R20" i="2"/>
  <c r="T20" i="2"/>
  <c r="P21" i="2"/>
  <c r="R21" i="2"/>
  <c r="T21" i="2"/>
  <c r="P22" i="2"/>
  <c r="R22" i="2"/>
  <c r="T22" i="2"/>
  <c r="P23" i="2"/>
  <c r="R23" i="2"/>
  <c r="T23" i="2"/>
  <c r="P24" i="2"/>
  <c r="R24" i="2"/>
  <c r="T24" i="2"/>
  <c r="P25" i="2"/>
  <c r="R25" i="2"/>
  <c r="T25" i="2"/>
  <c r="P26" i="2"/>
  <c r="R26" i="2"/>
  <c r="T26" i="2"/>
  <c r="P27" i="2"/>
  <c r="R27" i="2"/>
  <c r="T27" i="2"/>
  <c r="P28" i="2"/>
  <c r="R28" i="2"/>
  <c r="T28" i="2"/>
  <c r="P29" i="2"/>
  <c r="R29" i="2"/>
  <c r="T29" i="2"/>
  <c r="P30" i="2"/>
  <c r="R30" i="2"/>
  <c r="T30" i="2"/>
  <c r="P31" i="2"/>
  <c r="R31" i="2"/>
  <c r="T31" i="2"/>
  <c r="P32" i="2"/>
  <c r="R32" i="2"/>
  <c r="T32" i="2"/>
  <c r="P33" i="2"/>
  <c r="R33" i="2"/>
  <c r="T33" i="2"/>
  <c r="P34" i="2"/>
  <c r="R34" i="2"/>
  <c r="T34" i="2"/>
  <c r="P35" i="2"/>
  <c r="R35" i="2"/>
  <c r="T35" i="2"/>
  <c r="P36" i="2"/>
  <c r="R36" i="2"/>
  <c r="T36" i="2"/>
  <c r="P37" i="2"/>
  <c r="R37" i="2"/>
  <c r="T37" i="2"/>
  <c r="P38" i="2"/>
  <c r="R38" i="2"/>
  <c r="T38" i="2"/>
  <c r="P39" i="2"/>
  <c r="R39" i="2"/>
  <c r="T39" i="2"/>
  <c r="P40" i="2"/>
  <c r="R40" i="2"/>
  <c r="T40" i="2"/>
  <c r="P41" i="2"/>
  <c r="R41" i="2"/>
  <c r="T41" i="2"/>
  <c r="P42" i="2"/>
  <c r="R42" i="2"/>
  <c r="T42" i="2"/>
  <c r="P43" i="2"/>
  <c r="R43" i="2"/>
  <c r="T43" i="2"/>
  <c r="P44" i="2"/>
  <c r="R44" i="2"/>
  <c r="T44" i="2"/>
  <c r="P45" i="2"/>
  <c r="R45" i="2"/>
  <c r="T45" i="2"/>
  <c r="P46" i="2"/>
  <c r="R46" i="2"/>
  <c r="T46" i="2"/>
  <c r="P47" i="2"/>
  <c r="R47" i="2"/>
  <c r="T47" i="2"/>
  <c r="P48" i="2"/>
  <c r="R48" i="2"/>
  <c r="T48" i="2"/>
  <c r="P49" i="2"/>
  <c r="R49" i="2"/>
  <c r="T49" i="2"/>
  <c r="P50" i="2"/>
  <c r="R50" i="2"/>
  <c r="T50" i="2"/>
  <c r="P51" i="2"/>
  <c r="R51" i="2"/>
  <c r="T51" i="2"/>
  <c r="P52" i="2"/>
  <c r="R52" i="2"/>
  <c r="T52" i="2"/>
  <c r="P53" i="2"/>
  <c r="R53" i="2"/>
  <c r="T53" i="2"/>
  <c r="P54" i="2"/>
  <c r="R54" i="2"/>
  <c r="T54" i="2"/>
  <c r="P55" i="2"/>
  <c r="R55" i="2"/>
  <c r="T55" i="2"/>
  <c r="P56" i="2"/>
  <c r="R56" i="2"/>
  <c r="T56" i="2"/>
  <c r="P57" i="2"/>
  <c r="R57" i="2"/>
  <c r="T57" i="2"/>
  <c r="P58" i="2"/>
  <c r="R58" i="2"/>
  <c r="T58" i="2"/>
  <c r="P59" i="2"/>
  <c r="R59" i="2"/>
  <c r="T59" i="2"/>
  <c r="P60" i="2"/>
  <c r="R60" i="2"/>
  <c r="T60" i="2"/>
  <c r="P61" i="2"/>
  <c r="R61" i="2"/>
  <c r="T61" i="2"/>
  <c r="P62" i="2"/>
  <c r="R62" i="2"/>
  <c r="T62" i="2"/>
  <c r="P63" i="2"/>
  <c r="R63" i="2"/>
  <c r="T63" i="2"/>
  <c r="P64" i="2"/>
  <c r="R64" i="2"/>
  <c r="T64" i="2"/>
  <c r="P65" i="2"/>
  <c r="R65" i="2"/>
  <c r="T65" i="2"/>
  <c r="P66" i="2"/>
  <c r="R66" i="2"/>
  <c r="T66" i="2"/>
  <c r="P67" i="2"/>
  <c r="R67" i="2"/>
  <c r="T67" i="2"/>
  <c r="P68" i="2"/>
  <c r="R68" i="2"/>
  <c r="T68" i="2"/>
  <c r="P69" i="2"/>
  <c r="R69" i="2"/>
  <c r="T69" i="2"/>
  <c r="P70" i="2"/>
  <c r="R70" i="2"/>
  <c r="T70" i="2"/>
  <c r="P71" i="2"/>
  <c r="R71" i="2"/>
  <c r="T71" i="2"/>
  <c r="P72" i="2"/>
  <c r="R72" i="2"/>
  <c r="T72" i="2"/>
  <c r="P73" i="2"/>
  <c r="R73" i="2"/>
  <c r="T73" i="2"/>
  <c r="P74" i="2"/>
  <c r="R74" i="2"/>
  <c r="T74" i="2"/>
  <c r="P75" i="2"/>
  <c r="R75" i="2"/>
  <c r="T75" i="2"/>
  <c r="P76" i="2"/>
  <c r="R76" i="2"/>
  <c r="T76" i="2"/>
  <c r="P77" i="2"/>
  <c r="R77" i="2"/>
  <c r="T77" i="2"/>
  <c r="P78" i="2"/>
  <c r="R78" i="2"/>
  <c r="T78" i="2"/>
  <c r="P79" i="2"/>
  <c r="R79" i="2"/>
  <c r="T79" i="2"/>
  <c r="P80" i="2"/>
  <c r="R80" i="2"/>
  <c r="T80" i="2"/>
  <c r="P81" i="2"/>
  <c r="R81" i="2"/>
  <c r="T81" i="2"/>
  <c r="P82" i="2"/>
  <c r="R82" i="2"/>
  <c r="T82" i="2"/>
  <c r="P83" i="2"/>
  <c r="R83" i="2"/>
  <c r="T83" i="2"/>
  <c r="P84" i="2"/>
  <c r="R84" i="2"/>
  <c r="T84" i="2"/>
  <c r="P85" i="2"/>
  <c r="R85" i="2"/>
  <c r="T85" i="2"/>
  <c r="P86" i="2"/>
  <c r="R86" i="2"/>
  <c r="T86" i="2"/>
  <c r="P87" i="2"/>
  <c r="R87" i="2"/>
  <c r="T87" i="2"/>
  <c r="P88" i="2"/>
  <c r="R88" i="2"/>
  <c r="T88" i="2"/>
  <c r="P89" i="2"/>
  <c r="R89" i="2"/>
  <c r="T89" i="2"/>
  <c r="P90" i="2"/>
  <c r="R90" i="2"/>
  <c r="T90" i="2"/>
  <c r="P91" i="2"/>
  <c r="R91" i="2"/>
  <c r="T91" i="2"/>
  <c r="P92" i="2"/>
  <c r="R92" i="2"/>
  <c r="T92" i="2"/>
  <c r="P93" i="2"/>
  <c r="R93" i="2"/>
  <c r="T93" i="2"/>
  <c r="P94" i="2"/>
  <c r="R94" i="2"/>
  <c r="T94" i="2"/>
  <c r="P95" i="2"/>
  <c r="R95" i="2"/>
  <c r="T95" i="2"/>
  <c r="P96" i="2"/>
  <c r="R96" i="2"/>
  <c r="T96" i="2"/>
  <c r="P97" i="2"/>
  <c r="R97" i="2"/>
  <c r="T97" i="2"/>
  <c r="P98" i="2"/>
  <c r="R98" i="2"/>
  <c r="T98" i="2"/>
  <c r="P99" i="2"/>
  <c r="R99" i="2"/>
  <c r="T99" i="2"/>
  <c r="P100" i="2"/>
  <c r="R100" i="2"/>
  <c r="T100" i="2"/>
  <c r="P101" i="2"/>
  <c r="R101" i="2"/>
  <c r="T101" i="2"/>
  <c r="P102" i="2"/>
  <c r="R102" i="2"/>
  <c r="T102" i="2"/>
  <c r="P103" i="2"/>
  <c r="R103" i="2"/>
  <c r="T103" i="2"/>
  <c r="P104" i="2"/>
  <c r="R104" i="2"/>
  <c r="T104" i="2"/>
  <c r="P105" i="2"/>
  <c r="R105" i="2"/>
  <c r="T105" i="2"/>
  <c r="P106" i="2"/>
  <c r="R106" i="2"/>
  <c r="T106" i="2"/>
  <c r="P107" i="2"/>
  <c r="R107" i="2"/>
  <c r="T107" i="2"/>
  <c r="P108" i="2"/>
  <c r="R108" i="2"/>
  <c r="T108" i="2"/>
  <c r="P109" i="2"/>
  <c r="R109" i="2"/>
  <c r="T109" i="2"/>
  <c r="P110" i="2"/>
  <c r="R110" i="2"/>
  <c r="T110" i="2"/>
  <c r="P111" i="2"/>
  <c r="R111" i="2"/>
  <c r="T111" i="2"/>
  <c r="P112" i="2"/>
  <c r="R112" i="2"/>
  <c r="T112" i="2"/>
  <c r="P113" i="2"/>
  <c r="R113" i="2"/>
  <c r="T113" i="2"/>
  <c r="P114" i="2"/>
  <c r="R114" i="2"/>
  <c r="T114" i="2"/>
  <c r="P115" i="2"/>
  <c r="R115" i="2"/>
  <c r="T115" i="2"/>
  <c r="P116" i="2"/>
  <c r="R116" i="2"/>
  <c r="T116" i="2"/>
  <c r="P117" i="2"/>
  <c r="R117" i="2"/>
  <c r="T117" i="2"/>
  <c r="P118" i="2"/>
  <c r="R118" i="2"/>
  <c r="T118" i="2"/>
  <c r="P119" i="2"/>
  <c r="R119" i="2"/>
  <c r="T119" i="2"/>
  <c r="T19" i="2"/>
  <c r="R19" i="2"/>
  <c r="P19" i="2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R32" i="1"/>
  <c r="T32" i="1"/>
  <c r="V32" i="1"/>
  <c r="X32" i="1"/>
  <c r="Z32" i="1"/>
  <c r="AB32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R39" i="1"/>
  <c r="T39" i="1"/>
  <c r="V39" i="1"/>
  <c r="X39" i="1"/>
  <c r="Z39" i="1"/>
  <c r="AB39" i="1"/>
  <c r="R40" i="1"/>
  <c r="T40" i="1"/>
  <c r="V40" i="1"/>
  <c r="X40" i="1"/>
  <c r="Z40" i="1"/>
  <c r="AB40" i="1"/>
  <c r="R41" i="1"/>
  <c r="T41" i="1"/>
  <c r="V41" i="1"/>
  <c r="X41" i="1"/>
  <c r="Z41" i="1"/>
  <c r="AB41" i="1"/>
  <c r="R42" i="1"/>
  <c r="T42" i="1"/>
  <c r="V42" i="1"/>
  <c r="X42" i="1"/>
  <c r="Z42" i="1"/>
  <c r="AB42" i="1"/>
  <c r="R43" i="1"/>
  <c r="T43" i="1"/>
  <c r="V43" i="1"/>
  <c r="X43" i="1"/>
  <c r="Z43" i="1"/>
  <c r="AB43" i="1"/>
  <c r="R44" i="1"/>
  <c r="T44" i="1"/>
  <c r="V44" i="1"/>
  <c r="X44" i="1"/>
  <c r="Z44" i="1"/>
  <c r="AB44" i="1"/>
  <c r="R45" i="1"/>
  <c r="T45" i="1"/>
  <c r="V45" i="1"/>
  <c r="X45" i="1"/>
  <c r="Z45" i="1"/>
  <c r="AB45" i="1"/>
  <c r="R46" i="1"/>
  <c r="T46" i="1"/>
  <c r="V46" i="1"/>
  <c r="X46" i="1"/>
  <c r="Z46" i="1"/>
  <c r="AB46" i="1"/>
  <c r="R47" i="1"/>
  <c r="T47" i="1"/>
  <c r="V47" i="1"/>
  <c r="X47" i="1"/>
  <c r="Z47" i="1"/>
  <c r="AB47" i="1"/>
  <c r="R48" i="1"/>
  <c r="T48" i="1"/>
  <c r="V48" i="1"/>
  <c r="X48" i="1"/>
  <c r="Z48" i="1"/>
  <c r="AB48" i="1"/>
  <c r="R49" i="1"/>
  <c r="T49" i="1"/>
  <c r="V49" i="1"/>
  <c r="X49" i="1"/>
  <c r="Z49" i="1"/>
  <c r="AB49" i="1"/>
  <c r="R50" i="1"/>
  <c r="T50" i="1"/>
  <c r="V50" i="1"/>
  <c r="X50" i="1"/>
  <c r="Z50" i="1"/>
  <c r="AB50" i="1"/>
  <c r="R51" i="1"/>
  <c r="T51" i="1"/>
  <c r="V51" i="1"/>
  <c r="X51" i="1"/>
  <c r="Z51" i="1"/>
  <c r="AB51" i="1"/>
  <c r="R52" i="1"/>
  <c r="T52" i="1"/>
  <c r="V52" i="1"/>
  <c r="X52" i="1"/>
  <c r="Z52" i="1"/>
  <c r="AB52" i="1"/>
  <c r="R53" i="1"/>
  <c r="T53" i="1"/>
  <c r="V53" i="1"/>
  <c r="X53" i="1"/>
  <c r="Z53" i="1"/>
  <c r="AB53" i="1"/>
  <c r="R54" i="1"/>
  <c r="T54" i="1"/>
  <c r="V54" i="1"/>
  <c r="X54" i="1"/>
  <c r="Z54" i="1"/>
  <c r="AB54" i="1"/>
  <c r="R55" i="1"/>
  <c r="T55" i="1"/>
  <c r="V55" i="1"/>
  <c r="X55" i="1"/>
  <c r="Z55" i="1"/>
  <c r="AB55" i="1"/>
  <c r="R56" i="1"/>
  <c r="T56" i="1"/>
  <c r="V56" i="1"/>
  <c r="X56" i="1"/>
  <c r="Z56" i="1"/>
  <c r="AB56" i="1"/>
  <c r="R57" i="1"/>
  <c r="T57" i="1"/>
  <c r="V57" i="1"/>
  <c r="X57" i="1"/>
  <c r="Z57" i="1"/>
  <c r="AB57" i="1"/>
  <c r="R58" i="1"/>
  <c r="T58" i="1"/>
  <c r="V58" i="1"/>
  <c r="X58" i="1"/>
  <c r="Z58" i="1"/>
  <c r="AB58" i="1"/>
  <c r="R59" i="1"/>
  <c r="T59" i="1"/>
  <c r="V59" i="1"/>
  <c r="X59" i="1"/>
  <c r="Z59" i="1"/>
  <c r="AB59" i="1"/>
  <c r="R60" i="1"/>
  <c r="T60" i="1"/>
  <c r="V60" i="1"/>
  <c r="X60" i="1"/>
  <c r="Z60" i="1"/>
  <c r="AB60" i="1"/>
  <c r="R61" i="1"/>
  <c r="T61" i="1"/>
  <c r="V61" i="1"/>
  <c r="X61" i="1"/>
  <c r="Z61" i="1"/>
  <c r="AB61" i="1"/>
  <c r="R62" i="1"/>
  <c r="T62" i="1"/>
  <c r="V62" i="1"/>
  <c r="X62" i="1"/>
  <c r="Z62" i="1"/>
  <c r="AB62" i="1"/>
  <c r="R63" i="1"/>
  <c r="T63" i="1"/>
  <c r="V63" i="1"/>
  <c r="X63" i="1"/>
  <c r="Z63" i="1"/>
  <c r="AB63" i="1"/>
  <c r="R64" i="1"/>
  <c r="T64" i="1"/>
  <c r="V64" i="1"/>
  <c r="X64" i="1"/>
  <c r="Z64" i="1"/>
  <c r="AB64" i="1"/>
  <c r="R65" i="1"/>
  <c r="T65" i="1"/>
  <c r="V65" i="1"/>
  <c r="X65" i="1"/>
  <c r="Z65" i="1"/>
  <c r="AB65" i="1"/>
  <c r="R66" i="1"/>
  <c r="T66" i="1"/>
  <c r="V66" i="1"/>
  <c r="X66" i="1"/>
  <c r="Z66" i="1"/>
  <c r="AB66" i="1"/>
  <c r="R67" i="1"/>
  <c r="T67" i="1"/>
  <c r="V67" i="1"/>
  <c r="X67" i="1"/>
  <c r="Z67" i="1"/>
  <c r="AB67" i="1"/>
  <c r="R68" i="1"/>
  <c r="T68" i="1"/>
  <c r="V68" i="1"/>
  <c r="X68" i="1"/>
  <c r="Z68" i="1"/>
  <c r="AB68" i="1"/>
  <c r="R69" i="1"/>
  <c r="T69" i="1"/>
  <c r="V69" i="1"/>
  <c r="X69" i="1"/>
  <c r="Z69" i="1"/>
  <c r="AB69" i="1"/>
  <c r="R70" i="1"/>
  <c r="T70" i="1"/>
  <c r="V70" i="1"/>
  <c r="X70" i="1"/>
  <c r="Z70" i="1"/>
  <c r="AB70" i="1"/>
  <c r="R71" i="1"/>
  <c r="T71" i="1"/>
  <c r="V71" i="1"/>
  <c r="X71" i="1"/>
  <c r="Z71" i="1"/>
  <c r="AB71" i="1"/>
  <c r="R72" i="1"/>
  <c r="T72" i="1"/>
  <c r="V72" i="1"/>
  <c r="X72" i="1"/>
  <c r="Z72" i="1"/>
  <c r="AB72" i="1"/>
  <c r="R73" i="1"/>
  <c r="T73" i="1"/>
  <c r="V73" i="1"/>
  <c r="X73" i="1"/>
  <c r="Z73" i="1"/>
  <c r="AB73" i="1"/>
  <c r="R74" i="1"/>
  <c r="T74" i="1"/>
  <c r="V74" i="1"/>
  <c r="X74" i="1"/>
  <c r="Z74" i="1"/>
  <c r="AB74" i="1"/>
  <c r="R75" i="1"/>
  <c r="T75" i="1"/>
  <c r="V75" i="1"/>
  <c r="X75" i="1"/>
  <c r="Z75" i="1"/>
  <c r="AB75" i="1"/>
  <c r="R76" i="1"/>
  <c r="T76" i="1"/>
  <c r="V76" i="1"/>
  <c r="X76" i="1"/>
  <c r="Z76" i="1"/>
  <c r="AB76" i="1"/>
  <c r="R77" i="1"/>
  <c r="T77" i="1"/>
  <c r="V77" i="1"/>
  <c r="X77" i="1"/>
  <c r="Z77" i="1"/>
  <c r="AB77" i="1"/>
  <c r="R78" i="1"/>
  <c r="T78" i="1"/>
  <c r="V78" i="1"/>
  <c r="X78" i="1"/>
  <c r="Z78" i="1"/>
  <c r="AB78" i="1"/>
  <c r="R79" i="1"/>
  <c r="T79" i="1"/>
  <c r="V79" i="1"/>
  <c r="X79" i="1"/>
  <c r="Z79" i="1"/>
  <c r="AB79" i="1"/>
  <c r="R80" i="1"/>
  <c r="T80" i="1"/>
  <c r="V80" i="1"/>
  <c r="X80" i="1"/>
  <c r="Z80" i="1"/>
  <c r="AB80" i="1"/>
  <c r="R81" i="1"/>
  <c r="T81" i="1"/>
  <c r="V81" i="1"/>
  <c r="X81" i="1"/>
  <c r="Z81" i="1"/>
  <c r="AB81" i="1"/>
  <c r="R82" i="1"/>
  <c r="T82" i="1"/>
  <c r="V82" i="1"/>
  <c r="X82" i="1"/>
  <c r="Z82" i="1"/>
  <c r="AB82" i="1"/>
  <c r="R83" i="1"/>
  <c r="T83" i="1"/>
  <c r="V83" i="1"/>
  <c r="X83" i="1"/>
  <c r="Z83" i="1"/>
  <c r="AB83" i="1"/>
  <c r="R84" i="1"/>
  <c r="T84" i="1"/>
  <c r="V84" i="1"/>
  <c r="X84" i="1"/>
  <c r="Z84" i="1"/>
  <c r="AB84" i="1"/>
  <c r="R85" i="1"/>
  <c r="T85" i="1"/>
  <c r="V85" i="1"/>
  <c r="X85" i="1"/>
  <c r="Z85" i="1"/>
  <c r="AB85" i="1"/>
  <c r="R86" i="1"/>
  <c r="T86" i="1"/>
  <c r="V86" i="1"/>
  <c r="X86" i="1"/>
  <c r="Z86" i="1"/>
  <c r="AB86" i="1"/>
  <c r="R87" i="1"/>
  <c r="T87" i="1"/>
  <c r="V87" i="1"/>
  <c r="X87" i="1"/>
  <c r="Z87" i="1"/>
  <c r="AB87" i="1"/>
  <c r="R88" i="1"/>
  <c r="T88" i="1"/>
  <c r="V88" i="1"/>
  <c r="X88" i="1"/>
  <c r="Z88" i="1"/>
  <c r="AB88" i="1"/>
  <c r="R89" i="1"/>
  <c r="T89" i="1"/>
  <c r="V89" i="1"/>
  <c r="X89" i="1"/>
  <c r="Z89" i="1"/>
  <c r="AB89" i="1"/>
  <c r="R90" i="1"/>
  <c r="T90" i="1"/>
  <c r="V90" i="1"/>
  <c r="X90" i="1"/>
  <c r="Z90" i="1"/>
  <c r="AB90" i="1"/>
  <c r="R91" i="1"/>
  <c r="T91" i="1"/>
  <c r="V91" i="1"/>
  <c r="X91" i="1"/>
  <c r="Z91" i="1"/>
  <c r="AB91" i="1"/>
  <c r="R92" i="1"/>
  <c r="T92" i="1"/>
  <c r="V92" i="1"/>
  <c r="X92" i="1"/>
  <c r="Z92" i="1"/>
  <c r="AB92" i="1"/>
  <c r="R93" i="1"/>
  <c r="T93" i="1"/>
  <c r="V93" i="1"/>
  <c r="X93" i="1"/>
  <c r="Z93" i="1"/>
  <c r="AB93" i="1"/>
  <c r="R94" i="1"/>
  <c r="T94" i="1"/>
  <c r="V94" i="1"/>
  <c r="X94" i="1"/>
  <c r="Z94" i="1"/>
  <c r="AB94" i="1"/>
  <c r="R95" i="1"/>
  <c r="T95" i="1"/>
  <c r="V95" i="1"/>
  <c r="X95" i="1"/>
  <c r="Z95" i="1"/>
  <c r="AB95" i="1"/>
  <c r="R96" i="1"/>
  <c r="T96" i="1"/>
  <c r="V96" i="1"/>
  <c r="X96" i="1"/>
  <c r="Z96" i="1"/>
  <c r="AB96" i="1"/>
  <c r="R97" i="1"/>
  <c r="T97" i="1"/>
  <c r="V97" i="1"/>
  <c r="X97" i="1"/>
  <c r="Z97" i="1"/>
  <c r="AB97" i="1"/>
  <c r="R98" i="1"/>
  <c r="T98" i="1"/>
  <c r="V98" i="1"/>
  <c r="X98" i="1"/>
  <c r="Z98" i="1"/>
  <c r="AB98" i="1"/>
  <c r="R99" i="1"/>
  <c r="T99" i="1"/>
  <c r="V99" i="1"/>
  <c r="X99" i="1"/>
  <c r="Z99" i="1"/>
  <c r="AB99" i="1"/>
  <c r="R100" i="1"/>
  <c r="T100" i="1"/>
  <c r="V100" i="1"/>
  <c r="X100" i="1"/>
  <c r="Z100" i="1"/>
  <c r="AB100" i="1"/>
  <c r="R101" i="1"/>
  <c r="T101" i="1"/>
  <c r="V101" i="1"/>
  <c r="X101" i="1"/>
  <c r="Z101" i="1"/>
  <c r="AB101" i="1"/>
  <c r="R102" i="1"/>
  <c r="T102" i="1"/>
  <c r="V102" i="1"/>
  <c r="X102" i="1"/>
  <c r="Z102" i="1"/>
  <c r="AB102" i="1"/>
  <c r="R103" i="1"/>
  <c r="T103" i="1"/>
  <c r="V103" i="1"/>
  <c r="X103" i="1"/>
  <c r="Z103" i="1"/>
  <c r="AB103" i="1"/>
  <c r="R104" i="1"/>
  <c r="T104" i="1"/>
  <c r="V104" i="1"/>
  <c r="X104" i="1"/>
  <c r="Z104" i="1"/>
  <c r="AB104" i="1"/>
  <c r="R105" i="1"/>
  <c r="T105" i="1"/>
  <c r="V105" i="1"/>
  <c r="X105" i="1"/>
  <c r="Z105" i="1"/>
  <c r="AB105" i="1"/>
  <c r="R106" i="1"/>
  <c r="T106" i="1"/>
  <c r="V106" i="1"/>
  <c r="X106" i="1"/>
  <c r="Z106" i="1"/>
  <c r="AB106" i="1"/>
  <c r="R107" i="1"/>
  <c r="T107" i="1"/>
  <c r="V107" i="1"/>
  <c r="X107" i="1"/>
  <c r="Z107" i="1"/>
  <c r="AB107" i="1"/>
  <c r="R108" i="1"/>
  <c r="T108" i="1"/>
  <c r="V108" i="1"/>
  <c r="X108" i="1"/>
  <c r="Z108" i="1"/>
  <c r="AB108" i="1"/>
  <c r="R109" i="1"/>
  <c r="T109" i="1"/>
  <c r="V109" i="1"/>
  <c r="X109" i="1"/>
  <c r="Z109" i="1"/>
  <c r="AB109" i="1"/>
  <c r="R110" i="1"/>
  <c r="T110" i="1"/>
  <c r="V110" i="1"/>
  <c r="X110" i="1"/>
  <c r="Z110" i="1"/>
  <c r="AB110" i="1"/>
  <c r="R111" i="1"/>
  <c r="T111" i="1"/>
  <c r="V111" i="1"/>
  <c r="X111" i="1"/>
  <c r="Z111" i="1"/>
  <c r="AB111" i="1"/>
  <c r="R112" i="1"/>
  <c r="T112" i="1"/>
  <c r="V112" i="1"/>
  <c r="X112" i="1"/>
  <c r="Z112" i="1"/>
  <c r="AB112" i="1"/>
  <c r="R113" i="1"/>
  <c r="T113" i="1"/>
  <c r="V113" i="1"/>
  <c r="X113" i="1"/>
  <c r="Z113" i="1"/>
  <c r="AB113" i="1"/>
  <c r="R114" i="1"/>
  <c r="T114" i="1"/>
  <c r="V114" i="1"/>
  <c r="X114" i="1"/>
  <c r="Z114" i="1"/>
  <c r="AB114" i="1"/>
  <c r="R115" i="1"/>
  <c r="T115" i="1"/>
  <c r="V115" i="1"/>
  <c r="X115" i="1"/>
  <c r="Z115" i="1"/>
  <c r="AB115" i="1"/>
  <c r="R116" i="1"/>
  <c r="T116" i="1"/>
  <c r="V116" i="1"/>
  <c r="X116" i="1"/>
  <c r="Z116" i="1"/>
  <c r="AB116" i="1"/>
  <c r="R117" i="1"/>
  <c r="T117" i="1"/>
  <c r="V117" i="1"/>
  <c r="X117" i="1"/>
  <c r="Z117" i="1"/>
  <c r="AB117" i="1"/>
  <c r="R118" i="1"/>
  <c r="T118" i="1"/>
  <c r="V118" i="1"/>
  <c r="X118" i="1"/>
  <c r="Z118" i="1"/>
  <c r="AB118" i="1"/>
  <c r="R119" i="1"/>
  <c r="T119" i="1"/>
  <c r="V119" i="1"/>
  <c r="X119" i="1"/>
  <c r="Z119" i="1"/>
  <c r="AB119" i="1"/>
  <c r="R120" i="1"/>
  <c r="T120" i="1"/>
  <c r="V120" i="1"/>
  <c r="X120" i="1"/>
  <c r="Z120" i="1"/>
  <c r="AB120" i="1"/>
  <c r="R121" i="1"/>
  <c r="T121" i="1"/>
  <c r="V121" i="1"/>
  <c r="X121" i="1"/>
  <c r="Z121" i="1"/>
  <c r="AB121" i="1"/>
  <c r="R122" i="1"/>
  <c r="T122" i="1"/>
  <c r="V122" i="1"/>
  <c r="X122" i="1"/>
  <c r="Z122" i="1"/>
  <c r="AB122" i="1"/>
  <c r="R123" i="1"/>
  <c r="T123" i="1"/>
  <c r="V123" i="1"/>
  <c r="X123" i="1"/>
  <c r="Z123" i="1"/>
  <c r="AB123" i="1"/>
  <c r="R124" i="1"/>
  <c r="T124" i="1"/>
  <c r="V124" i="1"/>
  <c r="X124" i="1"/>
  <c r="Z124" i="1"/>
  <c r="AB124" i="1"/>
  <c r="R125" i="1"/>
  <c r="T125" i="1"/>
  <c r="V125" i="1"/>
  <c r="X125" i="1"/>
  <c r="Z125" i="1"/>
  <c r="AB125" i="1"/>
  <c r="AB25" i="1"/>
  <c r="K21" i="1"/>
  <c r="I15" i="2" l="1"/>
  <c r="H15" i="2" s="1"/>
  <c r="G15" i="2"/>
  <c r="N19" i="2" s="1"/>
  <c r="P25" i="1"/>
  <c r="P26" i="1" l="1"/>
  <c r="R25" i="1"/>
  <c r="Z25" i="1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P27" i="1" l="1"/>
  <c r="T25" i="1"/>
  <c r="V25" i="1"/>
  <c r="X25" i="1"/>
  <c r="P28" i="1" l="1"/>
  <c r="P29" i="1" l="1"/>
  <c r="P30" i="1" l="1"/>
  <c r="P31" i="1" l="1"/>
  <c r="P32" i="1" l="1"/>
  <c r="P33" i="1" l="1"/>
  <c r="P34" i="1" l="1"/>
  <c r="P35" i="1" l="1"/>
  <c r="P36" i="1" l="1"/>
  <c r="P37" i="1" l="1"/>
  <c r="P38" i="1" l="1"/>
  <c r="P39" i="1" l="1"/>
  <c r="P40" i="1" l="1"/>
  <c r="P41" i="1" l="1"/>
  <c r="P42" i="1" l="1"/>
  <c r="P43" i="1" l="1"/>
  <c r="P44" i="1" l="1"/>
  <c r="P45" i="1" l="1"/>
  <c r="P46" i="1" l="1"/>
  <c r="P47" i="1" l="1"/>
  <c r="P48" i="1" l="1"/>
  <c r="P49" i="1" l="1"/>
  <c r="P50" i="1" l="1"/>
  <c r="P51" i="1" l="1"/>
  <c r="P52" i="1" l="1"/>
  <c r="P53" i="1" l="1"/>
  <c r="P54" i="1" l="1"/>
  <c r="P55" i="1" l="1"/>
  <c r="P56" i="1" l="1"/>
  <c r="P57" i="1" l="1"/>
  <c r="P58" i="1" l="1"/>
  <c r="P59" i="1" l="1"/>
  <c r="P60" i="1" l="1"/>
  <c r="P61" i="1" l="1"/>
  <c r="P62" i="1" l="1"/>
  <c r="P63" i="1" l="1"/>
  <c r="P64" i="1" l="1"/>
  <c r="P65" i="1" l="1"/>
  <c r="P66" i="1" l="1"/>
  <c r="P67" i="1" l="1"/>
  <c r="P68" i="1" l="1"/>
  <c r="P69" i="1" l="1"/>
  <c r="P70" i="1" l="1"/>
  <c r="P71" i="1" l="1"/>
  <c r="P72" i="1" l="1"/>
  <c r="P73" i="1" l="1"/>
  <c r="P74" i="1" l="1"/>
  <c r="P75" i="1" l="1"/>
  <c r="P76" i="1" l="1"/>
  <c r="P77" i="1" l="1"/>
  <c r="P78" i="1" l="1"/>
  <c r="P79" i="1" l="1"/>
  <c r="P80" i="1" l="1"/>
  <c r="P81" i="1" l="1"/>
  <c r="P82" i="1" l="1"/>
  <c r="P83" i="1" l="1"/>
  <c r="P84" i="1" l="1"/>
  <c r="P85" i="1" l="1"/>
  <c r="P86" i="1" l="1"/>
  <c r="P87" i="1" l="1"/>
  <c r="P88" i="1" l="1"/>
  <c r="P89" i="1" l="1"/>
  <c r="P90" i="1" l="1"/>
  <c r="P91" i="1" l="1"/>
  <c r="P92" i="1" l="1"/>
  <c r="P93" i="1" l="1"/>
  <c r="P94" i="1" l="1"/>
  <c r="P95" i="1" l="1"/>
  <c r="P96" i="1" l="1"/>
  <c r="P97" i="1" l="1"/>
  <c r="P98" i="1" l="1"/>
  <c r="P99" i="1" l="1"/>
  <c r="P100" i="1" l="1"/>
  <c r="P101" i="1" l="1"/>
  <c r="P102" i="1" l="1"/>
  <c r="P103" i="1" l="1"/>
  <c r="P104" i="1" l="1"/>
  <c r="P105" i="1" l="1"/>
  <c r="P106" i="1" l="1"/>
  <c r="P107" i="1" l="1"/>
  <c r="P108" i="1" l="1"/>
  <c r="P109" i="1" l="1"/>
  <c r="P110" i="1" l="1"/>
  <c r="P111" i="1" l="1"/>
  <c r="P112" i="1" l="1"/>
  <c r="P113" i="1" l="1"/>
  <c r="P114" i="1" l="1"/>
  <c r="P115" i="1" l="1"/>
  <c r="P116" i="1" l="1"/>
  <c r="P117" i="1" l="1"/>
  <c r="P118" i="1" l="1"/>
  <c r="P119" i="1" l="1"/>
  <c r="P120" i="1" l="1"/>
  <c r="P121" i="1" l="1"/>
  <c r="P122" i="1" l="1"/>
  <c r="P123" i="1" l="1"/>
  <c r="P124" i="1" l="1"/>
  <c r="P125" i="1" l="1"/>
</calcChain>
</file>

<file path=xl/sharedStrings.xml><?xml version="1.0" encoding="utf-8"?>
<sst xmlns="http://schemas.openxmlformats.org/spreadsheetml/2006/main" count="71" uniqueCount="54">
  <si>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</si>
  <si>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</si>
  <si>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</si>
  <si>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</si>
  <si>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</si>
  <si>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</si>
  <si>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</si>
  <si>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</si>
  <si>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</si>
  <si>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</si>
  <si>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</si>
  <si>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</si>
  <si>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</si>
  <si>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</si>
  <si>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</si>
  <si>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</si>
  <si>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</si>
  <si>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</si>
  <si>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</si>
  <si>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</si>
  <si>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</si>
  <si>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</si>
  <si>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</si>
  <si>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</si>
  <si>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</si>
  <si>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</si>
  <si>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</si>
  <si>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</si>
  <si>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</si>
  <si>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</si>
  <si>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</si>
  <si>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</si>
  <si>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</si>
  <si>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</si>
  <si>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</si>
  <si>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</si>
  <si>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</si>
  <si>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</si>
  <si>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</si>
  <si>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</si>
  <si>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</si>
  <si>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</si>
  <si>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</si>
  <si>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</si>
  <si>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</si>
  <si>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</si>
  <si>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</si>
  <si>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</si>
  <si>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</si>
  <si>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-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</si>
  <si>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-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</si>
  <si>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-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</si>
  <si>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-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</si>
  <si>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-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</si>
</sst>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8"/>
      <color theme="1" tint="0.499984740745262"/>
      <name val="Calibri"/>
      <family val="1"/>
      <scheme val="minor"/>
    </font>
    <font>
      <sz val="8"/>
      <color theme="1" tint="0.34998626667073579"/>
      <name val="Calibri"/>
      <family val="1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</fills>
  <borders count="7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42" fillId="18" borderId="30" xfId="0" applyFont="1" applyFill="1" applyBorder="1" applyAlignment="1" applyProtection="1">
      <alignment horizontal="left" vertical="center"/>
      <protection hidden="1"/>
    </xf>
    <xf numFmtId="0" fontId="42" fillId="42" borderId="60" xfId="0" applyFont="1" applyFill="1" applyBorder="1" applyAlignment="1" applyProtection="1">
      <alignment horizontal="left" vertical="center"/>
      <protection hidden="1"/>
    </xf>
    <xf numFmtId="0" fontId="42" fillId="48" borderId="66" xfId="0" applyFont="1" applyFill="1" applyBorder="1" applyAlignment="1" applyProtection="1">
      <alignment horizontal="left" vertical="center"/>
      <protection hidden="1"/>
    </xf>
    <xf numFmtId="0" fontId="43" fillId="13" borderId="12" xfId="0" applyFont="1" applyFill="1" applyBorder="1" applyAlignment="1" applyProtection="1">
      <alignment horizontal="left" vertical="center"/>
      <protection hidden="1"/>
    </xf>
    <xf numFmtId="0" fontId="43" fillId="14" borderId="15" xfId="0" applyFont="1" applyFill="1" applyBorder="1" applyAlignment="1" applyProtection="1">
      <alignment vertical="center"/>
      <protection hidden="1"/>
    </xf>
    <xf numFmtId="0" fontId="43" fillId="15" borderId="17" xfId="0" applyFont="1" applyFill="1" applyBorder="1" applyAlignment="1" applyProtection="1">
      <alignment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-125</c:v>
                </c:pt>
                <c:pt idx="1">
                  <c:v>-124</c:v>
                </c:pt>
                <c:pt idx="2">
                  <c:v>-123</c:v>
                </c:pt>
                <c:pt idx="3">
                  <c:v>-122.00000000000001</c:v>
                </c:pt>
                <c:pt idx="4">
                  <c:v>-121.00000000000001</c:v>
                </c:pt>
                <c:pt idx="5">
                  <c:v>-120.00000000000001</c:v>
                </c:pt>
                <c:pt idx="6">
                  <c:v>-119.00000000000003</c:v>
                </c:pt>
                <c:pt idx="7">
                  <c:v>-118.00000000000003</c:v>
                </c:pt>
                <c:pt idx="8">
                  <c:v>-117.00000000000003</c:v>
                </c:pt>
                <c:pt idx="9">
                  <c:v>-116.00000000000003</c:v>
                </c:pt>
                <c:pt idx="10">
                  <c:v>-115.00000000000003</c:v>
                </c:pt>
                <c:pt idx="11">
                  <c:v>-114.00000000000003</c:v>
                </c:pt>
                <c:pt idx="12">
                  <c:v>-113.00000000000003</c:v>
                </c:pt>
                <c:pt idx="13">
                  <c:v>-112.00000000000003</c:v>
                </c:pt>
                <c:pt idx="14">
                  <c:v>-111.00000000000003</c:v>
                </c:pt>
                <c:pt idx="15">
                  <c:v>-110.00000000000003</c:v>
                </c:pt>
                <c:pt idx="16">
                  <c:v>-109.00000000000003</c:v>
                </c:pt>
                <c:pt idx="17">
                  <c:v>-108.00000000000003</c:v>
                </c:pt>
                <c:pt idx="18">
                  <c:v>-107.00000000000003</c:v>
                </c:pt>
                <c:pt idx="19">
                  <c:v>-106.00000000000003</c:v>
                </c:pt>
                <c:pt idx="20">
                  <c:v>-105.00000000000003</c:v>
                </c:pt>
                <c:pt idx="21">
                  <c:v>-104.00000000000003</c:v>
                </c:pt>
                <c:pt idx="22">
                  <c:v>-103.00000000000003</c:v>
                </c:pt>
                <c:pt idx="23">
                  <c:v>-102.00000000000003</c:v>
                </c:pt>
                <c:pt idx="24">
                  <c:v>-101.00000000000003</c:v>
                </c:pt>
                <c:pt idx="25">
                  <c:v>-100.00000000000003</c:v>
                </c:pt>
                <c:pt idx="26">
                  <c:v>-99.000000000000028</c:v>
                </c:pt>
                <c:pt idx="27">
                  <c:v>-98.000000000000028</c:v>
                </c:pt>
                <c:pt idx="28">
                  <c:v>-97.000000000000028</c:v>
                </c:pt>
                <c:pt idx="29">
                  <c:v>-96.000000000000014</c:v>
                </c:pt>
                <c:pt idx="30">
                  <c:v>-95.000000000000014</c:v>
                </c:pt>
                <c:pt idx="31">
                  <c:v>-94.000000000000014</c:v>
                </c:pt>
                <c:pt idx="32">
                  <c:v>-93.000000000000014</c:v>
                </c:pt>
                <c:pt idx="33">
                  <c:v>-92.000000000000014</c:v>
                </c:pt>
                <c:pt idx="34">
                  <c:v>-91.000000000000014</c:v>
                </c:pt>
                <c:pt idx="35">
                  <c:v>-90.000000000000014</c:v>
                </c:pt>
                <c:pt idx="36">
                  <c:v>-89.000000000000014</c:v>
                </c:pt>
                <c:pt idx="37">
                  <c:v>-88.000000000000014</c:v>
                </c:pt>
                <c:pt idx="38">
                  <c:v>-87.000000000000014</c:v>
                </c:pt>
                <c:pt idx="39">
                  <c:v>-86.000000000000014</c:v>
                </c:pt>
                <c:pt idx="40">
                  <c:v>-85</c:v>
                </c:pt>
                <c:pt idx="41">
                  <c:v>-84</c:v>
                </c:pt>
                <c:pt idx="42">
                  <c:v>-83</c:v>
                </c:pt>
                <c:pt idx="43">
                  <c:v>-82</c:v>
                </c:pt>
                <c:pt idx="44">
                  <c:v>-81.000000000000014</c:v>
                </c:pt>
                <c:pt idx="45">
                  <c:v>-80.000000000000014</c:v>
                </c:pt>
                <c:pt idx="46">
                  <c:v>-79.000000000000014</c:v>
                </c:pt>
                <c:pt idx="47">
                  <c:v>-78.000000000000014</c:v>
                </c:pt>
                <c:pt idx="48">
                  <c:v>-77.000000000000014</c:v>
                </c:pt>
                <c:pt idx="49">
                  <c:v>-76.000000000000014</c:v>
                </c:pt>
                <c:pt idx="50">
                  <c:v>-75.000000000000014</c:v>
                </c:pt>
                <c:pt idx="51">
                  <c:v>-74.000000000000014</c:v>
                </c:pt>
                <c:pt idx="52">
                  <c:v>-73.000000000000014</c:v>
                </c:pt>
                <c:pt idx="53">
                  <c:v>-72.000000000000014</c:v>
                </c:pt>
                <c:pt idx="54">
                  <c:v>-71.000000000000014</c:v>
                </c:pt>
                <c:pt idx="55">
                  <c:v>-70.000000000000014</c:v>
                </c:pt>
                <c:pt idx="56">
                  <c:v>-69.000000000000014</c:v>
                </c:pt>
                <c:pt idx="57">
                  <c:v>-68.000000000000014</c:v>
                </c:pt>
                <c:pt idx="58">
                  <c:v>-67.000000000000014</c:v>
                </c:pt>
                <c:pt idx="59">
                  <c:v>-66.000000000000014</c:v>
                </c:pt>
                <c:pt idx="60">
                  <c:v>-65.000000000000014</c:v>
                </c:pt>
                <c:pt idx="61">
                  <c:v>-64.000000000000014</c:v>
                </c:pt>
                <c:pt idx="62">
                  <c:v>-63.000000000000007</c:v>
                </c:pt>
                <c:pt idx="63">
                  <c:v>-62.000000000000007</c:v>
                </c:pt>
                <c:pt idx="64">
                  <c:v>-61.000000000000007</c:v>
                </c:pt>
                <c:pt idx="65">
                  <c:v>-60.000000000000007</c:v>
                </c:pt>
                <c:pt idx="66">
                  <c:v>-59.000000000000007</c:v>
                </c:pt>
                <c:pt idx="67">
                  <c:v>-58</c:v>
                </c:pt>
                <c:pt idx="68">
                  <c:v>-57</c:v>
                </c:pt>
                <c:pt idx="69">
                  <c:v>-56</c:v>
                </c:pt>
                <c:pt idx="70">
                  <c:v>-55</c:v>
                </c:pt>
                <c:pt idx="71">
                  <c:v>-54</c:v>
                </c:pt>
                <c:pt idx="72">
                  <c:v>-53</c:v>
                </c:pt>
                <c:pt idx="73">
                  <c:v>-52</c:v>
                </c:pt>
                <c:pt idx="74">
                  <c:v>-51</c:v>
                </c:pt>
                <c:pt idx="75">
                  <c:v>-50</c:v>
                </c:pt>
                <c:pt idx="76">
                  <c:v>-51</c:v>
                </c:pt>
                <c:pt idx="77">
                  <c:v>-52</c:v>
                </c:pt>
                <c:pt idx="78">
                  <c:v>-53</c:v>
                </c:pt>
                <c:pt idx="79">
                  <c:v>-54</c:v>
                </c:pt>
                <c:pt idx="80">
                  <c:v>-55</c:v>
                </c:pt>
                <c:pt idx="81">
                  <c:v>-56.000000000000007</c:v>
                </c:pt>
                <c:pt idx="82">
                  <c:v>-57.000000000000007</c:v>
                </c:pt>
                <c:pt idx="83">
                  <c:v>-58.000000000000007</c:v>
                </c:pt>
                <c:pt idx="84">
                  <c:v>-59.000000000000007</c:v>
                </c:pt>
                <c:pt idx="85">
                  <c:v>-60.000000000000007</c:v>
                </c:pt>
                <c:pt idx="86">
                  <c:v>-61.000000000000007</c:v>
                </c:pt>
                <c:pt idx="87">
                  <c:v>-62.000000000000014</c:v>
                </c:pt>
                <c:pt idx="88">
                  <c:v>-63.000000000000014</c:v>
                </c:pt>
                <c:pt idx="89">
                  <c:v>-64.000000000000014</c:v>
                </c:pt>
                <c:pt idx="90">
                  <c:v>-65</c:v>
                </c:pt>
                <c:pt idx="91">
                  <c:v>-66</c:v>
                </c:pt>
                <c:pt idx="92">
                  <c:v>-67</c:v>
                </c:pt>
                <c:pt idx="93">
                  <c:v>-68</c:v>
                </c:pt>
                <c:pt idx="94">
                  <c:v>-69</c:v>
                </c:pt>
                <c:pt idx="95">
                  <c:v>-70</c:v>
                </c:pt>
                <c:pt idx="96">
                  <c:v>-70.999999999999986</c:v>
                </c:pt>
                <c:pt idx="97">
                  <c:v>-71.999999999999986</c:v>
                </c:pt>
                <c:pt idx="98">
                  <c:v>-72.999999999999972</c:v>
                </c:pt>
                <c:pt idx="99">
                  <c:v>-73.999999999999972</c:v>
                </c:pt>
                <c:pt idx="100">
                  <c:v>-74.999999999999972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9-40FB-BEB0-2C2BBAEBFA8A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9-40FB-BEB0-2C2BBAEBFA8A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99-40FB-BEB0-2C2BBAEBFA8A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99-40FB-BEB0-2C2BBAEBFA8A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99-40FB-BEB0-2C2BBAEBFA8A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6.9314718055994176</c:v>
                </c:pt>
                <c:pt idx="3">
                  <c:v>10.986122886681049</c:v>
                </c:pt>
                <c:pt idx="4">
                  <c:v>13.862943611198871</c:v>
                </c:pt>
                <c:pt idx="5">
                  <c:v>16.094379124340975</c:v>
                </c:pt>
                <c:pt idx="6">
                  <c:v>17.917594692280513</c:v>
                </c:pt>
                <c:pt idx="7">
                  <c:v>19.459101490553092</c:v>
                </c:pt>
                <c:pt idx="8">
                  <c:v>20.794415416798323</c:v>
                </c:pt>
                <c:pt idx="9">
                  <c:v>21.972245773362161</c:v>
                </c:pt>
                <c:pt idx="10">
                  <c:v>23.025850929940425</c:v>
                </c:pt>
                <c:pt idx="11">
                  <c:v>23.978952727983671</c:v>
                </c:pt>
                <c:pt idx="12">
                  <c:v>24.849066497879974</c:v>
                </c:pt>
                <c:pt idx="13">
                  <c:v>25.649493574615342</c:v>
                </c:pt>
                <c:pt idx="14">
                  <c:v>26.390573296152567</c:v>
                </c:pt>
                <c:pt idx="15">
                  <c:v>27.080502011022084</c:v>
                </c:pt>
                <c:pt idx="16">
                  <c:v>27.725887222397795</c:v>
                </c:pt>
                <c:pt idx="17">
                  <c:v>28.332133440562146</c:v>
                </c:pt>
                <c:pt idx="18">
                  <c:v>28.903717578961633</c:v>
                </c:pt>
                <c:pt idx="19">
                  <c:v>29.444389791664388</c:v>
                </c:pt>
                <c:pt idx="20">
                  <c:v>29.957322735539897</c:v>
                </c:pt>
                <c:pt idx="21">
                  <c:v>30.445224377234219</c:v>
                </c:pt>
                <c:pt idx="22">
                  <c:v>30.910424533583146</c:v>
                </c:pt>
                <c:pt idx="23">
                  <c:v>31.35494215929149</c:v>
                </c:pt>
                <c:pt idx="24">
                  <c:v>31.78053830347945</c:v>
                </c:pt>
                <c:pt idx="25">
                  <c:v>32.188758248681999</c:v>
                </c:pt>
                <c:pt idx="26">
                  <c:v>32.580965380214813</c:v>
                </c:pt>
                <c:pt idx="27">
                  <c:v>32.958368660043284</c:v>
                </c:pt>
                <c:pt idx="28">
                  <c:v>33.322045101752032</c:v>
                </c:pt>
                <c:pt idx="29">
                  <c:v>33.672958299864732</c:v>
                </c:pt>
                <c:pt idx="30">
                  <c:v>34.011973816621548</c:v>
                </c:pt>
                <c:pt idx="31">
                  <c:v>34.339872044851461</c:v>
                </c:pt>
                <c:pt idx="32">
                  <c:v>34.657359027997259</c:v>
                </c:pt>
                <c:pt idx="33">
                  <c:v>34.965075614664798</c:v>
                </c:pt>
                <c:pt idx="34">
                  <c:v>35.26360524616161</c:v>
                </c:pt>
                <c:pt idx="35">
                  <c:v>35.553480614894127</c:v>
                </c:pt>
                <c:pt idx="36">
                  <c:v>35.835189384561097</c:v>
                </c:pt>
                <c:pt idx="37">
                  <c:v>36.109179126442243</c:v>
                </c:pt>
                <c:pt idx="38">
                  <c:v>36.375861597263849</c:v>
                </c:pt>
                <c:pt idx="39">
                  <c:v>36.635616461296458</c:v>
                </c:pt>
                <c:pt idx="40">
                  <c:v>36.888794541139362</c:v>
                </c:pt>
                <c:pt idx="41">
                  <c:v>37.135720667043074</c:v>
                </c:pt>
                <c:pt idx="42">
                  <c:v>37.376696182833683</c:v>
                </c:pt>
                <c:pt idx="43">
                  <c:v>37.612001156935627</c:v>
                </c:pt>
                <c:pt idx="44">
                  <c:v>37.841896339182611</c:v>
                </c:pt>
                <c:pt idx="45">
                  <c:v>38.066624897703193</c:v>
                </c:pt>
                <c:pt idx="46">
                  <c:v>38.286413964890947</c:v>
                </c:pt>
                <c:pt idx="47">
                  <c:v>38.501476017100586</c:v>
                </c:pt>
                <c:pt idx="48">
                  <c:v>38.712010109078903</c:v>
                </c:pt>
                <c:pt idx="49">
                  <c:v>38.918202981106262</c:v>
                </c:pt>
                <c:pt idx="50">
                  <c:v>39.120230054281457</c:v>
                </c:pt>
                <c:pt idx="51">
                  <c:v>39.318256327243255</c:v>
                </c:pt>
                <c:pt idx="52">
                  <c:v>39.512437185814271</c:v>
                </c:pt>
                <c:pt idx="53">
                  <c:v>39.702919135521213</c:v>
                </c:pt>
                <c:pt idx="54">
                  <c:v>39.889840465642742</c:v>
                </c:pt>
                <c:pt idx="55">
                  <c:v>40.073331852324714</c:v>
                </c:pt>
                <c:pt idx="56">
                  <c:v>40.253516907351489</c:v>
                </c:pt>
                <c:pt idx="57">
                  <c:v>40.430512678345501</c:v>
                </c:pt>
                <c:pt idx="58">
                  <c:v>40.604430105464189</c:v>
                </c:pt>
                <c:pt idx="59">
                  <c:v>40.775374439057188</c:v>
                </c:pt>
                <c:pt idx="60">
                  <c:v>40.943445622221006</c:v>
                </c:pt>
                <c:pt idx="61">
                  <c:v>41.108738641733112</c:v>
                </c:pt>
                <c:pt idx="62">
                  <c:v>41.271343850450918</c:v>
                </c:pt>
                <c:pt idx="63">
                  <c:v>41.431347263915328</c:v>
                </c:pt>
                <c:pt idx="64">
                  <c:v>41.588830833596717</c:v>
                </c:pt>
                <c:pt idx="65">
                  <c:v>41.743872698956366</c:v>
                </c:pt>
                <c:pt idx="66">
                  <c:v>41.896547420264255</c:v>
                </c:pt>
                <c:pt idx="67">
                  <c:v>42.046926193909655</c:v>
                </c:pt>
                <c:pt idx="68">
                  <c:v>42.195077051761068</c:v>
                </c:pt>
                <c:pt idx="69">
                  <c:v>42.341065045972599</c:v>
                </c:pt>
                <c:pt idx="70">
                  <c:v>42.484952420493592</c:v>
                </c:pt>
                <c:pt idx="71">
                  <c:v>42.626798770413153</c:v>
                </c:pt>
                <c:pt idx="72">
                  <c:v>42.766661190160555</c:v>
                </c:pt>
                <c:pt idx="73">
                  <c:v>42.904594411483913</c:v>
                </c:pt>
                <c:pt idx="74">
                  <c:v>43.0406509320417</c:v>
                </c:pt>
                <c:pt idx="75">
                  <c:v>43.174881135363101</c:v>
                </c:pt>
                <c:pt idx="76">
                  <c:v>43.307333402863307</c:v>
                </c:pt>
                <c:pt idx="77">
                  <c:v>43.438054218536841</c:v>
                </c:pt>
                <c:pt idx="78">
                  <c:v>43.567088266895915</c:v>
                </c:pt>
                <c:pt idx="79">
                  <c:v>43.694478524670217</c:v>
                </c:pt>
                <c:pt idx="80">
                  <c:v>43.820266346738812</c:v>
                </c:pt>
                <c:pt idx="81">
                  <c:v>43.944491546724393</c:v>
                </c:pt>
                <c:pt idx="82">
                  <c:v>44.067192472642532</c:v>
                </c:pt>
                <c:pt idx="83">
                  <c:v>44.188406077965979</c:v>
                </c:pt>
                <c:pt idx="84">
                  <c:v>44.308167988433134</c:v>
                </c:pt>
                <c:pt idx="85">
                  <c:v>44.426512564903163</c:v>
                </c:pt>
                <c:pt idx="86">
                  <c:v>44.543472962535077</c:v>
                </c:pt>
                <c:pt idx="87">
                  <c:v>44.659081186545833</c:v>
                </c:pt>
                <c:pt idx="88">
                  <c:v>44.773368144782069</c:v>
                </c:pt>
                <c:pt idx="89">
                  <c:v>44.8863636973214</c:v>
                </c:pt>
                <c:pt idx="90">
                  <c:v>44.99809670330265</c:v>
                </c:pt>
                <c:pt idx="91">
                  <c:v>45.108595065168501</c:v>
                </c:pt>
                <c:pt idx="92">
                  <c:v>45.217885770490405</c:v>
                </c:pt>
                <c:pt idx="93">
                  <c:v>45.325994931532563</c:v>
                </c:pt>
                <c:pt idx="94">
                  <c:v>45.432947822700037</c:v>
                </c:pt>
                <c:pt idx="95">
                  <c:v>45.538768916005409</c:v>
                </c:pt>
                <c:pt idx="96">
                  <c:v>45.643481914678361</c:v>
                </c:pt>
                <c:pt idx="97">
                  <c:v>45.747109785033828</c:v>
                </c:pt>
                <c:pt idx="98">
                  <c:v>45.849674786705712</c:v>
                </c:pt>
                <c:pt idx="99">
                  <c:v>45.9511985013459</c:v>
                </c:pt>
                <c:pt idx="100">
                  <c:v>46.051701859880907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99-40FB-BEB0-2C2BBAEB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F4-49A5-8588-698895F9F494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F4-49A5-8588-698895F9F494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F4-49A5-8588-698895F9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tabSelected="1" zoomScaleNormal="100" workbookViewId="0">
      <selection activeCell="F7" sqref="F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195" t="s">
        <v>9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</row>
    <row r="3" spans="2:29" ht="15" customHeight="1" thickBot="1" x14ac:dyDescent="0.25"/>
    <row r="4" spans="2:29" ht="10.15" customHeight="1" x14ac:dyDescent="0.2">
      <c r="C4" s="29"/>
      <c r="D4" s="27"/>
      <c r="E4" s="196" t="s">
        <v>22</v>
      </c>
      <c r="F4" s="196"/>
      <c r="G4" s="198" t="s">
        <v>23</v>
      </c>
      <c r="H4" s="199"/>
      <c r="I4" s="199"/>
      <c r="J4" s="199"/>
      <c r="K4" s="199"/>
      <c r="L4" s="199"/>
      <c r="M4" s="21"/>
      <c r="P4" s="15"/>
      <c r="Q4" s="15"/>
    </row>
    <row r="5" spans="2:29" ht="10.15" customHeight="1" thickBot="1" x14ac:dyDescent="0.25">
      <c r="C5" s="30"/>
      <c r="D5" s="28"/>
      <c r="E5" s="197"/>
      <c r="F5" s="197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207" t="s">
        <v>15</v>
      </c>
      <c r="E7" s="207"/>
      <c r="F7" s="186" t="s">
        <v>49</v>
      </c>
      <c r="G7" s="152">
        <v>-1</v>
      </c>
      <c r="H7" s="153">
        <v>5</v>
      </c>
      <c r="I7" s="153">
        <v>-25</v>
      </c>
      <c r="J7" s="153">
        <v>50</v>
      </c>
      <c r="K7" s="154"/>
      <c r="L7" s="155"/>
      <c r="M7" s="205"/>
      <c r="N7" s="205"/>
      <c r="O7" s="205"/>
      <c r="P7" s="205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2"/>
      <c r="G8" s="84"/>
      <c r="H8" s="84"/>
      <c r="I8" s="84"/>
      <c r="J8" s="84"/>
      <c r="K8" s="60"/>
      <c r="L8" s="156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7"/>
      <c r="D9" s="208" t="s">
        <v>10</v>
      </c>
      <c r="E9" s="208"/>
      <c r="F9" s="173" t="s">
        <v>41</v>
      </c>
      <c r="G9" s="157">
        <v>-4</v>
      </c>
      <c r="H9" s="158">
        <v>10</v>
      </c>
      <c r="I9" s="159"/>
      <c r="J9" s="159"/>
      <c r="K9" s="159"/>
      <c r="L9" s="159"/>
      <c r="M9" s="206"/>
      <c r="N9" s="206"/>
      <c r="O9" s="206"/>
      <c r="P9" s="206"/>
      <c r="Q9" s="98"/>
      <c r="R9" s="90"/>
      <c r="S9" s="99"/>
      <c r="T9" s="100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2"/>
      <c r="G10" s="84"/>
      <c r="H10" s="84"/>
      <c r="I10" s="60"/>
      <c r="J10" s="60"/>
      <c r="K10" s="60"/>
      <c r="L10" s="156"/>
      <c r="M10" s="32"/>
      <c r="N10" s="10"/>
      <c r="O10" s="10"/>
      <c r="P10" s="39"/>
      <c r="Q10" s="39"/>
      <c r="R10" s="90"/>
      <c r="S10" s="39"/>
      <c r="T10" s="101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08"/>
      <c r="D11" s="209" t="s">
        <v>11</v>
      </c>
      <c r="E11" s="209"/>
      <c r="F11" s="174" t="s">
        <v>42</v>
      </c>
      <c r="G11" s="160">
        <v>0.5</v>
      </c>
      <c r="H11" s="161">
        <v>3</v>
      </c>
      <c r="I11" s="161">
        <v>-25</v>
      </c>
      <c r="J11" s="162"/>
      <c r="K11" s="162"/>
      <c r="L11" s="162"/>
      <c r="M11" s="212"/>
      <c r="N11" s="212"/>
      <c r="O11" s="212"/>
      <c r="P11" s="212"/>
      <c r="Q11" s="109"/>
      <c r="R11" s="91"/>
      <c r="S11" s="110"/>
      <c r="T11" s="102"/>
      <c r="U11" s="111"/>
      <c r="V11" s="112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2"/>
      <c r="G12" s="84"/>
      <c r="H12" s="84"/>
      <c r="I12" s="84"/>
      <c r="J12" s="60"/>
      <c r="K12" s="60"/>
      <c r="L12" s="156"/>
      <c r="M12" s="32"/>
      <c r="N12" s="10"/>
      <c r="O12" s="10"/>
      <c r="P12" s="39"/>
      <c r="Q12" s="39"/>
      <c r="R12" s="91"/>
      <c r="S12" s="35"/>
      <c r="T12" s="102"/>
      <c r="U12" s="35"/>
      <c r="V12" s="113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19"/>
      <c r="D13" s="210" t="s">
        <v>12</v>
      </c>
      <c r="E13" s="210"/>
      <c r="F13" s="175" t="s">
        <v>43</v>
      </c>
      <c r="G13" s="163">
        <v>7.4999999999999997E-2</v>
      </c>
      <c r="H13" s="164">
        <v>0.25</v>
      </c>
      <c r="I13" s="164">
        <v>-3</v>
      </c>
      <c r="J13" s="164">
        <v>0</v>
      </c>
      <c r="K13" s="165"/>
      <c r="L13" s="165"/>
      <c r="M13" s="211"/>
      <c r="N13" s="211"/>
      <c r="O13" s="211"/>
      <c r="P13" s="211"/>
      <c r="Q13" s="120"/>
      <c r="R13" s="93"/>
      <c r="S13" s="121"/>
      <c r="T13" s="103"/>
      <c r="U13" s="122"/>
      <c r="V13" s="114"/>
      <c r="W13" s="123"/>
      <c r="X13" s="124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2"/>
      <c r="G14" s="84"/>
      <c r="H14" s="84"/>
      <c r="I14" s="84"/>
      <c r="J14" s="84"/>
      <c r="K14" s="60"/>
      <c r="L14" s="156"/>
      <c r="M14" s="32"/>
      <c r="N14" s="10"/>
      <c r="O14" s="10"/>
      <c r="P14" s="39"/>
      <c r="Q14" s="39"/>
      <c r="R14" s="93"/>
      <c r="S14" s="37"/>
      <c r="T14" s="103"/>
      <c r="U14" s="37"/>
      <c r="V14" s="114"/>
      <c r="W14" s="37"/>
      <c r="X14" s="125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29"/>
      <c r="D15" s="214" t="s">
        <v>13</v>
      </c>
      <c r="E15" s="214"/>
      <c r="F15" s="187" t="s">
        <v>50</v>
      </c>
      <c r="G15" s="166">
        <v>1</v>
      </c>
      <c r="H15" s="167">
        <v>2</v>
      </c>
      <c r="I15" s="167">
        <v>0.5</v>
      </c>
      <c r="J15" s="167">
        <v>0</v>
      </c>
      <c r="K15" s="167">
        <v>-20</v>
      </c>
      <c r="L15" s="168"/>
      <c r="M15" s="213"/>
      <c r="N15" s="213"/>
      <c r="O15" s="213"/>
      <c r="P15" s="213"/>
      <c r="Q15" s="131"/>
      <c r="R15" s="94"/>
      <c r="S15" s="132"/>
      <c r="T15" s="104"/>
      <c r="U15" s="132"/>
      <c r="V15" s="115"/>
      <c r="W15" s="132"/>
      <c r="X15" s="126"/>
      <c r="Y15" s="132"/>
      <c r="Z15" s="133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2"/>
      <c r="G16" s="84"/>
      <c r="H16" s="84"/>
      <c r="I16" s="84"/>
      <c r="J16" s="84"/>
      <c r="K16" s="84"/>
      <c r="L16" s="156"/>
      <c r="M16" s="32"/>
      <c r="N16" s="10"/>
      <c r="O16" s="10"/>
      <c r="P16" s="39"/>
      <c r="Q16" s="39"/>
      <c r="R16" s="94"/>
      <c r="S16" s="86"/>
      <c r="T16" s="104"/>
      <c r="U16" s="86"/>
      <c r="V16" s="115"/>
      <c r="W16" s="86"/>
      <c r="X16" s="126"/>
      <c r="Y16" s="86"/>
      <c r="Z16" s="134"/>
      <c r="AA16" s="38"/>
      <c r="AB16" s="38"/>
      <c r="AC16" s="22"/>
    </row>
    <row r="17" spans="2:29" s="11" customFormat="1" ht="13.15" customHeight="1" thickBot="1" x14ac:dyDescent="0.3">
      <c r="C17" s="138"/>
      <c r="D17" s="216" t="s">
        <v>14</v>
      </c>
      <c r="E17" s="216"/>
      <c r="F17" s="188" t="s">
        <v>51</v>
      </c>
      <c r="G17" s="169">
        <v>10</v>
      </c>
      <c r="H17" s="170">
        <v>5</v>
      </c>
      <c r="I17" s="170">
        <v>-50</v>
      </c>
      <c r="J17" s="170">
        <v>0</v>
      </c>
      <c r="K17" s="171"/>
      <c r="L17" s="171"/>
      <c r="M17" s="215"/>
      <c r="N17" s="215"/>
      <c r="O17" s="215"/>
      <c r="P17" s="215"/>
      <c r="Q17" s="140"/>
      <c r="R17" s="90"/>
      <c r="S17" s="139"/>
      <c r="T17" s="101"/>
      <c r="U17" s="139"/>
      <c r="V17" s="116"/>
      <c r="W17" s="139"/>
      <c r="X17" s="127"/>
      <c r="Y17" s="139"/>
      <c r="Z17" s="135"/>
      <c r="AA17" s="139"/>
      <c r="AB17" s="141"/>
      <c r="AC17" s="22"/>
    </row>
    <row r="18" spans="2:29" ht="3" customHeight="1" x14ac:dyDescent="0.2">
      <c r="M18" s="33"/>
      <c r="Q18" s="33"/>
      <c r="R18" s="95"/>
      <c r="T18" s="105"/>
      <c r="V18" s="117"/>
      <c r="X18" s="128"/>
      <c r="Z18" s="136"/>
      <c r="AB18" s="142"/>
    </row>
    <row r="19" spans="2:29" ht="9" customHeight="1" thickBot="1" x14ac:dyDescent="0.25">
      <c r="M19" s="33"/>
      <c r="Q19" s="33"/>
      <c r="R19" s="95"/>
      <c r="T19" s="105"/>
      <c r="V19" s="117"/>
      <c r="X19" s="128"/>
      <c r="Z19" s="136"/>
      <c r="AB19" s="142"/>
    </row>
    <row r="20" spans="2:29" ht="10.15" customHeight="1" x14ac:dyDescent="0.2">
      <c r="B20" s="27"/>
      <c r="C20" s="27"/>
      <c r="D20" s="27"/>
      <c r="E20" s="196" t="s">
        <v>26</v>
      </c>
      <c r="F20" s="200"/>
      <c r="G20" s="203" t="s">
        <v>24</v>
      </c>
      <c r="H20" s="192"/>
      <c r="I20" s="192" t="s">
        <v>25</v>
      </c>
      <c r="J20" s="192"/>
      <c r="K20" s="192" t="s">
        <v>36</v>
      </c>
      <c r="L20" s="193"/>
      <c r="M20" s="44"/>
      <c r="N20" s="45"/>
      <c r="O20" s="45"/>
      <c r="P20" s="46"/>
      <c r="Q20" s="33"/>
      <c r="R20" s="95"/>
      <c r="T20" s="105"/>
      <c r="V20" s="117"/>
      <c r="X20" s="128"/>
      <c r="Z20" s="136"/>
      <c r="AB20" s="142"/>
    </row>
    <row r="21" spans="2:29" ht="10.15" customHeight="1" thickBot="1" x14ac:dyDescent="0.25">
      <c r="B21" s="28"/>
      <c r="C21" s="28"/>
      <c r="D21" s="28"/>
      <c r="E21" s="201"/>
      <c r="F21" s="202"/>
      <c r="G21" s="204">
        <v>-10</v>
      </c>
      <c r="H21" s="204"/>
      <c r="I21" s="204">
        <v>0.2</v>
      </c>
      <c r="J21" s="204"/>
      <c r="K21" s="194">
        <f>G21+100*I21</f>
        <v>10</v>
      </c>
      <c r="L21" s="194"/>
      <c r="M21" s="47"/>
      <c r="N21" s="48"/>
      <c r="O21" s="48"/>
      <c r="P21" s="49"/>
      <c r="Q21" s="33"/>
      <c r="R21" s="95"/>
      <c r="T21" s="105"/>
      <c r="V21" s="117"/>
      <c r="X21" s="128"/>
      <c r="Z21" s="136"/>
      <c r="AB21" s="142"/>
    </row>
    <row r="22" spans="2:29" ht="9" customHeight="1" x14ac:dyDescent="0.2">
      <c r="P22" s="50"/>
      <c r="Q22" s="33"/>
      <c r="R22" s="95"/>
      <c r="T22" s="105"/>
      <c r="V22" s="117"/>
      <c r="X22" s="128"/>
      <c r="Z22" s="136"/>
      <c r="AB22" s="142"/>
    </row>
    <row r="23" spans="2:29" ht="9" customHeight="1" x14ac:dyDescent="0.2">
      <c r="P23" s="50"/>
      <c r="Q23" s="33"/>
      <c r="R23" s="95"/>
      <c r="T23" s="105"/>
      <c r="V23" s="117"/>
      <c r="X23" s="128"/>
      <c r="Z23" s="136"/>
      <c r="AB23" s="142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44" t="s">
        <v>21</v>
      </c>
      <c r="Q24" s="145"/>
      <c r="R24" s="146" t="s">
        <v>15</v>
      </c>
      <c r="S24" s="145"/>
      <c r="T24" s="147" t="s">
        <v>10</v>
      </c>
      <c r="U24" s="145" t="s">
        <v>44</v>
      </c>
      <c r="V24" s="148" t="s">
        <v>45</v>
      </c>
      <c r="W24" s="145"/>
      <c r="X24" s="149" t="s">
        <v>46</v>
      </c>
      <c r="Y24" s="145"/>
      <c r="Z24" s="150" t="s">
        <v>47</v>
      </c>
      <c r="AA24" s="145"/>
      <c r="AB24" s="143" t="s">
        <v>48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6">
        <f>$G$7 * ABS($H$7*P25+$I$7)-$J$7</f>
        <v>-125</v>
      </c>
      <c r="S25" s="41"/>
      <c r="T25" s="106">
        <f>$G$9*P25+$H$9</f>
        <v>50</v>
      </c>
      <c r="U25" s="41"/>
      <c r="V25" s="118">
        <f>$G$11*P25^2+$H$11*P25+$I$11</f>
        <v>-5</v>
      </c>
      <c r="W25" s="41"/>
      <c r="X25" s="130">
        <f>$G$13*P25^3+$H$13*P25^2+$I$13*P25+$J$13</f>
        <v>-20</v>
      </c>
      <c r="Y25" s="41"/>
      <c r="Z25" s="137">
        <f>$G$15*$H$15^($I$15*P25-$J$15)+$K$15</f>
        <v>-19.96875</v>
      </c>
      <c r="AA25" s="41"/>
      <c r="AB25" s="151" t="str">
        <f>IFERROR($G$17*LN($H$17*P25-$I$17) + $J$17,"")</f>
        <v/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89" si="0">$G$7 * ABS($H$7*P26+$I$7)-$J$7</f>
        <v>-124</v>
      </c>
      <c r="S26" s="41"/>
      <c r="T26" s="106">
        <f t="shared" ref="T26:T89" si="1">$G$9*P26+$H$9</f>
        <v>49.2</v>
      </c>
      <c r="U26" s="41"/>
      <c r="V26" s="118">
        <f t="shared" ref="V26:V89" si="2">$G$11*P26^2+$H$11*P26+$I$11</f>
        <v>-6.3799999999999919</v>
      </c>
      <c r="W26" s="41"/>
      <c r="X26" s="130">
        <f t="shared" ref="X26:X89" si="3">$G$13*P26^3+$H$13*P26^2+$I$13*P26+$J$13</f>
        <v>-17.179400000000005</v>
      </c>
      <c r="Y26" s="41"/>
      <c r="Z26" s="137">
        <f t="shared" ref="Z26:Z89" si="4">$G$15*$H$15^($I$15*P26-$J$15)+$K$15</f>
        <v>-19.966507079295742</v>
      </c>
      <c r="AA26" s="41"/>
      <c r="AB26" s="151">
        <f t="shared" ref="AB26:AB89" si="5">IFERROR($G$17*LN($H$17*P26-$I$17) + $J$17,"")</f>
        <v>0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6">
        <f t="shared" si="0"/>
        <v>-123</v>
      </c>
      <c r="S27" s="41"/>
      <c r="T27" s="106">
        <f t="shared" si="1"/>
        <v>48.400000000000006</v>
      </c>
      <c r="U27" s="41"/>
      <c r="V27" s="118">
        <f t="shared" si="2"/>
        <v>-7.7199999999999918</v>
      </c>
      <c r="W27" s="41"/>
      <c r="X27" s="130">
        <f t="shared" si="3"/>
        <v>-14.515200000000014</v>
      </c>
      <c r="Y27" s="41"/>
      <c r="Z27" s="137">
        <f t="shared" si="4"/>
        <v>-19.964103176406343</v>
      </c>
      <c r="AA27" s="41"/>
      <c r="AB27" s="151">
        <f t="shared" si="5"/>
        <v>6.9314718055994176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-122.00000000000001</v>
      </c>
      <c r="S28" s="41"/>
      <c r="T28" s="106">
        <f t="shared" si="1"/>
        <v>47.600000000000009</v>
      </c>
      <c r="U28" s="41"/>
      <c r="V28" s="118">
        <f t="shared" si="2"/>
        <v>-9.0199999999999854</v>
      </c>
      <c r="W28" s="41"/>
      <c r="X28" s="130">
        <f t="shared" si="3"/>
        <v>-12.00380000000003</v>
      </c>
      <c r="Y28" s="41"/>
      <c r="Z28" s="137">
        <f t="shared" si="4"/>
        <v>-19.96152673708297</v>
      </c>
      <c r="AA28" s="41"/>
      <c r="AB28" s="151">
        <f t="shared" si="5"/>
        <v>10.986122886681049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6">
        <f t="shared" si="0"/>
        <v>-121.00000000000001</v>
      </c>
      <c r="S29" s="41"/>
      <c r="T29" s="106">
        <f t="shared" si="1"/>
        <v>46.800000000000011</v>
      </c>
      <c r="U29" s="41"/>
      <c r="V29" s="118">
        <f t="shared" si="2"/>
        <v>-10.27999999999998</v>
      </c>
      <c r="W29" s="41"/>
      <c r="X29" s="130">
        <f t="shared" si="3"/>
        <v>-9.6416000000000395</v>
      </c>
      <c r="Y29" s="41"/>
      <c r="Z29" s="137">
        <f t="shared" si="4"/>
        <v>-19.958765377788346</v>
      </c>
      <c r="AA29" s="41"/>
      <c r="AB29" s="151">
        <f t="shared" si="5"/>
        <v>13.862943611198871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-120.00000000000001</v>
      </c>
      <c r="S30" s="41"/>
      <c r="T30" s="106">
        <f t="shared" si="1"/>
        <v>46.000000000000014</v>
      </c>
      <c r="U30" s="41"/>
      <c r="V30" s="118">
        <f t="shared" si="2"/>
        <v>-11.499999999999982</v>
      </c>
      <c r="W30" s="41"/>
      <c r="X30" s="130">
        <f t="shared" si="3"/>
        <v>-7.4250000000000362</v>
      </c>
      <c r="Y30" s="41"/>
      <c r="Z30" s="137">
        <f t="shared" si="4"/>
        <v>-19.95580582617584</v>
      </c>
      <c r="AA30" s="41"/>
      <c r="AB30" s="151">
        <f t="shared" si="5"/>
        <v>16.094379124340975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6">
        <f t="shared" si="0"/>
        <v>-119.00000000000003</v>
      </c>
      <c r="S31" s="41"/>
      <c r="T31" s="106">
        <f t="shared" si="1"/>
        <v>45.200000000000017</v>
      </c>
      <c r="U31" s="41"/>
      <c r="V31" s="118">
        <f t="shared" si="2"/>
        <v>-12.679999999999978</v>
      </c>
      <c r="W31" s="41"/>
      <c r="X31" s="130">
        <f t="shared" si="3"/>
        <v>-5.3504000000000325</v>
      </c>
      <c r="Y31" s="41"/>
      <c r="Z31" s="137">
        <f t="shared" si="4"/>
        <v>-19.952633857296551</v>
      </c>
      <c r="AA31" s="41"/>
      <c r="AB31" s="151">
        <f t="shared" si="5"/>
        <v>17.917594692280513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6">
        <f t="shared" si="0"/>
        <v>-118.00000000000003</v>
      </c>
      <c r="S32" s="41"/>
      <c r="T32" s="106">
        <f t="shared" si="1"/>
        <v>44.40000000000002</v>
      </c>
      <c r="U32" s="41"/>
      <c r="V32" s="118">
        <f t="shared" si="2"/>
        <v>-13.819999999999975</v>
      </c>
      <c r="W32" s="41"/>
      <c r="X32" s="130">
        <f t="shared" si="3"/>
        <v>-3.4142000000000436</v>
      </c>
      <c r="Y32" s="41"/>
      <c r="Z32" s="137">
        <f t="shared" si="4"/>
        <v>-19.949234225227734</v>
      </c>
      <c r="AA32" s="41"/>
      <c r="AB32" s="151">
        <f t="shared" si="5"/>
        <v>19.459101490553092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-117.00000000000003</v>
      </c>
      <c r="S33" s="41"/>
      <c r="T33" s="106">
        <f t="shared" si="1"/>
        <v>43.600000000000023</v>
      </c>
      <c r="U33" s="41"/>
      <c r="V33" s="118">
        <f t="shared" si="2"/>
        <v>-14.919999999999966</v>
      </c>
      <c r="W33" s="41"/>
      <c r="X33" s="130">
        <f t="shared" si="3"/>
        <v>-1.6128000000000462</v>
      </c>
      <c r="Y33" s="41"/>
      <c r="Z33" s="137">
        <f t="shared" si="4"/>
        <v>-19.945590589793991</v>
      </c>
      <c r="AA33" s="41"/>
      <c r="AB33" s="151">
        <f t="shared" si="5"/>
        <v>20.794415416798323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6">
        <f t="shared" si="0"/>
        <v>-116.00000000000003</v>
      </c>
      <c r="S34" s="41"/>
      <c r="T34" s="106">
        <f t="shared" si="1"/>
        <v>42.800000000000026</v>
      </c>
      <c r="U34" s="41"/>
      <c r="V34" s="118">
        <f t="shared" si="2"/>
        <v>-15.979999999999965</v>
      </c>
      <c r="W34" s="41"/>
      <c r="X34" s="130">
        <f t="shared" si="3"/>
        <v>5.739999999995149E-2</v>
      </c>
      <c r="Y34" s="41"/>
      <c r="Z34" s="137">
        <f t="shared" si="4"/>
        <v>-19.941685438028948</v>
      </c>
      <c r="AA34" s="41"/>
      <c r="AB34" s="151">
        <f t="shared" si="5"/>
        <v>21.972245773362161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-115.00000000000003</v>
      </c>
      <c r="S35" s="41"/>
      <c r="T35" s="106">
        <f t="shared" si="1"/>
        <v>42.000000000000028</v>
      </c>
      <c r="U35" s="41"/>
      <c r="V35" s="118">
        <f t="shared" si="2"/>
        <v>-16.999999999999964</v>
      </c>
      <c r="W35" s="41"/>
      <c r="X35" s="130">
        <f t="shared" si="3"/>
        <v>1.5999999999999517</v>
      </c>
      <c r="Y35" s="41"/>
      <c r="Z35" s="137">
        <f t="shared" si="4"/>
        <v>-19.9375</v>
      </c>
      <c r="AA35" s="41"/>
      <c r="AB35" s="151">
        <f t="shared" si="5"/>
        <v>23.025850929940425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6">
        <f t="shared" si="0"/>
        <v>-114.00000000000003</v>
      </c>
      <c r="S36" s="41"/>
      <c r="T36" s="106">
        <f t="shared" si="1"/>
        <v>41.200000000000031</v>
      </c>
      <c r="U36" s="41"/>
      <c r="V36" s="118">
        <f t="shared" si="2"/>
        <v>-17.979999999999965</v>
      </c>
      <c r="W36" s="41"/>
      <c r="X36" s="130">
        <f t="shared" si="3"/>
        <v>3.0185999999999567</v>
      </c>
      <c r="Y36" s="41"/>
      <c r="Z36" s="137">
        <f t="shared" si="4"/>
        <v>-19.933014158591483</v>
      </c>
      <c r="AA36" s="41"/>
      <c r="AB36" s="151">
        <f t="shared" si="5"/>
        <v>23.978952727983671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-113.00000000000003</v>
      </c>
      <c r="S37" s="41"/>
      <c r="T37" s="106">
        <f t="shared" si="1"/>
        <v>40.400000000000027</v>
      </c>
      <c r="U37" s="41"/>
      <c r="V37" s="118">
        <f t="shared" si="2"/>
        <v>-18.919999999999966</v>
      </c>
      <c r="W37" s="41"/>
      <c r="X37" s="130">
        <f t="shared" si="3"/>
        <v>4.316799999999958</v>
      </c>
      <c r="Y37" s="41"/>
      <c r="Z37" s="137">
        <f t="shared" si="4"/>
        <v>-19.928206352812687</v>
      </c>
      <c r="AA37" s="41"/>
      <c r="AB37" s="151">
        <f t="shared" si="5"/>
        <v>24.849066497879974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6">
        <f t="shared" si="0"/>
        <v>-112.00000000000003</v>
      </c>
      <c r="S38" s="41"/>
      <c r="T38" s="106">
        <f t="shared" si="1"/>
        <v>39.600000000000023</v>
      </c>
      <c r="U38" s="41"/>
      <c r="V38" s="118">
        <f t="shared" si="2"/>
        <v>-19.819999999999972</v>
      </c>
      <c r="W38" s="41"/>
      <c r="X38" s="130">
        <f t="shared" si="3"/>
        <v>5.4981999999999651</v>
      </c>
      <c r="Y38" s="41"/>
      <c r="Z38" s="137">
        <f t="shared" si="4"/>
        <v>-19.923053474165943</v>
      </c>
      <c r="AA38" s="41"/>
      <c r="AB38" s="151">
        <f t="shared" si="5"/>
        <v>25.649493574615342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6">
        <f t="shared" si="0"/>
        <v>-111.00000000000003</v>
      </c>
      <c r="S39" s="41"/>
      <c r="T39" s="106">
        <f t="shared" si="1"/>
        <v>38.800000000000026</v>
      </c>
      <c r="U39" s="41"/>
      <c r="V39" s="118">
        <f t="shared" si="2"/>
        <v>-20.679999999999975</v>
      </c>
      <c r="W39" s="41"/>
      <c r="X39" s="130">
        <f t="shared" si="3"/>
        <v>6.5663999999999696</v>
      </c>
      <c r="Y39" s="41"/>
      <c r="Z39" s="137">
        <f t="shared" si="4"/>
        <v>-19.917530755576696</v>
      </c>
      <c r="AA39" s="41"/>
      <c r="AB39" s="151">
        <f t="shared" si="5"/>
        <v>26.390573296152567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-110.00000000000003</v>
      </c>
      <c r="S40" s="41"/>
      <c r="T40" s="106">
        <f t="shared" si="1"/>
        <v>38.000000000000028</v>
      </c>
      <c r="U40" s="41"/>
      <c r="V40" s="118">
        <f t="shared" si="2"/>
        <v>-21.499999999999975</v>
      </c>
      <c r="W40" s="41"/>
      <c r="X40" s="130">
        <f t="shared" si="3"/>
        <v>7.5249999999999702</v>
      </c>
      <c r="Y40" s="41"/>
      <c r="Z40" s="137">
        <f t="shared" si="4"/>
        <v>-19.911611652351681</v>
      </c>
      <c r="AA40" s="41"/>
      <c r="AB40" s="151">
        <f t="shared" si="5"/>
        <v>27.080502011022084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6">
        <f t="shared" si="0"/>
        <v>-109.00000000000003</v>
      </c>
      <c r="S41" s="41"/>
      <c r="T41" s="106">
        <f t="shared" si="1"/>
        <v>37.200000000000024</v>
      </c>
      <c r="U41" s="41"/>
      <c r="V41" s="118">
        <f t="shared" si="2"/>
        <v>-22.27999999999998</v>
      </c>
      <c r="W41" s="41"/>
      <c r="X41" s="130">
        <f t="shared" si="3"/>
        <v>8.3775999999999797</v>
      </c>
      <c r="Y41" s="41"/>
      <c r="Z41" s="137">
        <f t="shared" si="4"/>
        <v>-19.905267714593101</v>
      </c>
      <c r="AA41" s="41"/>
      <c r="AB41" s="151">
        <f t="shared" si="5"/>
        <v>27.725887222397795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-108.00000000000003</v>
      </c>
      <c r="S42" s="41"/>
      <c r="T42" s="106">
        <f t="shared" si="1"/>
        <v>36.40000000000002</v>
      </c>
      <c r="U42" s="41"/>
      <c r="V42" s="118">
        <f t="shared" si="2"/>
        <v>-23.019999999999978</v>
      </c>
      <c r="W42" s="41"/>
      <c r="X42" s="130">
        <f t="shared" si="3"/>
        <v>9.127799999999981</v>
      </c>
      <c r="Y42" s="41"/>
      <c r="Z42" s="137">
        <f t="shared" si="4"/>
        <v>-19.898468450455471</v>
      </c>
      <c r="AA42" s="41"/>
      <c r="AB42" s="151">
        <f t="shared" si="5"/>
        <v>28.332133440562146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6">
        <f t="shared" si="0"/>
        <v>-107.00000000000003</v>
      </c>
      <c r="S43" s="41"/>
      <c r="T43" s="106">
        <f t="shared" si="1"/>
        <v>35.600000000000023</v>
      </c>
      <c r="U43" s="41"/>
      <c r="V43" s="118">
        <f t="shared" si="2"/>
        <v>-23.719999999999981</v>
      </c>
      <c r="W43" s="41"/>
      <c r="X43" s="130">
        <f t="shared" si="3"/>
        <v>9.7791999999999835</v>
      </c>
      <c r="Y43" s="41"/>
      <c r="Z43" s="137">
        <f t="shared" si="4"/>
        <v>-19.891181179587985</v>
      </c>
      <c r="AA43" s="41"/>
      <c r="AB43" s="151">
        <f t="shared" si="5"/>
        <v>28.903717578961633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-106.00000000000003</v>
      </c>
      <c r="S44" s="41"/>
      <c r="T44" s="106">
        <f t="shared" si="1"/>
        <v>34.800000000000026</v>
      </c>
      <c r="U44" s="41"/>
      <c r="V44" s="118">
        <f t="shared" si="2"/>
        <v>-24.379999999999981</v>
      </c>
      <c r="W44" s="41"/>
      <c r="X44" s="130">
        <f t="shared" si="3"/>
        <v>10.335399999999986</v>
      </c>
      <c r="Y44" s="41"/>
      <c r="Z44" s="137">
        <f t="shared" si="4"/>
        <v>-19.883370876057899</v>
      </c>
      <c r="AA44" s="41"/>
      <c r="AB44" s="151">
        <f t="shared" si="5"/>
        <v>29.444389791664388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6">
        <f t="shared" si="0"/>
        <v>-105.00000000000003</v>
      </c>
      <c r="S45" s="41"/>
      <c r="T45" s="106">
        <f t="shared" si="1"/>
        <v>34.000000000000021</v>
      </c>
      <c r="U45" s="41"/>
      <c r="V45" s="118">
        <f t="shared" si="2"/>
        <v>-24.999999999999982</v>
      </c>
      <c r="W45" s="41"/>
      <c r="X45" s="130">
        <f t="shared" si="3"/>
        <v>10.799999999999988</v>
      </c>
      <c r="Y45" s="41"/>
      <c r="Z45" s="137">
        <f t="shared" si="4"/>
        <v>-19.875</v>
      </c>
      <c r="AA45" s="41"/>
      <c r="AB45" s="151">
        <f t="shared" si="5"/>
        <v>29.957322735539897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6">
        <f t="shared" si="0"/>
        <v>-104.00000000000003</v>
      </c>
      <c r="S46" s="41"/>
      <c r="T46" s="106">
        <f t="shared" si="1"/>
        <v>33.200000000000017</v>
      </c>
      <c r="U46" s="41"/>
      <c r="V46" s="118">
        <f t="shared" si="2"/>
        <v>-25.579999999999988</v>
      </c>
      <c r="W46" s="41"/>
      <c r="X46" s="130">
        <f t="shared" si="3"/>
        <v>11.176599999999993</v>
      </c>
      <c r="Y46" s="41"/>
      <c r="Z46" s="137">
        <f t="shared" si="4"/>
        <v>-19.866028317182963</v>
      </c>
      <c r="AA46" s="41"/>
      <c r="AB46" s="151">
        <f t="shared" si="5"/>
        <v>30.445224377234219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-103.00000000000003</v>
      </c>
      <c r="S47" s="41"/>
      <c r="T47" s="106">
        <f t="shared" si="1"/>
        <v>32.40000000000002</v>
      </c>
      <c r="U47" s="41"/>
      <c r="V47" s="118">
        <f t="shared" si="2"/>
        <v>-26.119999999999987</v>
      </c>
      <c r="W47" s="41"/>
      <c r="X47" s="130">
        <f t="shared" si="3"/>
        <v>11.468799999999995</v>
      </c>
      <c r="Y47" s="41"/>
      <c r="Z47" s="137">
        <f t="shared" si="4"/>
        <v>-19.85641270562537</v>
      </c>
      <c r="AA47" s="41"/>
      <c r="AB47" s="151">
        <f t="shared" si="5"/>
        <v>30.910424533583146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6">
        <f t="shared" si="0"/>
        <v>-102.00000000000003</v>
      </c>
      <c r="S48" s="41"/>
      <c r="T48" s="106">
        <f t="shared" si="1"/>
        <v>31.600000000000019</v>
      </c>
      <c r="U48" s="41"/>
      <c r="V48" s="118">
        <f t="shared" si="2"/>
        <v>-26.619999999999987</v>
      </c>
      <c r="W48" s="41"/>
      <c r="X48" s="130">
        <f t="shared" si="3"/>
        <v>11.680199999999996</v>
      </c>
      <c r="Y48" s="41"/>
      <c r="Z48" s="137">
        <f t="shared" si="4"/>
        <v>-19.846106948331887</v>
      </c>
      <c r="AA48" s="41"/>
      <c r="AB48" s="151">
        <f t="shared" si="5"/>
        <v>31.35494215929149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-101.00000000000003</v>
      </c>
      <c r="S49" s="41"/>
      <c r="T49" s="106">
        <f t="shared" si="1"/>
        <v>30.800000000000018</v>
      </c>
      <c r="U49" s="41"/>
      <c r="V49" s="118">
        <f t="shared" si="2"/>
        <v>-27.079999999999991</v>
      </c>
      <c r="W49" s="41"/>
      <c r="X49" s="130">
        <f t="shared" si="3"/>
        <v>11.814399999999999</v>
      </c>
      <c r="Y49" s="41"/>
      <c r="Z49" s="137">
        <f t="shared" si="4"/>
        <v>-19.835061511153388</v>
      </c>
      <c r="AA49" s="41"/>
      <c r="AB49" s="151">
        <f t="shared" si="5"/>
        <v>31.78053830347945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6">
        <f t="shared" si="0"/>
        <v>-100.00000000000003</v>
      </c>
      <c r="S50" s="41"/>
      <c r="T50" s="106">
        <f t="shared" si="1"/>
        <v>30.000000000000018</v>
      </c>
      <c r="U50" s="41"/>
      <c r="V50" s="118">
        <f t="shared" si="2"/>
        <v>-27.499999999999993</v>
      </c>
      <c r="W50" s="41"/>
      <c r="X50" s="130">
        <f t="shared" si="3"/>
        <v>11.875</v>
      </c>
      <c r="Y50" s="41"/>
      <c r="Z50" s="137">
        <f t="shared" si="4"/>
        <v>-19.823223304703362</v>
      </c>
      <c r="AA50" s="41"/>
      <c r="AB50" s="151">
        <f t="shared" si="5"/>
        <v>32.188758248681999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-99.000000000000028</v>
      </c>
      <c r="S51" s="41"/>
      <c r="T51" s="106">
        <f t="shared" si="1"/>
        <v>29.200000000000017</v>
      </c>
      <c r="U51" s="41"/>
      <c r="V51" s="118">
        <f t="shared" si="2"/>
        <v>-27.879999999999992</v>
      </c>
      <c r="W51" s="41"/>
      <c r="X51" s="130">
        <f t="shared" si="3"/>
        <v>11.865600000000001</v>
      </c>
      <c r="Y51" s="41"/>
      <c r="Z51" s="137">
        <f t="shared" si="4"/>
        <v>-19.810535429186199</v>
      </c>
      <c r="AA51" s="41"/>
      <c r="AB51" s="151">
        <f t="shared" si="5"/>
        <v>32.580965380214813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6">
        <f t="shared" si="0"/>
        <v>-98.000000000000028</v>
      </c>
      <c r="S52" s="41"/>
      <c r="T52" s="106">
        <f t="shared" si="1"/>
        <v>28.400000000000016</v>
      </c>
      <c r="U52" s="41"/>
      <c r="V52" s="118">
        <f t="shared" si="2"/>
        <v>-28.219999999999992</v>
      </c>
      <c r="W52" s="41"/>
      <c r="X52" s="130">
        <f t="shared" si="3"/>
        <v>11.789800000000001</v>
      </c>
      <c r="Y52" s="41"/>
      <c r="Z52" s="137">
        <f t="shared" si="4"/>
        <v>-19.796936900910943</v>
      </c>
      <c r="AA52" s="41"/>
      <c r="AB52" s="151">
        <f t="shared" si="5"/>
        <v>32.958368660043284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6">
        <f t="shared" si="0"/>
        <v>-97.000000000000028</v>
      </c>
      <c r="S53" s="41"/>
      <c r="T53" s="106">
        <f t="shared" si="1"/>
        <v>27.600000000000016</v>
      </c>
      <c r="U53" s="41"/>
      <c r="V53" s="118">
        <f t="shared" si="2"/>
        <v>-28.519999999999996</v>
      </c>
      <c r="W53" s="41"/>
      <c r="X53" s="130">
        <f t="shared" si="3"/>
        <v>11.651200000000003</v>
      </c>
      <c r="Y53" s="41"/>
      <c r="Z53" s="137">
        <f t="shared" si="4"/>
        <v>-19.78236235917597</v>
      </c>
      <c r="AA53" s="41"/>
      <c r="AB53" s="151">
        <f t="shared" si="5"/>
        <v>33.322045101752032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-96.000000000000014</v>
      </c>
      <c r="S54" s="41"/>
      <c r="T54" s="106">
        <f t="shared" si="1"/>
        <v>26.800000000000015</v>
      </c>
      <c r="U54" s="41"/>
      <c r="V54" s="118">
        <f t="shared" si="2"/>
        <v>-28.779999999999994</v>
      </c>
      <c r="W54" s="41"/>
      <c r="X54" s="130">
        <f t="shared" si="3"/>
        <v>11.453400000000006</v>
      </c>
      <c r="Y54" s="41"/>
      <c r="Z54" s="137">
        <f t="shared" si="4"/>
        <v>-19.766741752115799</v>
      </c>
      <c r="AA54" s="41"/>
      <c r="AB54" s="151">
        <f t="shared" si="5"/>
        <v>33.672958299864732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6">
        <f t="shared" si="0"/>
        <v>-95.000000000000014</v>
      </c>
      <c r="S55" s="41"/>
      <c r="T55" s="106">
        <f t="shared" si="1"/>
        <v>26.000000000000014</v>
      </c>
      <c r="U55" s="41"/>
      <c r="V55" s="118">
        <f t="shared" si="2"/>
        <v>-28.999999999999996</v>
      </c>
      <c r="W55" s="41"/>
      <c r="X55" s="130">
        <f t="shared" si="3"/>
        <v>11.200000000000006</v>
      </c>
      <c r="Y55" s="41"/>
      <c r="Z55" s="137">
        <f t="shared" si="4"/>
        <v>-19.75</v>
      </c>
      <c r="AA55" s="41"/>
      <c r="AB55" s="151">
        <f t="shared" si="5"/>
        <v>34.011973816621548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-94.000000000000014</v>
      </c>
      <c r="S56" s="41"/>
      <c r="T56" s="106">
        <f t="shared" si="1"/>
        <v>25.200000000000014</v>
      </c>
      <c r="U56" s="41"/>
      <c r="V56" s="118">
        <f t="shared" si="2"/>
        <v>-29.179999999999996</v>
      </c>
      <c r="W56" s="41"/>
      <c r="X56" s="130">
        <f t="shared" si="3"/>
        <v>10.894600000000004</v>
      </c>
      <c r="Y56" s="41"/>
      <c r="Z56" s="137">
        <f t="shared" si="4"/>
        <v>-19.732056634365929</v>
      </c>
      <c r="AA56" s="41"/>
      <c r="AB56" s="151">
        <f t="shared" si="5"/>
        <v>34.339872044851461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6">
        <f t="shared" si="0"/>
        <v>-93.000000000000014</v>
      </c>
      <c r="S57" s="41"/>
      <c r="T57" s="106">
        <f t="shared" si="1"/>
        <v>24.400000000000013</v>
      </c>
      <c r="U57" s="41"/>
      <c r="V57" s="118">
        <f t="shared" si="2"/>
        <v>-29.32</v>
      </c>
      <c r="W57" s="41"/>
      <c r="X57" s="130">
        <f t="shared" si="3"/>
        <v>10.540800000000006</v>
      </c>
      <c r="Y57" s="41"/>
      <c r="Z57" s="137">
        <f t="shared" si="4"/>
        <v>-19.712825411250741</v>
      </c>
      <c r="AA57" s="41"/>
      <c r="AB57" s="151">
        <f t="shared" si="5"/>
        <v>34.657359027997259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-92.000000000000014</v>
      </c>
      <c r="S58" s="41"/>
      <c r="T58" s="106">
        <f t="shared" si="1"/>
        <v>23.600000000000012</v>
      </c>
      <c r="U58" s="41"/>
      <c r="V58" s="118">
        <f t="shared" si="2"/>
        <v>-29.42</v>
      </c>
      <c r="W58" s="41"/>
      <c r="X58" s="130">
        <f t="shared" si="3"/>
        <v>10.142200000000008</v>
      </c>
      <c r="Y58" s="41"/>
      <c r="Z58" s="137">
        <f t="shared" si="4"/>
        <v>-19.69221389666377</v>
      </c>
      <c r="AA58" s="41"/>
      <c r="AB58" s="151">
        <f t="shared" si="5"/>
        <v>34.965075614664798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6">
        <f t="shared" si="0"/>
        <v>-91.000000000000014</v>
      </c>
      <c r="S59" s="41"/>
      <c r="T59" s="106">
        <f t="shared" si="1"/>
        <v>22.800000000000011</v>
      </c>
      <c r="U59" s="41"/>
      <c r="V59" s="118">
        <f t="shared" si="2"/>
        <v>-29.48</v>
      </c>
      <c r="W59" s="41"/>
      <c r="X59" s="130">
        <f t="shared" si="3"/>
        <v>9.7024000000000061</v>
      </c>
      <c r="Y59" s="41"/>
      <c r="Z59" s="137">
        <f t="shared" si="4"/>
        <v>-19.670123022306775</v>
      </c>
      <c r="AA59" s="41"/>
      <c r="AB59" s="151">
        <f t="shared" si="5"/>
        <v>35.26360524616161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6">
        <f t="shared" si="0"/>
        <v>-90.000000000000014</v>
      </c>
      <c r="S60" s="41"/>
      <c r="T60" s="106">
        <f t="shared" si="1"/>
        <v>22.000000000000011</v>
      </c>
      <c r="U60" s="41"/>
      <c r="V60" s="118">
        <f t="shared" si="2"/>
        <v>-29.5</v>
      </c>
      <c r="W60" s="41"/>
      <c r="X60" s="130">
        <f t="shared" si="3"/>
        <v>9.225000000000005</v>
      </c>
      <c r="Y60" s="41"/>
      <c r="Z60" s="137">
        <f t="shared" si="4"/>
        <v>-19.646446609406727</v>
      </c>
      <c r="AA60" s="41"/>
      <c r="AB60" s="151">
        <f t="shared" si="5"/>
        <v>35.553480614894127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-89.000000000000014</v>
      </c>
      <c r="S61" s="41"/>
      <c r="T61" s="106">
        <f t="shared" si="1"/>
        <v>21.20000000000001</v>
      </c>
      <c r="U61" s="41"/>
      <c r="V61" s="118">
        <f t="shared" si="2"/>
        <v>-29.48</v>
      </c>
      <c r="W61" s="41"/>
      <c r="X61" s="130">
        <f t="shared" si="3"/>
        <v>8.7136000000000067</v>
      </c>
      <c r="Y61" s="41"/>
      <c r="Z61" s="137">
        <f t="shared" si="4"/>
        <v>-19.621070858372402</v>
      </c>
      <c r="AA61" s="41"/>
      <c r="AB61" s="151">
        <f t="shared" si="5"/>
        <v>35.835189384561097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6">
        <f t="shared" si="0"/>
        <v>-88.000000000000014</v>
      </c>
      <c r="S62" s="41"/>
      <c r="T62" s="106">
        <f t="shared" si="1"/>
        <v>20.400000000000009</v>
      </c>
      <c r="U62" s="41"/>
      <c r="V62" s="118">
        <f t="shared" si="2"/>
        <v>-29.42</v>
      </c>
      <c r="W62" s="41"/>
      <c r="X62" s="130">
        <f t="shared" si="3"/>
        <v>8.1718000000000064</v>
      </c>
      <c r="Y62" s="41"/>
      <c r="Z62" s="137">
        <f t="shared" si="4"/>
        <v>-19.593873801821882</v>
      </c>
      <c r="AA62" s="41"/>
      <c r="AB62" s="151">
        <f t="shared" si="5"/>
        <v>36.109179126442243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-87.000000000000014</v>
      </c>
      <c r="S63" s="41"/>
      <c r="T63" s="106">
        <f t="shared" si="1"/>
        <v>19.600000000000009</v>
      </c>
      <c r="U63" s="41"/>
      <c r="V63" s="118">
        <f t="shared" si="2"/>
        <v>-29.32</v>
      </c>
      <c r="W63" s="41"/>
      <c r="X63" s="130">
        <f t="shared" si="3"/>
        <v>7.6032000000000064</v>
      </c>
      <c r="Y63" s="41"/>
      <c r="Z63" s="137">
        <f t="shared" si="4"/>
        <v>-19.56472471835194</v>
      </c>
      <c r="AA63" s="41"/>
      <c r="AB63" s="151">
        <f t="shared" si="5"/>
        <v>36.375861597263849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6">
        <f t="shared" si="0"/>
        <v>-86.000000000000014</v>
      </c>
      <c r="S64" s="41"/>
      <c r="T64" s="106">
        <f t="shared" si="1"/>
        <v>18.800000000000008</v>
      </c>
      <c r="U64" s="41"/>
      <c r="V64" s="118">
        <f t="shared" si="2"/>
        <v>-29.18</v>
      </c>
      <c r="W64" s="41"/>
      <c r="X64" s="130">
        <f t="shared" si="3"/>
        <v>7.0114000000000063</v>
      </c>
      <c r="Y64" s="41"/>
      <c r="Z64" s="137">
        <f t="shared" si="4"/>
        <v>-19.533483504231597</v>
      </c>
      <c r="AA64" s="41"/>
      <c r="AB64" s="151">
        <f t="shared" si="5"/>
        <v>36.635616461296458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-85</v>
      </c>
      <c r="S65" s="41"/>
      <c r="T65" s="106">
        <f t="shared" si="1"/>
        <v>18.000000000000007</v>
      </c>
      <c r="U65" s="41"/>
      <c r="V65" s="118">
        <f t="shared" si="2"/>
        <v>-29</v>
      </c>
      <c r="W65" s="41"/>
      <c r="X65" s="130">
        <f t="shared" si="3"/>
        <v>6.4000000000000057</v>
      </c>
      <c r="Y65" s="41"/>
      <c r="Z65" s="137">
        <f t="shared" si="4"/>
        <v>-19.5</v>
      </c>
      <c r="AA65" s="41"/>
      <c r="AB65" s="151">
        <f t="shared" si="5"/>
        <v>36.888794541139362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6">
        <f t="shared" si="0"/>
        <v>-84</v>
      </c>
      <c r="S66" s="41"/>
      <c r="T66" s="106">
        <f t="shared" si="1"/>
        <v>17.200000000000006</v>
      </c>
      <c r="U66" s="41"/>
      <c r="V66" s="118">
        <f t="shared" si="2"/>
        <v>-28.78</v>
      </c>
      <c r="W66" s="41"/>
      <c r="X66" s="130">
        <f t="shared" si="3"/>
        <v>5.7726000000000059</v>
      </c>
      <c r="Y66" s="41"/>
      <c r="Z66" s="137">
        <f t="shared" si="4"/>
        <v>-19.464113268731854</v>
      </c>
      <c r="AA66" s="41"/>
      <c r="AB66" s="151">
        <f t="shared" si="5"/>
        <v>37.135720667043074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6">
        <f t="shared" si="0"/>
        <v>-83</v>
      </c>
      <c r="S67" s="41"/>
      <c r="T67" s="106">
        <f t="shared" si="1"/>
        <v>16.400000000000006</v>
      </c>
      <c r="U67" s="41"/>
      <c r="V67" s="118">
        <f t="shared" si="2"/>
        <v>-28.520000000000003</v>
      </c>
      <c r="W67" s="41"/>
      <c r="X67" s="130">
        <f t="shared" si="3"/>
        <v>5.1328000000000067</v>
      </c>
      <c r="Y67" s="41"/>
      <c r="Z67" s="137">
        <f t="shared" si="4"/>
        <v>-19.425650822501481</v>
      </c>
      <c r="AA67" s="41"/>
      <c r="AB67" s="151">
        <f t="shared" si="5"/>
        <v>37.376696182833683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0"/>
        <v>-82</v>
      </c>
      <c r="S68" s="41"/>
      <c r="T68" s="106">
        <f t="shared" si="1"/>
        <v>15.600000000000009</v>
      </c>
      <c r="U68" s="41"/>
      <c r="V68" s="118">
        <f t="shared" si="2"/>
        <v>-28.220000000000002</v>
      </c>
      <c r="W68" s="41"/>
      <c r="X68" s="130">
        <f t="shared" si="3"/>
        <v>4.4842000000000057</v>
      </c>
      <c r="Y68" s="41"/>
      <c r="Z68" s="137">
        <f t="shared" si="4"/>
        <v>-19.384427793327543</v>
      </c>
      <c r="AA68" s="41"/>
      <c r="AB68" s="151">
        <f t="shared" si="5"/>
        <v>37.612001156935627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6">
        <f t="shared" si="0"/>
        <v>-81.000000000000014</v>
      </c>
      <c r="S69" s="41"/>
      <c r="T69" s="106">
        <f t="shared" si="1"/>
        <v>14.800000000000008</v>
      </c>
      <c r="U69" s="41"/>
      <c r="V69" s="118">
        <f t="shared" si="2"/>
        <v>-27.880000000000003</v>
      </c>
      <c r="W69" s="41"/>
      <c r="X69" s="130">
        <f t="shared" si="3"/>
        <v>3.8304000000000062</v>
      </c>
      <c r="Y69" s="41"/>
      <c r="Z69" s="137">
        <f t="shared" si="4"/>
        <v>-19.340246044613554</v>
      </c>
      <c r="AA69" s="41"/>
      <c r="AB69" s="151">
        <f t="shared" si="5"/>
        <v>37.841896339182611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0"/>
        <v>-80.000000000000014</v>
      </c>
      <c r="S70" s="41"/>
      <c r="T70" s="106">
        <f t="shared" si="1"/>
        <v>14.000000000000007</v>
      </c>
      <c r="U70" s="41"/>
      <c r="V70" s="118">
        <f t="shared" si="2"/>
        <v>-27.500000000000004</v>
      </c>
      <c r="W70" s="41"/>
      <c r="X70" s="130">
        <f t="shared" si="3"/>
        <v>3.1750000000000069</v>
      </c>
      <c r="Y70" s="41"/>
      <c r="Z70" s="137">
        <f t="shared" si="4"/>
        <v>-19.292893218813454</v>
      </c>
      <c r="AA70" s="41"/>
      <c r="AB70" s="151">
        <f t="shared" si="5"/>
        <v>38.066624897703193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6">
        <f t="shared" si="0"/>
        <v>-79.000000000000014</v>
      </c>
      <c r="S71" s="41"/>
      <c r="T71" s="106">
        <f t="shared" si="1"/>
        <v>13.200000000000008</v>
      </c>
      <c r="U71" s="41"/>
      <c r="V71" s="118">
        <f t="shared" si="2"/>
        <v>-27.080000000000005</v>
      </c>
      <c r="W71" s="41"/>
      <c r="X71" s="130">
        <f t="shared" si="3"/>
        <v>2.5216000000000065</v>
      </c>
      <c r="Y71" s="41"/>
      <c r="Z71" s="137">
        <f t="shared" si="4"/>
        <v>-19.242141716744801</v>
      </c>
      <c r="AA71" s="41"/>
      <c r="AB71" s="151">
        <f t="shared" si="5"/>
        <v>38.286413964890947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0"/>
        <v>-78.000000000000014</v>
      </c>
      <c r="S72" s="41"/>
      <c r="T72" s="106">
        <f t="shared" si="1"/>
        <v>12.400000000000009</v>
      </c>
      <c r="U72" s="41"/>
      <c r="V72" s="118">
        <f t="shared" si="2"/>
        <v>-26.620000000000005</v>
      </c>
      <c r="W72" s="41"/>
      <c r="X72" s="130">
        <f t="shared" si="3"/>
        <v>1.8738000000000068</v>
      </c>
      <c r="Y72" s="41"/>
      <c r="Z72" s="137">
        <f t="shared" si="4"/>
        <v>-19.187747603643764</v>
      </c>
      <c r="AA72" s="41"/>
      <c r="AB72" s="151">
        <f t="shared" si="5"/>
        <v>38.501476017100586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6">
        <f t="shared" si="0"/>
        <v>-77.000000000000014</v>
      </c>
      <c r="S73" s="41"/>
      <c r="T73" s="106">
        <f t="shared" si="1"/>
        <v>11.600000000000009</v>
      </c>
      <c r="U73" s="41"/>
      <c r="V73" s="118">
        <f t="shared" si="2"/>
        <v>-26.120000000000005</v>
      </c>
      <c r="W73" s="41"/>
      <c r="X73" s="130">
        <f t="shared" si="3"/>
        <v>1.2352000000000065</v>
      </c>
      <c r="Y73" s="41"/>
      <c r="Z73" s="137">
        <f t="shared" si="4"/>
        <v>-19.129449436703876</v>
      </c>
      <c r="AA73" s="41"/>
      <c r="AB73" s="151">
        <f t="shared" si="5"/>
        <v>38.712010109078903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6">
        <f t="shared" si="0"/>
        <v>-76.000000000000014</v>
      </c>
      <c r="S74" s="41"/>
      <c r="T74" s="106">
        <f t="shared" si="1"/>
        <v>10.800000000000008</v>
      </c>
      <c r="U74" s="41"/>
      <c r="V74" s="118">
        <f t="shared" si="2"/>
        <v>-25.580000000000005</v>
      </c>
      <c r="W74" s="41"/>
      <c r="X74" s="130">
        <f t="shared" si="3"/>
        <v>0.60940000000000638</v>
      </c>
      <c r="Y74" s="41"/>
      <c r="Z74" s="137">
        <f t="shared" si="4"/>
        <v>-19.066967008463195</v>
      </c>
      <c r="AA74" s="41"/>
      <c r="AB74" s="151">
        <f t="shared" si="5"/>
        <v>38.918202981106262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0"/>
        <v>-75.000000000000014</v>
      </c>
      <c r="S75" s="41"/>
      <c r="T75" s="106">
        <f t="shared" si="1"/>
        <v>10.000000000000009</v>
      </c>
      <c r="U75" s="41"/>
      <c r="V75" s="118">
        <f t="shared" si="2"/>
        <v>-25.000000000000007</v>
      </c>
      <c r="W75" s="41"/>
      <c r="X75" s="130">
        <f t="shared" si="3"/>
        <v>6.1617377866696196E-15</v>
      </c>
      <c r="Y75" s="41"/>
      <c r="Z75" s="137">
        <f t="shared" si="4"/>
        <v>-19</v>
      </c>
      <c r="AA75" s="41"/>
      <c r="AB75" s="151">
        <f t="shared" si="5"/>
        <v>39.120230054281457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6">
        <f t="shared" si="0"/>
        <v>-74.000000000000014</v>
      </c>
      <c r="S76" s="41"/>
      <c r="T76" s="106">
        <f t="shared" si="1"/>
        <v>9.2000000000000082</v>
      </c>
      <c r="U76" s="41"/>
      <c r="V76" s="118">
        <f t="shared" si="2"/>
        <v>-24.380000000000006</v>
      </c>
      <c r="W76" s="41"/>
      <c r="X76" s="130">
        <f t="shared" si="3"/>
        <v>-0.58939999999999415</v>
      </c>
      <c r="Y76" s="41"/>
      <c r="Z76" s="137">
        <f t="shared" si="4"/>
        <v>-18.928226537463708</v>
      </c>
      <c r="AA76" s="41"/>
      <c r="AB76" s="151">
        <f t="shared" si="5"/>
        <v>39.318256327243255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0"/>
        <v>-73.000000000000014</v>
      </c>
      <c r="S77" s="41"/>
      <c r="T77" s="106">
        <f t="shared" si="1"/>
        <v>8.4000000000000075</v>
      </c>
      <c r="U77" s="41"/>
      <c r="V77" s="118">
        <f t="shared" si="2"/>
        <v>-23.720000000000006</v>
      </c>
      <c r="W77" s="41"/>
      <c r="X77" s="130">
        <f t="shared" si="3"/>
        <v>-1.1551999999999945</v>
      </c>
      <c r="Y77" s="41"/>
      <c r="Z77" s="137">
        <f t="shared" si="4"/>
        <v>-18.851301645002966</v>
      </c>
      <c r="AA77" s="41"/>
      <c r="AB77" s="151">
        <f t="shared" si="5"/>
        <v>39.512437185814271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6">
        <f t="shared" si="0"/>
        <v>-72.000000000000014</v>
      </c>
      <c r="S78" s="41"/>
      <c r="T78" s="106">
        <f t="shared" si="1"/>
        <v>7.6000000000000085</v>
      </c>
      <c r="U78" s="41"/>
      <c r="V78" s="118">
        <f t="shared" si="2"/>
        <v>-23.020000000000007</v>
      </c>
      <c r="W78" s="41"/>
      <c r="X78" s="130">
        <f t="shared" si="3"/>
        <v>-1.6937999999999949</v>
      </c>
      <c r="Y78" s="41"/>
      <c r="Z78" s="137">
        <f t="shared" si="4"/>
        <v>-18.768855586655086</v>
      </c>
      <c r="AA78" s="41"/>
      <c r="AB78" s="151">
        <f t="shared" si="5"/>
        <v>39.702919135521213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0"/>
        <v>-71.000000000000014</v>
      </c>
      <c r="S79" s="41"/>
      <c r="T79" s="106">
        <f t="shared" si="1"/>
        <v>6.8000000000000078</v>
      </c>
      <c r="U79" s="41"/>
      <c r="V79" s="118">
        <f t="shared" si="2"/>
        <v>-22.280000000000008</v>
      </c>
      <c r="W79" s="41"/>
      <c r="X79" s="130">
        <f t="shared" si="3"/>
        <v>-2.2015999999999951</v>
      </c>
      <c r="Y79" s="41"/>
      <c r="Z79" s="137">
        <f t="shared" si="4"/>
        <v>-18.680492089227108</v>
      </c>
      <c r="AA79" s="41"/>
      <c r="AB79" s="151">
        <f t="shared" si="5"/>
        <v>39.889840465642742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6">
        <f t="shared" si="0"/>
        <v>-70.000000000000014</v>
      </c>
      <c r="S80" s="41"/>
      <c r="T80" s="106">
        <f t="shared" si="1"/>
        <v>6.000000000000008</v>
      </c>
      <c r="U80" s="41"/>
      <c r="V80" s="118">
        <f t="shared" si="2"/>
        <v>-21.500000000000007</v>
      </c>
      <c r="W80" s="41"/>
      <c r="X80" s="130">
        <f t="shared" si="3"/>
        <v>-2.6749999999999954</v>
      </c>
      <c r="Y80" s="41"/>
      <c r="Z80" s="137">
        <f t="shared" si="4"/>
        <v>-18.585786437626908</v>
      </c>
      <c r="AA80" s="41"/>
      <c r="AB80" s="151">
        <f t="shared" si="5"/>
        <v>40.073331852324714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6">
        <f t="shared" si="0"/>
        <v>-69.000000000000014</v>
      </c>
      <c r="S81" s="41"/>
      <c r="T81" s="106">
        <f t="shared" si="1"/>
        <v>5.2000000000000082</v>
      </c>
      <c r="U81" s="41"/>
      <c r="V81" s="118">
        <f t="shared" si="2"/>
        <v>-20.680000000000007</v>
      </c>
      <c r="W81" s="41"/>
      <c r="X81" s="130">
        <f t="shared" si="3"/>
        <v>-3.1103999999999958</v>
      </c>
      <c r="Y81" s="41"/>
      <c r="Z81" s="137">
        <f t="shared" si="4"/>
        <v>-18.484283433489605</v>
      </c>
      <c r="AA81" s="41"/>
      <c r="AB81" s="151">
        <f t="shared" si="5"/>
        <v>40.253516907351489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0"/>
        <v>-68.000000000000014</v>
      </c>
      <c r="S82" s="41"/>
      <c r="T82" s="106">
        <f t="shared" si="1"/>
        <v>4.4000000000000083</v>
      </c>
      <c r="U82" s="41"/>
      <c r="V82" s="118">
        <f t="shared" si="2"/>
        <v>-19.820000000000007</v>
      </c>
      <c r="W82" s="41"/>
      <c r="X82" s="130">
        <f t="shared" si="3"/>
        <v>-3.5041999999999964</v>
      </c>
      <c r="Y82" s="41"/>
      <c r="Z82" s="137">
        <f t="shared" si="4"/>
        <v>-18.375495207287528</v>
      </c>
      <c r="AA82" s="41"/>
      <c r="AB82" s="151">
        <f t="shared" si="5"/>
        <v>40.430512678345501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6">
        <f t="shared" si="0"/>
        <v>-67.000000000000014</v>
      </c>
      <c r="S83" s="41"/>
      <c r="T83" s="106">
        <f t="shared" si="1"/>
        <v>3.6000000000000085</v>
      </c>
      <c r="U83" s="41"/>
      <c r="V83" s="118">
        <f t="shared" si="2"/>
        <v>-18.920000000000009</v>
      </c>
      <c r="W83" s="41"/>
      <c r="X83" s="130">
        <f t="shared" si="3"/>
        <v>-3.8527999999999967</v>
      </c>
      <c r="Y83" s="41"/>
      <c r="Z83" s="137">
        <f t="shared" si="4"/>
        <v>-18.258898873407752</v>
      </c>
      <c r="AA83" s="41"/>
      <c r="AB83" s="151">
        <f t="shared" si="5"/>
        <v>40.604430105464189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0"/>
        <v>-66.000000000000014</v>
      </c>
      <c r="S84" s="41"/>
      <c r="T84" s="106">
        <f t="shared" si="1"/>
        <v>2.8000000000000087</v>
      </c>
      <c r="U84" s="41"/>
      <c r="V84" s="118">
        <f t="shared" si="2"/>
        <v>-17.980000000000011</v>
      </c>
      <c r="W84" s="41"/>
      <c r="X84" s="130">
        <f t="shared" si="3"/>
        <v>-4.152599999999997</v>
      </c>
      <c r="Y84" s="41"/>
      <c r="Z84" s="137">
        <f t="shared" si="4"/>
        <v>-18.133934016926386</v>
      </c>
      <c r="AA84" s="41"/>
      <c r="AB84" s="151">
        <f t="shared" si="5"/>
        <v>40.775374439057188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6">
        <f t="shared" si="0"/>
        <v>-65.000000000000014</v>
      </c>
      <c r="S85" s="41"/>
      <c r="T85" s="106">
        <f t="shared" si="1"/>
        <v>2.0000000000000089</v>
      </c>
      <c r="U85" s="41"/>
      <c r="V85" s="118">
        <f t="shared" si="2"/>
        <v>-17.000000000000011</v>
      </c>
      <c r="W85" s="41"/>
      <c r="X85" s="130">
        <f t="shared" si="3"/>
        <v>-4.3999999999999968</v>
      </c>
      <c r="Y85" s="41"/>
      <c r="Z85" s="137">
        <f t="shared" si="4"/>
        <v>-18</v>
      </c>
      <c r="AA85" s="41"/>
      <c r="AB85" s="151">
        <f t="shared" si="5"/>
        <v>40.943445622221006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0"/>
        <v>-64.000000000000014</v>
      </c>
      <c r="S86" s="41"/>
      <c r="T86" s="106">
        <f t="shared" si="1"/>
        <v>1.2000000000000082</v>
      </c>
      <c r="U86" s="41"/>
      <c r="V86" s="118">
        <f t="shared" si="2"/>
        <v>-15.980000000000011</v>
      </c>
      <c r="W86" s="41"/>
      <c r="X86" s="130">
        <f t="shared" si="3"/>
        <v>-4.5913999999999984</v>
      </c>
      <c r="Y86" s="41"/>
      <c r="Z86" s="137">
        <f t="shared" si="4"/>
        <v>-17.856453074927416</v>
      </c>
      <c r="AA86" s="41"/>
      <c r="AB86" s="151">
        <f t="shared" si="5"/>
        <v>41.108738641733112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6">
        <f t="shared" si="0"/>
        <v>-63.000000000000007</v>
      </c>
      <c r="S87" s="41"/>
      <c r="T87" s="106">
        <f t="shared" si="1"/>
        <v>0.40000000000000746</v>
      </c>
      <c r="U87" s="41"/>
      <c r="V87" s="118">
        <f t="shared" si="2"/>
        <v>-14.920000000000011</v>
      </c>
      <c r="W87" s="41"/>
      <c r="X87" s="130">
        <f t="shared" si="3"/>
        <v>-4.7231999999999985</v>
      </c>
      <c r="Y87" s="41"/>
      <c r="Z87" s="137">
        <f t="shared" si="4"/>
        <v>-17.702603290005932</v>
      </c>
      <c r="AA87" s="41"/>
      <c r="AB87" s="151">
        <f t="shared" si="5"/>
        <v>41.271343850450918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6">
        <f t="shared" si="0"/>
        <v>-62.000000000000007</v>
      </c>
      <c r="S88" s="41"/>
      <c r="T88" s="106">
        <f t="shared" si="1"/>
        <v>-0.39999999999999325</v>
      </c>
      <c r="U88" s="41"/>
      <c r="V88" s="118">
        <f t="shared" si="2"/>
        <v>-13.820000000000009</v>
      </c>
      <c r="W88" s="41"/>
      <c r="X88" s="130">
        <f t="shared" si="3"/>
        <v>-4.7918000000000003</v>
      </c>
      <c r="Y88" s="41"/>
      <c r="Z88" s="137">
        <f t="shared" si="4"/>
        <v>-17.537711173310168</v>
      </c>
      <c r="AA88" s="41"/>
      <c r="AB88" s="151">
        <f t="shared" si="5"/>
        <v>41.431347263915328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0"/>
        <v>-61.000000000000007</v>
      </c>
      <c r="S89" s="41"/>
      <c r="T89" s="106">
        <f t="shared" si="1"/>
        <v>-1.199999999999994</v>
      </c>
      <c r="U89" s="41"/>
      <c r="V89" s="118">
        <f t="shared" si="2"/>
        <v>-12.680000000000009</v>
      </c>
      <c r="W89" s="41"/>
      <c r="X89" s="130">
        <f t="shared" si="3"/>
        <v>-4.7935999999999996</v>
      </c>
      <c r="Y89" s="41"/>
      <c r="Z89" s="137">
        <f t="shared" si="4"/>
        <v>-17.360984178454213</v>
      </c>
      <c r="AA89" s="41"/>
      <c r="AB89" s="151">
        <f t="shared" si="5"/>
        <v>41.588830833596717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6">
        <f t="shared" ref="R90:R125" si="7">$G$7 * ABS($H$7*P90+$I$7)-$J$7</f>
        <v>-60.000000000000007</v>
      </c>
      <c r="S90" s="41"/>
      <c r="T90" s="106">
        <f t="shared" ref="T90:T125" si="8">$G$9*P90+$H$9</f>
        <v>-1.9999999999999947</v>
      </c>
      <c r="U90" s="41"/>
      <c r="V90" s="118">
        <f t="shared" ref="V90:V125" si="9">$G$11*P90^2+$H$11*P90+$I$11</f>
        <v>-11.500000000000007</v>
      </c>
      <c r="W90" s="41"/>
      <c r="X90" s="130">
        <f t="shared" ref="X90:X125" si="10">$G$13*P90^3+$H$13*P90^2+$I$13*P90+$J$13</f>
        <v>-4.7250000000000005</v>
      </c>
      <c r="Y90" s="41"/>
      <c r="Z90" s="137">
        <f t="shared" ref="Z90:Z125" si="11">$G$15*$H$15^($I$15*P90-$J$15)+$K$15</f>
        <v>-17.171572875253812</v>
      </c>
      <c r="AA90" s="41"/>
      <c r="AB90" s="151">
        <f t="shared" ref="AB90:AB125" si="12">IFERROR($G$17*LN($H$17*P90-$I$17) + $J$17,"")</f>
        <v>41.743872698956366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-59.000000000000007</v>
      </c>
      <c r="S91" s="41"/>
      <c r="T91" s="106">
        <f t="shared" si="8"/>
        <v>-2.7999999999999954</v>
      </c>
      <c r="U91" s="41"/>
      <c r="V91" s="118">
        <f t="shared" si="9"/>
        <v>-10.280000000000008</v>
      </c>
      <c r="W91" s="41"/>
      <c r="X91" s="130">
        <f t="shared" si="10"/>
        <v>-4.5824000000000007</v>
      </c>
      <c r="Y91" s="41"/>
      <c r="Z91" s="137">
        <f t="shared" si="11"/>
        <v>-16.968566866979206</v>
      </c>
      <c r="AA91" s="41"/>
      <c r="AB91" s="151">
        <f t="shared" si="12"/>
        <v>41.896547420264255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6">
        <f t="shared" si="7"/>
        <v>-58</v>
      </c>
      <c r="S92" s="41"/>
      <c r="T92" s="106">
        <f t="shared" si="8"/>
        <v>-3.5999999999999961</v>
      </c>
      <c r="U92" s="41"/>
      <c r="V92" s="118">
        <f t="shared" si="9"/>
        <v>-9.0200000000000067</v>
      </c>
      <c r="W92" s="41"/>
      <c r="X92" s="130">
        <f t="shared" si="10"/>
        <v>-4.3622000000000014</v>
      </c>
      <c r="Y92" s="41"/>
      <c r="Z92" s="137">
        <f t="shared" si="11"/>
        <v>-16.75099041457506</v>
      </c>
      <c r="AA92" s="41"/>
      <c r="AB92" s="151">
        <f t="shared" si="12"/>
        <v>42.046926193909655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-57</v>
      </c>
      <c r="S93" s="41"/>
      <c r="T93" s="106">
        <f t="shared" si="8"/>
        <v>-4.3999999999999968</v>
      </c>
      <c r="U93" s="41"/>
      <c r="V93" s="118">
        <f t="shared" si="9"/>
        <v>-7.720000000000006</v>
      </c>
      <c r="W93" s="41"/>
      <c r="X93" s="130">
        <f t="shared" si="10"/>
        <v>-4.0608000000000004</v>
      </c>
      <c r="Y93" s="41"/>
      <c r="Z93" s="137">
        <f t="shared" si="11"/>
        <v>-16.517797746815504</v>
      </c>
      <c r="AA93" s="41"/>
      <c r="AB93" s="151">
        <f t="shared" si="12"/>
        <v>42.195077051761068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6">
        <f t="shared" si="7"/>
        <v>-56</v>
      </c>
      <c r="S94" s="41"/>
      <c r="T94" s="106">
        <f t="shared" si="8"/>
        <v>-5.1999999999999975</v>
      </c>
      <c r="U94" s="41"/>
      <c r="V94" s="118">
        <f t="shared" si="9"/>
        <v>-6.3800000000000026</v>
      </c>
      <c r="W94" s="41"/>
      <c r="X94" s="130">
        <f t="shared" si="10"/>
        <v>-3.6746000000000016</v>
      </c>
      <c r="Y94" s="41"/>
      <c r="Z94" s="137">
        <f t="shared" si="11"/>
        <v>-16.267868033852771</v>
      </c>
      <c r="AA94" s="41"/>
      <c r="AB94" s="151">
        <f t="shared" si="12"/>
        <v>42.341065045972599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6">
        <f t="shared" si="7"/>
        <v>-55</v>
      </c>
      <c r="S95" s="41"/>
      <c r="T95" s="106">
        <f t="shared" si="8"/>
        <v>-5.9999999999999982</v>
      </c>
      <c r="U95" s="41"/>
      <c r="V95" s="118">
        <f t="shared" si="9"/>
        <v>-5.0000000000000036</v>
      </c>
      <c r="W95" s="41"/>
      <c r="X95" s="130">
        <f t="shared" si="10"/>
        <v>-3.2000000000000011</v>
      </c>
      <c r="Y95" s="41"/>
      <c r="Z95" s="137">
        <f t="shared" si="11"/>
        <v>-16</v>
      </c>
      <c r="AA95" s="41"/>
      <c r="AB95" s="151">
        <f t="shared" si="12"/>
        <v>42.484952420493592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-54</v>
      </c>
      <c r="S96" s="41"/>
      <c r="T96" s="106">
        <f t="shared" si="8"/>
        <v>-6.7999999999999972</v>
      </c>
      <c r="U96" s="41"/>
      <c r="V96" s="118">
        <f t="shared" si="9"/>
        <v>-3.5800000000000054</v>
      </c>
      <c r="W96" s="41"/>
      <c r="X96" s="130">
        <f t="shared" si="10"/>
        <v>-2.6334000000000017</v>
      </c>
      <c r="Y96" s="41"/>
      <c r="Z96" s="137">
        <f t="shared" si="11"/>
        <v>-15.712906149854827</v>
      </c>
      <c r="AA96" s="41"/>
      <c r="AB96" s="151">
        <f t="shared" si="12"/>
        <v>42.626798770413153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6">
        <f t="shared" si="7"/>
        <v>-53</v>
      </c>
      <c r="S97" s="41"/>
      <c r="T97" s="106">
        <f t="shared" si="8"/>
        <v>-7.5999999999999979</v>
      </c>
      <c r="U97" s="41"/>
      <c r="V97" s="118">
        <f t="shared" si="9"/>
        <v>-2.1200000000000045</v>
      </c>
      <c r="W97" s="41"/>
      <c r="X97" s="130">
        <f t="shared" si="10"/>
        <v>-1.9712000000000032</v>
      </c>
      <c r="Y97" s="41"/>
      <c r="Z97" s="137">
        <f t="shared" si="11"/>
        <v>-15.40520658001186</v>
      </c>
      <c r="AA97" s="41"/>
      <c r="AB97" s="151">
        <f t="shared" si="12"/>
        <v>42.766661190160555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-52</v>
      </c>
      <c r="S98" s="41"/>
      <c r="T98" s="106">
        <f t="shared" si="8"/>
        <v>-8.3999999999999986</v>
      </c>
      <c r="U98" s="41"/>
      <c r="V98" s="118">
        <f t="shared" si="9"/>
        <v>-0.62000000000000455</v>
      </c>
      <c r="W98" s="41"/>
      <c r="X98" s="130">
        <f t="shared" si="10"/>
        <v>-1.2098000000000031</v>
      </c>
      <c r="Y98" s="41"/>
      <c r="Z98" s="137">
        <f t="shared" si="11"/>
        <v>-15.075422346620336</v>
      </c>
      <c r="AA98" s="41"/>
      <c r="AB98" s="151">
        <f t="shared" si="12"/>
        <v>42.904594411483913</v>
      </c>
    </row>
    <row r="99" spans="14:28" ht="10.15" customHeight="1" x14ac:dyDescent="0.2">
      <c r="N99" s="53">
        <v>75</v>
      </c>
      <c r="P99" s="51">
        <f t="shared" si="13"/>
        <v>4.8</v>
      </c>
      <c r="R99" s="96">
        <f t="shared" si="7"/>
        <v>-51</v>
      </c>
      <c r="S99" s="41"/>
      <c r="T99" s="106">
        <f t="shared" si="8"/>
        <v>-9.1999999999999993</v>
      </c>
      <c r="U99" s="41"/>
      <c r="V99" s="118">
        <f t="shared" si="9"/>
        <v>0.91999999999999815</v>
      </c>
      <c r="W99" s="41"/>
      <c r="X99" s="130">
        <f t="shared" si="10"/>
        <v>-0.34559999999999924</v>
      </c>
      <c r="Y99" s="41"/>
      <c r="Z99" s="137">
        <f t="shared" si="11"/>
        <v>-14.721968356908423</v>
      </c>
      <c r="AA99" s="41"/>
      <c r="AB99" s="151">
        <f t="shared" si="12"/>
        <v>43.0406509320417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-50</v>
      </c>
      <c r="S100" s="41"/>
      <c r="T100" s="106">
        <f t="shared" si="8"/>
        <v>-10</v>
      </c>
      <c r="U100" s="41"/>
      <c r="V100" s="118">
        <f t="shared" si="9"/>
        <v>2.5</v>
      </c>
      <c r="W100" s="41"/>
      <c r="X100" s="130">
        <f t="shared" si="10"/>
        <v>0.625</v>
      </c>
      <c r="Y100" s="41"/>
      <c r="Z100" s="137">
        <f t="shared" si="11"/>
        <v>-14.34314575050762</v>
      </c>
      <c r="AA100" s="41"/>
      <c r="AB100" s="151">
        <f t="shared" si="12"/>
        <v>43.174881135363101</v>
      </c>
    </row>
    <row r="101" spans="14:28" ht="10.15" customHeight="1" x14ac:dyDescent="0.2">
      <c r="N101" s="53">
        <v>77</v>
      </c>
      <c r="P101" s="51">
        <f t="shared" si="13"/>
        <v>5.2</v>
      </c>
      <c r="R101" s="96">
        <f t="shared" si="7"/>
        <v>-51</v>
      </c>
      <c r="S101" s="41"/>
      <c r="T101" s="106">
        <f t="shared" si="8"/>
        <v>-10.8</v>
      </c>
      <c r="U101" s="41"/>
      <c r="V101" s="118">
        <f t="shared" si="9"/>
        <v>4.1200000000000045</v>
      </c>
      <c r="W101" s="41"/>
      <c r="X101" s="130">
        <f t="shared" si="10"/>
        <v>1.7056000000000004</v>
      </c>
      <c r="Y101" s="41"/>
      <c r="Z101" s="137">
        <f t="shared" si="11"/>
        <v>-13.937133733958408</v>
      </c>
      <c r="AA101" s="41"/>
      <c r="AB101" s="151">
        <f t="shared" si="12"/>
        <v>43.307333402863307</v>
      </c>
    </row>
    <row r="102" spans="14:28" ht="10.15" customHeight="1" x14ac:dyDescent="0.2">
      <c r="N102" s="53">
        <v>78</v>
      </c>
      <c r="P102" s="52">
        <f t="shared" si="13"/>
        <v>5.4</v>
      </c>
      <c r="R102" s="96">
        <f t="shared" si="7"/>
        <v>-52</v>
      </c>
      <c r="S102" s="41"/>
      <c r="T102" s="106">
        <f t="shared" si="8"/>
        <v>-11.600000000000001</v>
      </c>
      <c r="U102" s="41"/>
      <c r="V102" s="118">
        <f t="shared" si="9"/>
        <v>5.7800000000000047</v>
      </c>
      <c r="W102" s="41"/>
      <c r="X102" s="130">
        <f t="shared" si="10"/>
        <v>2.899799999999999</v>
      </c>
      <c r="Y102" s="41"/>
      <c r="Z102" s="137">
        <f t="shared" si="11"/>
        <v>-13.501980829150115</v>
      </c>
      <c r="AA102" s="41"/>
      <c r="AB102" s="151">
        <f t="shared" si="12"/>
        <v>43.438054218536841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-53</v>
      </c>
      <c r="S103" s="41"/>
      <c r="T103" s="106">
        <f t="shared" si="8"/>
        <v>-12.400000000000002</v>
      </c>
      <c r="U103" s="41"/>
      <c r="V103" s="118">
        <f t="shared" si="9"/>
        <v>7.480000000000004</v>
      </c>
      <c r="W103" s="41"/>
      <c r="X103" s="130">
        <f t="shared" si="10"/>
        <v>4.2112000000000016</v>
      </c>
      <c r="Y103" s="41"/>
      <c r="Z103" s="137">
        <f t="shared" si="11"/>
        <v>-13.035595493631007</v>
      </c>
      <c r="AA103" s="41"/>
      <c r="AB103" s="151">
        <f t="shared" si="12"/>
        <v>43.567088266895915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6">
        <f t="shared" si="7"/>
        <v>-54</v>
      </c>
      <c r="S104" s="41"/>
      <c r="T104" s="106">
        <f t="shared" si="8"/>
        <v>-13.200000000000003</v>
      </c>
      <c r="U104" s="41"/>
      <c r="V104" s="118">
        <f t="shared" si="9"/>
        <v>9.220000000000006</v>
      </c>
      <c r="W104" s="41"/>
      <c r="X104" s="130">
        <f t="shared" si="10"/>
        <v>5.6434000000000033</v>
      </c>
      <c r="Y104" s="41"/>
      <c r="Z104" s="137">
        <f t="shared" si="11"/>
        <v>-12.535736067705539</v>
      </c>
      <c r="AA104" s="41"/>
      <c r="AB104" s="151">
        <f t="shared" si="12"/>
        <v>43.694478524670217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-55</v>
      </c>
      <c r="S105" s="41"/>
      <c r="T105" s="106">
        <f t="shared" si="8"/>
        <v>-14.000000000000004</v>
      </c>
      <c r="U105" s="41"/>
      <c r="V105" s="118">
        <f t="shared" si="9"/>
        <v>11.000000000000014</v>
      </c>
      <c r="W105" s="41"/>
      <c r="X105" s="130">
        <f t="shared" si="10"/>
        <v>7.2000000000000064</v>
      </c>
      <c r="Y105" s="41"/>
      <c r="Z105" s="137">
        <f t="shared" si="11"/>
        <v>-11.999999999999998</v>
      </c>
      <c r="AA105" s="41"/>
      <c r="AB105" s="151">
        <f t="shared" si="12"/>
        <v>43.820266346738812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6">
        <f t="shared" si="7"/>
        <v>-56.000000000000007</v>
      </c>
      <c r="S106" s="41"/>
      <c r="T106" s="106">
        <f t="shared" si="8"/>
        <v>-14.800000000000004</v>
      </c>
      <c r="U106" s="41"/>
      <c r="V106" s="118">
        <f t="shared" si="9"/>
        <v>12.820000000000007</v>
      </c>
      <c r="W106" s="41"/>
      <c r="X106" s="130">
        <f t="shared" si="10"/>
        <v>8.8846000000000096</v>
      </c>
      <c r="Y106" s="41"/>
      <c r="Z106" s="137">
        <f t="shared" si="11"/>
        <v>-11.425812299709653</v>
      </c>
      <c r="AA106" s="41"/>
      <c r="AB106" s="151">
        <f t="shared" si="12"/>
        <v>43.944491546724393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-57.000000000000007</v>
      </c>
      <c r="S107" s="41"/>
      <c r="T107" s="106">
        <f t="shared" si="8"/>
        <v>-15.600000000000005</v>
      </c>
      <c r="U107" s="41"/>
      <c r="V107" s="118">
        <f t="shared" si="9"/>
        <v>14.680000000000007</v>
      </c>
      <c r="W107" s="41"/>
      <c r="X107" s="130">
        <f t="shared" si="10"/>
        <v>10.700800000000008</v>
      </c>
      <c r="Y107" s="41"/>
      <c r="Z107" s="137">
        <f t="shared" si="11"/>
        <v>-10.810413160023717</v>
      </c>
      <c r="AA107" s="41"/>
      <c r="AB107" s="151">
        <f t="shared" si="12"/>
        <v>44.067192472642532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6">
        <f t="shared" si="7"/>
        <v>-58.000000000000007</v>
      </c>
      <c r="S108" s="41"/>
      <c r="T108" s="106">
        <f t="shared" si="8"/>
        <v>-16.400000000000006</v>
      </c>
      <c r="U108" s="41"/>
      <c r="V108" s="118">
        <f t="shared" si="9"/>
        <v>16.580000000000013</v>
      </c>
      <c r="W108" s="41"/>
      <c r="X108" s="130">
        <f t="shared" si="10"/>
        <v>12.652200000000015</v>
      </c>
      <c r="Y108" s="41"/>
      <c r="Z108" s="137">
        <f t="shared" si="11"/>
        <v>-10.150844693240668</v>
      </c>
      <c r="AA108" s="41"/>
      <c r="AB108" s="151">
        <f t="shared" si="12"/>
        <v>44.188406077965979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6">
        <f t="shared" si="7"/>
        <v>-59.000000000000007</v>
      </c>
      <c r="S109" s="41"/>
      <c r="T109" s="106">
        <f t="shared" si="8"/>
        <v>-17.200000000000006</v>
      </c>
      <c r="U109" s="41"/>
      <c r="V109" s="118">
        <f t="shared" si="9"/>
        <v>18.520000000000017</v>
      </c>
      <c r="W109" s="41"/>
      <c r="X109" s="130">
        <f t="shared" si="10"/>
        <v>14.742400000000018</v>
      </c>
      <c r="Y109" s="41"/>
      <c r="Z109" s="137">
        <f t="shared" si="11"/>
        <v>-9.4439367138168429</v>
      </c>
      <c r="AA109" s="41"/>
      <c r="AB109" s="151">
        <f t="shared" si="12"/>
        <v>44.308167988433134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-60.000000000000007</v>
      </c>
      <c r="S110" s="41"/>
      <c r="T110" s="106">
        <f t="shared" si="8"/>
        <v>-18.000000000000007</v>
      </c>
      <c r="U110" s="41"/>
      <c r="V110" s="118">
        <f t="shared" si="9"/>
        <v>20.500000000000021</v>
      </c>
      <c r="W110" s="41"/>
      <c r="X110" s="130">
        <f t="shared" si="10"/>
        <v>16.975000000000016</v>
      </c>
      <c r="Y110" s="41"/>
      <c r="Z110" s="137">
        <f t="shared" si="11"/>
        <v>-8.6862915010152317</v>
      </c>
      <c r="AA110" s="41"/>
      <c r="AB110" s="151">
        <f t="shared" si="12"/>
        <v>44.426512564903163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6">
        <f t="shared" si="7"/>
        <v>-61.000000000000007</v>
      </c>
      <c r="S111" s="41"/>
      <c r="T111" s="106">
        <f t="shared" si="8"/>
        <v>-18.800000000000008</v>
      </c>
      <c r="U111" s="41"/>
      <c r="V111" s="118">
        <f t="shared" si="9"/>
        <v>22.520000000000017</v>
      </c>
      <c r="W111" s="41"/>
      <c r="X111" s="130">
        <f t="shared" si="10"/>
        <v>19.353600000000018</v>
      </c>
      <c r="Y111" s="41"/>
      <c r="Z111" s="137">
        <f t="shared" si="11"/>
        <v>-7.8742674679168054</v>
      </c>
      <c r="AA111" s="41"/>
      <c r="AB111" s="151">
        <f t="shared" si="12"/>
        <v>44.543472962535077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-62.000000000000014</v>
      </c>
      <c r="S112" s="41"/>
      <c r="T112" s="106">
        <f t="shared" si="8"/>
        <v>-19.600000000000009</v>
      </c>
      <c r="U112" s="41"/>
      <c r="V112" s="118">
        <f t="shared" si="9"/>
        <v>24.580000000000027</v>
      </c>
      <c r="W112" s="41"/>
      <c r="X112" s="130">
        <f t="shared" si="10"/>
        <v>21.88180000000003</v>
      </c>
      <c r="Y112" s="41"/>
      <c r="Z112" s="137">
        <f t="shared" si="11"/>
        <v>-7.0039616583002218</v>
      </c>
      <c r="AA112" s="41"/>
      <c r="AB112" s="151">
        <f t="shared" si="12"/>
        <v>44.659081186545833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6">
        <f t="shared" si="7"/>
        <v>-63.000000000000014</v>
      </c>
      <c r="S113" s="41"/>
      <c r="T113" s="106">
        <f t="shared" si="8"/>
        <v>-20.400000000000009</v>
      </c>
      <c r="U113" s="41"/>
      <c r="V113" s="118">
        <f t="shared" si="9"/>
        <v>26.680000000000021</v>
      </c>
      <c r="W113" s="41"/>
      <c r="X113" s="130">
        <f t="shared" si="10"/>
        <v>24.563200000000027</v>
      </c>
      <c r="Y113" s="41"/>
      <c r="Z113" s="137">
        <f t="shared" si="11"/>
        <v>-6.0711909872620033</v>
      </c>
      <c r="AA113" s="41"/>
      <c r="AB113" s="151">
        <f t="shared" si="12"/>
        <v>44.773368144782069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-64.000000000000014</v>
      </c>
      <c r="S114" s="41"/>
      <c r="T114" s="106">
        <f t="shared" si="8"/>
        <v>-21.20000000000001</v>
      </c>
      <c r="U114" s="41"/>
      <c r="V114" s="118">
        <f t="shared" si="9"/>
        <v>28.820000000000022</v>
      </c>
      <c r="W114" s="41"/>
      <c r="X114" s="130">
        <f t="shared" si="10"/>
        <v>27.401400000000038</v>
      </c>
      <c r="Y114" s="41"/>
      <c r="Z114" s="137">
        <f t="shared" si="11"/>
        <v>-5.071472135411069</v>
      </c>
      <c r="AA114" s="41"/>
      <c r="AB114" s="151">
        <f t="shared" si="12"/>
        <v>44.8863636973214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6">
        <f t="shared" si="7"/>
        <v>-65</v>
      </c>
      <c r="S115" s="41"/>
      <c r="T115" s="106">
        <f t="shared" si="8"/>
        <v>-22.000000000000007</v>
      </c>
      <c r="U115" s="41"/>
      <c r="V115" s="118">
        <f t="shared" si="9"/>
        <v>31.000000000000021</v>
      </c>
      <c r="W115" s="41"/>
      <c r="X115" s="130">
        <f t="shared" si="10"/>
        <v>30.400000000000027</v>
      </c>
      <c r="Y115" s="41"/>
      <c r="Z115" s="137">
        <f t="shared" si="11"/>
        <v>-3.9999999999999929</v>
      </c>
      <c r="AA115" s="41"/>
      <c r="AB115" s="151">
        <f t="shared" si="12"/>
        <v>44.99809670330265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6">
        <f t="shared" si="7"/>
        <v>-66</v>
      </c>
      <c r="S116" s="41"/>
      <c r="T116" s="106">
        <f t="shared" si="8"/>
        <v>-22.800000000000004</v>
      </c>
      <c r="U116" s="41"/>
      <c r="V116" s="118">
        <f t="shared" si="9"/>
        <v>33.220000000000013</v>
      </c>
      <c r="W116" s="41"/>
      <c r="X116" s="130">
        <f t="shared" si="10"/>
        <v>33.562600000000025</v>
      </c>
      <c r="Y116" s="41"/>
      <c r="Z116" s="137">
        <f t="shared" si="11"/>
        <v>-2.8516245994193028</v>
      </c>
      <c r="AA116" s="41"/>
      <c r="AB116" s="151">
        <f t="shared" si="12"/>
        <v>45.108595065168501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-67</v>
      </c>
      <c r="S117" s="41"/>
      <c r="T117" s="106">
        <f t="shared" si="8"/>
        <v>-23.6</v>
      </c>
      <c r="U117" s="41"/>
      <c r="V117" s="118">
        <f t="shared" si="9"/>
        <v>35.480000000000004</v>
      </c>
      <c r="W117" s="41"/>
      <c r="X117" s="130">
        <f t="shared" si="10"/>
        <v>36.892800000000001</v>
      </c>
      <c r="Y117" s="41"/>
      <c r="Z117" s="137">
        <f t="shared" si="11"/>
        <v>-1.620826320047442</v>
      </c>
      <c r="AA117" s="41"/>
      <c r="AB117" s="151">
        <f t="shared" si="12"/>
        <v>45.217885770490405</v>
      </c>
    </row>
    <row r="118" spans="14:28" ht="10.15" customHeight="1" x14ac:dyDescent="0.2">
      <c r="N118" s="53">
        <v>94</v>
      </c>
      <c r="P118" s="52">
        <f t="shared" si="13"/>
        <v>8.6</v>
      </c>
      <c r="R118" s="96">
        <f t="shared" si="7"/>
        <v>-68</v>
      </c>
      <c r="S118" s="41"/>
      <c r="T118" s="106">
        <f t="shared" si="8"/>
        <v>-24.4</v>
      </c>
      <c r="U118" s="41"/>
      <c r="V118" s="118">
        <f t="shared" si="9"/>
        <v>37.779999999999994</v>
      </c>
      <c r="W118" s="41"/>
      <c r="X118" s="130">
        <f t="shared" si="10"/>
        <v>40.394199999999998</v>
      </c>
      <c r="Y118" s="41"/>
      <c r="Z118" s="137">
        <f t="shared" si="11"/>
        <v>-0.30168938648133903</v>
      </c>
      <c r="AA118" s="41"/>
      <c r="AB118" s="151">
        <f t="shared" si="12"/>
        <v>45.325994931532563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-69</v>
      </c>
      <c r="S119" s="41"/>
      <c r="T119" s="106">
        <f t="shared" si="8"/>
        <v>-25.199999999999996</v>
      </c>
      <c r="U119" s="41"/>
      <c r="V119" s="118">
        <f t="shared" si="9"/>
        <v>40.11999999999999</v>
      </c>
      <c r="W119" s="41"/>
      <c r="X119" s="130">
        <f t="shared" si="10"/>
        <v>44.070399999999971</v>
      </c>
      <c r="Y119" s="41"/>
      <c r="Z119" s="137">
        <f t="shared" si="11"/>
        <v>1.1121265723662965</v>
      </c>
      <c r="AA119" s="41"/>
      <c r="AB119" s="151">
        <f t="shared" si="12"/>
        <v>45.432947822700037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6">
        <f t="shared" si="7"/>
        <v>-70</v>
      </c>
      <c r="S120" s="41"/>
      <c r="T120" s="106">
        <f t="shared" si="8"/>
        <v>-25.999999999999993</v>
      </c>
      <c r="U120" s="41"/>
      <c r="V120" s="118">
        <f t="shared" si="9"/>
        <v>42.499999999999972</v>
      </c>
      <c r="W120" s="41"/>
      <c r="X120" s="130">
        <f t="shared" si="10"/>
        <v>47.924999999999962</v>
      </c>
      <c r="Y120" s="41"/>
      <c r="Z120" s="137">
        <f t="shared" si="11"/>
        <v>2.627416997969501</v>
      </c>
      <c r="AA120" s="41"/>
      <c r="AB120" s="151">
        <f t="shared" si="12"/>
        <v>45.538768916005409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-70.999999999999986</v>
      </c>
      <c r="S121" s="41"/>
      <c r="T121" s="106">
        <f t="shared" si="8"/>
        <v>-26.79999999999999</v>
      </c>
      <c r="U121" s="41"/>
      <c r="V121" s="118">
        <f t="shared" si="9"/>
        <v>44.919999999999973</v>
      </c>
      <c r="W121" s="41"/>
      <c r="X121" s="130">
        <f t="shared" si="10"/>
        <v>51.961599999999947</v>
      </c>
      <c r="Y121" s="41"/>
      <c r="Z121" s="137">
        <f t="shared" si="11"/>
        <v>4.2514650641663465</v>
      </c>
      <c r="AA121" s="41"/>
      <c r="AB121" s="151">
        <f t="shared" si="12"/>
        <v>45.643481914678361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6">
        <f t="shared" si="7"/>
        <v>-71.999999999999986</v>
      </c>
      <c r="S122" s="41"/>
      <c r="T122" s="106">
        <f t="shared" si="8"/>
        <v>-27.599999999999987</v>
      </c>
      <c r="U122" s="41"/>
      <c r="V122" s="118">
        <f t="shared" si="9"/>
        <v>47.379999999999967</v>
      </c>
      <c r="W122" s="41"/>
      <c r="X122" s="130">
        <f t="shared" si="10"/>
        <v>56.183799999999934</v>
      </c>
      <c r="Y122" s="41"/>
      <c r="Z122" s="137">
        <f t="shared" si="11"/>
        <v>5.9920766833994996</v>
      </c>
      <c r="AA122" s="41"/>
      <c r="AB122" s="151">
        <f t="shared" si="12"/>
        <v>45.747109785033828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6">
        <f t="shared" si="7"/>
        <v>-72.999999999999972</v>
      </c>
      <c r="S123" s="41"/>
      <c r="T123" s="106">
        <f t="shared" si="8"/>
        <v>-28.399999999999984</v>
      </c>
      <c r="U123" s="41"/>
      <c r="V123" s="118">
        <f t="shared" si="9"/>
        <v>49.879999999999953</v>
      </c>
      <c r="W123" s="41"/>
      <c r="X123" s="130">
        <f t="shared" si="10"/>
        <v>60.595199999999913</v>
      </c>
      <c r="Y123" s="41"/>
      <c r="Z123" s="137">
        <f t="shared" si="11"/>
        <v>7.8576180254759365</v>
      </c>
      <c r="AA123" s="41"/>
      <c r="AB123" s="151">
        <f t="shared" si="12"/>
        <v>45.849674786705712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-73.999999999999972</v>
      </c>
      <c r="S124" s="41"/>
      <c r="T124" s="106">
        <f t="shared" si="8"/>
        <v>-29.199999999999982</v>
      </c>
      <c r="U124" s="41"/>
      <c r="V124" s="118">
        <f t="shared" si="9"/>
        <v>52.419999999999931</v>
      </c>
      <c r="W124" s="41"/>
      <c r="X124" s="130">
        <f t="shared" si="10"/>
        <v>65.199399999999883</v>
      </c>
      <c r="Y124" s="41"/>
      <c r="Z124" s="137">
        <f t="shared" si="11"/>
        <v>9.8570557291777838</v>
      </c>
      <c r="AA124" s="41"/>
      <c r="AB124" s="151">
        <f t="shared" si="12"/>
        <v>45.9511985013459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6">
        <f t="shared" si="7"/>
        <v>-74.999999999999972</v>
      </c>
      <c r="S125" s="41"/>
      <c r="T125" s="106">
        <f t="shared" si="8"/>
        <v>-29.999999999999979</v>
      </c>
      <c r="U125" s="41"/>
      <c r="V125" s="118">
        <f t="shared" si="9"/>
        <v>54.999999999999929</v>
      </c>
      <c r="W125" s="41"/>
      <c r="X125" s="130">
        <f t="shared" si="10"/>
        <v>69.999999999999858</v>
      </c>
      <c r="Y125" s="41"/>
      <c r="Z125" s="137">
        <f t="shared" si="11"/>
        <v>11.999999999999943</v>
      </c>
      <c r="AA125" s="41"/>
      <c r="AB125" s="151">
        <f t="shared" si="12"/>
        <v>46.051701859880907</v>
      </c>
    </row>
  </sheetData>
  <sheetProtection algorithmName="SHA-512" hashValue="a59dUqbhgQGYe6Y79N+1Fpx6acKkoYrFPUnUJuta7zJ1KlXQUHmy5LCReDvbn88aW0/AGqiWQ0v27oFa04mkbw==" saltValue="RwNwYcZJCwvVoReXdknZ0g==" spinCount="100000" sheet="1" objects="1" scenario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zoomScaleNormal="100" workbookViewId="0">
      <selection activeCell="G57" sqref="G5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195" t="s">
        <v>30</v>
      </c>
      <c r="C2" s="195"/>
      <c r="D2" s="195"/>
      <c r="E2" s="195"/>
      <c r="F2" s="195"/>
      <c r="G2" s="195"/>
      <c r="H2" s="195"/>
      <c r="I2" s="195"/>
      <c r="J2" s="195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196" t="s">
        <v>22</v>
      </c>
      <c r="F4" s="196"/>
      <c r="G4" s="198" t="s">
        <v>23</v>
      </c>
      <c r="H4" s="199"/>
      <c r="I4" s="199"/>
      <c r="J4" s="199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197"/>
      <c r="F5" s="197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217" t="s">
        <v>27</v>
      </c>
      <c r="E7" s="217"/>
      <c r="F7" s="189" t="s">
        <v>52</v>
      </c>
      <c r="G7" s="176">
        <v>2</v>
      </c>
      <c r="H7" s="177">
        <v>2</v>
      </c>
      <c r="I7" s="177">
        <v>0</v>
      </c>
      <c r="J7" s="177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85"/>
      <c r="E8" s="107"/>
      <c r="F8" s="18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218" t="s">
        <v>28</v>
      </c>
      <c r="E9" s="218"/>
      <c r="F9" s="190" t="s">
        <v>52</v>
      </c>
      <c r="G9" s="178">
        <v>2</v>
      </c>
      <c r="H9" s="179">
        <v>1</v>
      </c>
      <c r="I9" s="179">
        <v>0</v>
      </c>
      <c r="J9" s="179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85"/>
      <c r="E10" s="107"/>
      <c r="F10" s="18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219" t="s">
        <v>29</v>
      </c>
      <c r="E11" s="219"/>
      <c r="F11" s="191" t="s">
        <v>53</v>
      </c>
      <c r="G11" s="180">
        <v>1</v>
      </c>
      <c r="H11" s="181">
        <v>1</v>
      </c>
      <c r="I11" s="181">
        <v>0</v>
      </c>
      <c r="J11" s="181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196" t="s">
        <v>26</v>
      </c>
      <c r="F14" s="200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01"/>
      <c r="F15" s="202"/>
      <c r="G15" s="182">
        <f>-2*PI()</f>
        <v>-6.2831853071795862</v>
      </c>
      <c r="H15" s="73">
        <f>(I15-G15)/100</f>
        <v>0.12566370614359174</v>
      </c>
      <c r="I15" s="183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$G$7*COS($H$7*N19-$I$7)+$J$7</f>
        <v>2</v>
      </c>
      <c r="Q19" s="68"/>
      <c r="R19" s="68">
        <f>$G$9*SIN($H$9*N19-$I$9)+$J$9</f>
        <v>4.90059381963448E-16</v>
      </c>
      <c r="S19" s="68"/>
      <c r="T19" s="74">
        <f>$G$11*TAN($H$11*N19-$I$11)+$J$11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$G$7*COS($H$7*N20-$I$7)+$J$7</f>
        <v>1.9371663222572619</v>
      </c>
      <c r="Q20" s="68"/>
      <c r="R20" s="68">
        <f t="shared" ref="R20:R83" si="1">$G$9*SIN($H$9*N20-$I$9)+$J$9</f>
        <v>0.25066646712860929</v>
      </c>
      <c r="S20" s="68"/>
      <c r="T20" s="74">
        <f t="shared" ref="T20:T83" si="2">$G$11*TAN($H$11*N20-$I$11)+$J$11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$G$7*COS($H$7*N84-$I$7)+$J$7</f>
        <v>-1.6180339887498829</v>
      </c>
      <c r="Q84" s="68"/>
      <c r="R84" s="68">
        <f t="shared" ref="R84:R119" si="5">$G$9*SIN($H$9*N84-$I$9)+$J$9</f>
        <v>1.902113032590304</v>
      </c>
      <c r="S84" s="68"/>
      <c r="T84" s="74">
        <f t="shared" ref="T84:T119" si="6">$G$11*TAN($H$11*N84-$I$11)+$J$11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0VgB7Ejcf8rQX7BiIkOUfleIQjzfFivCpn1aV2qKmxCrLkcplHbG6kS/dkVzHUFS/NIdJsZuZho2fxLvAWaeIg==" saltValue="7jM+k61mBIyjvGnhRv/uMw==" spinCount="100000" sheet="1" objects="1" scenario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220" t="s">
        <v>0</v>
      </c>
      <c r="C2" s="220"/>
      <c r="D2" s="220"/>
    </row>
    <row r="3" spans="2:4" ht="3" customHeight="1" x14ac:dyDescent="0.25"/>
    <row r="4" spans="2:4" ht="10.15" customHeight="1" x14ac:dyDescent="0.25">
      <c r="C4" s="221" t="s">
        <v>1</v>
      </c>
      <c r="D4" s="75" t="s">
        <v>2</v>
      </c>
    </row>
    <row r="5" spans="2:4" ht="10.15" customHeight="1" x14ac:dyDescent="0.25">
      <c r="C5" s="221"/>
      <c r="D5" s="76" t="s">
        <v>3</v>
      </c>
    </row>
    <row r="6" spans="2:4" ht="10.15" customHeight="1" x14ac:dyDescent="0.25">
      <c r="C6" s="221"/>
      <c r="D6" s="77" t="s">
        <v>4</v>
      </c>
    </row>
    <row r="7" spans="2:4" ht="10.15" customHeight="1" x14ac:dyDescent="0.25">
      <c r="C7" s="221"/>
      <c r="D7" s="76" t="s">
        <v>5</v>
      </c>
    </row>
    <row r="8" spans="2:4" ht="10.15" customHeight="1" x14ac:dyDescent="0.25">
      <c r="C8" s="221"/>
      <c r="D8" s="77" t="s">
        <v>6</v>
      </c>
    </row>
    <row r="9" spans="2:4" ht="10.15" customHeight="1" x14ac:dyDescent="0.25">
      <c r="C9" s="221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221" t="s">
        <v>39</v>
      </c>
      <c r="D11" s="79" t="s">
        <v>40</v>
      </c>
    </row>
    <row r="12" spans="2:4" ht="10.15" customHeight="1" x14ac:dyDescent="0.25">
      <c r="C12" s="221"/>
      <c r="D12" s="76" t="s">
        <v>31</v>
      </c>
    </row>
    <row r="13" spans="2:4" ht="12" customHeight="1" x14ac:dyDescent="0.25">
      <c r="C13" s="221"/>
      <c r="D13" s="82" t="s">
        <v>38</v>
      </c>
    </row>
    <row r="14" spans="2:4" ht="3" customHeight="1" x14ac:dyDescent="0.25"/>
    <row r="15" spans="2:4" x14ac:dyDescent="0.25">
      <c r="C15" s="221" t="s">
        <v>7</v>
      </c>
      <c r="D15" s="75" t="s">
        <v>8</v>
      </c>
    </row>
    <row r="16" spans="2:4" x14ac:dyDescent="0.25">
      <c r="C16" s="221"/>
      <c r="D16" s="76" t="s">
        <v>34</v>
      </c>
    </row>
    <row r="17" spans="3:4" x14ac:dyDescent="0.25">
      <c r="C17" s="221"/>
      <c r="D17" s="81" t="s">
        <v>32</v>
      </c>
    </row>
    <row r="18" spans="3:4" x14ac:dyDescent="0.25">
      <c r="C18" s="221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Fonctions mathématiques</vt:lpstr>
      <vt:lpstr>Fonctions trigonométriques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Jacob Thibault</cp:lastModifiedBy>
  <dcterms:created xsi:type="dcterms:W3CDTF">2013-09-23T22:09:39Z</dcterms:created>
  <dcterms:modified xsi:type="dcterms:W3CDTF">2022-10-27T12:48:43Z</dcterms:modified>
</cp:coreProperties>
</file>