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Override PartName="/xl/charts/style3.xml" ContentType="application/vnd.ms-office.chartstyle+xml"/>
  <Override PartName="/xl/charts/colors3.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7526"/>
  <workbookPr hidePivotFieldList="1" autoCompressPictures="0"/>
  <bookViews>
    <workbookView xWindow="0" yWindow="-460" windowWidth="28800" windowHeight="18000"/>
  </bookViews>
  <sheets>
    <sheet name="House Prices" sheetId="1" r:id="rId1"/>
    <sheet name="Tables and Charts" sheetId="2" r:id="rId2"/>
    <sheet name="Correlation" sheetId="3" r:id="rId3"/>
    <sheet name="Regression" sheetId="5" r:id="rId4"/>
    <sheet name="Sensitivity Analysis" sheetId="6" r:id="rId5"/>
  </sheets>
  <definedNames>
    <definedName name="solver_eng" localSheetId="4" hidden="1">1</definedName>
    <definedName name="solver_neg" localSheetId="4" hidden="1">1</definedName>
    <definedName name="solver_num" localSheetId="4" hidden="1">0</definedName>
    <definedName name="solver_opt" localSheetId="4" hidden="1">'Sensitivity Analysis'!$H$5</definedName>
    <definedName name="solver_typ" localSheetId="4" hidden="1">1</definedName>
    <definedName name="solver_val" localSheetId="4" hidden="1">0</definedName>
    <definedName name="solver_ver" localSheetId="4" hidden="1">3</definedName>
  </definedNames>
  <calcPr calcId="171027" concurrentCalc="0"/>
  <pivotCaches>
    <pivotCache cacheId="4" r:id="rId6"/>
  </pivotCaches>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E7" i="6" l="1"/>
  <c r="E8" i="6"/>
  <c r="E6" i="6"/>
  <c r="E10" i="6"/>
  <c r="H29" i="6"/>
  <c r="J21" i="6"/>
  <c r="K21" i="6"/>
  <c r="L21" i="6"/>
  <c r="M21" i="6"/>
  <c r="J13" i="6"/>
  <c r="K13" i="6"/>
  <c r="L13" i="6"/>
  <c r="M13" i="6"/>
  <c r="E9" i="6"/>
  <c r="E5" i="6"/>
  <c r="C18" i="6"/>
  <c r="C17" i="6"/>
  <c r="C16" i="6"/>
  <c r="C15" i="6"/>
  <c r="C14" i="6"/>
  <c r="C13" i="6"/>
  <c r="H21" i="6"/>
  <c r="H13" i="6"/>
</calcChain>
</file>

<file path=xl/sharedStrings.xml><?xml version="1.0" encoding="utf-8"?>
<sst xmlns="http://schemas.openxmlformats.org/spreadsheetml/2006/main" count="375" uniqueCount="61">
  <si>
    <t>Price</t>
  </si>
  <si>
    <t>SqFt</t>
  </si>
  <si>
    <t>Bedrooms</t>
  </si>
  <si>
    <t>Bathrooms</t>
  </si>
  <si>
    <t>Offers</t>
  </si>
  <si>
    <t>Brick</t>
  </si>
  <si>
    <t>Neighborhood</t>
  </si>
  <si>
    <t>No</t>
  </si>
  <si>
    <t>East</t>
  </si>
  <si>
    <t>North</t>
  </si>
  <si>
    <t>Yes</t>
  </si>
  <si>
    <t>West</t>
  </si>
  <si>
    <t>ID</t>
  </si>
  <si>
    <t>Grand Total</t>
  </si>
  <si>
    <t>Average of SqFt</t>
  </si>
  <si>
    <t>Average of Price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</si>
  <si>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</si>
  <si>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</si>
  <si>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</si>
  <si>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</si>
  <si>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</si>
  <si>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</si>
  <si>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</si>
  <si>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</si>
  <si>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</si>
  <si>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</si>
  <si>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</si>
  <si>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</si>
  <si>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</si>
  <si>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</si>
  <si>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</si>
  <si>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</si>
  <si>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</si>
  <si>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</si>
  <si>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</si>
  <si>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</si>
  <si>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</si>
  <si>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</si>
  <si>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</si>
  <si>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</si>
  <si>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Variables</t>
  </si>
  <si>
    <t>Max Beds</t>
  </si>
  <si>
    <t>Min Beds</t>
  </si>
  <si>
    <t>Max Baths</t>
  </si>
  <si>
    <t>Min Baths</t>
  </si>
  <si>
    <t>Value</t>
  </si>
  <si>
    <t>Max Size</t>
  </si>
  <si>
    <t>Min Size</t>
  </si>
  <si>
    <t>Beds</t>
  </si>
  <si>
    <t>Baths</t>
  </si>
  <si>
    <t>Est. Price</t>
  </si>
  <si>
    <t>Square Footage</t>
  </si>
  <si>
    <t>Row Labels</t>
  </si>
  <si>
    <t>Brick?</t>
  </si>
  <si>
    <t>1. Develop a categorization of your data using pivot tables. Develop two pivot tables of average price and average square feet by type of construction (brick) and neighborhood (20%)</t>
  </si>
  <si>
    <t>Using two basic pivot tables, we are able to see combinations of neighborhood location and construction type and the resulting connection to price and square footage.  Note that the column titles indicate whether the construction is brick. The rows indicate the neighborhood.</t>
  </si>
  <si>
    <t>Average Price</t>
  </si>
  <si>
    <t>Average Square Footage</t>
  </si>
  <si>
    <t>Based on a cursory look at the tables, it appears that homes built with brick are more expensive than homes made from other types of materials.  Also, homes built in the West neighborhoods are both larger and more expensive.</t>
  </si>
  <si>
    <t>The below table combines both price and square footage into one pivot table, but this creates challenges when attempting to build a chart.</t>
  </si>
  <si>
    <t>Sum of Offers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</si>
</sst>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rgb="FF000000"/>
      <name val="Arial"/>
      <family val="2"/>
    </font>
    <font>
      <u/>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37">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165" fontId="0" fillId="0" borderId="0" xfId="42" applyNumberFormat="1" applyFont="1" applyFill="1" applyBorder="1" applyAlignment="1"/>
    <xf numFmtId="165" fontId="0" fillId="0" borderId="10" xfId="42" applyNumberFormat="1" applyFont="1" applyFill="1" applyBorder="1" applyAlignment="1"/>
    <xf numFmtId="165" fontId="0" fillId="33" borderId="0" xfId="42" applyNumberFormat="1" applyFont="1" applyFill="1" applyBorder="1" applyAlignment="1"/>
    <xf numFmtId="165" fontId="0" fillId="34" borderId="10" xfId="42" applyNumberFormat="1" applyFont="1" applyFill="1" applyBorder="1" applyAlignment="1"/>
    <xf numFmtId="0" fontId="18" fillId="0" borderId="11" xfId="0" applyFont="1" applyFill="1" applyBorder="1" applyAlignment="1">
      <alignment horizontal="centerContinuous"/>
    </xf>
    <xf numFmtId="0" fontId="0" fillId="33" borderId="0" xfId="0" applyFill="1" applyBorder="1" applyAlignment="1"/>
    <xf numFmtId="0" fontId="0" fillId="33" borderId="10" xfId="0" applyFill="1" applyBorder="1" applyAlignment="1"/>
    <xf numFmtId="0" fontId="0" fillId="34" borderId="0" xfId="0" applyFill="1" applyBorder="1" applyAlignment="1"/>
    <xf numFmtId="0" fontId="16" fillId="0" borderId="0" xfId="0" applyFont="1"/>
    <xf numFmtId="164" fontId="0" fillId="0" borderId="0" xfId="43" applyNumberFormat="1" applyFont="1"/>
    <xf numFmtId="0" fontId="0" fillId="0" borderId="0" xfId="0" applyAlignment="1">
      <alignment horizontal="center"/>
    </xf>
    <xf numFmtId="166" fontId="0" fillId="0" borderId="0" xfId="44" applyNumberFormat="1" applyFont="1"/>
    <xf numFmtId="166" fontId="0" fillId="0" borderId="0" xfId="0" applyNumberFormat="1"/>
    <xf numFmtId="0" fontId="0" fillId="0" borderId="0" xfId="0" applyAlignment="1">
      <alignment vertical="center"/>
    </xf>
    <xf numFmtId="0" fontId="20" fillId="0" borderId="0" xfId="0" applyFont="1" applyAlignment="1">
      <alignment vertical="center"/>
    </xf>
    <xf numFmtId="0" fontId="21" fillId="0" borderId="0" xfId="0" applyFont="1" applyAlignment="1">
      <alignment vertical="center"/>
    </xf>
    <xf numFmtId="0" fontId="0" fillId="0" borderId="0" xfId="0" applyNumberFormat="1"/>
    <xf numFmtId="167" fontId="0" fillId="0" borderId="0" xfId="0" applyNumberFormat="1"/>
    <xf numFmtId="43" fontId="0" fillId="0" borderId="0" xfId="43" applyNumberFormat="1" applyFont="1"/>
    <xf numFmtId="43" fontId="16" fillId="0" borderId="0" xfId="43" applyNumberFormat="1" applyFont="1"/>
    <xf numFmtId="44" fontId="0" fillId="0" borderId="0" xfId="44" applyFont="1"/>
    <xf numFmtId="0" fontId="16" fillId="0" borderId="0" xfId="0" applyFont="1" applyBorder="1" applyAlignment="1">
      <alignment vertical="center" textRotation="180"/>
    </xf>
    <xf numFmtId="44" fontId="19" fillId="0" borderId="0" xfId="44" applyFont="1" applyAlignment="1">
      <alignment horizontal="center"/>
    </xf>
    <xf numFmtId="0" fontId="16" fillId="0" borderId="13" xfId="0" applyFont="1" applyBorder="1" applyAlignment="1">
      <alignment horizontal="center" vertical="center" textRotation="180"/>
    </xf>
    <xf numFmtId="0" fontId="16" fillId="0" borderId="14" xfId="0" applyFont="1" applyBorder="1" applyAlignment="1">
      <alignment horizontal="center" vertical="center" textRotation="180"/>
    </xf>
    <xf numFmtId="0" fontId="16" fillId="0" borderId="15" xfId="0" applyFont="1" applyBorder="1" applyAlignment="1">
      <alignment horizontal="center" vertical="center" textRotation="180"/>
    </xf>
    <xf numFmtId="0" fontId="16" fillId="0" borderId="16" xfId="0" applyFont="1" applyBorder="1" applyAlignment="1">
      <alignment horizontal="center"/>
    </xf>
    <xf numFmtId="0" fontId="16" fillId="0" borderId="12" xfId="0" applyFont="1" applyBorder="1" applyAlignment="1">
      <alignment horizontal="center"/>
    </xf>
    <xf numFmtId="0" fontId="16" fillId="0" borderId="17" xfId="0"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numFmt numFmtId="164" formatCode="_(* #,##0_);_(* \(#,##0\);_(* &quot;-&quot;??_);_(@_)"/>
    </dxf>
    <dxf>
      <numFmt numFmtId="169" formatCode="_(* #,##0.0_);_(* \(#,##0.0\);_(* &quot;-&quot;??_);_(@_)"/>
    </dxf>
    <dxf>
      <numFmt numFmtId="35" formatCode="_(* #,##0.00_);_(* \(#,##0.00\);_(* &quot;-&quot;??_);_(@_)"/>
    </dxf>
    <dxf>
      <numFmt numFmtId="164" formatCode="_(* #,##0_);_(* \(#,##0\);_(* &quot;-&quot;??_);_(@_)"/>
    </dxf>
    <dxf>
      <numFmt numFmtId="169" formatCode="_(* #,##0.0_);_(* \(#,##0.0\);_(* &quot;-&quot;??_);_(@_)"/>
    </dxf>
    <dxf>
      <numFmt numFmtId="35" formatCode="_(* #,##0.00_);_(* \(#,##0.00\);_(* &quot;-&quot;??_);_(@_)"/>
    </dxf>
    <dxf>
      <numFmt numFmtId="164" formatCode="_(* #,##0_);_(* \(#,##0\);_(* &quot;-&quot;??_);_(@_)"/>
    </dxf>
    <dxf>
      <numFmt numFmtId="169" formatCode="_(* #,##0.0_);_(* \(#,##0.0\);_(* &quot;-&quot;??_);_(@_)"/>
    </dxf>
    <dxf>
      <numFmt numFmtId="35" formatCode="_(* #,##0.00_);_(* \(#,##0.00\);_(* &quot;-&quot;??_);_(@_)"/>
    </dxf>
    <dxf>
      <numFmt numFmtId="166" formatCode="_(&quot;$&quot;* #,##0_);_(&quot;$&quot;* \(#,##0\);_(&quot;$&quot;* &quot;-&quot;??_);_(@_)"/>
    </dxf>
    <dxf>
      <numFmt numFmtId="168" formatCode="_(&quot;$&quot;* #,##0.0_);_(&quot;$&quot;* \(#,##0.0\);_(&quot;$&quot;* &quot;-&quot;??_);_(@_)"/>
    </dxf>
    <dxf>
      <numFmt numFmtId="34" formatCode="_(&quot;$&quot;* #,##0.00_);_(&quot;$&quot;* \(#,##0.00\);_(&quot;$&quot;* &quot;-&quot;??_);_(@_)"/>
    </dxf>
    <dxf>
      <numFmt numFmtId="164" formatCode="_(* #,##0_);_(* \(#,##0\);_(* &quot;-&quot;??_);_(@_)"/>
    </dxf>
    <dxf>
      <numFmt numFmtId="169" formatCode="_(* #,##0.0_);_(* \(#,##0.0\);_(* &quot;-&quot;??_);_(@_)"/>
    </dxf>
    <dxf>
      <numFmt numFmtId="35" formatCode="_(* #,##0.00_);_(* \(#,##0.00\);_(* &quot;-&quot;??_);_(@_)"/>
    </dxf>
    <dxf>
      <numFmt numFmtId="166" formatCode="_(&quot;$&quot;* #,##0_);_(&quot;$&quot;* \(#,##0\);_(&quot;$&quot;* &quot;-&quot;??_);_(@_)"/>
    </dxf>
    <dxf>
      <numFmt numFmtId="168" formatCode="_(&quot;$&quot;* #,##0.0_);_(&quot;$&quot;* \(#,##0.0\);_(&quot;$&quot;* &quot;-&quot;??_);_(@_)"/>
    </dxf>
    <dxf>
      <numFmt numFmtId="34" formatCode="_(&quot;$&quot;* #,##0.00_);_(&quot;$&quot;* \(#,##0.00\);_(&quot;$&quot;* &quot;-&quot;??_);_(@_)"/>
    </dxf>
    <dxf>
      <numFmt numFmtId="164" formatCode="_(* #,##0_);_(* \(#,##0\);_(* &quot;-&quot;??_);_(@_)"/>
    </dxf>
    <dxf>
      <numFmt numFmtId="169" formatCode="_(* #,##0.0_);_(* \(#,##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[SCM+651+Homework+1+House+Prices.xlsx]Tables and Charts!PivotTable1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SqFt</a:t>
            </a:r>
            <a:r>
              <a:rPr lang="en-US" baseline="0"/>
              <a:t> by Construction and Neighborhood</a:t>
            </a:r>
            <a:endParaRPr lang="en-US"/>
          </a:p>
        </c:rich>
      </c:tx>
      <c:layout>
        <c:manualLayout>
          <c:xMode val="edge"/>
          <c:yMode val="edge"/>
          <c:x val="0.219763998250219"/>
          <c:y val="0.114720034995626"/>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'Tables and Charts'!$C$3:$C$4</c:f>
              <c:strCache>
                <c:ptCount val="1"/>
                <c:pt idx="0">
                  <c:v>No</c:v>
                </c:pt>
              </c:strCache>
            </c:strRef>
          </c:tx>
          <c:spPr>
            <a:solidFill>
              <a:schemeClr val="accent1"/>
            </a:solidFill>
            <a:ln>
              <a:noFill/>
            </a:ln>
            <a:effectLst/>
          </c:spPr>
          <c:invertIfNegative val="0"/>
          <c:cat>
            <c:strRef>
              <c:f>'Tables and Charts'!$B$5:$B$8</c:f>
              <c:strCache>
                <c:ptCount val="3"/>
                <c:pt idx="0">
                  <c:v>East</c:v>
                </c:pt>
                <c:pt idx="1">
                  <c:v>North</c:v>
                </c:pt>
                <c:pt idx="2">
                  <c:v>West</c:v>
                </c:pt>
              </c:strCache>
            </c:strRef>
          </c:cat>
          <c:val>
            <c:numRef>
              <c:f>'Tables and Charts'!$C$5:$C$8</c:f>
              <c:numCache>
                <c:formatCode>_(* #,##0_);_(* \(#,##0\);_(* "-"??_);_(@_)</c:formatCode>
                <c:ptCount val="3"/>
                <c:pt idx="0">
                  <c:v>2001.538461538461</c:v>
                </c:pt>
                <c:pt idx="1">
                  <c:v>1928.108108108108</c:v>
                </c:pt>
                <c:pt idx="2">
                  <c:v>2073.478260869565</c:v>
                </c:pt>
              </c:numCache>
            </c:numRef>
          </c:val>
          <c:extLst xmlns:c16r2="http://schemas.microsoft.com/office/drawing/2015/06/chart">
            <c:ext xmlns:c16="http://schemas.microsoft.com/office/drawing/2014/chart" uri="{C3380CC4-5D6E-409C-BE32-E72D297353CC}">
              <c16:uniqueId val="{00000000-A7CA-4B25-8ACA-0B29587440BC}"/>
            </c:ext>
          </c:extLst>
        </c:ser>
        <c:ser>
          <c:idx val="1"/>
          <c:order val="1"/>
          <c:tx>
            <c:strRef>
              <c:f>'Tables and Charts'!$D$3:$D$4</c:f>
              <c:strCache>
                <c:ptCount val="1"/>
                <c:pt idx="0">
                  <c:v>Yes</c:v>
                </c:pt>
              </c:strCache>
            </c:strRef>
          </c:tx>
          <c:spPr>
            <a:solidFill>
              <a:schemeClr val="accent2"/>
            </a:solidFill>
            <a:ln>
              <a:noFill/>
            </a:ln>
            <a:effectLst/>
          </c:spPr>
          <c:invertIfNegative val="0"/>
          <c:cat>
            <c:strRef>
              <c:f>'Tables and Charts'!$B$5:$B$8</c:f>
              <c:strCache>
                <c:ptCount val="3"/>
                <c:pt idx="0">
                  <c:v>East</c:v>
                </c:pt>
                <c:pt idx="1">
                  <c:v>North</c:v>
                </c:pt>
                <c:pt idx="2">
                  <c:v>West</c:v>
                </c:pt>
              </c:strCache>
            </c:strRef>
          </c:cat>
          <c:val>
            <c:numRef>
              <c:f>'Tables and Charts'!$D$5:$D$8</c:f>
              <c:numCache>
                <c:formatCode>_(* #,##0_);_(* \(#,##0\);_(* "-"??_);_(@_)</c:formatCode>
                <c:ptCount val="3"/>
                <c:pt idx="0">
                  <c:v>2031.052631578947</c:v>
                </c:pt>
                <c:pt idx="1">
                  <c:v>1857.142857142857</c:v>
                </c:pt>
                <c:pt idx="2">
                  <c:v>2091.25</c:v>
                </c:pt>
              </c:numCache>
            </c:numRef>
          </c:val>
          <c:extLst xmlns:c16r2="http://schemas.microsoft.com/office/drawing/2015/06/chart">
            <c:ext xmlns:c16="http://schemas.microsoft.com/office/drawing/2014/chart" uri="{C3380CC4-5D6E-409C-BE32-E72D297353CC}">
              <c16:uniqueId val="{00000000-5E28-4BF6-B9EA-6812CAE3A0D1}"/>
            </c:ext>
          </c:extLst>
        </c:ser>
        <c:dLbls>
          <c:showLegendKey val="0"/>
          <c:showVal val="0"/>
          <c:showCatName val="0"/>
          <c:showSerName val="0"/>
          <c:showPercent val="0"/>
          <c:showBubbleSize val="0"/>
        </c:dLbls>
        <c:gapWidth val="219"/>
        <c:axId val="-2126133992"/>
        <c:axId val="-2126130328"/>
      </c:barChart>
      <c:catAx>
        <c:axId val="-2126133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30328"/>
        <c:crosses val="autoZero"/>
        <c:auto val="1"/>
        <c:lblAlgn val="ctr"/>
        <c:lblOffset val="100"/>
        <c:noMultiLvlLbl val="0"/>
      </c:catAx>
      <c:valAx>
        <c:axId val="-21261303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33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[SCM+651+Homework+1+House+Prices.xlsx]Tables and Charts!PivotTable2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Price by Construction and Neighborhood</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'Tables and Charts'!$I$3:$I$4</c:f>
              <c:strCache>
                <c:ptCount val="1"/>
                <c:pt idx="0">
                  <c:v>No</c:v>
                </c:pt>
              </c:strCache>
            </c:strRef>
          </c:tx>
          <c:spPr>
            <a:solidFill>
              <a:schemeClr val="accent1"/>
            </a:solidFill>
            <a:ln>
              <a:noFill/>
            </a:ln>
            <a:effectLst/>
          </c:spPr>
          <c:invertIfNegative val="0"/>
          <c:cat>
            <c:strRef>
              <c:f>'Tables and Charts'!$H$5:$H$8</c:f>
              <c:strCache>
                <c:ptCount val="3"/>
                <c:pt idx="0">
                  <c:v>East</c:v>
                </c:pt>
                <c:pt idx="1">
                  <c:v>North</c:v>
                </c:pt>
                <c:pt idx="2">
                  <c:v>West</c:v>
                </c:pt>
              </c:strCache>
            </c:strRef>
          </c:cat>
          <c:val>
            <c:numRef>
              <c:f>'Tables and Charts'!$I$5:$I$8</c:f>
              <c:numCache>
                <c:formatCode>_("$"* #,##0_);_("$"* \(#,##0\);_("$"* "-"??_);_(@_)</c:formatCode>
                <c:ptCount val="3"/>
                <c:pt idx="0">
                  <c:v>117750.0</c:v>
                </c:pt>
                <c:pt idx="1">
                  <c:v>108583.7837837838</c:v>
                </c:pt>
                <c:pt idx="2">
                  <c:v>148230.4347826087</c:v>
                </c:pt>
              </c:numCache>
            </c:numRef>
          </c:val>
          <c:extLst xmlns:c16r2="http://schemas.microsoft.com/office/drawing/2015/06/chart">
            <c:ext xmlns:c16="http://schemas.microsoft.com/office/drawing/2014/chart" uri="{C3380CC4-5D6E-409C-BE32-E72D297353CC}">
              <c16:uniqueId val="{00000000-D911-47F1-A724-D58D38434142}"/>
            </c:ext>
          </c:extLst>
        </c:ser>
        <c:ser>
          <c:idx val="1"/>
          <c:order val="1"/>
          <c:tx>
            <c:strRef>
              <c:f>'Tables and Charts'!$J$3:$J$4</c:f>
              <c:strCache>
                <c:ptCount val="1"/>
                <c:pt idx="0">
                  <c:v>Yes</c:v>
                </c:pt>
              </c:strCache>
            </c:strRef>
          </c:tx>
          <c:spPr>
            <a:solidFill>
              <a:schemeClr val="accent2"/>
            </a:solidFill>
            <a:ln>
              <a:noFill/>
            </a:ln>
            <a:effectLst/>
          </c:spPr>
          <c:invertIfNegative val="0"/>
          <c:cat>
            <c:strRef>
              <c:f>'Tables and Charts'!$H$5:$H$8</c:f>
              <c:strCache>
                <c:ptCount val="3"/>
                <c:pt idx="0">
                  <c:v>East</c:v>
                </c:pt>
                <c:pt idx="1">
                  <c:v>North</c:v>
                </c:pt>
                <c:pt idx="2">
                  <c:v>West</c:v>
                </c:pt>
              </c:strCache>
            </c:strRef>
          </c:cat>
          <c:val>
            <c:numRef>
              <c:f>'Tables and Charts'!$J$5:$J$8</c:f>
              <c:numCache>
                <c:formatCode>_("$"* #,##0_);_("$"* \(#,##0\);_("$"* "-"??_);_(@_)</c:formatCode>
                <c:ptCount val="3"/>
                <c:pt idx="0">
                  <c:v>135468.4210526315</c:v>
                </c:pt>
                <c:pt idx="1">
                  <c:v>118457.1428571428</c:v>
                </c:pt>
                <c:pt idx="2">
                  <c:v>175200.0</c:v>
                </c:pt>
              </c:numCache>
            </c:numRef>
          </c:val>
          <c:extLst xmlns:c16r2="http://schemas.microsoft.com/office/drawing/2015/06/chart">
            <c:ext xmlns:c16="http://schemas.microsoft.com/office/drawing/2014/chart" uri="{C3380CC4-5D6E-409C-BE32-E72D297353CC}">
              <c16:uniqueId val="{00000000-57EE-44C9-9BB4-C09112297A6B}"/>
            </c:ext>
          </c:extLst>
        </c:ser>
        <c:dLbls>
          <c:showLegendKey val="0"/>
          <c:showVal val="0"/>
          <c:showCatName val="0"/>
          <c:showSerName val="0"/>
          <c:showPercent val="0"/>
          <c:showBubbleSize val="0"/>
        </c:dLbls>
        <c:gapWidth val="219"/>
        <c:axId val="-2128897816"/>
        <c:axId val="-2128894248"/>
      </c:barChart>
      <c:catAx>
        <c:axId val="-2128897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894248"/>
        <c:crosses val="autoZero"/>
        <c:auto val="1"/>
        <c:lblAlgn val="ctr"/>
        <c:lblOffset val="100"/>
        <c:noMultiLvlLbl val="0"/>
      </c:catAx>
      <c:valAx>
        <c:axId val="-21288942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897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SqFt vs. Price</a:t>
            </a:r>
          </a:p>
        </c:rich>
      </c:tx>
      <c:layout/>
      <c:overlay val="0"/>
      <c:spPr>
        <a:noFill/>
        <a:ln>
          <a:noFill/>
        </a:ln>
        <a:effectLst/>
      </c:spPr>
    </c:title>
    <c:autoTitleDeleted val="0"/>
    <c:plotArea>
      <c:layout/>
      <c:scatterChart>
        <c:scatterStyle val="lineMarker"/>
        <c:varyColors val="0"/>
        <c:ser>
          <c:idx val="0"/>
          <c:order val="0"/>
          <c:tx>
            <c:strRef>
              <c:f>'House Prices'!$C$1</c:f>
              <c:strCache>
                <c:ptCount val="1"/>
                <c:pt idx="0">
                  <c:v>SqFt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0499201662292214"/>
                  <c:y val="0.2375116652085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'House Prices'!$B$2:$B$129</c:f>
              <c:numCache>
                <c:formatCode>General</c:formatCode>
                <c:ptCount val="128"/>
                <c:pt idx="0">
                  <c:v>114300.0</c:v>
                </c:pt>
                <c:pt idx="1">
                  <c:v>114200.0</c:v>
                </c:pt>
                <c:pt idx="2">
                  <c:v>114800.0</c:v>
                </c:pt>
                <c:pt idx="3">
                  <c:v>94700.0</c:v>
                </c:pt>
                <c:pt idx="4">
                  <c:v>119800.0</c:v>
                </c:pt>
                <c:pt idx="5">
                  <c:v>114600.0</c:v>
                </c:pt>
                <c:pt idx="6">
                  <c:v>151600.0</c:v>
                </c:pt>
                <c:pt idx="7">
                  <c:v>150700.0</c:v>
                </c:pt>
                <c:pt idx="8">
                  <c:v>119200.0</c:v>
                </c:pt>
                <c:pt idx="9">
                  <c:v>104000.0</c:v>
                </c:pt>
                <c:pt idx="10">
                  <c:v>132500.0</c:v>
                </c:pt>
                <c:pt idx="11">
                  <c:v>123000.0</c:v>
                </c:pt>
                <c:pt idx="12">
                  <c:v>102600.0</c:v>
                </c:pt>
                <c:pt idx="13">
                  <c:v>126300.0</c:v>
                </c:pt>
                <c:pt idx="14">
                  <c:v>176800.0</c:v>
                </c:pt>
                <c:pt idx="15">
                  <c:v>145800.0</c:v>
                </c:pt>
                <c:pt idx="16">
                  <c:v>147100.0</c:v>
                </c:pt>
                <c:pt idx="17">
                  <c:v>83600.0</c:v>
                </c:pt>
                <c:pt idx="18">
                  <c:v>111400.0</c:v>
                </c:pt>
                <c:pt idx="19">
                  <c:v>167200.0</c:v>
                </c:pt>
                <c:pt idx="20">
                  <c:v>116200.0</c:v>
                </c:pt>
                <c:pt idx="21">
                  <c:v>113800.0</c:v>
                </c:pt>
                <c:pt idx="22">
                  <c:v>91700.0</c:v>
                </c:pt>
                <c:pt idx="23">
                  <c:v>106100.0</c:v>
                </c:pt>
                <c:pt idx="24">
                  <c:v>156400.0</c:v>
                </c:pt>
                <c:pt idx="25">
                  <c:v>149300.0</c:v>
                </c:pt>
                <c:pt idx="26">
                  <c:v>137000.0</c:v>
                </c:pt>
                <c:pt idx="27">
                  <c:v>99300.0</c:v>
                </c:pt>
                <c:pt idx="28">
                  <c:v>69100.0</c:v>
                </c:pt>
                <c:pt idx="29">
                  <c:v>188000.0</c:v>
                </c:pt>
                <c:pt idx="30">
                  <c:v>182000.0</c:v>
                </c:pt>
                <c:pt idx="31">
                  <c:v>112300.0</c:v>
                </c:pt>
                <c:pt idx="32">
                  <c:v>135000.0</c:v>
                </c:pt>
                <c:pt idx="33">
                  <c:v>139600.0</c:v>
                </c:pt>
                <c:pt idx="34">
                  <c:v>117800.0</c:v>
                </c:pt>
                <c:pt idx="35">
                  <c:v>117100.0</c:v>
                </c:pt>
                <c:pt idx="36">
                  <c:v>117500.0</c:v>
                </c:pt>
                <c:pt idx="37">
                  <c:v>147000.0</c:v>
                </c:pt>
                <c:pt idx="38">
                  <c:v>131300.0</c:v>
                </c:pt>
                <c:pt idx="39">
                  <c:v>108200.0</c:v>
                </c:pt>
                <c:pt idx="40">
                  <c:v>106600.0</c:v>
                </c:pt>
                <c:pt idx="41">
                  <c:v>133600.0</c:v>
                </c:pt>
                <c:pt idx="42">
                  <c:v>105600.0</c:v>
                </c:pt>
                <c:pt idx="43">
                  <c:v>154000.0</c:v>
                </c:pt>
                <c:pt idx="44">
                  <c:v>166500.0</c:v>
                </c:pt>
                <c:pt idx="45">
                  <c:v>103200.0</c:v>
                </c:pt>
                <c:pt idx="46">
                  <c:v>129800.0</c:v>
                </c:pt>
                <c:pt idx="47">
                  <c:v>90300.0</c:v>
                </c:pt>
                <c:pt idx="48">
                  <c:v>115900.0</c:v>
                </c:pt>
                <c:pt idx="49">
                  <c:v>107500.0</c:v>
                </c:pt>
                <c:pt idx="50">
                  <c:v>151100.0</c:v>
                </c:pt>
                <c:pt idx="51">
                  <c:v>91100.0</c:v>
                </c:pt>
                <c:pt idx="52">
                  <c:v>117400.0</c:v>
                </c:pt>
                <c:pt idx="53">
                  <c:v>130800.0</c:v>
                </c:pt>
                <c:pt idx="54">
                  <c:v>81300.0</c:v>
                </c:pt>
                <c:pt idx="55">
                  <c:v>125700.0</c:v>
                </c:pt>
                <c:pt idx="56">
                  <c:v>140900.0</c:v>
                </c:pt>
                <c:pt idx="57">
                  <c:v>152300.0</c:v>
                </c:pt>
                <c:pt idx="58">
                  <c:v>138100.0</c:v>
                </c:pt>
                <c:pt idx="59">
                  <c:v>155400.0</c:v>
                </c:pt>
                <c:pt idx="60">
                  <c:v>180900.0</c:v>
                </c:pt>
                <c:pt idx="61">
                  <c:v>100900.0</c:v>
                </c:pt>
                <c:pt idx="62">
                  <c:v>161300.0</c:v>
                </c:pt>
                <c:pt idx="63">
                  <c:v>120500.0</c:v>
                </c:pt>
                <c:pt idx="64">
                  <c:v>130300.0</c:v>
                </c:pt>
                <c:pt idx="65">
                  <c:v>111100.0</c:v>
                </c:pt>
                <c:pt idx="66">
                  <c:v>126200.0</c:v>
                </c:pt>
                <c:pt idx="67">
                  <c:v>151900.0</c:v>
                </c:pt>
                <c:pt idx="68">
                  <c:v>93600.0</c:v>
                </c:pt>
                <c:pt idx="69">
                  <c:v>165600.0</c:v>
                </c:pt>
                <c:pt idx="70">
                  <c:v>166700.0</c:v>
                </c:pt>
                <c:pt idx="71">
                  <c:v>157600.0</c:v>
                </c:pt>
                <c:pt idx="72">
                  <c:v>107300.0</c:v>
                </c:pt>
                <c:pt idx="73">
                  <c:v>125700.0</c:v>
                </c:pt>
                <c:pt idx="74">
                  <c:v>144200.0</c:v>
                </c:pt>
                <c:pt idx="75">
                  <c:v>106900.0</c:v>
                </c:pt>
                <c:pt idx="76">
                  <c:v>129800.0</c:v>
                </c:pt>
                <c:pt idx="77">
                  <c:v>176500.0</c:v>
                </c:pt>
                <c:pt idx="78">
                  <c:v>121300.0</c:v>
                </c:pt>
                <c:pt idx="79">
                  <c:v>143600.0</c:v>
                </c:pt>
                <c:pt idx="80">
                  <c:v>143400.0</c:v>
                </c:pt>
                <c:pt idx="81">
                  <c:v>184300.0</c:v>
                </c:pt>
                <c:pt idx="82">
                  <c:v>164800.0</c:v>
                </c:pt>
                <c:pt idx="83">
                  <c:v>147700.0</c:v>
                </c:pt>
                <c:pt idx="84">
                  <c:v>90500.0</c:v>
                </c:pt>
                <c:pt idx="85">
                  <c:v>188300.0</c:v>
                </c:pt>
                <c:pt idx="86">
                  <c:v>102700.0</c:v>
                </c:pt>
                <c:pt idx="87">
                  <c:v>172500.0</c:v>
                </c:pt>
                <c:pt idx="88">
                  <c:v>127700.0</c:v>
                </c:pt>
                <c:pt idx="89">
                  <c:v>97800.0</c:v>
                </c:pt>
                <c:pt idx="90">
                  <c:v>143100.0</c:v>
                </c:pt>
                <c:pt idx="91">
                  <c:v>116500.0</c:v>
                </c:pt>
                <c:pt idx="92">
                  <c:v>142600.0</c:v>
                </c:pt>
                <c:pt idx="93">
                  <c:v>157100.0</c:v>
                </c:pt>
                <c:pt idx="94">
                  <c:v>160600.0</c:v>
                </c:pt>
                <c:pt idx="95">
                  <c:v>152500.0</c:v>
                </c:pt>
                <c:pt idx="96">
                  <c:v>133300.0</c:v>
                </c:pt>
                <c:pt idx="97">
                  <c:v>126800.0</c:v>
                </c:pt>
                <c:pt idx="98">
                  <c:v>145500.0</c:v>
                </c:pt>
                <c:pt idx="99">
                  <c:v>171000.0</c:v>
                </c:pt>
                <c:pt idx="100">
                  <c:v>103200.0</c:v>
                </c:pt>
                <c:pt idx="101">
                  <c:v>123100.0</c:v>
                </c:pt>
                <c:pt idx="102">
                  <c:v>136800.0</c:v>
                </c:pt>
                <c:pt idx="103">
                  <c:v>211200.0</c:v>
                </c:pt>
                <c:pt idx="104">
                  <c:v>82300.0</c:v>
                </c:pt>
                <c:pt idx="105">
                  <c:v>146900.0</c:v>
                </c:pt>
                <c:pt idx="106">
                  <c:v>108500.0</c:v>
                </c:pt>
                <c:pt idx="107">
                  <c:v>134000.0</c:v>
                </c:pt>
                <c:pt idx="108">
                  <c:v>117000.0</c:v>
                </c:pt>
                <c:pt idx="109">
                  <c:v>108700.0</c:v>
                </c:pt>
                <c:pt idx="110">
                  <c:v>111600.0</c:v>
                </c:pt>
                <c:pt idx="111">
                  <c:v>114900.0</c:v>
                </c:pt>
                <c:pt idx="112">
                  <c:v>123600.0</c:v>
                </c:pt>
                <c:pt idx="113">
                  <c:v>115700.0</c:v>
                </c:pt>
                <c:pt idx="114">
                  <c:v>124500.0</c:v>
                </c:pt>
                <c:pt idx="115">
                  <c:v>102500.0</c:v>
                </c:pt>
                <c:pt idx="116">
                  <c:v>199500.0</c:v>
                </c:pt>
                <c:pt idx="117">
                  <c:v>117800.0</c:v>
                </c:pt>
                <c:pt idx="118">
                  <c:v>150200.0</c:v>
                </c:pt>
                <c:pt idx="119">
                  <c:v>109700.0</c:v>
                </c:pt>
                <c:pt idx="120">
                  <c:v>110400.0</c:v>
                </c:pt>
                <c:pt idx="121">
                  <c:v>105600.0</c:v>
                </c:pt>
                <c:pt idx="122">
                  <c:v>144800.0</c:v>
                </c:pt>
                <c:pt idx="123">
                  <c:v>119700.0</c:v>
                </c:pt>
                <c:pt idx="124">
                  <c:v>147900.0</c:v>
                </c:pt>
                <c:pt idx="125">
                  <c:v>113500.0</c:v>
                </c:pt>
                <c:pt idx="126">
                  <c:v>149900.0</c:v>
                </c:pt>
                <c:pt idx="127">
                  <c:v>124600.0</c:v>
                </c:pt>
              </c:numCache>
            </c:numRef>
          </c:xVal>
          <c:yVal>
            <c:numRef>
              <c:f>'House Prices'!$C$2:$C$129</c:f>
              <c:numCache>
                <c:formatCode>General</c:formatCode>
                <c:ptCount val="128"/>
                <c:pt idx="0">
                  <c:v>1790.0</c:v>
                </c:pt>
                <c:pt idx="1">
                  <c:v>2030.0</c:v>
                </c:pt>
                <c:pt idx="2">
                  <c:v>1740.0</c:v>
                </c:pt>
                <c:pt idx="3">
                  <c:v>1980.0</c:v>
                </c:pt>
                <c:pt idx="4">
                  <c:v>2130.0</c:v>
                </c:pt>
                <c:pt idx="5">
                  <c:v>1780.0</c:v>
                </c:pt>
                <c:pt idx="6">
                  <c:v>1830.0</c:v>
                </c:pt>
                <c:pt idx="7">
                  <c:v>2160.0</c:v>
                </c:pt>
                <c:pt idx="8">
                  <c:v>2110.0</c:v>
                </c:pt>
                <c:pt idx="9">
                  <c:v>1730.0</c:v>
                </c:pt>
                <c:pt idx="10">
                  <c:v>2030.0</c:v>
                </c:pt>
                <c:pt idx="11">
                  <c:v>1870.0</c:v>
                </c:pt>
                <c:pt idx="12">
                  <c:v>1910.0</c:v>
                </c:pt>
                <c:pt idx="13">
                  <c:v>2150.0</c:v>
                </c:pt>
                <c:pt idx="14">
                  <c:v>2590.0</c:v>
                </c:pt>
                <c:pt idx="15">
                  <c:v>1780.0</c:v>
                </c:pt>
                <c:pt idx="16">
                  <c:v>2190.0</c:v>
                </c:pt>
                <c:pt idx="17">
                  <c:v>1990.0</c:v>
                </c:pt>
                <c:pt idx="18">
                  <c:v>1700.0</c:v>
                </c:pt>
                <c:pt idx="19">
                  <c:v>1920.0</c:v>
                </c:pt>
                <c:pt idx="20">
                  <c:v>1790.0</c:v>
                </c:pt>
                <c:pt idx="21">
                  <c:v>2000.0</c:v>
                </c:pt>
                <c:pt idx="22">
                  <c:v>1690.0</c:v>
                </c:pt>
                <c:pt idx="23">
                  <c:v>1820.0</c:v>
                </c:pt>
                <c:pt idx="24">
                  <c:v>2210.0</c:v>
                </c:pt>
                <c:pt idx="25">
                  <c:v>2290.0</c:v>
                </c:pt>
                <c:pt idx="26">
                  <c:v>2000.0</c:v>
                </c:pt>
                <c:pt idx="27">
                  <c:v>1700.0</c:v>
                </c:pt>
                <c:pt idx="28">
                  <c:v>1600.0</c:v>
                </c:pt>
                <c:pt idx="29">
                  <c:v>2040.0</c:v>
                </c:pt>
                <c:pt idx="30">
                  <c:v>2250.0</c:v>
                </c:pt>
                <c:pt idx="31">
                  <c:v>1930.0</c:v>
                </c:pt>
                <c:pt idx="32">
                  <c:v>2250.0</c:v>
                </c:pt>
                <c:pt idx="33">
                  <c:v>2280.0</c:v>
                </c:pt>
                <c:pt idx="34">
                  <c:v>2000.0</c:v>
                </c:pt>
                <c:pt idx="35">
                  <c:v>2080.0</c:v>
                </c:pt>
                <c:pt idx="36">
                  <c:v>1880.0</c:v>
                </c:pt>
                <c:pt idx="37">
                  <c:v>2420.0</c:v>
                </c:pt>
                <c:pt idx="38">
                  <c:v>1720.0</c:v>
                </c:pt>
                <c:pt idx="39">
                  <c:v>1740.0</c:v>
                </c:pt>
                <c:pt idx="40">
                  <c:v>1560.0</c:v>
                </c:pt>
                <c:pt idx="41">
                  <c:v>1840.0</c:v>
                </c:pt>
                <c:pt idx="42">
                  <c:v>1990.0</c:v>
                </c:pt>
                <c:pt idx="43">
                  <c:v>1920.0</c:v>
                </c:pt>
                <c:pt idx="44">
                  <c:v>1940.0</c:v>
                </c:pt>
                <c:pt idx="45">
                  <c:v>1810.0</c:v>
                </c:pt>
                <c:pt idx="46">
                  <c:v>1990.0</c:v>
                </c:pt>
                <c:pt idx="47">
                  <c:v>2050.0</c:v>
                </c:pt>
                <c:pt idx="48">
                  <c:v>1980.0</c:v>
                </c:pt>
                <c:pt idx="49">
                  <c:v>1700.0</c:v>
                </c:pt>
                <c:pt idx="50">
                  <c:v>2100.0</c:v>
                </c:pt>
                <c:pt idx="51">
                  <c:v>1860.0</c:v>
                </c:pt>
                <c:pt idx="52">
                  <c:v>2150.0</c:v>
                </c:pt>
                <c:pt idx="53">
                  <c:v>2100.0</c:v>
                </c:pt>
                <c:pt idx="54">
                  <c:v>1650.0</c:v>
                </c:pt>
                <c:pt idx="55">
                  <c:v>1720.0</c:v>
                </c:pt>
                <c:pt idx="56">
                  <c:v>2190.0</c:v>
                </c:pt>
                <c:pt idx="57">
                  <c:v>2240.0</c:v>
                </c:pt>
                <c:pt idx="58">
                  <c:v>1840.0</c:v>
                </c:pt>
                <c:pt idx="59">
                  <c:v>2090.0</c:v>
                </c:pt>
                <c:pt idx="60">
                  <c:v>2200.0</c:v>
                </c:pt>
                <c:pt idx="61">
                  <c:v>1610.0</c:v>
                </c:pt>
                <c:pt idx="62">
                  <c:v>2220.0</c:v>
                </c:pt>
                <c:pt idx="63">
                  <c:v>1910.0</c:v>
                </c:pt>
                <c:pt idx="64">
                  <c:v>1860.0</c:v>
                </c:pt>
                <c:pt idx="65">
                  <c:v>1450.0</c:v>
                </c:pt>
                <c:pt idx="66">
                  <c:v>2210.0</c:v>
                </c:pt>
                <c:pt idx="67">
                  <c:v>2040.0</c:v>
                </c:pt>
                <c:pt idx="68">
                  <c:v>2140.0</c:v>
                </c:pt>
                <c:pt idx="69">
                  <c:v>2080.0</c:v>
                </c:pt>
                <c:pt idx="70">
                  <c:v>1950.0</c:v>
                </c:pt>
                <c:pt idx="71">
                  <c:v>2160.0</c:v>
                </c:pt>
                <c:pt idx="72">
                  <c:v>1650.0</c:v>
                </c:pt>
                <c:pt idx="73">
                  <c:v>2040.0</c:v>
                </c:pt>
                <c:pt idx="74">
                  <c:v>2140.0</c:v>
                </c:pt>
                <c:pt idx="75">
                  <c:v>1900.0</c:v>
                </c:pt>
                <c:pt idx="76">
                  <c:v>1930.0</c:v>
                </c:pt>
                <c:pt idx="77">
                  <c:v>2280.0</c:v>
                </c:pt>
                <c:pt idx="78">
                  <c:v>2130.0</c:v>
                </c:pt>
                <c:pt idx="79">
                  <c:v>1780.0</c:v>
                </c:pt>
                <c:pt idx="80">
                  <c:v>2190.0</c:v>
                </c:pt>
                <c:pt idx="81">
                  <c:v>2140.0</c:v>
                </c:pt>
                <c:pt idx="82">
                  <c:v>2050.0</c:v>
                </c:pt>
                <c:pt idx="83">
                  <c:v>2410.0</c:v>
                </c:pt>
                <c:pt idx="84">
                  <c:v>1520.0</c:v>
                </c:pt>
                <c:pt idx="85">
                  <c:v>2250.0</c:v>
                </c:pt>
                <c:pt idx="86">
                  <c:v>1900.0</c:v>
                </c:pt>
                <c:pt idx="87">
                  <c:v>1880.0</c:v>
                </c:pt>
                <c:pt idx="88">
                  <c:v>1930.0</c:v>
                </c:pt>
                <c:pt idx="89">
                  <c:v>2010.0</c:v>
                </c:pt>
                <c:pt idx="90">
                  <c:v>1920.0</c:v>
                </c:pt>
                <c:pt idx="91">
                  <c:v>2150.0</c:v>
                </c:pt>
                <c:pt idx="92">
                  <c:v>2110.0</c:v>
                </c:pt>
                <c:pt idx="93">
                  <c:v>2080.0</c:v>
                </c:pt>
                <c:pt idx="94">
                  <c:v>2150.0</c:v>
                </c:pt>
                <c:pt idx="95">
                  <c:v>1970.0</c:v>
                </c:pt>
                <c:pt idx="96">
                  <c:v>2440.0</c:v>
                </c:pt>
                <c:pt idx="97">
                  <c:v>2000.0</c:v>
                </c:pt>
                <c:pt idx="98">
                  <c:v>2060.0</c:v>
                </c:pt>
                <c:pt idx="99">
                  <c:v>2080.0</c:v>
                </c:pt>
                <c:pt idx="100">
                  <c:v>2010.0</c:v>
                </c:pt>
                <c:pt idx="101">
                  <c:v>2260.0</c:v>
                </c:pt>
                <c:pt idx="102">
                  <c:v>2410.0</c:v>
                </c:pt>
                <c:pt idx="103">
                  <c:v>2440.0</c:v>
                </c:pt>
                <c:pt idx="104">
                  <c:v>1910.0</c:v>
                </c:pt>
                <c:pt idx="105">
                  <c:v>2530.0</c:v>
                </c:pt>
                <c:pt idx="106">
                  <c:v>2130.0</c:v>
                </c:pt>
                <c:pt idx="107">
                  <c:v>1890.0</c:v>
                </c:pt>
                <c:pt idx="108">
                  <c:v>1990.0</c:v>
                </c:pt>
                <c:pt idx="109">
                  <c:v>2110.0</c:v>
                </c:pt>
                <c:pt idx="110">
                  <c:v>1710.0</c:v>
                </c:pt>
                <c:pt idx="111">
                  <c:v>1740.0</c:v>
                </c:pt>
                <c:pt idx="112">
                  <c:v>1940.0</c:v>
                </c:pt>
                <c:pt idx="113">
                  <c:v>2000.0</c:v>
                </c:pt>
                <c:pt idx="114">
                  <c:v>2010.0</c:v>
                </c:pt>
                <c:pt idx="115">
                  <c:v>1900.0</c:v>
                </c:pt>
                <c:pt idx="116">
                  <c:v>2290.0</c:v>
                </c:pt>
                <c:pt idx="117">
                  <c:v>1920.0</c:v>
                </c:pt>
                <c:pt idx="118">
                  <c:v>1950.0</c:v>
                </c:pt>
                <c:pt idx="119">
                  <c:v>1920.0</c:v>
                </c:pt>
                <c:pt idx="120">
                  <c:v>1930.0</c:v>
                </c:pt>
                <c:pt idx="121">
                  <c:v>1930.0</c:v>
                </c:pt>
                <c:pt idx="122">
                  <c:v>2060.0</c:v>
                </c:pt>
                <c:pt idx="123">
                  <c:v>1900.0</c:v>
                </c:pt>
                <c:pt idx="124">
                  <c:v>2160.0</c:v>
                </c:pt>
                <c:pt idx="125">
                  <c:v>2070.0</c:v>
                </c:pt>
                <c:pt idx="126">
                  <c:v>2020.0</c:v>
                </c:pt>
                <c:pt idx="127">
                  <c:v>2250.0</c:v>
                </c:pt>
              </c:numCache>
            </c:numRef>
          </c:yVal>
          <c:smooth val="0"/>
          <c:extLst xmlns:c16r2="http://schemas.microsoft.com/office/drawing/2015/06/chart">
            <c:ext xmlns:c16="http://schemas.microsoft.com/office/drawing/2014/chart" uri="{C3380CC4-5D6E-409C-BE32-E72D297353CC}">
              <c16:uniqueId val="{00000001-38A2-4F74-A817-F72F61C3658D}"/>
            </c:ext>
          </c:extLst>
        </c:ser>
        <c:dLbls>
          <c:showLegendKey val="0"/>
          <c:showVal val="0"/>
          <c:showCatName val="0"/>
          <c:showSerName val="0"/>
          <c:showPercent val="0"/>
          <c:showBubbleSize val="0"/>
        </c:dLbls>
        <c:axId val="-2126821656"/>
        <c:axId val="-2126817848"/>
      </c:scatterChart>
      <c:valAx>
        <c:axId val="-2126821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817848"/>
        <c:crosses val="autoZero"/>
        <c:crossBetween val="midCat"/>
      </c:valAx>
      <c:valAx>
        <c:axId val="-2126817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8216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3.png"/><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738187</xdr:colOff>
      <xdr:row>12</xdr:row>
      <xdr:rowOff>19050</xdr:rowOff>
    </xdr:from>
    <xdr:to>
      <xdr:col>5</xdr:col>
      <xdr:colOff>471487</xdr:colOff>
      <xdr:row>26</xdr:row>
      <xdr:rowOff>95250</xdr:rowOff>
    </xdr:to>
    <xdr:graphicFrame macro="">
      <xdr:nvGraphicFramePr>
        <xdr:cNvPr id="4" name="Chart 3">
          <a:extLst>
            <a:ext uri="{FF2B5EF4-FFF2-40B4-BE49-F238E27FC236}">
              <a16:creationId xmlns:a16="http://schemas.microsoft.com/office/drawing/2014/main" xmlns="" id="{0D59557B-0E2D-4568-9AD8-3582F6C049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490537</xdr:colOff>
      <xdr:row>12</xdr:row>
      <xdr:rowOff>85725</xdr:rowOff>
    </xdr:from>
    <xdr:to>
      <xdr:col>10</xdr:col>
      <xdr:colOff>738187</xdr:colOff>
      <xdr:row>26</xdr:row>
      <xdr:rowOff>161925</xdr:rowOff>
    </xdr:to>
    <xdr:graphicFrame macro="">
      <xdr:nvGraphicFramePr>
        <xdr:cNvPr id="5" name="Chart 4">
          <a:extLst>
            <a:ext uri="{FF2B5EF4-FFF2-40B4-BE49-F238E27FC236}">
              <a16:creationId xmlns:a16="http://schemas.microsoft.com/office/drawing/2014/main" xmlns="" id="{BA7F2055-A2A1-4DE2-96E5-5BFF09787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27</xdr:row>
      <xdr:rowOff>0</xdr:rowOff>
    </xdr:from>
    <xdr:to>
      <xdr:col>15</xdr:col>
      <xdr:colOff>781050</xdr:colOff>
      <xdr:row>33</xdr:row>
      <xdr:rowOff>9525</xdr:rowOff>
    </xdr:to>
    <xdr:pic>
      <xdr:nvPicPr>
        <xdr:cNvPr id="24" name="Picture 23" descr="https://lh6.googleusercontent.com/DbmyVhLQKE42xZHYDdIQzhSvUlGkHekLOCGMO39Fclg9NbRx-AN0XDvHulXDfW-y2bOBmMo546sfwErb7F6tIarSQO5-POnkNgh8AOgbCBS9bsG6obzYVsm5KmL5pTMlgq_pL6Hr">
          <a:extLst>
            <a:ext uri="{FF2B5EF4-FFF2-40B4-BE49-F238E27FC236}">
              <a16:creationId xmlns:a16="http://schemas.microsoft.com/office/drawing/2014/main" xmlns="" id="{CE4EC659-8D95-4C5D-AD70-9D60DCFF76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29875" y="5143500"/>
          <a:ext cx="3324225"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35</xdr:row>
      <xdr:rowOff>0</xdr:rowOff>
    </xdr:from>
    <xdr:to>
      <xdr:col>16</xdr:col>
      <xdr:colOff>19050</xdr:colOff>
      <xdr:row>41</xdr:row>
      <xdr:rowOff>9525</xdr:rowOff>
    </xdr:to>
    <xdr:pic>
      <xdr:nvPicPr>
        <xdr:cNvPr id="25" name="Picture 24" descr="https://lh6.googleusercontent.com/PZlzTBFek650gI1skwT5LPXY7-Rcu0L0wmsWusNBNW1LUJl04x4yaviZ1XQeQpa7Kbu4x9NpU7YpKvkIh5wfm-tHUyhqFuiDEvvnqmYKVV08RYAgBzJjIwPn546TPQ33DUG7zcqp">
          <a:extLst>
            <a:ext uri="{FF2B5EF4-FFF2-40B4-BE49-F238E27FC236}">
              <a16:creationId xmlns:a16="http://schemas.microsoft.com/office/drawing/2014/main" xmlns="" id="{67BD4FEF-64FA-43D6-AAD9-9A47BC84AF3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29875" y="6667500"/>
          <a:ext cx="3362325"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46</xdr:row>
      <xdr:rowOff>0</xdr:rowOff>
    </xdr:from>
    <xdr:to>
      <xdr:col>15</xdr:col>
      <xdr:colOff>381000</xdr:colOff>
      <xdr:row>57</xdr:row>
      <xdr:rowOff>9525</xdr:rowOff>
    </xdr:to>
    <xdr:pic>
      <xdr:nvPicPr>
        <xdr:cNvPr id="26" name="Picture 25" descr="https://lh3.googleusercontent.com/RK0FN5GsLTOAZhy_qjs7nOqPQoS4H1FAcB0YtkFGQcCKM7aUfm1M3B5WxWf_AmAIElw0ILrDCBsOerS53zd9zGIqRXsKVKhhBCBSyvAXKx8yy2jwYRHrw89lb81E_Bn3m5tiom7K">
          <a:extLst>
            <a:ext uri="{FF2B5EF4-FFF2-40B4-BE49-F238E27FC236}">
              <a16:creationId xmlns:a16="http://schemas.microsoft.com/office/drawing/2014/main" xmlns="" id="{89F7C67B-2F37-4673-AC18-9FDB49AEEEE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29875" y="8763000"/>
          <a:ext cx="2924175"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10</xdr:row>
      <xdr:rowOff>0</xdr:rowOff>
    </xdr:from>
    <xdr:to>
      <xdr:col>7</xdr:col>
      <xdr:colOff>47625</xdr:colOff>
      <xdr:row>24</xdr:row>
      <xdr:rowOff>76200</xdr:rowOff>
    </xdr:to>
    <xdr:graphicFrame macro="">
      <xdr:nvGraphicFramePr>
        <xdr:cNvPr id="4" name="Chart 3">
          <a:extLst>
            <a:ext uri="{FF2B5EF4-FFF2-40B4-BE49-F238E27FC236}">
              <a16:creationId xmlns:a16="http://schemas.microsoft.com/office/drawing/2014/main" xmlns="" id="{8B85EFCB-793F-48E7-991F-0F7FED35C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RISTOPHER LILL" refreshedDate="42760.553560069442" createdVersion="6" refreshedVersion="6" minRefreshableVersion="3" recordCount="128">
  <cacheSource type="worksheet">
    <worksheetSource ref="A1:H129" sheet="House Prices"/>
  </cacheSource>
  <cacheFields count="8">
    <cacheField name="ID" numFmtId="0">
      <sharedItems containsSemiMixedTypes="0" containsString="0" containsNumber="1" containsInteger="1" minValue="1" maxValue="128"/>
    </cacheField>
    <cacheField name="Price" numFmtId="0">
      <sharedItems containsSemiMixedTypes="0" containsString="0" containsNumber="1" containsInteger="1" minValue="69100" maxValue="211200" count="123">
        <n v="114300"/>
        <n v="114200"/>
        <n v="114800"/>
        <n v="94700"/>
        <n v="119800"/>
        <n v="114600"/>
        <n v="151600"/>
        <n v="150700"/>
        <n v="119200"/>
        <n v="104000"/>
        <n v="132500"/>
        <n v="123000"/>
        <n v="102600"/>
        <n v="126300"/>
        <n v="176800"/>
        <n v="145800"/>
        <n v="147100"/>
        <n v="83600"/>
        <n v="111400"/>
        <n v="167200"/>
        <n v="116200"/>
        <n v="113800"/>
        <n v="91700"/>
        <n v="106100"/>
        <n v="156400"/>
        <n v="149300"/>
        <n v="137000"/>
        <n v="99300"/>
        <n v="69100"/>
        <n v="188000"/>
        <n v="182000"/>
        <n v="112300"/>
        <n v="135000"/>
        <n v="139600"/>
        <n v="117800"/>
        <n v="117100"/>
        <n v="117500"/>
        <n v="147000"/>
        <n v="131300"/>
        <n v="108200"/>
        <n v="106600"/>
        <n v="133600"/>
        <n v="105600"/>
        <n v="154000"/>
        <n v="166500"/>
        <n v="103200"/>
        <n v="129800"/>
        <n v="90300"/>
        <n v="115900"/>
        <n v="107500"/>
        <n v="151100"/>
        <n v="91100"/>
        <n v="117400"/>
        <n v="130800"/>
        <n v="81300"/>
        <n v="125700"/>
        <n v="140900"/>
        <n v="152300"/>
        <n v="138100"/>
        <n v="155400"/>
        <n v="180900"/>
        <n v="100900"/>
        <n v="161300"/>
        <n v="120500"/>
        <n v="130300"/>
        <n v="111100"/>
        <n v="126200"/>
        <n v="151900"/>
        <n v="93600"/>
        <n v="165600"/>
        <n v="166700"/>
        <n v="157600"/>
        <n v="107300"/>
        <n v="144200"/>
        <n v="106900"/>
        <n v="176500"/>
        <n v="121300"/>
        <n v="143600"/>
        <n v="143400"/>
        <n v="184300"/>
        <n v="164800"/>
        <n v="147700"/>
        <n v="90500"/>
        <n v="188300"/>
        <n v="102700"/>
        <n v="172500"/>
        <n v="127700"/>
        <n v="97800"/>
        <n v="143100"/>
        <n v="116500"/>
        <n v="142600"/>
        <n v="157100"/>
        <n v="160600"/>
        <n v="152500"/>
        <n v="133300"/>
        <n v="126800"/>
        <n v="145500"/>
        <n v="171000"/>
        <n v="123100"/>
        <n v="136800"/>
        <n v="211200"/>
        <n v="82300"/>
        <n v="146900"/>
        <n v="108500"/>
        <n v="134000"/>
        <n v="117000"/>
        <n v="108700"/>
        <n v="111600"/>
        <n v="114900"/>
        <n v="123600"/>
        <n v="115700"/>
        <n v="124500"/>
        <n v="102500"/>
        <n v="199500"/>
        <n v="150200"/>
        <n v="109700"/>
        <n v="110400"/>
        <n v="144800"/>
        <n v="119700"/>
        <n v="147900"/>
        <n v="113500"/>
        <n v="149900"/>
        <n v="124600"/>
      </sharedItems>
    </cacheField>
    <cacheField name="SqFt" numFmtId="0">
      <sharedItems containsSemiMixedTypes="0" containsString="0" containsNumber="1" containsInteger="1" minValue="1450" maxValue="2590"/>
    </cacheField>
    <cacheField name="Bedrooms" numFmtId="0">
      <sharedItems containsSemiMixedTypes="0" containsString="0" containsNumber="1" containsInteger="1" minValue="2" maxValue="5"/>
    </cacheField>
    <cacheField name="Bathrooms" numFmtId="0">
      <sharedItems containsSemiMixedTypes="0" containsString="0" containsNumber="1" containsInteger="1" minValue="2" maxValue="4"/>
    </cacheField>
    <cacheField name="Offers" numFmtId="0">
      <sharedItems containsSemiMixedTypes="0" containsString="0" containsNumber="1" containsInteger="1" minValue="1" maxValue="6"/>
    </cacheField>
    <cacheField name="Brick" numFmtId="0">
      <sharedItems count="2">
        <s v="No"/>
        <s v="Yes"/>
      </sharedItems>
    </cacheField>
    <cacheField name="Neighborhood" numFmtId="0">
      <sharedItems count="3">
        <s v="East"/>
        <s v="North"/>
        <s v="Wes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8">
  <r>
    <n v="1"/>
    <x v="0"/>
    <n v="1790"/>
    <n v="2"/>
    <n v="2"/>
    <n v="2"/>
    <x v="0"/>
    <x v="0"/>
  </r>
  <r>
    <n v="2"/>
    <x v="1"/>
    <n v="2030"/>
    <n v="4"/>
    <n v="2"/>
    <n v="3"/>
    <x v="0"/>
    <x v="0"/>
  </r>
  <r>
    <n v="3"/>
    <x v="2"/>
    <n v="1740"/>
    <n v="3"/>
    <n v="2"/>
    <n v="1"/>
    <x v="0"/>
    <x v="0"/>
  </r>
  <r>
    <n v="4"/>
    <x v="3"/>
    <n v="1980"/>
    <n v="3"/>
    <n v="2"/>
    <n v="3"/>
    <x v="0"/>
    <x v="0"/>
  </r>
  <r>
    <n v="5"/>
    <x v="4"/>
    <n v="2130"/>
    <n v="3"/>
    <n v="3"/>
    <n v="3"/>
    <x v="0"/>
    <x v="0"/>
  </r>
  <r>
    <n v="6"/>
    <x v="5"/>
    <n v="1780"/>
    <n v="3"/>
    <n v="2"/>
    <n v="2"/>
    <x v="0"/>
    <x v="1"/>
  </r>
  <r>
    <n v="7"/>
    <x v="6"/>
    <n v="1830"/>
    <n v="3"/>
    <n v="3"/>
    <n v="3"/>
    <x v="1"/>
    <x v="2"/>
  </r>
  <r>
    <n v="8"/>
    <x v="7"/>
    <n v="2160"/>
    <n v="4"/>
    <n v="2"/>
    <n v="2"/>
    <x v="0"/>
    <x v="2"/>
  </r>
  <r>
    <n v="9"/>
    <x v="8"/>
    <n v="2110"/>
    <n v="4"/>
    <n v="2"/>
    <n v="3"/>
    <x v="0"/>
    <x v="0"/>
  </r>
  <r>
    <n v="10"/>
    <x v="9"/>
    <n v="1730"/>
    <n v="3"/>
    <n v="3"/>
    <n v="3"/>
    <x v="0"/>
    <x v="0"/>
  </r>
  <r>
    <n v="11"/>
    <x v="10"/>
    <n v="2030"/>
    <n v="3"/>
    <n v="2"/>
    <n v="3"/>
    <x v="1"/>
    <x v="0"/>
  </r>
  <r>
    <n v="12"/>
    <x v="11"/>
    <n v="1870"/>
    <n v="2"/>
    <n v="2"/>
    <n v="2"/>
    <x v="1"/>
    <x v="0"/>
  </r>
  <r>
    <n v="13"/>
    <x v="12"/>
    <n v="1910"/>
    <n v="3"/>
    <n v="2"/>
    <n v="4"/>
    <x v="0"/>
    <x v="1"/>
  </r>
  <r>
    <n v="14"/>
    <x v="13"/>
    <n v="2150"/>
    <n v="3"/>
    <n v="3"/>
    <n v="5"/>
    <x v="1"/>
    <x v="1"/>
  </r>
  <r>
    <n v="15"/>
    <x v="14"/>
    <n v="2590"/>
    <n v="4"/>
    <n v="3"/>
    <n v="4"/>
    <x v="0"/>
    <x v="2"/>
  </r>
  <r>
    <n v="16"/>
    <x v="15"/>
    <n v="1780"/>
    <n v="4"/>
    <n v="2"/>
    <n v="1"/>
    <x v="0"/>
    <x v="2"/>
  </r>
  <r>
    <n v="17"/>
    <x v="16"/>
    <n v="2190"/>
    <n v="3"/>
    <n v="3"/>
    <n v="4"/>
    <x v="1"/>
    <x v="0"/>
  </r>
  <r>
    <n v="18"/>
    <x v="17"/>
    <n v="1990"/>
    <n v="3"/>
    <n v="3"/>
    <n v="4"/>
    <x v="0"/>
    <x v="1"/>
  </r>
  <r>
    <n v="19"/>
    <x v="18"/>
    <n v="1700"/>
    <n v="2"/>
    <n v="2"/>
    <n v="1"/>
    <x v="1"/>
    <x v="0"/>
  </r>
  <r>
    <n v="20"/>
    <x v="19"/>
    <n v="1920"/>
    <n v="3"/>
    <n v="3"/>
    <n v="2"/>
    <x v="1"/>
    <x v="2"/>
  </r>
  <r>
    <n v="21"/>
    <x v="20"/>
    <n v="1790"/>
    <n v="3"/>
    <n v="2"/>
    <n v="3"/>
    <x v="0"/>
    <x v="0"/>
  </r>
  <r>
    <n v="22"/>
    <x v="21"/>
    <n v="2000"/>
    <n v="3"/>
    <n v="2"/>
    <n v="4"/>
    <x v="0"/>
    <x v="1"/>
  </r>
  <r>
    <n v="23"/>
    <x v="22"/>
    <n v="1690"/>
    <n v="3"/>
    <n v="2"/>
    <n v="3"/>
    <x v="0"/>
    <x v="1"/>
  </r>
  <r>
    <n v="24"/>
    <x v="23"/>
    <n v="1820"/>
    <n v="3"/>
    <n v="2"/>
    <n v="3"/>
    <x v="1"/>
    <x v="1"/>
  </r>
  <r>
    <n v="25"/>
    <x v="24"/>
    <n v="2210"/>
    <n v="4"/>
    <n v="3"/>
    <n v="2"/>
    <x v="1"/>
    <x v="0"/>
  </r>
  <r>
    <n v="26"/>
    <x v="25"/>
    <n v="2290"/>
    <n v="4"/>
    <n v="3"/>
    <n v="3"/>
    <x v="0"/>
    <x v="1"/>
  </r>
  <r>
    <n v="27"/>
    <x v="26"/>
    <n v="2000"/>
    <n v="4"/>
    <n v="2"/>
    <n v="3"/>
    <x v="0"/>
    <x v="2"/>
  </r>
  <r>
    <n v="28"/>
    <x v="27"/>
    <n v="1700"/>
    <n v="3"/>
    <n v="2"/>
    <n v="2"/>
    <x v="0"/>
    <x v="0"/>
  </r>
  <r>
    <n v="29"/>
    <x v="28"/>
    <n v="1600"/>
    <n v="2"/>
    <n v="2"/>
    <n v="3"/>
    <x v="0"/>
    <x v="1"/>
  </r>
  <r>
    <n v="30"/>
    <x v="29"/>
    <n v="2040"/>
    <n v="4"/>
    <n v="3"/>
    <n v="1"/>
    <x v="1"/>
    <x v="2"/>
  </r>
  <r>
    <n v="31"/>
    <x v="30"/>
    <n v="2250"/>
    <n v="4"/>
    <n v="3"/>
    <n v="3"/>
    <x v="1"/>
    <x v="2"/>
  </r>
  <r>
    <n v="32"/>
    <x v="31"/>
    <n v="1930"/>
    <n v="2"/>
    <n v="2"/>
    <n v="2"/>
    <x v="1"/>
    <x v="1"/>
  </r>
  <r>
    <n v="33"/>
    <x v="32"/>
    <n v="2250"/>
    <n v="3"/>
    <n v="3"/>
    <n v="3"/>
    <x v="1"/>
    <x v="0"/>
  </r>
  <r>
    <n v="34"/>
    <x v="33"/>
    <n v="2280"/>
    <n v="5"/>
    <n v="3"/>
    <n v="4"/>
    <x v="1"/>
    <x v="0"/>
  </r>
  <r>
    <n v="35"/>
    <x v="34"/>
    <n v="2000"/>
    <n v="2"/>
    <n v="2"/>
    <n v="3"/>
    <x v="0"/>
    <x v="1"/>
  </r>
  <r>
    <n v="36"/>
    <x v="35"/>
    <n v="2080"/>
    <n v="3"/>
    <n v="3"/>
    <n v="3"/>
    <x v="0"/>
    <x v="1"/>
  </r>
  <r>
    <n v="37"/>
    <x v="36"/>
    <n v="1880"/>
    <n v="2"/>
    <n v="2"/>
    <n v="2"/>
    <x v="0"/>
    <x v="1"/>
  </r>
  <r>
    <n v="38"/>
    <x v="37"/>
    <n v="2420"/>
    <n v="4"/>
    <n v="3"/>
    <n v="4"/>
    <x v="0"/>
    <x v="2"/>
  </r>
  <r>
    <n v="39"/>
    <x v="38"/>
    <n v="1720"/>
    <n v="3"/>
    <n v="2"/>
    <n v="1"/>
    <x v="0"/>
    <x v="2"/>
  </r>
  <r>
    <n v="40"/>
    <x v="39"/>
    <n v="1740"/>
    <n v="3"/>
    <n v="2"/>
    <n v="2"/>
    <x v="0"/>
    <x v="1"/>
  </r>
  <r>
    <n v="41"/>
    <x v="40"/>
    <n v="1560"/>
    <n v="2"/>
    <n v="2"/>
    <n v="1"/>
    <x v="0"/>
    <x v="0"/>
  </r>
  <r>
    <n v="42"/>
    <x v="41"/>
    <n v="1840"/>
    <n v="4"/>
    <n v="3"/>
    <n v="2"/>
    <x v="0"/>
    <x v="2"/>
  </r>
  <r>
    <n v="43"/>
    <x v="42"/>
    <n v="1990"/>
    <n v="2"/>
    <n v="2"/>
    <n v="3"/>
    <x v="0"/>
    <x v="0"/>
  </r>
  <r>
    <n v="44"/>
    <x v="43"/>
    <n v="1920"/>
    <n v="3"/>
    <n v="2"/>
    <n v="1"/>
    <x v="1"/>
    <x v="0"/>
  </r>
  <r>
    <n v="45"/>
    <x v="44"/>
    <n v="1940"/>
    <n v="3"/>
    <n v="3"/>
    <n v="2"/>
    <x v="1"/>
    <x v="2"/>
  </r>
  <r>
    <n v="46"/>
    <x v="45"/>
    <n v="1810"/>
    <n v="3"/>
    <n v="2"/>
    <n v="3"/>
    <x v="0"/>
    <x v="0"/>
  </r>
  <r>
    <n v="47"/>
    <x v="46"/>
    <n v="1990"/>
    <n v="2"/>
    <n v="3"/>
    <n v="2"/>
    <x v="0"/>
    <x v="1"/>
  </r>
  <r>
    <n v="48"/>
    <x v="47"/>
    <n v="2050"/>
    <n v="3"/>
    <n v="2"/>
    <n v="6"/>
    <x v="0"/>
    <x v="1"/>
  </r>
  <r>
    <n v="49"/>
    <x v="48"/>
    <n v="1980"/>
    <n v="2"/>
    <n v="2"/>
    <n v="2"/>
    <x v="0"/>
    <x v="0"/>
  </r>
  <r>
    <n v="50"/>
    <x v="49"/>
    <n v="1700"/>
    <n v="3"/>
    <n v="2"/>
    <n v="3"/>
    <x v="1"/>
    <x v="1"/>
  </r>
  <r>
    <n v="51"/>
    <x v="50"/>
    <n v="2100"/>
    <n v="3"/>
    <n v="2"/>
    <n v="3"/>
    <x v="1"/>
    <x v="0"/>
  </r>
  <r>
    <n v="52"/>
    <x v="51"/>
    <n v="1860"/>
    <n v="2"/>
    <n v="2"/>
    <n v="3"/>
    <x v="0"/>
    <x v="1"/>
  </r>
  <r>
    <n v="53"/>
    <x v="52"/>
    <n v="2150"/>
    <n v="2"/>
    <n v="3"/>
    <n v="4"/>
    <x v="0"/>
    <x v="1"/>
  </r>
  <r>
    <n v="54"/>
    <x v="53"/>
    <n v="2100"/>
    <n v="3"/>
    <n v="2"/>
    <n v="3"/>
    <x v="0"/>
    <x v="1"/>
  </r>
  <r>
    <n v="55"/>
    <x v="54"/>
    <n v="1650"/>
    <n v="3"/>
    <n v="2"/>
    <n v="3"/>
    <x v="0"/>
    <x v="1"/>
  </r>
  <r>
    <n v="56"/>
    <x v="55"/>
    <n v="1720"/>
    <n v="2"/>
    <n v="2"/>
    <n v="2"/>
    <x v="1"/>
    <x v="0"/>
  </r>
  <r>
    <n v="57"/>
    <x v="56"/>
    <n v="2190"/>
    <n v="3"/>
    <n v="2"/>
    <n v="3"/>
    <x v="1"/>
    <x v="0"/>
  </r>
  <r>
    <n v="58"/>
    <x v="57"/>
    <n v="2240"/>
    <n v="4"/>
    <n v="3"/>
    <n v="3"/>
    <x v="0"/>
    <x v="2"/>
  </r>
  <r>
    <n v="59"/>
    <x v="58"/>
    <n v="1840"/>
    <n v="3"/>
    <n v="3"/>
    <n v="1"/>
    <x v="0"/>
    <x v="2"/>
  </r>
  <r>
    <n v="60"/>
    <x v="59"/>
    <n v="2090"/>
    <n v="4"/>
    <n v="2"/>
    <n v="1"/>
    <x v="0"/>
    <x v="2"/>
  </r>
  <r>
    <n v="61"/>
    <x v="60"/>
    <n v="2200"/>
    <n v="3"/>
    <n v="3"/>
    <n v="1"/>
    <x v="0"/>
    <x v="2"/>
  </r>
  <r>
    <n v="62"/>
    <x v="61"/>
    <n v="1610"/>
    <n v="2"/>
    <n v="2"/>
    <n v="2"/>
    <x v="0"/>
    <x v="1"/>
  </r>
  <r>
    <n v="63"/>
    <x v="62"/>
    <n v="2220"/>
    <n v="4"/>
    <n v="3"/>
    <n v="2"/>
    <x v="0"/>
    <x v="2"/>
  </r>
  <r>
    <n v="64"/>
    <x v="63"/>
    <n v="1910"/>
    <n v="2"/>
    <n v="3"/>
    <n v="2"/>
    <x v="0"/>
    <x v="0"/>
  </r>
  <r>
    <n v="65"/>
    <x v="64"/>
    <n v="1860"/>
    <n v="3"/>
    <n v="2"/>
    <n v="2"/>
    <x v="0"/>
    <x v="2"/>
  </r>
  <r>
    <n v="66"/>
    <x v="65"/>
    <n v="1450"/>
    <n v="2"/>
    <n v="2"/>
    <n v="1"/>
    <x v="1"/>
    <x v="1"/>
  </r>
  <r>
    <n v="67"/>
    <x v="66"/>
    <n v="2210"/>
    <n v="3"/>
    <n v="3"/>
    <n v="4"/>
    <x v="0"/>
    <x v="1"/>
  </r>
  <r>
    <n v="68"/>
    <x v="67"/>
    <n v="2040"/>
    <n v="4"/>
    <n v="3"/>
    <n v="3"/>
    <x v="0"/>
    <x v="0"/>
  </r>
  <r>
    <n v="69"/>
    <x v="68"/>
    <n v="2140"/>
    <n v="3"/>
    <n v="2"/>
    <n v="4"/>
    <x v="0"/>
    <x v="1"/>
  </r>
  <r>
    <n v="70"/>
    <x v="69"/>
    <n v="2080"/>
    <n v="4"/>
    <n v="3"/>
    <n v="3"/>
    <x v="0"/>
    <x v="2"/>
  </r>
  <r>
    <n v="71"/>
    <x v="70"/>
    <n v="1950"/>
    <n v="3"/>
    <n v="3"/>
    <n v="3"/>
    <x v="1"/>
    <x v="2"/>
  </r>
  <r>
    <n v="72"/>
    <x v="71"/>
    <n v="2160"/>
    <n v="4"/>
    <n v="2"/>
    <n v="1"/>
    <x v="0"/>
    <x v="2"/>
  </r>
  <r>
    <n v="73"/>
    <x v="72"/>
    <n v="1650"/>
    <n v="3"/>
    <n v="2"/>
    <n v="3"/>
    <x v="0"/>
    <x v="1"/>
  </r>
  <r>
    <n v="74"/>
    <x v="55"/>
    <n v="2040"/>
    <n v="3"/>
    <n v="3"/>
    <n v="2"/>
    <x v="0"/>
    <x v="0"/>
  </r>
  <r>
    <n v="75"/>
    <x v="73"/>
    <n v="2140"/>
    <n v="3"/>
    <n v="3"/>
    <n v="3"/>
    <x v="0"/>
    <x v="2"/>
  </r>
  <r>
    <n v="76"/>
    <x v="74"/>
    <n v="1900"/>
    <n v="2"/>
    <n v="2"/>
    <n v="2"/>
    <x v="0"/>
    <x v="1"/>
  </r>
  <r>
    <n v="77"/>
    <x v="46"/>
    <n v="1930"/>
    <n v="3"/>
    <n v="2"/>
    <n v="2"/>
    <x v="0"/>
    <x v="2"/>
  </r>
  <r>
    <n v="78"/>
    <x v="75"/>
    <n v="2280"/>
    <n v="4"/>
    <n v="3"/>
    <n v="3"/>
    <x v="1"/>
    <x v="2"/>
  </r>
  <r>
    <n v="79"/>
    <x v="76"/>
    <n v="2130"/>
    <n v="3"/>
    <n v="2"/>
    <n v="3"/>
    <x v="0"/>
    <x v="1"/>
  </r>
  <r>
    <n v="80"/>
    <x v="77"/>
    <n v="1780"/>
    <n v="4"/>
    <n v="2"/>
    <n v="1"/>
    <x v="0"/>
    <x v="2"/>
  </r>
  <r>
    <n v="81"/>
    <x v="78"/>
    <n v="2190"/>
    <n v="3"/>
    <n v="3"/>
    <n v="4"/>
    <x v="1"/>
    <x v="0"/>
  </r>
  <r>
    <n v="82"/>
    <x v="79"/>
    <n v="2140"/>
    <n v="4"/>
    <n v="3"/>
    <n v="2"/>
    <x v="1"/>
    <x v="2"/>
  </r>
  <r>
    <n v="83"/>
    <x v="80"/>
    <n v="2050"/>
    <n v="2"/>
    <n v="2"/>
    <n v="1"/>
    <x v="1"/>
    <x v="2"/>
  </r>
  <r>
    <n v="84"/>
    <x v="81"/>
    <n v="2410"/>
    <n v="3"/>
    <n v="3"/>
    <n v="2"/>
    <x v="0"/>
    <x v="0"/>
  </r>
  <r>
    <n v="85"/>
    <x v="82"/>
    <n v="1520"/>
    <n v="2"/>
    <n v="2"/>
    <n v="3"/>
    <x v="0"/>
    <x v="1"/>
  </r>
  <r>
    <n v="86"/>
    <x v="83"/>
    <n v="2250"/>
    <n v="4"/>
    <n v="3"/>
    <n v="2"/>
    <x v="1"/>
    <x v="2"/>
  </r>
  <r>
    <n v="87"/>
    <x v="84"/>
    <n v="1900"/>
    <n v="4"/>
    <n v="2"/>
    <n v="4"/>
    <x v="0"/>
    <x v="1"/>
  </r>
  <r>
    <n v="88"/>
    <x v="85"/>
    <n v="1880"/>
    <n v="3"/>
    <n v="3"/>
    <n v="1"/>
    <x v="1"/>
    <x v="2"/>
  </r>
  <r>
    <n v="89"/>
    <x v="86"/>
    <n v="1930"/>
    <n v="3"/>
    <n v="3"/>
    <n v="2"/>
    <x v="0"/>
    <x v="1"/>
  </r>
  <r>
    <n v="90"/>
    <x v="87"/>
    <n v="2010"/>
    <n v="2"/>
    <n v="2"/>
    <n v="4"/>
    <x v="0"/>
    <x v="1"/>
  </r>
  <r>
    <n v="91"/>
    <x v="88"/>
    <n v="1920"/>
    <n v="4"/>
    <n v="2"/>
    <n v="2"/>
    <x v="0"/>
    <x v="2"/>
  </r>
  <r>
    <n v="92"/>
    <x v="89"/>
    <n v="2150"/>
    <n v="3"/>
    <n v="2"/>
    <n v="2"/>
    <x v="0"/>
    <x v="0"/>
  </r>
  <r>
    <n v="93"/>
    <x v="90"/>
    <n v="2110"/>
    <n v="3"/>
    <n v="2"/>
    <n v="2"/>
    <x v="0"/>
    <x v="2"/>
  </r>
  <r>
    <n v="94"/>
    <x v="91"/>
    <n v="2080"/>
    <n v="3"/>
    <n v="3"/>
    <n v="2"/>
    <x v="0"/>
    <x v="0"/>
  </r>
  <r>
    <n v="95"/>
    <x v="92"/>
    <n v="2150"/>
    <n v="4"/>
    <n v="3"/>
    <n v="3"/>
    <x v="1"/>
    <x v="2"/>
  </r>
  <r>
    <n v="96"/>
    <x v="93"/>
    <n v="1970"/>
    <n v="2"/>
    <n v="2"/>
    <n v="1"/>
    <x v="1"/>
    <x v="2"/>
  </r>
  <r>
    <n v="97"/>
    <x v="94"/>
    <n v="2440"/>
    <n v="3"/>
    <n v="3"/>
    <n v="3"/>
    <x v="0"/>
    <x v="0"/>
  </r>
  <r>
    <n v="98"/>
    <x v="95"/>
    <n v="2000"/>
    <n v="2"/>
    <n v="2"/>
    <n v="1"/>
    <x v="1"/>
    <x v="0"/>
  </r>
  <r>
    <n v="99"/>
    <x v="96"/>
    <n v="2060"/>
    <n v="3"/>
    <n v="2"/>
    <n v="1"/>
    <x v="0"/>
    <x v="2"/>
  </r>
  <r>
    <n v="100"/>
    <x v="97"/>
    <n v="2080"/>
    <n v="3"/>
    <n v="3"/>
    <n v="2"/>
    <x v="1"/>
    <x v="2"/>
  </r>
  <r>
    <n v="101"/>
    <x v="45"/>
    <n v="2010"/>
    <n v="3"/>
    <n v="2"/>
    <n v="5"/>
    <x v="0"/>
    <x v="1"/>
  </r>
  <r>
    <n v="102"/>
    <x v="98"/>
    <n v="2260"/>
    <n v="3"/>
    <n v="3"/>
    <n v="5"/>
    <x v="0"/>
    <x v="0"/>
  </r>
  <r>
    <n v="103"/>
    <x v="99"/>
    <n v="2410"/>
    <n v="3"/>
    <n v="3"/>
    <n v="4"/>
    <x v="0"/>
    <x v="0"/>
  </r>
  <r>
    <n v="104"/>
    <x v="100"/>
    <n v="2440"/>
    <n v="4"/>
    <n v="3"/>
    <n v="3"/>
    <x v="1"/>
    <x v="2"/>
  </r>
  <r>
    <n v="105"/>
    <x v="101"/>
    <n v="1910"/>
    <n v="3"/>
    <n v="2"/>
    <n v="4"/>
    <x v="0"/>
    <x v="0"/>
  </r>
  <r>
    <n v="106"/>
    <x v="102"/>
    <n v="2530"/>
    <n v="4"/>
    <n v="3"/>
    <n v="4"/>
    <x v="0"/>
    <x v="2"/>
  </r>
  <r>
    <n v="107"/>
    <x v="103"/>
    <n v="2130"/>
    <n v="3"/>
    <n v="2"/>
    <n v="4"/>
    <x v="0"/>
    <x v="1"/>
  </r>
  <r>
    <n v="108"/>
    <x v="104"/>
    <n v="1890"/>
    <n v="3"/>
    <n v="2"/>
    <n v="1"/>
    <x v="1"/>
    <x v="0"/>
  </r>
  <r>
    <n v="109"/>
    <x v="105"/>
    <n v="1990"/>
    <n v="3"/>
    <n v="3"/>
    <n v="3"/>
    <x v="1"/>
    <x v="0"/>
  </r>
  <r>
    <n v="110"/>
    <x v="106"/>
    <n v="2110"/>
    <n v="3"/>
    <n v="2"/>
    <n v="3"/>
    <x v="0"/>
    <x v="0"/>
  </r>
  <r>
    <n v="111"/>
    <x v="107"/>
    <n v="1710"/>
    <n v="2"/>
    <n v="2"/>
    <n v="1"/>
    <x v="0"/>
    <x v="1"/>
  </r>
  <r>
    <n v="112"/>
    <x v="108"/>
    <n v="1740"/>
    <n v="2"/>
    <n v="2"/>
    <n v="2"/>
    <x v="0"/>
    <x v="1"/>
  </r>
  <r>
    <n v="113"/>
    <x v="109"/>
    <n v="1940"/>
    <n v="2"/>
    <n v="2"/>
    <n v="2"/>
    <x v="1"/>
    <x v="0"/>
  </r>
  <r>
    <n v="114"/>
    <x v="110"/>
    <n v="2000"/>
    <n v="3"/>
    <n v="2"/>
    <n v="3"/>
    <x v="1"/>
    <x v="1"/>
  </r>
  <r>
    <n v="115"/>
    <x v="111"/>
    <n v="2010"/>
    <n v="4"/>
    <n v="3"/>
    <n v="2"/>
    <x v="0"/>
    <x v="0"/>
  </r>
  <r>
    <n v="116"/>
    <x v="112"/>
    <n v="1900"/>
    <n v="3"/>
    <n v="3"/>
    <n v="3"/>
    <x v="0"/>
    <x v="1"/>
  </r>
  <r>
    <n v="117"/>
    <x v="113"/>
    <n v="2290"/>
    <n v="5"/>
    <n v="4"/>
    <n v="1"/>
    <x v="1"/>
    <x v="2"/>
  </r>
  <r>
    <n v="118"/>
    <x v="34"/>
    <n v="1920"/>
    <n v="3"/>
    <n v="2"/>
    <n v="2"/>
    <x v="0"/>
    <x v="1"/>
  </r>
  <r>
    <n v="119"/>
    <x v="114"/>
    <n v="1950"/>
    <n v="3"/>
    <n v="2"/>
    <n v="3"/>
    <x v="1"/>
    <x v="1"/>
  </r>
  <r>
    <n v="120"/>
    <x v="115"/>
    <n v="1920"/>
    <n v="2"/>
    <n v="2"/>
    <n v="4"/>
    <x v="0"/>
    <x v="1"/>
  </r>
  <r>
    <n v="121"/>
    <x v="116"/>
    <n v="1930"/>
    <n v="2"/>
    <n v="3"/>
    <n v="3"/>
    <x v="0"/>
    <x v="1"/>
  </r>
  <r>
    <n v="122"/>
    <x v="42"/>
    <n v="1930"/>
    <n v="3"/>
    <n v="3"/>
    <n v="3"/>
    <x v="0"/>
    <x v="0"/>
  </r>
  <r>
    <n v="123"/>
    <x v="117"/>
    <n v="2060"/>
    <n v="2"/>
    <n v="2"/>
    <n v="1"/>
    <x v="1"/>
    <x v="0"/>
  </r>
  <r>
    <n v="124"/>
    <x v="118"/>
    <n v="1900"/>
    <n v="3"/>
    <n v="3"/>
    <n v="3"/>
    <x v="1"/>
    <x v="0"/>
  </r>
  <r>
    <n v="125"/>
    <x v="119"/>
    <n v="2160"/>
    <n v="4"/>
    <n v="3"/>
    <n v="3"/>
    <x v="1"/>
    <x v="0"/>
  </r>
  <r>
    <n v="126"/>
    <x v="120"/>
    <n v="2070"/>
    <n v="2"/>
    <n v="2"/>
    <n v="2"/>
    <x v="0"/>
    <x v="1"/>
  </r>
  <r>
    <n v="127"/>
    <x v="121"/>
    <n v="2020"/>
    <n v="3"/>
    <n v="3"/>
    <n v="1"/>
    <x v="0"/>
    <x v="2"/>
  </r>
  <r>
    <n v="128"/>
    <x v="122"/>
    <n v="2250"/>
    <n v="3"/>
    <n v="3"/>
    <n v="4"/>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Neighborhood" colHeaderCaption="Brick?">
  <location ref="B3:E8" firstHeaderRow="1" firstDataRow="2" firstDataCol="1"/>
  <pivotFields count="8">
    <pivotField showAll="0"/>
    <pivotField showAll="0">
      <items count="124">
        <item x="28"/>
        <item x="54"/>
        <item x="101"/>
        <item x="17"/>
        <item x="47"/>
        <item x="82"/>
        <item x="51"/>
        <item x="22"/>
        <item x="68"/>
        <item x="3"/>
        <item x="87"/>
        <item x="27"/>
        <item x="61"/>
        <item x="112"/>
        <item x="12"/>
        <item x="84"/>
        <item x="45"/>
        <item x="9"/>
        <item x="42"/>
        <item x="23"/>
        <item x="40"/>
        <item x="74"/>
        <item x="72"/>
        <item x="49"/>
        <item x="39"/>
        <item x="103"/>
        <item x="106"/>
        <item x="115"/>
        <item x="116"/>
        <item x="65"/>
        <item x="18"/>
        <item x="107"/>
        <item x="31"/>
        <item x="120"/>
        <item x="21"/>
        <item x="1"/>
        <item x="0"/>
        <item x="5"/>
        <item x="2"/>
        <item x="108"/>
        <item x="110"/>
        <item x="48"/>
        <item x="20"/>
        <item x="89"/>
        <item x="105"/>
        <item x="35"/>
        <item x="52"/>
        <item x="36"/>
        <item x="34"/>
        <item x="8"/>
        <item x="118"/>
        <item x="4"/>
        <item x="63"/>
        <item x="76"/>
        <item x="11"/>
        <item x="98"/>
        <item x="109"/>
        <item x="111"/>
        <item x="122"/>
        <item x="55"/>
        <item x="66"/>
        <item x="13"/>
        <item x="95"/>
        <item x="86"/>
        <item x="46"/>
        <item x="64"/>
        <item x="53"/>
        <item x="38"/>
        <item x="10"/>
        <item x="94"/>
        <item x="41"/>
        <item x="104"/>
        <item x="32"/>
        <item x="99"/>
        <item x="26"/>
        <item x="58"/>
        <item x="33"/>
        <item x="56"/>
        <item x="90"/>
        <item x="88"/>
        <item x="78"/>
        <item x="77"/>
        <item x="73"/>
        <item x="117"/>
        <item x="96"/>
        <item x="15"/>
        <item x="102"/>
        <item x="37"/>
        <item x="16"/>
        <item x="81"/>
        <item x="119"/>
        <item x="25"/>
        <item x="121"/>
        <item x="114"/>
        <item x="7"/>
        <item x="50"/>
        <item x="6"/>
        <item x="67"/>
        <item x="57"/>
        <item x="93"/>
        <item x="43"/>
        <item x="59"/>
        <item x="24"/>
        <item x="91"/>
        <item x="71"/>
        <item x="92"/>
        <item x="62"/>
        <item x="80"/>
        <item x="69"/>
        <item x="44"/>
        <item x="70"/>
        <item x="19"/>
        <item x="97"/>
        <item x="85"/>
        <item x="75"/>
        <item x="14"/>
        <item x="60"/>
        <item x="30"/>
        <item x="79"/>
        <item x="29"/>
        <item x="83"/>
        <item x="113"/>
        <item x="100"/>
        <item t="default"/>
      </items>
    </pivotField>
    <pivotField dataField="1" showAll="0"/>
    <pivotField showAll="0"/>
    <pivotField showAll="0"/>
    <pivotField showAll="0"/>
    <pivotField axis="axisCol" showAll="0">
      <items count="3">
        <item x="0"/>
        <item x="1"/>
        <item t="default"/>
      </items>
    </pivotField>
    <pivotField axis="axisRow" showAll="0">
      <items count="4">
        <item x="0"/>
        <item x="1"/>
        <item x="2"/>
        <item t="default"/>
      </items>
    </pivotField>
  </pivotFields>
  <rowFields count="1">
    <field x="7"/>
  </rowFields>
  <rowItems count="4">
    <i>
      <x/>
    </i>
    <i>
      <x v="1"/>
    </i>
    <i>
      <x v="2"/>
    </i>
    <i t="grand">
      <x/>
    </i>
  </rowItems>
  <colFields count="1">
    <field x="6"/>
  </colFields>
  <colItems count="3">
    <i>
      <x/>
    </i>
    <i>
      <x v="1"/>
    </i>
    <i t="grand">
      <x/>
    </i>
  </colItems>
  <dataFields count="1">
    <dataField name="Average of SqFt" fld="2" subtotal="average" baseField="6" baseItem="0"/>
  </dataFields>
  <formats count="9">
    <format dxfId="8">
      <pivotArea collapsedLevelsAreSubtotals="1" fieldPosition="0">
        <references count="1">
          <reference field="6" count="0"/>
        </references>
      </pivotArea>
    </format>
    <format dxfId="7">
      <pivotArea collapsedLevelsAreSubtotals="1" fieldPosition="0">
        <references count="1">
          <reference field="6" count="0"/>
        </references>
      </pivotArea>
    </format>
    <format dxfId="6">
      <pivotArea collapsedLevelsAreSubtotals="1" fieldPosition="0">
        <references count="1">
          <reference field="6" count="0"/>
        </references>
      </pivotArea>
    </format>
    <format dxfId="5">
      <pivotArea grandRow="1" outline="0" collapsedLevelsAreSubtotals="1" fieldPosition="0"/>
    </format>
    <format dxfId="4">
      <pivotArea grandRow="1" outline="0" collapsedLevelsAreSubtotals="1" fieldPosition="0"/>
    </format>
    <format dxfId="3">
      <pivotArea grandRow="1"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2">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3:O13" firstHeaderRow="0" firstDataRow="1" firstDataCol="1"/>
  <pivotFields count="8">
    <pivotField showAll="0"/>
    <pivotField dataField="1" showAll="0"/>
    <pivotField dataField="1" showAll="0"/>
    <pivotField showAll="0"/>
    <pivotField showAll="0"/>
    <pivotField showAll="0"/>
    <pivotField axis="axisRow" showAll="0">
      <items count="3">
        <item x="0"/>
        <item x="1"/>
        <item t="default"/>
      </items>
    </pivotField>
    <pivotField axis="axisRow" showAll="0">
      <items count="4">
        <item x="0"/>
        <item x="1"/>
        <item x="2"/>
        <item t="default"/>
      </items>
    </pivotField>
  </pivotFields>
  <rowFields count="2">
    <field x="7"/>
    <field x="6"/>
  </rowFields>
  <rowItems count="10">
    <i>
      <x/>
    </i>
    <i r="1">
      <x/>
    </i>
    <i r="1">
      <x v="1"/>
    </i>
    <i>
      <x v="1"/>
    </i>
    <i r="1">
      <x/>
    </i>
    <i r="1">
      <x v="1"/>
    </i>
    <i>
      <x v="2"/>
    </i>
    <i r="1">
      <x/>
    </i>
    <i r="1">
      <x v="1"/>
    </i>
    <i t="grand">
      <x/>
    </i>
  </rowItems>
  <colFields count="1">
    <field x="-2"/>
  </colFields>
  <colItems count="2">
    <i>
      <x/>
    </i>
    <i i="1">
      <x v="1"/>
    </i>
  </colItems>
  <dataFields count="2">
    <dataField name="Average of Price" fld="1" subtotal="average" baseField="7" baseItem="0" numFmtId="166"/>
    <dataField name="Average of SqFt" fld="2" subtotal="average" baseField="7" baseItem="0"/>
  </dataFields>
  <formats count="6">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0"/>
          </reference>
        </references>
      </pivotArea>
    </format>
    <format dxfId="9">
      <pivotArea outline="0" collapsedLevelsAreSubtotals="1" fieldPosition="0">
        <references count="1">
          <reference field="4294967294" count="1" selected="0">
            <x v="0"/>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Neighborhood" colHeaderCaption="Brick?">
  <location ref="H3:K8" firstHeaderRow="1" firstDataRow="2" firstDataCol="1"/>
  <pivotFields count="8">
    <pivotField showAll="0"/>
    <pivotField dataField="1" showAll="0"/>
    <pivotField showAll="0"/>
    <pivotField showAll="0"/>
    <pivotField showAll="0"/>
    <pivotField showAll="0"/>
    <pivotField axis="axisCol" showAll="0">
      <items count="3">
        <item x="0"/>
        <item x="1"/>
        <item t="default"/>
      </items>
    </pivotField>
    <pivotField axis="axisRow" showAll="0">
      <items count="4">
        <item x="0"/>
        <item x="1"/>
        <item x="2"/>
        <item t="default"/>
      </items>
    </pivotField>
  </pivotFields>
  <rowFields count="1">
    <field x="7"/>
  </rowFields>
  <rowItems count="4">
    <i>
      <x/>
    </i>
    <i>
      <x v="1"/>
    </i>
    <i>
      <x v="2"/>
    </i>
    <i t="grand">
      <x/>
    </i>
  </rowItems>
  <colFields count="1">
    <field x="6"/>
  </colFields>
  <colItems count="3">
    <i>
      <x/>
    </i>
    <i>
      <x v="1"/>
    </i>
    <i t="grand">
      <x/>
    </i>
  </colItems>
  <dataFields count="1">
    <dataField name="Average of Price" fld="1" subtotal="average" baseField="7" baseItem="0" numFmtId="166"/>
  </dataFields>
  <formats count="6">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s>
  <chartFormats count="2">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60:D69" firstHeaderRow="0" firstDataRow="1" firstDataCol="1"/>
  <pivotFields count="8">
    <pivotField showAll="0"/>
    <pivotField dataField="1" showAll="0"/>
    <pivotField showAll="0"/>
    <pivotField showAll="0"/>
    <pivotField showAll="0"/>
    <pivotField dataField="1" showAll="0"/>
    <pivotField axis="axisRow" showAll="0">
      <items count="3">
        <item x="0"/>
        <item x="1"/>
        <item t="default"/>
      </items>
    </pivotField>
    <pivotField axis="axisRow" showAll="0">
      <items count="4">
        <item x="0"/>
        <item x="1"/>
        <item x="2"/>
        <item t="default"/>
      </items>
    </pivotField>
  </pivotFields>
  <rowFields count="2">
    <field x="6"/>
    <field x="7"/>
  </rowFields>
  <rowItems count="9">
    <i>
      <x/>
    </i>
    <i r="1">
      <x/>
    </i>
    <i r="1">
      <x v="1"/>
    </i>
    <i r="1">
      <x v="2"/>
    </i>
    <i>
      <x v="1"/>
    </i>
    <i r="1">
      <x/>
    </i>
    <i r="1">
      <x v="1"/>
    </i>
    <i r="1">
      <x v="2"/>
    </i>
    <i t="grand">
      <x/>
    </i>
  </rowItems>
  <colFields count="1">
    <field x="-2"/>
  </colFields>
  <colItems count="2">
    <i>
      <x/>
    </i>
    <i i="1">
      <x v="1"/>
    </i>
  </colItems>
  <dataFields count="2">
    <dataField name="Average of Price" fld="1" subtotal="average" baseField="0" baseItem="0" numFmtId="167"/>
    <dataField name="Sum of Offe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1.xml"/><Relationship Id="rId1" Type="http://schemas.openxmlformats.org/officeDocument/2006/relationships/pivotTable" Target="../pivotTables/pivotTable1.xml"/><Relationship Id="rId2"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workbookViewId="0">
      <pane ySplit="1" topLeftCell="A2" activePane="bottomLeft" state="frozen"/>
      <selection pane="bottomLeft"/>
    </sheetView>
  </sheetViews>
  <sheetFormatPr baseColWidth="10" defaultColWidth="8.83203125" defaultRowHeight="14" x14ac:dyDescent="0"/>
  <cols>
    <col min="4" max="4" width="10" bestFit="1" customWidth="1"/>
    <col min="5" max="5" width="10.5" bestFit="1" customWidth="1"/>
  </cols>
  <sheetData>
    <row r="1" spans="1:8">
      <c r="A1" t="s">
        <v>12</v>
      </c>
      <c r="B1" t="s">
        <v>0</v>
      </c>
      <c r="C1" t="s">
        <v>1</v>
      </c>
      <c r="D1" t="s">
        <v>2</v>
      </c>
      <c r="E1" t="s">
        <v>3</v>
      </c>
      <c r="F1" t="s">
        <v>4</v>
      </c>
      <c r="G1" t="s">
        <v>5</v>
      </c>
      <c r="H1" t="s">
        <v>6</v>
      </c>
    </row>
    <row r="2" spans="1:8">
      <c r="A2">
        <v>1</v>
      </c>
      <c r="B2">
        <v>114300</v>
      </c>
      <c r="C2">
        <v>1790</v>
      </c>
      <c r="D2">
        <v>2</v>
      </c>
      <c r="E2">
        <v>2</v>
      </c>
      <c r="F2">
        <v>2</v>
      </c>
      <c r="G2" t="s">
        <v>7</v>
      </c>
      <c r="H2" t="s">
        <v>8</v>
      </c>
    </row>
    <row r="3" spans="1:8">
      <c r="A3">
        <v>2</v>
      </c>
      <c r="B3">
        <v>114200</v>
      </c>
      <c r="C3">
        <v>2030</v>
      </c>
      <c r="D3">
        <v>4</v>
      </c>
      <c r="E3">
        <v>2</v>
      </c>
      <c r="F3">
        <v>3</v>
      </c>
      <c r="G3" t="s">
        <v>7</v>
      </c>
      <c r="H3" t="s">
        <v>8</v>
      </c>
    </row>
    <row r="4" spans="1:8">
      <c r="A4">
        <v>3</v>
      </c>
      <c r="B4">
        <v>114800</v>
      </c>
      <c r="C4">
        <v>1740</v>
      </c>
      <c r="D4">
        <v>3</v>
      </c>
      <c r="E4">
        <v>2</v>
      </c>
      <c r="F4">
        <v>1</v>
      </c>
      <c r="G4" t="s">
        <v>7</v>
      </c>
      <c r="H4" t="s">
        <v>8</v>
      </c>
    </row>
    <row r="5" spans="1:8">
      <c r="A5">
        <v>4</v>
      </c>
      <c r="B5">
        <v>94700</v>
      </c>
      <c r="C5">
        <v>1980</v>
      </c>
      <c r="D5">
        <v>3</v>
      </c>
      <c r="E5">
        <v>2</v>
      </c>
      <c r="F5">
        <v>3</v>
      </c>
      <c r="G5" t="s">
        <v>7</v>
      </c>
      <c r="H5" t="s">
        <v>8</v>
      </c>
    </row>
    <row r="6" spans="1:8">
      <c r="A6">
        <v>5</v>
      </c>
      <c r="B6">
        <v>119800</v>
      </c>
      <c r="C6">
        <v>2130</v>
      </c>
      <c r="D6">
        <v>3</v>
      </c>
      <c r="E6">
        <v>3</v>
      </c>
      <c r="F6">
        <v>3</v>
      </c>
      <c r="G6" t="s">
        <v>7</v>
      </c>
      <c r="H6" t="s">
        <v>8</v>
      </c>
    </row>
    <row r="7" spans="1:8">
      <c r="A7">
        <v>6</v>
      </c>
      <c r="B7">
        <v>114600</v>
      </c>
      <c r="C7">
        <v>1780</v>
      </c>
      <c r="D7">
        <v>3</v>
      </c>
      <c r="E7">
        <v>2</v>
      </c>
      <c r="F7">
        <v>2</v>
      </c>
      <c r="G7" t="s">
        <v>7</v>
      </c>
      <c r="H7" t="s">
        <v>9</v>
      </c>
    </row>
    <row r="8" spans="1:8">
      <c r="A8">
        <v>7</v>
      </c>
      <c r="B8">
        <v>151600</v>
      </c>
      <c r="C8">
        <v>1830</v>
      </c>
      <c r="D8">
        <v>3</v>
      </c>
      <c r="E8">
        <v>3</v>
      </c>
      <c r="F8">
        <v>3</v>
      </c>
      <c r="G8" t="s">
        <v>10</v>
      </c>
      <c r="H8" t="s">
        <v>11</v>
      </c>
    </row>
    <row r="9" spans="1:8">
      <c r="A9">
        <v>8</v>
      </c>
      <c r="B9">
        <v>150700</v>
      </c>
      <c r="C9">
        <v>2160</v>
      </c>
      <c r="D9">
        <v>4</v>
      </c>
      <c r="E9">
        <v>2</v>
      </c>
      <c r="F9">
        <v>2</v>
      </c>
      <c r="G9" t="s">
        <v>7</v>
      </c>
      <c r="H9" t="s">
        <v>11</v>
      </c>
    </row>
    <row r="10" spans="1:8">
      <c r="A10">
        <v>9</v>
      </c>
      <c r="B10">
        <v>119200</v>
      </c>
      <c r="C10">
        <v>2110</v>
      </c>
      <c r="D10">
        <v>4</v>
      </c>
      <c r="E10">
        <v>2</v>
      </c>
      <c r="F10">
        <v>3</v>
      </c>
      <c r="G10" t="s">
        <v>7</v>
      </c>
      <c r="H10" t="s">
        <v>8</v>
      </c>
    </row>
    <row r="11" spans="1:8">
      <c r="A11">
        <v>10</v>
      </c>
      <c r="B11">
        <v>104000</v>
      </c>
      <c r="C11">
        <v>1730</v>
      </c>
      <c r="D11">
        <v>3</v>
      </c>
      <c r="E11">
        <v>3</v>
      </c>
      <c r="F11">
        <v>3</v>
      </c>
      <c r="G11" t="s">
        <v>7</v>
      </c>
      <c r="H11" t="s">
        <v>8</v>
      </c>
    </row>
    <row r="12" spans="1:8">
      <c r="A12">
        <v>11</v>
      </c>
      <c r="B12">
        <v>132500</v>
      </c>
      <c r="C12">
        <v>2030</v>
      </c>
      <c r="D12">
        <v>3</v>
      </c>
      <c r="E12">
        <v>2</v>
      </c>
      <c r="F12">
        <v>3</v>
      </c>
      <c r="G12" t="s">
        <v>10</v>
      </c>
      <c r="H12" t="s">
        <v>8</v>
      </c>
    </row>
    <row r="13" spans="1:8">
      <c r="A13">
        <v>12</v>
      </c>
      <c r="B13">
        <v>123000</v>
      </c>
      <c r="C13">
        <v>1870</v>
      </c>
      <c r="D13">
        <v>2</v>
      </c>
      <c r="E13">
        <v>2</v>
      </c>
      <c r="F13">
        <v>2</v>
      </c>
      <c r="G13" t="s">
        <v>10</v>
      </c>
      <c r="H13" t="s">
        <v>8</v>
      </c>
    </row>
    <row r="14" spans="1:8">
      <c r="A14">
        <v>13</v>
      </c>
      <c r="B14">
        <v>102600</v>
      </c>
      <c r="C14">
        <v>1910</v>
      </c>
      <c r="D14">
        <v>3</v>
      </c>
      <c r="E14">
        <v>2</v>
      </c>
      <c r="F14">
        <v>4</v>
      </c>
      <c r="G14" t="s">
        <v>7</v>
      </c>
      <c r="H14" t="s">
        <v>9</v>
      </c>
    </row>
    <row r="15" spans="1:8">
      <c r="A15">
        <v>14</v>
      </c>
      <c r="B15">
        <v>126300</v>
      </c>
      <c r="C15">
        <v>2150</v>
      </c>
      <c r="D15">
        <v>3</v>
      </c>
      <c r="E15">
        <v>3</v>
      </c>
      <c r="F15">
        <v>5</v>
      </c>
      <c r="G15" t="s">
        <v>10</v>
      </c>
      <c r="H15" t="s">
        <v>9</v>
      </c>
    </row>
    <row r="16" spans="1:8">
      <c r="A16">
        <v>15</v>
      </c>
      <c r="B16">
        <v>176800</v>
      </c>
      <c r="C16">
        <v>2590</v>
      </c>
      <c r="D16">
        <v>4</v>
      </c>
      <c r="E16">
        <v>3</v>
      </c>
      <c r="F16">
        <v>4</v>
      </c>
      <c r="G16" t="s">
        <v>7</v>
      </c>
      <c r="H16" t="s">
        <v>11</v>
      </c>
    </row>
    <row r="17" spans="1:8">
      <c r="A17">
        <v>16</v>
      </c>
      <c r="B17">
        <v>145800</v>
      </c>
      <c r="C17">
        <v>1780</v>
      </c>
      <c r="D17">
        <v>4</v>
      </c>
      <c r="E17">
        <v>2</v>
      </c>
      <c r="F17">
        <v>1</v>
      </c>
      <c r="G17" t="s">
        <v>7</v>
      </c>
      <c r="H17" t="s">
        <v>11</v>
      </c>
    </row>
    <row r="18" spans="1:8">
      <c r="A18">
        <v>17</v>
      </c>
      <c r="B18">
        <v>147100</v>
      </c>
      <c r="C18">
        <v>2190</v>
      </c>
      <c r="D18">
        <v>3</v>
      </c>
      <c r="E18">
        <v>3</v>
      </c>
      <c r="F18">
        <v>4</v>
      </c>
      <c r="G18" t="s">
        <v>10</v>
      </c>
      <c r="H18" t="s">
        <v>8</v>
      </c>
    </row>
    <row r="19" spans="1:8">
      <c r="A19">
        <v>18</v>
      </c>
      <c r="B19">
        <v>83600</v>
      </c>
      <c r="C19">
        <v>1990</v>
      </c>
      <c r="D19">
        <v>3</v>
      </c>
      <c r="E19">
        <v>3</v>
      </c>
      <c r="F19">
        <v>4</v>
      </c>
      <c r="G19" t="s">
        <v>7</v>
      </c>
      <c r="H19" t="s">
        <v>9</v>
      </c>
    </row>
    <row r="20" spans="1:8">
      <c r="A20">
        <v>19</v>
      </c>
      <c r="B20">
        <v>111400</v>
      </c>
      <c r="C20">
        <v>1700</v>
      </c>
      <c r="D20">
        <v>2</v>
      </c>
      <c r="E20">
        <v>2</v>
      </c>
      <c r="F20">
        <v>1</v>
      </c>
      <c r="G20" t="s">
        <v>10</v>
      </c>
      <c r="H20" t="s">
        <v>8</v>
      </c>
    </row>
    <row r="21" spans="1:8">
      <c r="A21">
        <v>20</v>
      </c>
      <c r="B21">
        <v>167200</v>
      </c>
      <c r="C21">
        <v>1920</v>
      </c>
      <c r="D21">
        <v>3</v>
      </c>
      <c r="E21">
        <v>3</v>
      </c>
      <c r="F21">
        <v>2</v>
      </c>
      <c r="G21" t="s">
        <v>10</v>
      </c>
      <c r="H21" t="s">
        <v>11</v>
      </c>
    </row>
    <row r="22" spans="1:8">
      <c r="A22">
        <v>21</v>
      </c>
      <c r="B22">
        <v>116200</v>
      </c>
      <c r="C22">
        <v>1790</v>
      </c>
      <c r="D22">
        <v>3</v>
      </c>
      <c r="E22">
        <v>2</v>
      </c>
      <c r="F22">
        <v>3</v>
      </c>
      <c r="G22" t="s">
        <v>7</v>
      </c>
      <c r="H22" t="s">
        <v>8</v>
      </c>
    </row>
    <row r="23" spans="1:8">
      <c r="A23">
        <v>22</v>
      </c>
      <c r="B23">
        <v>113800</v>
      </c>
      <c r="C23">
        <v>2000</v>
      </c>
      <c r="D23">
        <v>3</v>
      </c>
      <c r="E23">
        <v>2</v>
      </c>
      <c r="F23">
        <v>4</v>
      </c>
      <c r="G23" t="s">
        <v>7</v>
      </c>
      <c r="H23" t="s">
        <v>9</v>
      </c>
    </row>
    <row r="24" spans="1:8">
      <c r="A24">
        <v>23</v>
      </c>
      <c r="B24">
        <v>91700</v>
      </c>
      <c r="C24">
        <v>1690</v>
      </c>
      <c r="D24">
        <v>3</v>
      </c>
      <c r="E24">
        <v>2</v>
      </c>
      <c r="F24">
        <v>3</v>
      </c>
      <c r="G24" t="s">
        <v>7</v>
      </c>
      <c r="H24" t="s">
        <v>9</v>
      </c>
    </row>
    <row r="25" spans="1:8">
      <c r="A25">
        <v>24</v>
      </c>
      <c r="B25">
        <v>106100</v>
      </c>
      <c r="C25">
        <v>1820</v>
      </c>
      <c r="D25">
        <v>3</v>
      </c>
      <c r="E25">
        <v>2</v>
      </c>
      <c r="F25">
        <v>3</v>
      </c>
      <c r="G25" t="s">
        <v>10</v>
      </c>
      <c r="H25" t="s">
        <v>9</v>
      </c>
    </row>
    <row r="26" spans="1:8">
      <c r="A26">
        <v>25</v>
      </c>
      <c r="B26">
        <v>156400</v>
      </c>
      <c r="C26">
        <v>2210</v>
      </c>
      <c r="D26">
        <v>4</v>
      </c>
      <c r="E26">
        <v>3</v>
      </c>
      <c r="F26">
        <v>2</v>
      </c>
      <c r="G26" t="s">
        <v>10</v>
      </c>
      <c r="H26" t="s">
        <v>8</v>
      </c>
    </row>
    <row r="27" spans="1:8">
      <c r="A27">
        <v>26</v>
      </c>
      <c r="B27">
        <v>149300</v>
      </c>
      <c r="C27">
        <v>2290</v>
      </c>
      <c r="D27">
        <v>4</v>
      </c>
      <c r="E27">
        <v>3</v>
      </c>
      <c r="F27">
        <v>3</v>
      </c>
      <c r="G27" t="s">
        <v>7</v>
      </c>
      <c r="H27" t="s">
        <v>9</v>
      </c>
    </row>
    <row r="28" spans="1:8">
      <c r="A28">
        <v>27</v>
      </c>
      <c r="B28">
        <v>137000</v>
      </c>
      <c r="C28">
        <v>2000</v>
      </c>
      <c r="D28">
        <v>4</v>
      </c>
      <c r="E28">
        <v>2</v>
      </c>
      <c r="F28">
        <v>3</v>
      </c>
      <c r="G28" t="s">
        <v>7</v>
      </c>
      <c r="H28" t="s">
        <v>11</v>
      </c>
    </row>
    <row r="29" spans="1:8">
      <c r="A29">
        <v>28</v>
      </c>
      <c r="B29">
        <v>99300</v>
      </c>
      <c r="C29">
        <v>1700</v>
      </c>
      <c r="D29">
        <v>3</v>
      </c>
      <c r="E29">
        <v>2</v>
      </c>
      <c r="F29">
        <v>2</v>
      </c>
      <c r="G29" t="s">
        <v>7</v>
      </c>
      <c r="H29" t="s">
        <v>8</v>
      </c>
    </row>
    <row r="30" spans="1:8">
      <c r="A30">
        <v>29</v>
      </c>
      <c r="B30">
        <v>69100</v>
      </c>
      <c r="C30">
        <v>1600</v>
      </c>
      <c r="D30">
        <v>2</v>
      </c>
      <c r="E30">
        <v>2</v>
      </c>
      <c r="F30">
        <v>3</v>
      </c>
      <c r="G30" t="s">
        <v>7</v>
      </c>
      <c r="H30" t="s">
        <v>9</v>
      </c>
    </row>
    <row r="31" spans="1:8">
      <c r="A31">
        <v>30</v>
      </c>
      <c r="B31">
        <v>188000</v>
      </c>
      <c r="C31">
        <v>2040</v>
      </c>
      <c r="D31">
        <v>4</v>
      </c>
      <c r="E31">
        <v>3</v>
      </c>
      <c r="F31">
        <v>1</v>
      </c>
      <c r="G31" t="s">
        <v>10</v>
      </c>
      <c r="H31" t="s">
        <v>11</v>
      </c>
    </row>
    <row r="32" spans="1:8">
      <c r="A32">
        <v>31</v>
      </c>
      <c r="B32">
        <v>182000</v>
      </c>
      <c r="C32">
        <v>2250</v>
      </c>
      <c r="D32">
        <v>4</v>
      </c>
      <c r="E32">
        <v>3</v>
      </c>
      <c r="F32">
        <v>3</v>
      </c>
      <c r="G32" t="s">
        <v>10</v>
      </c>
      <c r="H32" t="s">
        <v>11</v>
      </c>
    </row>
    <row r="33" spans="1:8">
      <c r="A33">
        <v>32</v>
      </c>
      <c r="B33">
        <v>112300</v>
      </c>
      <c r="C33">
        <v>1930</v>
      </c>
      <c r="D33">
        <v>2</v>
      </c>
      <c r="E33">
        <v>2</v>
      </c>
      <c r="F33">
        <v>2</v>
      </c>
      <c r="G33" t="s">
        <v>10</v>
      </c>
      <c r="H33" t="s">
        <v>9</v>
      </c>
    </row>
    <row r="34" spans="1:8">
      <c r="A34">
        <v>33</v>
      </c>
      <c r="B34">
        <v>135000</v>
      </c>
      <c r="C34">
        <v>2250</v>
      </c>
      <c r="D34">
        <v>3</v>
      </c>
      <c r="E34">
        <v>3</v>
      </c>
      <c r="F34">
        <v>3</v>
      </c>
      <c r="G34" t="s">
        <v>10</v>
      </c>
      <c r="H34" t="s">
        <v>8</v>
      </c>
    </row>
    <row r="35" spans="1:8">
      <c r="A35">
        <v>34</v>
      </c>
      <c r="B35">
        <v>139600</v>
      </c>
      <c r="C35">
        <v>2280</v>
      </c>
      <c r="D35">
        <v>5</v>
      </c>
      <c r="E35">
        <v>3</v>
      </c>
      <c r="F35">
        <v>4</v>
      </c>
      <c r="G35" t="s">
        <v>10</v>
      </c>
      <c r="H35" t="s">
        <v>8</v>
      </c>
    </row>
    <row r="36" spans="1:8">
      <c r="A36">
        <v>35</v>
      </c>
      <c r="B36">
        <v>117800</v>
      </c>
      <c r="C36">
        <v>2000</v>
      </c>
      <c r="D36">
        <v>2</v>
      </c>
      <c r="E36">
        <v>2</v>
      </c>
      <c r="F36">
        <v>3</v>
      </c>
      <c r="G36" t="s">
        <v>7</v>
      </c>
      <c r="H36" t="s">
        <v>9</v>
      </c>
    </row>
    <row r="37" spans="1:8">
      <c r="A37">
        <v>36</v>
      </c>
      <c r="B37">
        <v>117100</v>
      </c>
      <c r="C37">
        <v>2080</v>
      </c>
      <c r="D37">
        <v>3</v>
      </c>
      <c r="E37">
        <v>3</v>
      </c>
      <c r="F37">
        <v>3</v>
      </c>
      <c r="G37" t="s">
        <v>7</v>
      </c>
      <c r="H37" t="s">
        <v>9</v>
      </c>
    </row>
    <row r="38" spans="1:8">
      <c r="A38">
        <v>37</v>
      </c>
      <c r="B38">
        <v>117500</v>
      </c>
      <c r="C38">
        <v>1880</v>
      </c>
      <c r="D38">
        <v>2</v>
      </c>
      <c r="E38">
        <v>2</v>
      </c>
      <c r="F38">
        <v>2</v>
      </c>
      <c r="G38" t="s">
        <v>7</v>
      </c>
      <c r="H38" t="s">
        <v>9</v>
      </c>
    </row>
    <row r="39" spans="1:8">
      <c r="A39">
        <v>38</v>
      </c>
      <c r="B39">
        <v>147000</v>
      </c>
      <c r="C39">
        <v>2420</v>
      </c>
      <c r="D39">
        <v>4</v>
      </c>
      <c r="E39">
        <v>3</v>
      </c>
      <c r="F39">
        <v>4</v>
      </c>
      <c r="G39" t="s">
        <v>7</v>
      </c>
      <c r="H39" t="s">
        <v>11</v>
      </c>
    </row>
    <row r="40" spans="1:8">
      <c r="A40">
        <v>39</v>
      </c>
      <c r="B40">
        <v>131300</v>
      </c>
      <c r="C40">
        <v>1720</v>
      </c>
      <c r="D40">
        <v>3</v>
      </c>
      <c r="E40">
        <v>2</v>
      </c>
      <c r="F40">
        <v>1</v>
      </c>
      <c r="G40" t="s">
        <v>7</v>
      </c>
      <c r="H40" t="s">
        <v>11</v>
      </c>
    </row>
    <row r="41" spans="1:8">
      <c r="A41">
        <v>40</v>
      </c>
      <c r="B41">
        <v>108200</v>
      </c>
      <c r="C41">
        <v>1740</v>
      </c>
      <c r="D41">
        <v>3</v>
      </c>
      <c r="E41">
        <v>2</v>
      </c>
      <c r="F41">
        <v>2</v>
      </c>
      <c r="G41" t="s">
        <v>7</v>
      </c>
      <c r="H41" t="s">
        <v>9</v>
      </c>
    </row>
    <row r="42" spans="1:8">
      <c r="A42">
        <v>41</v>
      </c>
      <c r="B42">
        <v>106600</v>
      </c>
      <c r="C42">
        <v>1560</v>
      </c>
      <c r="D42">
        <v>2</v>
      </c>
      <c r="E42">
        <v>2</v>
      </c>
      <c r="F42">
        <v>1</v>
      </c>
      <c r="G42" t="s">
        <v>7</v>
      </c>
      <c r="H42" t="s">
        <v>8</v>
      </c>
    </row>
    <row r="43" spans="1:8">
      <c r="A43">
        <v>42</v>
      </c>
      <c r="B43">
        <v>133600</v>
      </c>
      <c r="C43">
        <v>1840</v>
      </c>
      <c r="D43">
        <v>4</v>
      </c>
      <c r="E43">
        <v>3</v>
      </c>
      <c r="F43">
        <v>2</v>
      </c>
      <c r="G43" t="s">
        <v>7</v>
      </c>
      <c r="H43" t="s">
        <v>11</v>
      </c>
    </row>
    <row r="44" spans="1:8">
      <c r="A44">
        <v>43</v>
      </c>
      <c r="B44">
        <v>105600</v>
      </c>
      <c r="C44">
        <v>1990</v>
      </c>
      <c r="D44">
        <v>2</v>
      </c>
      <c r="E44">
        <v>2</v>
      </c>
      <c r="F44">
        <v>3</v>
      </c>
      <c r="G44" t="s">
        <v>7</v>
      </c>
      <c r="H44" t="s">
        <v>8</v>
      </c>
    </row>
    <row r="45" spans="1:8">
      <c r="A45">
        <v>44</v>
      </c>
      <c r="B45">
        <v>154000</v>
      </c>
      <c r="C45">
        <v>1920</v>
      </c>
      <c r="D45">
        <v>3</v>
      </c>
      <c r="E45">
        <v>2</v>
      </c>
      <c r="F45">
        <v>1</v>
      </c>
      <c r="G45" t="s">
        <v>10</v>
      </c>
      <c r="H45" t="s">
        <v>8</v>
      </c>
    </row>
    <row r="46" spans="1:8">
      <c r="A46">
        <v>45</v>
      </c>
      <c r="B46">
        <v>166500</v>
      </c>
      <c r="C46">
        <v>1940</v>
      </c>
      <c r="D46">
        <v>3</v>
      </c>
      <c r="E46">
        <v>3</v>
      </c>
      <c r="F46">
        <v>2</v>
      </c>
      <c r="G46" t="s">
        <v>10</v>
      </c>
      <c r="H46" t="s">
        <v>11</v>
      </c>
    </row>
    <row r="47" spans="1:8">
      <c r="A47">
        <v>46</v>
      </c>
      <c r="B47">
        <v>103200</v>
      </c>
      <c r="C47">
        <v>1810</v>
      </c>
      <c r="D47">
        <v>3</v>
      </c>
      <c r="E47">
        <v>2</v>
      </c>
      <c r="F47">
        <v>3</v>
      </c>
      <c r="G47" t="s">
        <v>7</v>
      </c>
      <c r="H47" t="s">
        <v>8</v>
      </c>
    </row>
    <row r="48" spans="1:8">
      <c r="A48">
        <v>47</v>
      </c>
      <c r="B48">
        <v>129800</v>
      </c>
      <c r="C48">
        <v>1990</v>
      </c>
      <c r="D48">
        <v>2</v>
      </c>
      <c r="E48">
        <v>3</v>
      </c>
      <c r="F48">
        <v>2</v>
      </c>
      <c r="G48" t="s">
        <v>7</v>
      </c>
      <c r="H48" t="s">
        <v>9</v>
      </c>
    </row>
    <row r="49" spans="1:8">
      <c r="A49">
        <v>48</v>
      </c>
      <c r="B49">
        <v>90300</v>
      </c>
      <c r="C49">
        <v>2050</v>
      </c>
      <c r="D49">
        <v>3</v>
      </c>
      <c r="E49">
        <v>2</v>
      </c>
      <c r="F49">
        <v>6</v>
      </c>
      <c r="G49" t="s">
        <v>7</v>
      </c>
      <c r="H49" t="s">
        <v>9</v>
      </c>
    </row>
    <row r="50" spans="1:8">
      <c r="A50">
        <v>49</v>
      </c>
      <c r="B50">
        <v>115900</v>
      </c>
      <c r="C50">
        <v>1980</v>
      </c>
      <c r="D50">
        <v>2</v>
      </c>
      <c r="E50">
        <v>2</v>
      </c>
      <c r="F50">
        <v>2</v>
      </c>
      <c r="G50" t="s">
        <v>7</v>
      </c>
      <c r="H50" t="s">
        <v>8</v>
      </c>
    </row>
    <row r="51" spans="1:8">
      <c r="A51">
        <v>50</v>
      </c>
      <c r="B51">
        <v>107500</v>
      </c>
      <c r="C51">
        <v>1700</v>
      </c>
      <c r="D51">
        <v>3</v>
      </c>
      <c r="E51">
        <v>2</v>
      </c>
      <c r="F51">
        <v>3</v>
      </c>
      <c r="G51" t="s">
        <v>10</v>
      </c>
      <c r="H51" t="s">
        <v>9</v>
      </c>
    </row>
    <row r="52" spans="1:8">
      <c r="A52">
        <v>51</v>
      </c>
      <c r="B52">
        <v>151100</v>
      </c>
      <c r="C52">
        <v>2100</v>
      </c>
      <c r="D52">
        <v>3</v>
      </c>
      <c r="E52">
        <v>2</v>
      </c>
      <c r="F52">
        <v>3</v>
      </c>
      <c r="G52" t="s">
        <v>10</v>
      </c>
      <c r="H52" t="s">
        <v>8</v>
      </c>
    </row>
    <row r="53" spans="1:8">
      <c r="A53">
        <v>52</v>
      </c>
      <c r="B53">
        <v>91100</v>
      </c>
      <c r="C53">
        <v>1860</v>
      </c>
      <c r="D53">
        <v>2</v>
      </c>
      <c r="E53">
        <v>2</v>
      </c>
      <c r="F53">
        <v>3</v>
      </c>
      <c r="G53" t="s">
        <v>7</v>
      </c>
      <c r="H53" t="s">
        <v>9</v>
      </c>
    </row>
    <row r="54" spans="1:8">
      <c r="A54">
        <v>53</v>
      </c>
      <c r="B54">
        <v>117400</v>
      </c>
      <c r="C54">
        <v>2150</v>
      </c>
      <c r="D54">
        <v>2</v>
      </c>
      <c r="E54">
        <v>3</v>
      </c>
      <c r="F54">
        <v>4</v>
      </c>
      <c r="G54" t="s">
        <v>7</v>
      </c>
      <c r="H54" t="s">
        <v>9</v>
      </c>
    </row>
    <row r="55" spans="1:8">
      <c r="A55">
        <v>54</v>
      </c>
      <c r="B55">
        <v>130800</v>
      </c>
      <c r="C55">
        <v>2100</v>
      </c>
      <c r="D55">
        <v>3</v>
      </c>
      <c r="E55">
        <v>2</v>
      </c>
      <c r="F55">
        <v>3</v>
      </c>
      <c r="G55" t="s">
        <v>7</v>
      </c>
      <c r="H55" t="s">
        <v>9</v>
      </c>
    </row>
    <row r="56" spans="1:8">
      <c r="A56">
        <v>55</v>
      </c>
      <c r="B56">
        <v>81300</v>
      </c>
      <c r="C56">
        <v>1650</v>
      </c>
      <c r="D56">
        <v>3</v>
      </c>
      <c r="E56">
        <v>2</v>
      </c>
      <c r="F56">
        <v>3</v>
      </c>
      <c r="G56" t="s">
        <v>7</v>
      </c>
      <c r="H56" t="s">
        <v>9</v>
      </c>
    </row>
    <row r="57" spans="1:8">
      <c r="A57">
        <v>56</v>
      </c>
      <c r="B57">
        <v>125700</v>
      </c>
      <c r="C57">
        <v>1720</v>
      </c>
      <c r="D57">
        <v>2</v>
      </c>
      <c r="E57">
        <v>2</v>
      </c>
      <c r="F57">
        <v>2</v>
      </c>
      <c r="G57" t="s">
        <v>10</v>
      </c>
      <c r="H57" t="s">
        <v>8</v>
      </c>
    </row>
    <row r="58" spans="1:8">
      <c r="A58">
        <v>57</v>
      </c>
      <c r="B58">
        <v>140900</v>
      </c>
      <c r="C58">
        <v>2190</v>
      </c>
      <c r="D58">
        <v>3</v>
      </c>
      <c r="E58">
        <v>2</v>
      </c>
      <c r="F58">
        <v>3</v>
      </c>
      <c r="G58" t="s">
        <v>10</v>
      </c>
      <c r="H58" t="s">
        <v>8</v>
      </c>
    </row>
    <row r="59" spans="1:8">
      <c r="A59">
        <v>58</v>
      </c>
      <c r="B59">
        <v>152300</v>
      </c>
      <c r="C59">
        <v>2240</v>
      </c>
      <c r="D59">
        <v>4</v>
      </c>
      <c r="E59">
        <v>3</v>
      </c>
      <c r="F59">
        <v>3</v>
      </c>
      <c r="G59" t="s">
        <v>7</v>
      </c>
      <c r="H59" t="s">
        <v>11</v>
      </c>
    </row>
    <row r="60" spans="1:8">
      <c r="A60">
        <v>59</v>
      </c>
      <c r="B60">
        <v>138100</v>
      </c>
      <c r="C60">
        <v>1840</v>
      </c>
      <c r="D60">
        <v>3</v>
      </c>
      <c r="E60">
        <v>3</v>
      </c>
      <c r="F60">
        <v>1</v>
      </c>
      <c r="G60" t="s">
        <v>7</v>
      </c>
      <c r="H60" t="s">
        <v>11</v>
      </c>
    </row>
    <row r="61" spans="1:8">
      <c r="A61">
        <v>60</v>
      </c>
      <c r="B61">
        <v>155400</v>
      </c>
      <c r="C61">
        <v>2090</v>
      </c>
      <c r="D61">
        <v>4</v>
      </c>
      <c r="E61">
        <v>2</v>
      </c>
      <c r="F61">
        <v>1</v>
      </c>
      <c r="G61" t="s">
        <v>7</v>
      </c>
      <c r="H61" t="s">
        <v>11</v>
      </c>
    </row>
    <row r="62" spans="1:8">
      <c r="A62">
        <v>61</v>
      </c>
      <c r="B62">
        <v>180900</v>
      </c>
      <c r="C62">
        <v>2200</v>
      </c>
      <c r="D62">
        <v>3</v>
      </c>
      <c r="E62">
        <v>3</v>
      </c>
      <c r="F62">
        <v>1</v>
      </c>
      <c r="G62" t="s">
        <v>7</v>
      </c>
      <c r="H62" t="s">
        <v>11</v>
      </c>
    </row>
    <row r="63" spans="1:8">
      <c r="A63">
        <v>62</v>
      </c>
      <c r="B63">
        <v>100900</v>
      </c>
      <c r="C63">
        <v>1610</v>
      </c>
      <c r="D63">
        <v>2</v>
      </c>
      <c r="E63">
        <v>2</v>
      </c>
      <c r="F63">
        <v>2</v>
      </c>
      <c r="G63" t="s">
        <v>7</v>
      </c>
      <c r="H63" t="s">
        <v>9</v>
      </c>
    </row>
    <row r="64" spans="1:8">
      <c r="A64">
        <v>63</v>
      </c>
      <c r="B64">
        <v>161300</v>
      </c>
      <c r="C64">
        <v>2220</v>
      </c>
      <c r="D64">
        <v>4</v>
      </c>
      <c r="E64">
        <v>3</v>
      </c>
      <c r="F64">
        <v>2</v>
      </c>
      <c r="G64" t="s">
        <v>7</v>
      </c>
      <c r="H64" t="s">
        <v>11</v>
      </c>
    </row>
    <row r="65" spans="1:8">
      <c r="A65">
        <v>64</v>
      </c>
      <c r="B65">
        <v>120500</v>
      </c>
      <c r="C65">
        <v>1910</v>
      </c>
      <c r="D65">
        <v>2</v>
      </c>
      <c r="E65">
        <v>3</v>
      </c>
      <c r="F65">
        <v>2</v>
      </c>
      <c r="G65" t="s">
        <v>7</v>
      </c>
      <c r="H65" t="s">
        <v>8</v>
      </c>
    </row>
    <row r="66" spans="1:8">
      <c r="A66">
        <v>65</v>
      </c>
      <c r="B66">
        <v>130300</v>
      </c>
      <c r="C66">
        <v>1860</v>
      </c>
      <c r="D66">
        <v>3</v>
      </c>
      <c r="E66">
        <v>2</v>
      </c>
      <c r="F66">
        <v>2</v>
      </c>
      <c r="G66" t="s">
        <v>7</v>
      </c>
      <c r="H66" t="s">
        <v>11</v>
      </c>
    </row>
    <row r="67" spans="1:8">
      <c r="A67">
        <v>66</v>
      </c>
      <c r="B67">
        <v>111100</v>
      </c>
      <c r="C67">
        <v>1450</v>
      </c>
      <c r="D67">
        <v>2</v>
      </c>
      <c r="E67">
        <v>2</v>
      </c>
      <c r="F67">
        <v>1</v>
      </c>
      <c r="G67" t="s">
        <v>10</v>
      </c>
      <c r="H67" t="s">
        <v>9</v>
      </c>
    </row>
    <row r="68" spans="1:8">
      <c r="A68">
        <v>67</v>
      </c>
      <c r="B68">
        <v>126200</v>
      </c>
      <c r="C68">
        <v>2210</v>
      </c>
      <c r="D68">
        <v>3</v>
      </c>
      <c r="E68">
        <v>3</v>
      </c>
      <c r="F68">
        <v>4</v>
      </c>
      <c r="G68" t="s">
        <v>7</v>
      </c>
      <c r="H68" t="s">
        <v>9</v>
      </c>
    </row>
    <row r="69" spans="1:8">
      <c r="A69">
        <v>68</v>
      </c>
      <c r="B69">
        <v>151900</v>
      </c>
      <c r="C69">
        <v>2040</v>
      </c>
      <c r="D69">
        <v>4</v>
      </c>
      <c r="E69">
        <v>3</v>
      </c>
      <c r="F69">
        <v>3</v>
      </c>
      <c r="G69" t="s">
        <v>7</v>
      </c>
      <c r="H69" t="s">
        <v>8</v>
      </c>
    </row>
    <row r="70" spans="1:8">
      <c r="A70">
        <v>69</v>
      </c>
      <c r="B70">
        <v>93600</v>
      </c>
      <c r="C70">
        <v>2140</v>
      </c>
      <c r="D70">
        <v>3</v>
      </c>
      <c r="E70">
        <v>2</v>
      </c>
      <c r="F70">
        <v>4</v>
      </c>
      <c r="G70" t="s">
        <v>7</v>
      </c>
      <c r="H70" t="s">
        <v>9</v>
      </c>
    </row>
    <row r="71" spans="1:8">
      <c r="A71">
        <v>70</v>
      </c>
      <c r="B71">
        <v>165600</v>
      </c>
      <c r="C71">
        <v>2080</v>
      </c>
      <c r="D71">
        <v>4</v>
      </c>
      <c r="E71">
        <v>3</v>
      </c>
      <c r="F71">
        <v>3</v>
      </c>
      <c r="G71" t="s">
        <v>7</v>
      </c>
      <c r="H71" t="s">
        <v>11</v>
      </c>
    </row>
    <row r="72" spans="1:8">
      <c r="A72">
        <v>71</v>
      </c>
      <c r="B72">
        <v>166700</v>
      </c>
      <c r="C72">
        <v>1950</v>
      </c>
      <c r="D72">
        <v>3</v>
      </c>
      <c r="E72">
        <v>3</v>
      </c>
      <c r="F72">
        <v>3</v>
      </c>
      <c r="G72" t="s">
        <v>10</v>
      </c>
      <c r="H72" t="s">
        <v>11</v>
      </c>
    </row>
    <row r="73" spans="1:8">
      <c r="A73">
        <v>72</v>
      </c>
      <c r="B73">
        <v>157600</v>
      </c>
      <c r="C73">
        <v>2160</v>
      </c>
      <c r="D73">
        <v>4</v>
      </c>
      <c r="E73">
        <v>2</v>
      </c>
      <c r="F73">
        <v>1</v>
      </c>
      <c r="G73" t="s">
        <v>7</v>
      </c>
      <c r="H73" t="s">
        <v>11</v>
      </c>
    </row>
    <row r="74" spans="1:8">
      <c r="A74">
        <v>73</v>
      </c>
      <c r="B74">
        <v>107300</v>
      </c>
      <c r="C74">
        <v>1650</v>
      </c>
      <c r="D74">
        <v>3</v>
      </c>
      <c r="E74">
        <v>2</v>
      </c>
      <c r="F74">
        <v>3</v>
      </c>
      <c r="G74" t="s">
        <v>7</v>
      </c>
      <c r="H74" t="s">
        <v>9</v>
      </c>
    </row>
    <row r="75" spans="1:8">
      <c r="A75">
        <v>74</v>
      </c>
      <c r="B75">
        <v>125700</v>
      </c>
      <c r="C75">
        <v>2040</v>
      </c>
      <c r="D75">
        <v>3</v>
      </c>
      <c r="E75">
        <v>3</v>
      </c>
      <c r="F75">
        <v>2</v>
      </c>
      <c r="G75" t="s">
        <v>7</v>
      </c>
      <c r="H75" t="s">
        <v>8</v>
      </c>
    </row>
    <row r="76" spans="1:8">
      <c r="A76">
        <v>75</v>
      </c>
      <c r="B76">
        <v>144200</v>
      </c>
      <c r="C76">
        <v>2140</v>
      </c>
      <c r="D76">
        <v>3</v>
      </c>
      <c r="E76">
        <v>3</v>
      </c>
      <c r="F76">
        <v>3</v>
      </c>
      <c r="G76" t="s">
        <v>7</v>
      </c>
      <c r="H76" t="s">
        <v>11</v>
      </c>
    </row>
    <row r="77" spans="1:8">
      <c r="A77">
        <v>76</v>
      </c>
      <c r="B77">
        <v>106900</v>
      </c>
      <c r="C77">
        <v>1900</v>
      </c>
      <c r="D77">
        <v>2</v>
      </c>
      <c r="E77">
        <v>2</v>
      </c>
      <c r="F77">
        <v>2</v>
      </c>
      <c r="G77" t="s">
        <v>7</v>
      </c>
      <c r="H77" t="s">
        <v>9</v>
      </c>
    </row>
    <row r="78" spans="1:8">
      <c r="A78">
        <v>77</v>
      </c>
      <c r="B78">
        <v>129800</v>
      </c>
      <c r="C78">
        <v>1930</v>
      </c>
      <c r="D78">
        <v>3</v>
      </c>
      <c r="E78">
        <v>2</v>
      </c>
      <c r="F78">
        <v>2</v>
      </c>
      <c r="G78" t="s">
        <v>7</v>
      </c>
      <c r="H78" t="s">
        <v>11</v>
      </c>
    </row>
    <row r="79" spans="1:8">
      <c r="A79">
        <v>78</v>
      </c>
      <c r="B79">
        <v>176500</v>
      </c>
      <c r="C79">
        <v>2280</v>
      </c>
      <c r="D79">
        <v>4</v>
      </c>
      <c r="E79">
        <v>3</v>
      </c>
      <c r="F79">
        <v>3</v>
      </c>
      <c r="G79" t="s">
        <v>10</v>
      </c>
      <c r="H79" t="s">
        <v>11</v>
      </c>
    </row>
    <row r="80" spans="1:8">
      <c r="A80">
        <v>79</v>
      </c>
      <c r="B80">
        <v>121300</v>
      </c>
      <c r="C80">
        <v>2130</v>
      </c>
      <c r="D80">
        <v>3</v>
      </c>
      <c r="E80">
        <v>2</v>
      </c>
      <c r="F80">
        <v>3</v>
      </c>
      <c r="G80" t="s">
        <v>7</v>
      </c>
      <c r="H80" t="s">
        <v>9</v>
      </c>
    </row>
    <row r="81" spans="1:8">
      <c r="A81">
        <v>80</v>
      </c>
      <c r="B81">
        <v>143600</v>
      </c>
      <c r="C81">
        <v>1780</v>
      </c>
      <c r="D81">
        <v>4</v>
      </c>
      <c r="E81">
        <v>2</v>
      </c>
      <c r="F81">
        <v>1</v>
      </c>
      <c r="G81" t="s">
        <v>7</v>
      </c>
      <c r="H81" t="s">
        <v>11</v>
      </c>
    </row>
    <row r="82" spans="1:8">
      <c r="A82">
        <v>81</v>
      </c>
      <c r="B82">
        <v>143400</v>
      </c>
      <c r="C82">
        <v>2190</v>
      </c>
      <c r="D82">
        <v>3</v>
      </c>
      <c r="E82">
        <v>3</v>
      </c>
      <c r="F82">
        <v>4</v>
      </c>
      <c r="G82" t="s">
        <v>10</v>
      </c>
      <c r="H82" t="s">
        <v>8</v>
      </c>
    </row>
    <row r="83" spans="1:8">
      <c r="A83">
        <v>82</v>
      </c>
      <c r="B83">
        <v>184300</v>
      </c>
      <c r="C83">
        <v>2140</v>
      </c>
      <c r="D83">
        <v>4</v>
      </c>
      <c r="E83">
        <v>3</v>
      </c>
      <c r="F83">
        <v>2</v>
      </c>
      <c r="G83" t="s">
        <v>10</v>
      </c>
      <c r="H83" t="s">
        <v>11</v>
      </c>
    </row>
    <row r="84" spans="1:8">
      <c r="A84">
        <v>83</v>
      </c>
      <c r="B84">
        <v>164800</v>
      </c>
      <c r="C84">
        <v>2050</v>
      </c>
      <c r="D84">
        <v>2</v>
      </c>
      <c r="E84">
        <v>2</v>
      </c>
      <c r="F84">
        <v>1</v>
      </c>
      <c r="G84" t="s">
        <v>10</v>
      </c>
      <c r="H84" t="s">
        <v>11</v>
      </c>
    </row>
    <row r="85" spans="1:8">
      <c r="A85">
        <v>84</v>
      </c>
      <c r="B85">
        <v>147700</v>
      </c>
      <c r="C85">
        <v>2410</v>
      </c>
      <c r="D85">
        <v>3</v>
      </c>
      <c r="E85">
        <v>3</v>
      </c>
      <c r="F85">
        <v>2</v>
      </c>
      <c r="G85" t="s">
        <v>7</v>
      </c>
      <c r="H85" t="s">
        <v>8</v>
      </c>
    </row>
    <row r="86" spans="1:8">
      <c r="A86">
        <v>85</v>
      </c>
      <c r="B86">
        <v>90500</v>
      </c>
      <c r="C86">
        <v>1520</v>
      </c>
      <c r="D86">
        <v>2</v>
      </c>
      <c r="E86">
        <v>2</v>
      </c>
      <c r="F86">
        <v>3</v>
      </c>
      <c r="G86" t="s">
        <v>7</v>
      </c>
      <c r="H86" t="s">
        <v>9</v>
      </c>
    </row>
    <row r="87" spans="1:8">
      <c r="A87">
        <v>86</v>
      </c>
      <c r="B87">
        <v>188300</v>
      </c>
      <c r="C87">
        <v>2250</v>
      </c>
      <c r="D87">
        <v>4</v>
      </c>
      <c r="E87">
        <v>3</v>
      </c>
      <c r="F87">
        <v>2</v>
      </c>
      <c r="G87" t="s">
        <v>10</v>
      </c>
      <c r="H87" t="s">
        <v>11</v>
      </c>
    </row>
    <row r="88" spans="1:8">
      <c r="A88">
        <v>87</v>
      </c>
      <c r="B88">
        <v>102700</v>
      </c>
      <c r="C88">
        <v>1900</v>
      </c>
      <c r="D88">
        <v>4</v>
      </c>
      <c r="E88">
        <v>2</v>
      </c>
      <c r="F88">
        <v>4</v>
      </c>
      <c r="G88" t="s">
        <v>7</v>
      </c>
      <c r="H88" t="s">
        <v>9</v>
      </c>
    </row>
    <row r="89" spans="1:8">
      <c r="A89">
        <v>88</v>
      </c>
      <c r="B89">
        <v>172500</v>
      </c>
      <c r="C89">
        <v>1880</v>
      </c>
      <c r="D89">
        <v>3</v>
      </c>
      <c r="E89">
        <v>3</v>
      </c>
      <c r="F89">
        <v>1</v>
      </c>
      <c r="G89" t="s">
        <v>10</v>
      </c>
      <c r="H89" t="s">
        <v>11</v>
      </c>
    </row>
    <row r="90" spans="1:8">
      <c r="A90">
        <v>89</v>
      </c>
      <c r="B90">
        <v>127700</v>
      </c>
      <c r="C90">
        <v>1930</v>
      </c>
      <c r="D90">
        <v>3</v>
      </c>
      <c r="E90">
        <v>3</v>
      </c>
      <c r="F90">
        <v>2</v>
      </c>
      <c r="G90" t="s">
        <v>7</v>
      </c>
      <c r="H90" t="s">
        <v>9</v>
      </c>
    </row>
    <row r="91" spans="1:8">
      <c r="A91">
        <v>90</v>
      </c>
      <c r="B91">
        <v>97800</v>
      </c>
      <c r="C91">
        <v>2010</v>
      </c>
      <c r="D91">
        <v>2</v>
      </c>
      <c r="E91">
        <v>2</v>
      </c>
      <c r="F91">
        <v>4</v>
      </c>
      <c r="G91" t="s">
        <v>7</v>
      </c>
      <c r="H91" t="s">
        <v>9</v>
      </c>
    </row>
    <row r="92" spans="1:8">
      <c r="A92">
        <v>91</v>
      </c>
      <c r="B92">
        <v>143100</v>
      </c>
      <c r="C92">
        <v>1920</v>
      </c>
      <c r="D92">
        <v>4</v>
      </c>
      <c r="E92">
        <v>2</v>
      </c>
      <c r="F92">
        <v>2</v>
      </c>
      <c r="G92" t="s">
        <v>7</v>
      </c>
      <c r="H92" t="s">
        <v>11</v>
      </c>
    </row>
    <row r="93" spans="1:8">
      <c r="A93">
        <v>92</v>
      </c>
      <c r="B93">
        <v>116500</v>
      </c>
      <c r="C93">
        <v>2150</v>
      </c>
      <c r="D93">
        <v>3</v>
      </c>
      <c r="E93">
        <v>2</v>
      </c>
      <c r="F93">
        <v>2</v>
      </c>
      <c r="G93" t="s">
        <v>7</v>
      </c>
      <c r="H93" t="s">
        <v>8</v>
      </c>
    </row>
    <row r="94" spans="1:8">
      <c r="A94">
        <v>93</v>
      </c>
      <c r="B94">
        <v>142600</v>
      </c>
      <c r="C94">
        <v>2110</v>
      </c>
      <c r="D94">
        <v>3</v>
      </c>
      <c r="E94">
        <v>2</v>
      </c>
      <c r="F94">
        <v>2</v>
      </c>
      <c r="G94" t="s">
        <v>7</v>
      </c>
      <c r="H94" t="s">
        <v>11</v>
      </c>
    </row>
    <row r="95" spans="1:8">
      <c r="A95">
        <v>94</v>
      </c>
      <c r="B95">
        <v>157100</v>
      </c>
      <c r="C95">
        <v>2080</v>
      </c>
      <c r="D95">
        <v>3</v>
      </c>
      <c r="E95">
        <v>3</v>
      </c>
      <c r="F95">
        <v>2</v>
      </c>
      <c r="G95" t="s">
        <v>7</v>
      </c>
      <c r="H95" t="s">
        <v>8</v>
      </c>
    </row>
    <row r="96" spans="1:8">
      <c r="A96">
        <v>95</v>
      </c>
      <c r="B96">
        <v>160600</v>
      </c>
      <c r="C96">
        <v>2150</v>
      </c>
      <c r="D96">
        <v>4</v>
      </c>
      <c r="E96">
        <v>3</v>
      </c>
      <c r="F96">
        <v>3</v>
      </c>
      <c r="G96" t="s">
        <v>10</v>
      </c>
      <c r="H96" t="s">
        <v>11</v>
      </c>
    </row>
    <row r="97" spans="1:8">
      <c r="A97">
        <v>96</v>
      </c>
      <c r="B97">
        <v>152500</v>
      </c>
      <c r="C97">
        <v>1970</v>
      </c>
      <c r="D97">
        <v>2</v>
      </c>
      <c r="E97">
        <v>2</v>
      </c>
      <c r="F97">
        <v>1</v>
      </c>
      <c r="G97" t="s">
        <v>10</v>
      </c>
      <c r="H97" t="s">
        <v>11</v>
      </c>
    </row>
    <row r="98" spans="1:8">
      <c r="A98">
        <v>97</v>
      </c>
      <c r="B98">
        <v>133300</v>
      </c>
      <c r="C98">
        <v>2440</v>
      </c>
      <c r="D98">
        <v>3</v>
      </c>
      <c r="E98">
        <v>3</v>
      </c>
      <c r="F98">
        <v>3</v>
      </c>
      <c r="G98" t="s">
        <v>7</v>
      </c>
      <c r="H98" t="s">
        <v>8</v>
      </c>
    </row>
    <row r="99" spans="1:8">
      <c r="A99">
        <v>98</v>
      </c>
      <c r="B99">
        <v>126800</v>
      </c>
      <c r="C99">
        <v>2000</v>
      </c>
      <c r="D99">
        <v>2</v>
      </c>
      <c r="E99">
        <v>2</v>
      </c>
      <c r="F99">
        <v>1</v>
      </c>
      <c r="G99" t="s">
        <v>10</v>
      </c>
      <c r="H99" t="s">
        <v>8</v>
      </c>
    </row>
    <row r="100" spans="1:8">
      <c r="A100">
        <v>99</v>
      </c>
      <c r="B100">
        <v>145500</v>
      </c>
      <c r="C100">
        <v>2060</v>
      </c>
      <c r="D100">
        <v>3</v>
      </c>
      <c r="E100">
        <v>2</v>
      </c>
      <c r="F100">
        <v>1</v>
      </c>
      <c r="G100" t="s">
        <v>7</v>
      </c>
      <c r="H100" t="s">
        <v>11</v>
      </c>
    </row>
    <row r="101" spans="1:8">
      <c r="A101">
        <v>100</v>
      </c>
      <c r="B101">
        <v>171000</v>
      </c>
      <c r="C101">
        <v>2080</v>
      </c>
      <c r="D101">
        <v>3</v>
      </c>
      <c r="E101">
        <v>3</v>
      </c>
      <c r="F101">
        <v>2</v>
      </c>
      <c r="G101" t="s">
        <v>10</v>
      </c>
      <c r="H101" t="s">
        <v>11</v>
      </c>
    </row>
    <row r="102" spans="1:8">
      <c r="A102">
        <v>101</v>
      </c>
      <c r="B102">
        <v>103200</v>
      </c>
      <c r="C102">
        <v>2010</v>
      </c>
      <c r="D102">
        <v>3</v>
      </c>
      <c r="E102">
        <v>2</v>
      </c>
      <c r="F102">
        <v>5</v>
      </c>
      <c r="G102" t="s">
        <v>7</v>
      </c>
      <c r="H102" t="s">
        <v>9</v>
      </c>
    </row>
    <row r="103" spans="1:8">
      <c r="A103">
        <v>102</v>
      </c>
      <c r="B103">
        <v>123100</v>
      </c>
      <c r="C103">
        <v>2260</v>
      </c>
      <c r="D103">
        <v>3</v>
      </c>
      <c r="E103">
        <v>3</v>
      </c>
      <c r="F103">
        <v>5</v>
      </c>
      <c r="G103" t="s">
        <v>7</v>
      </c>
      <c r="H103" t="s">
        <v>8</v>
      </c>
    </row>
    <row r="104" spans="1:8">
      <c r="A104">
        <v>103</v>
      </c>
      <c r="B104">
        <v>136800</v>
      </c>
      <c r="C104">
        <v>2410</v>
      </c>
      <c r="D104">
        <v>3</v>
      </c>
      <c r="E104">
        <v>3</v>
      </c>
      <c r="F104">
        <v>4</v>
      </c>
      <c r="G104" t="s">
        <v>7</v>
      </c>
      <c r="H104" t="s">
        <v>8</v>
      </c>
    </row>
    <row r="105" spans="1:8">
      <c r="A105">
        <v>104</v>
      </c>
      <c r="B105">
        <v>211200</v>
      </c>
      <c r="C105">
        <v>2440</v>
      </c>
      <c r="D105">
        <v>4</v>
      </c>
      <c r="E105">
        <v>3</v>
      </c>
      <c r="F105">
        <v>3</v>
      </c>
      <c r="G105" t="s">
        <v>10</v>
      </c>
      <c r="H105" t="s">
        <v>11</v>
      </c>
    </row>
    <row r="106" spans="1:8">
      <c r="A106">
        <v>105</v>
      </c>
      <c r="B106">
        <v>82300</v>
      </c>
      <c r="C106">
        <v>1910</v>
      </c>
      <c r="D106">
        <v>3</v>
      </c>
      <c r="E106">
        <v>2</v>
      </c>
      <c r="F106">
        <v>4</v>
      </c>
      <c r="G106" t="s">
        <v>7</v>
      </c>
      <c r="H106" t="s">
        <v>8</v>
      </c>
    </row>
    <row r="107" spans="1:8">
      <c r="A107">
        <v>106</v>
      </c>
      <c r="B107">
        <v>146900</v>
      </c>
      <c r="C107">
        <v>2530</v>
      </c>
      <c r="D107">
        <v>4</v>
      </c>
      <c r="E107">
        <v>3</v>
      </c>
      <c r="F107">
        <v>4</v>
      </c>
      <c r="G107" t="s">
        <v>7</v>
      </c>
      <c r="H107" t="s">
        <v>11</v>
      </c>
    </row>
    <row r="108" spans="1:8">
      <c r="A108">
        <v>107</v>
      </c>
      <c r="B108">
        <v>108500</v>
      </c>
      <c r="C108">
        <v>2130</v>
      </c>
      <c r="D108">
        <v>3</v>
      </c>
      <c r="E108">
        <v>2</v>
      </c>
      <c r="F108">
        <v>4</v>
      </c>
      <c r="G108" t="s">
        <v>7</v>
      </c>
      <c r="H108" t="s">
        <v>9</v>
      </c>
    </row>
    <row r="109" spans="1:8">
      <c r="A109">
        <v>108</v>
      </c>
      <c r="B109">
        <v>134000</v>
      </c>
      <c r="C109">
        <v>1890</v>
      </c>
      <c r="D109">
        <v>3</v>
      </c>
      <c r="E109">
        <v>2</v>
      </c>
      <c r="F109">
        <v>1</v>
      </c>
      <c r="G109" t="s">
        <v>10</v>
      </c>
      <c r="H109" t="s">
        <v>8</v>
      </c>
    </row>
    <row r="110" spans="1:8">
      <c r="A110">
        <v>109</v>
      </c>
      <c r="B110">
        <v>117000</v>
      </c>
      <c r="C110">
        <v>1990</v>
      </c>
      <c r="D110">
        <v>3</v>
      </c>
      <c r="E110">
        <v>3</v>
      </c>
      <c r="F110">
        <v>3</v>
      </c>
      <c r="G110" t="s">
        <v>10</v>
      </c>
      <c r="H110" t="s">
        <v>8</v>
      </c>
    </row>
    <row r="111" spans="1:8">
      <c r="A111">
        <v>110</v>
      </c>
      <c r="B111">
        <v>108700</v>
      </c>
      <c r="C111">
        <v>2110</v>
      </c>
      <c r="D111">
        <v>3</v>
      </c>
      <c r="E111">
        <v>2</v>
      </c>
      <c r="F111">
        <v>3</v>
      </c>
      <c r="G111" t="s">
        <v>7</v>
      </c>
      <c r="H111" t="s">
        <v>8</v>
      </c>
    </row>
    <row r="112" spans="1:8">
      <c r="A112">
        <v>111</v>
      </c>
      <c r="B112">
        <v>111600</v>
      </c>
      <c r="C112">
        <v>1710</v>
      </c>
      <c r="D112">
        <v>2</v>
      </c>
      <c r="E112">
        <v>2</v>
      </c>
      <c r="F112">
        <v>1</v>
      </c>
      <c r="G112" t="s">
        <v>7</v>
      </c>
      <c r="H112" t="s">
        <v>9</v>
      </c>
    </row>
    <row r="113" spans="1:8">
      <c r="A113">
        <v>112</v>
      </c>
      <c r="B113">
        <v>114900</v>
      </c>
      <c r="C113">
        <v>1740</v>
      </c>
      <c r="D113">
        <v>2</v>
      </c>
      <c r="E113">
        <v>2</v>
      </c>
      <c r="F113">
        <v>2</v>
      </c>
      <c r="G113" t="s">
        <v>7</v>
      </c>
      <c r="H113" t="s">
        <v>9</v>
      </c>
    </row>
    <row r="114" spans="1:8">
      <c r="A114">
        <v>113</v>
      </c>
      <c r="B114">
        <v>123600</v>
      </c>
      <c r="C114">
        <v>1940</v>
      </c>
      <c r="D114">
        <v>2</v>
      </c>
      <c r="E114">
        <v>2</v>
      </c>
      <c r="F114">
        <v>2</v>
      </c>
      <c r="G114" t="s">
        <v>10</v>
      </c>
      <c r="H114" t="s">
        <v>8</v>
      </c>
    </row>
    <row r="115" spans="1:8">
      <c r="A115">
        <v>114</v>
      </c>
      <c r="B115">
        <v>115700</v>
      </c>
      <c r="C115">
        <v>2000</v>
      </c>
      <c r="D115">
        <v>3</v>
      </c>
      <c r="E115">
        <v>2</v>
      </c>
      <c r="F115">
        <v>3</v>
      </c>
      <c r="G115" t="s">
        <v>10</v>
      </c>
      <c r="H115" t="s">
        <v>9</v>
      </c>
    </row>
    <row r="116" spans="1:8">
      <c r="A116">
        <v>115</v>
      </c>
      <c r="B116">
        <v>124500</v>
      </c>
      <c r="C116">
        <v>2010</v>
      </c>
      <c r="D116">
        <v>4</v>
      </c>
      <c r="E116">
        <v>3</v>
      </c>
      <c r="F116">
        <v>2</v>
      </c>
      <c r="G116" t="s">
        <v>7</v>
      </c>
      <c r="H116" t="s">
        <v>8</v>
      </c>
    </row>
    <row r="117" spans="1:8">
      <c r="A117">
        <v>116</v>
      </c>
      <c r="B117">
        <v>102500</v>
      </c>
      <c r="C117">
        <v>1900</v>
      </c>
      <c r="D117">
        <v>3</v>
      </c>
      <c r="E117">
        <v>3</v>
      </c>
      <c r="F117">
        <v>3</v>
      </c>
      <c r="G117" t="s">
        <v>7</v>
      </c>
      <c r="H117" t="s">
        <v>9</v>
      </c>
    </row>
    <row r="118" spans="1:8">
      <c r="A118">
        <v>117</v>
      </c>
      <c r="B118">
        <v>199500</v>
      </c>
      <c r="C118">
        <v>2290</v>
      </c>
      <c r="D118">
        <v>5</v>
      </c>
      <c r="E118">
        <v>4</v>
      </c>
      <c r="F118">
        <v>1</v>
      </c>
      <c r="G118" t="s">
        <v>10</v>
      </c>
      <c r="H118" t="s">
        <v>11</v>
      </c>
    </row>
    <row r="119" spans="1:8">
      <c r="A119">
        <v>118</v>
      </c>
      <c r="B119">
        <v>117800</v>
      </c>
      <c r="C119">
        <v>1920</v>
      </c>
      <c r="D119">
        <v>3</v>
      </c>
      <c r="E119">
        <v>2</v>
      </c>
      <c r="F119">
        <v>2</v>
      </c>
      <c r="G119" t="s">
        <v>7</v>
      </c>
      <c r="H119" t="s">
        <v>9</v>
      </c>
    </row>
    <row r="120" spans="1:8">
      <c r="A120">
        <v>119</v>
      </c>
      <c r="B120">
        <v>150200</v>
      </c>
      <c r="C120">
        <v>1950</v>
      </c>
      <c r="D120">
        <v>3</v>
      </c>
      <c r="E120">
        <v>2</v>
      </c>
      <c r="F120">
        <v>3</v>
      </c>
      <c r="G120" t="s">
        <v>10</v>
      </c>
      <c r="H120" t="s">
        <v>9</v>
      </c>
    </row>
    <row r="121" spans="1:8">
      <c r="A121">
        <v>120</v>
      </c>
      <c r="B121">
        <v>109700</v>
      </c>
      <c r="C121">
        <v>1920</v>
      </c>
      <c r="D121">
        <v>2</v>
      </c>
      <c r="E121">
        <v>2</v>
      </c>
      <c r="F121">
        <v>4</v>
      </c>
      <c r="G121" t="s">
        <v>7</v>
      </c>
      <c r="H121" t="s">
        <v>9</v>
      </c>
    </row>
    <row r="122" spans="1:8">
      <c r="A122">
        <v>121</v>
      </c>
      <c r="B122">
        <v>110400</v>
      </c>
      <c r="C122">
        <v>1930</v>
      </c>
      <c r="D122">
        <v>2</v>
      </c>
      <c r="E122">
        <v>3</v>
      </c>
      <c r="F122">
        <v>3</v>
      </c>
      <c r="G122" t="s">
        <v>7</v>
      </c>
      <c r="H122" t="s">
        <v>9</v>
      </c>
    </row>
    <row r="123" spans="1:8">
      <c r="A123">
        <v>122</v>
      </c>
      <c r="B123">
        <v>105600</v>
      </c>
      <c r="C123">
        <v>1930</v>
      </c>
      <c r="D123">
        <v>3</v>
      </c>
      <c r="E123">
        <v>3</v>
      </c>
      <c r="F123">
        <v>3</v>
      </c>
      <c r="G123" t="s">
        <v>7</v>
      </c>
      <c r="H123" t="s">
        <v>8</v>
      </c>
    </row>
    <row r="124" spans="1:8">
      <c r="A124">
        <v>123</v>
      </c>
      <c r="B124">
        <v>144800</v>
      </c>
      <c r="C124">
        <v>2060</v>
      </c>
      <c r="D124">
        <v>2</v>
      </c>
      <c r="E124">
        <v>2</v>
      </c>
      <c r="F124">
        <v>1</v>
      </c>
      <c r="G124" t="s">
        <v>10</v>
      </c>
      <c r="H124" t="s">
        <v>8</v>
      </c>
    </row>
    <row r="125" spans="1:8">
      <c r="A125">
        <v>124</v>
      </c>
      <c r="B125">
        <v>119700</v>
      </c>
      <c r="C125">
        <v>1900</v>
      </c>
      <c r="D125">
        <v>3</v>
      </c>
      <c r="E125">
        <v>3</v>
      </c>
      <c r="F125">
        <v>3</v>
      </c>
      <c r="G125" t="s">
        <v>10</v>
      </c>
      <c r="H125" t="s">
        <v>8</v>
      </c>
    </row>
    <row r="126" spans="1:8">
      <c r="A126">
        <v>125</v>
      </c>
      <c r="B126">
        <v>147900</v>
      </c>
      <c r="C126">
        <v>2160</v>
      </c>
      <c r="D126">
        <v>4</v>
      </c>
      <c r="E126">
        <v>3</v>
      </c>
      <c r="F126">
        <v>3</v>
      </c>
      <c r="G126" t="s">
        <v>10</v>
      </c>
      <c r="H126" t="s">
        <v>8</v>
      </c>
    </row>
    <row r="127" spans="1:8">
      <c r="A127">
        <v>126</v>
      </c>
      <c r="B127">
        <v>113500</v>
      </c>
      <c r="C127">
        <v>2070</v>
      </c>
      <c r="D127">
        <v>2</v>
      </c>
      <c r="E127">
        <v>2</v>
      </c>
      <c r="F127">
        <v>2</v>
      </c>
      <c r="G127" t="s">
        <v>7</v>
      </c>
      <c r="H127" t="s">
        <v>9</v>
      </c>
    </row>
    <row r="128" spans="1:8">
      <c r="A128">
        <v>127</v>
      </c>
      <c r="B128">
        <v>149900</v>
      </c>
      <c r="C128">
        <v>2020</v>
      </c>
      <c r="D128">
        <v>3</v>
      </c>
      <c r="E128">
        <v>3</v>
      </c>
      <c r="F128">
        <v>1</v>
      </c>
      <c r="G128" t="s">
        <v>7</v>
      </c>
      <c r="H128" t="s">
        <v>11</v>
      </c>
    </row>
    <row r="129" spans="1:8">
      <c r="A129">
        <v>128</v>
      </c>
      <c r="B129">
        <v>124600</v>
      </c>
      <c r="C129">
        <v>2250</v>
      </c>
      <c r="D129">
        <v>3</v>
      </c>
      <c r="E129">
        <v>3</v>
      </c>
      <c r="F129">
        <v>4</v>
      </c>
      <c r="G129" t="s">
        <v>7</v>
      </c>
      <c r="H129"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69"/>
  <sheetViews>
    <sheetView topLeftCell="A46" workbookViewId="0">
      <selection activeCell="B60" sqref="B60"/>
    </sheetView>
  </sheetViews>
  <sheetFormatPr baseColWidth="10" defaultColWidth="8.83203125" defaultRowHeight="14" x14ac:dyDescent="0"/>
  <cols>
    <col min="1" max="1" width="11.33203125" customWidth="1"/>
    <col min="2" max="2" width="12.33203125" customWidth="1"/>
    <col min="3" max="3" width="13.5" customWidth="1"/>
    <col min="4" max="4" width="11.5" customWidth="1"/>
    <col min="5" max="5" width="11.33203125" customWidth="1"/>
    <col min="6" max="7" width="15.5" customWidth="1"/>
    <col min="8" max="8" width="16.33203125" bestFit="1" customWidth="1"/>
    <col min="9" max="9" width="12.1640625" customWidth="1"/>
    <col min="10" max="10" width="10" bestFit="1" customWidth="1"/>
    <col min="11" max="11" width="11.33203125" customWidth="1"/>
    <col min="12" max="12" width="16.33203125" bestFit="1" customWidth="1"/>
    <col min="13" max="13" width="13.1640625" customWidth="1"/>
    <col min="14" max="14" width="10" customWidth="1"/>
    <col min="15" max="15" width="15" customWidth="1"/>
    <col min="16" max="16" width="12" customWidth="1"/>
    <col min="17" max="17" width="11.5" customWidth="1"/>
    <col min="18" max="18" width="17" bestFit="1" customWidth="1"/>
    <col min="19" max="19" width="16.5" customWidth="1"/>
    <col min="20" max="123" width="16.33203125" bestFit="1" customWidth="1"/>
    <col min="124" max="124" width="11.33203125" bestFit="1" customWidth="1"/>
  </cols>
  <sheetData>
    <row r="3" spans="2:15">
      <c r="B3" s="1" t="s">
        <v>14</v>
      </c>
      <c r="C3" s="1" t="s">
        <v>53</v>
      </c>
      <c r="H3" s="1" t="s">
        <v>15</v>
      </c>
      <c r="I3" s="1" t="s">
        <v>53</v>
      </c>
      <c r="M3" s="1" t="s">
        <v>52</v>
      </c>
      <c r="N3" t="s">
        <v>15</v>
      </c>
      <c r="O3" t="s">
        <v>14</v>
      </c>
    </row>
    <row r="4" spans="2:15">
      <c r="B4" s="1" t="s">
        <v>6</v>
      </c>
      <c r="C4" t="s">
        <v>7</v>
      </c>
      <c r="D4" t="s">
        <v>10</v>
      </c>
      <c r="E4" t="s">
        <v>13</v>
      </c>
      <c r="H4" s="1" t="s">
        <v>6</v>
      </c>
      <c r="I4" t="s">
        <v>7</v>
      </c>
      <c r="J4" t="s">
        <v>10</v>
      </c>
      <c r="K4" t="s">
        <v>13</v>
      </c>
      <c r="M4" s="2" t="s">
        <v>8</v>
      </c>
      <c r="N4" s="20">
        <v>125231.11111111111</v>
      </c>
      <c r="O4" s="3">
        <v>2014</v>
      </c>
    </row>
    <row r="5" spans="2:15">
      <c r="B5" s="2" t="s">
        <v>8</v>
      </c>
      <c r="C5" s="3">
        <v>2001.5384615384614</v>
      </c>
      <c r="D5" s="3">
        <v>2031.0526315789473</v>
      </c>
      <c r="E5" s="3">
        <v>2014</v>
      </c>
      <c r="H5" s="2" t="s">
        <v>8</v>
      </c>
      <c r="I5" s="20">
        <v>117750</v>
      </c>
      <c r="J5" s="20">
        <v>135468.42105263157</v>
      </c>
      <c r="K5" s="20">
        <v>125231.11111111111</v>
      </c>
      <c r="M5" s="4" t="s">
        <v>7</v>
      </c>
      <c r="N5" s="20">
        <v>117750</v>
      </c>
      <c r="O5" s="3">
        <v>2001.5384615384614</v>
      </c>
    </row>
    <row r="6" spans="2:15">
      <c r="B6" s="2" t="s">
        <v>9</v>
      </c>
      <c r="C6" s="3">
        <v>1928.1081081081081</v>
      </c>
      <c r="D6" s="3">
        <v>1857.1428571428571</v>
      </c>
      <c r="E6" s="3">
        <v>1916.8181818181818</v>
      </c>
      <c r="H6" s="2" t="s">
        <v>9</v>
      </c>
      <c r="I6" s="20">
        <v>108583.78378378379</v>
      </c>
      <c r="J6" s="20">
        <v>118457.14285714286</v>
      </c>
      <c r="K6" s="20">
        <v>110154.54545454546</v>
      </c>
      <c r="M6" s="4" t="s">
        <v>10</v>
      </c>
      <c r="N6" s="20">
        <v>135468.42105263157</v>
      </c>
      <c r="O6" s="3">
        <v>2031.0526315789473</v>
      </c>
    </row>
    <row r="7" spans="2:15">
      <c r="B7" s="2" t="s">
        <v>11</v>
      </c>
      <c r="C7" s="3">
        <v>2073.478260869565</v>
      </c>
      <c r="D7" s="3">
        <v>2091.25</v>
      </c>
      <c r="E7" s="3">
        <v>2080.7692307692309</v>
      </c>
      <c r="H7" s="2" t="s">
        <v>11</v>
      </c>
      <c r="I7" s="20">
        <v>148230.4347826087</v>
      </c>
      <c r="J7" s="20">
        <v>175200</v>
      </c>
      <c r="K7" s="20">
        <v>159294.87179487178</v>
      </c>
      <c r="M7" s="2" t="s">
        <v>9</v>
      </c>
      <c r="N7" s="20">
        <v>110154.54545454546</v>
      </c>
      <c r="O7" s="3">
        <v>1916.8181818181818</v>
      </c>
    </row>
    <row r="8" spans="2:15">
      <c r="B8" s="2" t="s">
        <v>13</v>
      </c>
      <c r="C8" s="3">
        <v>1989.1860465116279</v>
      </c>
      <c r="D8" s="3">
        <v>2025</v>
      </c>
      <c r="E8" s="3">
        <v>2000.9375</v>
      </c>
      <c r="H8" s="2" t="s">
        <v>13</v>
      </c>
      <c r="I8" s="20">
        <v>121958.13953488372</v>
      </c>
      <c r="J8" s="20">
        <v>147769.04761904763</v>
      </c>
      <c r="K8" s="20">
        <v>130427.34375</v>
      </c>
      <c r="M8" s="4" t="s">
        <v>7</v>
      </c>
      <c r="N8" s="20">
        <v>108583.78378378379</v>
      </c>
      <c r="O8" s="3">
        <v>1928.1081081081081</v>
      </c>
    </row>
    <row r="9" spans="2:15">
      <c r="M9" s="4" t="s">
        <v>10</v>
      </c>
      <c r="N9" s="20">
        <v>118457.14285714286</v>
      </c>
      <c r="O9" s="3">
        <v>1857.1428571428571</v>
      </c>
    </row>
    <row r="10" spans="2:15">
      <c r="M10" s="2" t="s">
        <v>11</v>
      </c>
      <c r="N10" s="20">
        <v>159294.87179487178</v>
      </c>
      <c r="O10" s="3">
        <v>2080.7692307692309</v>
      </c>
    </row>
    <row r="11" spans="2:15">
      <c r="M11" s="4" t="s">
        <v>7</v>
      </c>
      <c r="N11" s="20">
        <v>148230.4347826087</v>
      </c>
      <c r="O11" s="3">
        <v>2073.478260869565</v>
      </c>
    </row>
    <row r="12" spans="2:15">
      <c r="M12" s="4" t="s">
        <v>10</v>
      </c>
      <c r="N12" s="20">
        <v>175200</v>
      </c>
      <c r="O12" s="3">
        <v>2091.25</v>
      </c>
    </row>
    <row r="13" spans="2:15">
      <c r="M13" s="2" t="s">
        <v>13</v>
      </c>
      <c r="N13" s="20">
        <v>130427.34375</v>
      </c>
      <c r="O13" s="3">
        <v>2000.9375</v>
      </c>
    </row>
    <row r="18" spans="13:13">
      <c r="M18" s="22"/>
    </row>
    <row r="20" spans="13:13">
      <c r="M20" s="22"/>
    </row>
    <row r="23" spans="13:13">
      <c r="M23" s="22" t="s">
        <v>54</v>
      </c>
    </row>
    <row r="25" spans="13:13">
      <c r="M25" s="22" t="s">
        <v>55</v>
      </c>
    </row>
    <row r="27" spans="13:13">
      <c r="M27" s="23" t="s">
        <v>56</v>
      </c>
    </row>
    <row r="28" spans="13:13">
      <c r="M28" s="22"/>
    </row>
    <row r="29" spans="13:13">
      <c r="M29" s="21"/>
    </row>
    <row r="30" spans="13:13">
      <c r="M30" s="21"/>
    </row>
    <row r="31" spans="13:13">
      <c r="M31" s="21"/>
    </row>
    <row r="32" spans="13:13">
      <c r="M32" s="21"/>
    </row>
    <row r="35" spans="13:13">
      <c r="M35" s="23" t="s">
        <v>57</v>
      </c>
    </row>
    <row r="36" spans="13:13">
      <c r="M36" s="23"/>
    </row>
    <row r="37" spans="13:13">
      <c r="M37" s="21"/>
    </row>
    <row r="38" spans="13:13">
      <c r="M38" s="21"/>
    </row>
    <row r="39" spans="13:13">
      <c r="M39" s="21"/>
    </row>
    <row r="40" spans="13:13">
      <c r="M40" s="21"/>
    </row>
    <row r="43" spans="13:13">
      <c r="M43" s="22" t="s">
        <v>58</v>
      </c>
    </row>
    <row r="45" spans="13:13">
      <c r="M45" s="22" t="s">
        <v>59</v>
      </c>
    </row>
    <row r="46" spans="13:13">
      <c r="M46" s="22"/>
    </row>
    <row r="47" spans="13:13">
      <c r="M47" s="22"/>
    </row>
    <row r="48" spans="13:13">
      <c r="M48" s="21"/>
    </row>
    <row r="49" spans="2:13">
      <c r="M49" s="21"/>
    </row>
    <row r="50" spans="2:13">
      <c r="M50" s="21"/>
    </row>
    <row r="51" spans="2:13">
      <c r="M51" s="21"/>
    </row>
    <row r="52" spans="2:13">
      <c r="M52" s="21"/>
    </row>
    <row r="53" spans="2:13">
      <c r="M53" s="21"/>
    </row>
    <row r="54" spans="2:13">
      <c r="M54" s="21"/>
    </row>
    <row r="55" spans="2:13">
      <c r="M55" s="21"/>
    </row>
    <row r="56" spans="2:13">
      <c r="M56" s="21"/>
    </row>
    <row r="60" spans="2:13">
      <c r="B60" s="1" t="s">
        <v>52</v>
      </c>
      <c r="C60" t="s">
        <v>15</v>
      </c>
      <c r="D60" t="s">
        <v>60</v>
      </c>
    </row>
    <row r="61" spans="2:13">
      <c r="B61" s="2" t="s">
        <v>7</v>
      </c>
      <c r="C61" s="25">
        <v>121958.13953488372</v>
      </c>
      <c r="D61" s="24">
        <v>231</v>
      </c>
    </row>
    <row r="62" spans="2:13">
      <c r="B62" s="4" t="s">
        <v>8</v>
      </c>
      <c r="C62" s="25">
        <v>117750</v>
      </c>
      <c r="D62" s="24">
        <v>69</v>
      </c>
    </row>
    <row r="63" spans="2:13">
      <c r="B63" s="4" t="s">
        <v>9</v>
      </c>
      <c r="C63" s="25">
        <v>108583.78378378379</v>
      </c>
      <c r="D63" s="24">
        <v>115</v>
      </c>
    </row>
    <row r="64" spans="2:13">
      <c r="B64" s="4" t="s">
        <v>11</v>
      </c>
      <c r="C64" s="25">
        <v>148230.4347826087</v>
      </c>
      <c r="D64" s="24">
        <v>47</v>
      </c>
    </row>
    <row r="65" spans="2:4">
      <c r="B65" s="2" t="s">
        <v>10</v>
      </c>
      <c r="C65" s="25">
        <v>147769.04761904763</v>
      </c>
      <c r="D65" s="24">
        <v>99</v>
      </c>
    </row>
    <row r="66" spans="2:4">
      <c r="B66" s="4" t="s">
        <v>8</v>
      </c>
      <c r="C66" s="25">
        <v>135468.42105263157</v>
      </c>
      <c r="D66" s="24">
        <v>46</v>
      </c>
    </row>
    <row r="67" spans="2:4">
      <c r="B67" s="4" t="s">
        <v>9</v>
      </c>
      <c r="C67" s="25">
        <v>118457.14285714286</v>
      </c>
      <c r="D67" s="24">
        <v>20</v>
      </c>
    </row>
    <row r="68" spans="2:4">
      <c r="B68" s="4" t="s">
        <v>11</v>
      </c>
      <c r="C68" s="25">
        <v>175200</v>
      </c>
      <c r="D68" s="24">
        <v>33</v>
      </c>
    </row>
    <row r="69" spans="2:4">
      <c r="B69" s="2" t="s">
        <v>13</v>
      </c>
      <c r="C69" s="25">
        <v>130427.34375</v>
      </c>
      <c r="D69" s="24">
        <v>330</v>
      </c>
    </row>
  </sheetData>
  <pageMargins left="0.7" right="0.7" top="0.75" bottom="0.75" header="0.3" footer="0.3"/>
  <pageSetup orientation="portrait" horizontalDpi="4294967295" verticalDpi="4294967295"/>
  <drawing r:id="rId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workbookViewId="0"/>
  </sheetViews>
  <sheetFormatPr baseColWidth="10" defaultColWidth="8.83203125" defaultRowHeight="14" x14ac:dyDescent="0"/>
  <cols>
    <col min="2" max="2" width="10.5" bestFit="1" customWidth="1"/>
    <col min="3" max="3" width="12.6640625" bestFit="1" customWidth="1"/>
    <col min="4" max="6" width="12" bestFit="1" customWidth="1"/>
  </cols>
  <sheetData>
    <row r="1" spans="2:7" ht="15" thickBot="1"/>
    <row r="2" spans="2:7">
      <c r="B2" s="7"/>
      <c r="C2" s="7" t="s">
        <v>0</v>
      </c>
      <c r="D2" s="7" t="s">
        <v>1</v>
      </c>
      <c r="E2" s="7" t="s">
        <v>2</v>
      </c>
      <c r="F2" s="7" t="s">
        <v>3</v>
      </c>
      <c r="G2" s="7" t="s">
        <v>4</v>
      </c>
    </row>
    <row r="3" spans="2:7">
      <c r="B3" s="5" t="s">
        <v>0</v>
      </c>
      <c r="C3" s="8">
        <v>1</v>
      </c>
      <c r="D3" s="8"/>
      <c r="E3" s="8"/>
      <c r="F3" s="8"/>
      <c r="G3" s="8"/>
    </row>
    <row r="4" spans="2:7">
      <c r="B4" s="5" t="s">
        <v>1</v>
      </c>
      <c r="C4" s="10">
        <v>0.55298224255548378</v>
      </c>
      <c r="D4" s="8">
        <v>1</v>
      </c>
      <c r="E4" s="8"/>
      <c r="F4" s="8"/>
      <c r="G4" s="8"/>
    </row>
    <row r="5" spans="2:7">
      <c r="B5" s="5" t="s">
        <v>2</v>
      </c>
      <c r="C5" s="10">
        <v>0.5259260576398529</v>
      </c>
      <c r="D5" s="8">
        <v>0.48380711151742756</v>
      </c>
      <c r="E5" s="8">
        <v>1</v>
      </c>
      <c r="F5" s="8"/>
      <c r="G5" s="8"/>
    </row>
    <row r="6" spans="2:7">
      <c r="B6" s="5" t="s">
        <v>3</v>
      </c>
      <c r="C6" s="8">
        <v>0.52325775818597375</v>
      </c>
      <c r="D6" s="8">
        <v>0.52274530089719973</v>
      </c>
      <c r="E6" s="8">
        <v>0.41455595594643563</v>
      </c>
      <c r="F6" s="8">
        <v>1</v>
      </c>
      <c r="G6" s="8"/>
    </row>
    <row r="7" spans="2:7" ht="15" thickBot="1">
      <c r="B7" s="6" t="s">
        <v>4</v>
      </c>
      <c r="C7" s="9">
        <v>-0.31363588286179822</v>
      </c>
      <c r="D7" s="9">
        <v>0.33692335192189249</v>
      </c>
      <c r="E7" s="11">
        <v>0.11427060981307544</v>
      </c>
      <c r="F7" s="11">
        <v>0.14379340360973222</v>
      </c>
      <c r="G7" s="9">
        <v>1</v>
      </c>
    </row>
  </sheetData>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6" sqref="B6"/>
    </sheetView>
  </sheetViews>
  <sheetFormatPr baseColWidth="10" defaultColWidth="8.83203125" defaultRowHeight="14" x14ac:dyDescent="0"/>
  <cols>
    <col min="1" max="1" width="18" bestFit="1" customWidth="1"/>
    <col min="2" max="2" width="12" bestFit="1" customWidth="1"/>
    <col min="3" max="3" width="14.5" bestFit="1" customWidth="1"/>
    <col min="4" max="4" width="12.6640625" bestFit="1" customWidth="1"/>
    <col min="5" max="5" width="12" bestFit="1" customWidth="1"/>
    <col min="6" max="6" width="13.5" bestFit="1" customWidth="1"/>
    <col min="7" max="7" width="12" bestFit="1" customWidth="1"/>
    <col min="8" max="8" width="12.6640625" bestFit="1" customWidth="1"/>
    <col min="9" max="9" width="12.5" bestFit="1" customWidth="1"/>
  </cols>
  <sheetData>
    <row r="1" spans="1:9">
      <c r="A1" t="s">
        <v>16</v>
      </c>
    </row>
    <row r="2" spans="1:9" ht="15" thickBot="1"/>
    <row r="3" spans="1:9">
      <c r="A3" s="12" t="s">
        <v>17</v>
      </c>
      <c r="B3" s="12"/>
    </row>
    <row r="4" spans="1:9">
      <c r="A4" s="5" t="s">
        <v>18</v>
      </c>
      <c r="B4" s="5">
        <v>0.8355730661585723</v>
      </c>
    </row>
    <row r="5" spans="1:9">
      <c r="A5" s="5" t="s">
        <v>19</v>
      </c>
      <c r="B5" s="5">
        <v>0.69818234888963782</v>
      </c>
    </row>
    <row r="6" spans="1:9">
      <c r="A6" s="5" t="s">
        <v>20</v>
      </c>
      <c r="B6" s="13">
        <v>0.68836714072344718</v>
      </c>
    </row>
    <row r="7" spans="1:9">
      <c r="A7" s="5" t="s">
        <v>21</v>
      </c>
      <c r="B7" s="5">
        <v>14999.245515071971</v>
      </c>
    </row>
    <row r="8" spans="1:9" ht="15" thickBot="1">
      <c r="A8" s="6" t="s">
        <v>22</v>
      </c>
      <c r="B8" s="6">
        <v>128</v>
      </c>
    </row>
    <row r="10" spans="1:9" ht="15" thickBot="1">
      <c r="A10" t="s">
        <v>23</v>
      </c>
    </row>
    <row r="11" spans="1:9">
      <c r="A11" s="7"/>
      <c r="B11" s="7" t="s">
        <v>28</v>
      </c>
      <c r="C11" s="7" t="s">
        <v>29</v>
      </c>
      <c r="D11" s="7" t="s">
        <v>30</v>
      </c>
      <c r="E11" s="7" t="s">
        <v>31</v>
      </c>
      <c r="F11" s="7" t="s">
        <v>32</v>
      </c>
    </row>
    <row r="12" spans="1:9">
      <c r="A12" s="5" t="s">
        <v>24</v>
      </c>
      <c r="B12" s="5">
        <v>4</v>
      </c>
      <c r="C12" s="5">
        <v>64012998276.241989</v>
      </c>
      <c r="D12" s="5">
        <v>16003249569.060497</v>
      </c>
      <c r="E12" s="5">
        <v>71.132709267908254</v>
      </c>
      <c r="F12" s="5">
        <v>4.4374906430685926E-31</v>
      </c>
    </row>
    <row r="13" spans="1:9">
      <c r="A13" s="5" t="s">
        <v>25</v>
      </c>
      <c r="B13" s="5">
        <v>123</v>
      </c>
      <c r="C13" s="5">
        <v>27672216020.633015</v>
      </c>
      <c r="D13" s="5">
        <v>224977366.02140662</v>
      </c>
      <c r="E13" s="5"/>
      <c r="F13" s="5"/>
    </row>
    <row r="14" spans="1:9" ht="15" thickBot="1">
      <c r="A14" s="6" t="s">
        <v>26</v>
      </c>
      <c r="B14" s="6">
        <v>127</v>
      </c>
      <c r="C14" s="6">
        <v>91685214296.875</v>
      </c>
      <c r="D14" s="6"/>
      <c r="E14" s="6"/>
      <c r="F14" s="6"/>
    </row>
    <row r="15" spans="1:9" ht="15" thickBot="1"/>
    <row r="16" spans="1:9">
      <c r="A16" s="7"/>
      <c r="B16" s="7" t="s">
        <v>33</v>
      </c>
      <c r="C16" s="7" t="s">
        <v>21</v>
      </c>
      <c r="D16" s="7" t="s">
        <v>34</v>
      </c>
      <c r="E16" s="7" t="s">
        <v>35</v>
      </c>
      <c r="F16" s="7" t="s">
        <v>36</v>
      </c>
      <c r="G16" s="7" t="s">
        <v>37</v>
      </c>
      <c r="H16" s="7" t="s">
        <v>38</v>
      </c>
      <c r="I16" s="7" t="s">
        <v>39</v>
      </c>
    </row>
    <row r="17" spans="1:9">
      <c r="A17" s="5" t="s">
        <v>27</v>
      </c>
      <c r="B17" s="5">
        <v>-17347.376948520294</v>
      </c>
      <c r="C17" s="5">
        <v>12724.896305655866</v>
      </c>
      <c r="D17" s="5">
        <v>-1.3632627356507308</v>
      </c>
      <c r="E17" s="15">
        <v>0.17528993623470759</v>
      </c>
      <c r="F17" s="5">
        <v>-42535.528959736395</v>
      </c>
      <c r="G17" s="5">
        <v>7840.7750626958077</v>
      </c>
      <c r="H17" s="5">
        <v>-42535.528959736395</v>
      </c>
      <c r="I17" s="5">
        <v>7840.7750626958077</v>
      </c>
    </row>
    <row r="18" spans="1:9">
      <c r="A18" s="5" t="s">
        <v>1</v>
      </c>
      <c r="B18" s="5">
        <v>61.839946100358851</v>
      </c>
      <c r="C18" s="5">
        <v>8.2637738430117942</v>
      </c>
      <c r="D18" s="5">
        <v>7.4832573198567616</v>
      </c>
      <c r="E18" s="13">
        <v>1.2021088466551735E-11</v>
      </c>
      <c r="F18" s="5">
        <v>45.482312470639137</v>
      </c>
      <c r="G18" s="5">
        <v>78.197579730078559</v>
      </c>
      <c r="H18" s="5">
        <v>45.482312470639137</v>
      </c>
      <c r="I18" s="5">
        <v>78.197579730078559</v>
      </c>
    </row>
    <row r="19" spans="1:9">
      <c r="A19" s="5" t="s">
        <v>2</v>
      </c>
      <c r="B19" s="5">
        <v>9319.7526020610549</v>
      </c>
      <c r="C19" s="5">
        <v>2148.7544402078074</v>
      </c>
      <c r="D19" s="5">
        <v>4.3372813699269122</v>
      </c>
      <c r="E19" s="13">
        <v>2.9731074623226852E-5</v>
      </c>
      <c r="F19" s="5">
        <v>5066.4249383477118</v>
      </c>
      <c r="G19" s="5">
        <v>13573.080265774399</v>
      </c>
      <c r="H19" s="5">
        <v>5066.4249383477118</v>
      </c>
      <c r="I19" s="5">
        <v>13573.080265774399</v>
      </c>
    </row>
    <row r="20" spans="1:9">
      <c r="A20" s="5" t="s">
        <v>3</v>
      </c>
      <c r="B20" s="5">
        <v>12646.347486400027</v>
      </c>
      <c r="C20" s="5">
        <v>3109.6620286097505</v>
      </c>
      <c r="D20" s="5">
        <v>4.0667916223853702</v>
      </c>
      <c r="E20" s="13">
        <v>8.4484906707596116E-5</v>
      </c>
      <c r="F20" s="5">
        <v>6490.9621694041634</v>
      </c>
      <c r="G20" s="5">
        <v>18801.732803395891</v>
      </c>
      <c r="H20" s="5">
        <v>6490.9621694041634</v>
      </c>
      <c r="I20" s="5">
        <v>18801.732803395891</v>
      </c>
    </row>
    <row r="21" spans="1:9" ht="15" thickBot="1">
      <c r="A21" s="6" t="s">
        <v>4</v>
      </c>
      <c r="B21" s="6">
        <v>-13601.011412285299</v>
      </c>
      <c r="C21" s="6">
        <v>1324.8186585487847</v>
      </c>
      <c r="D21" s="6">
        <v>-10.266319337005669</v>
      </c>
      <c r="E21" s="14">
        <v>3.0884342022559867E-18</v>
      </c>
      <c r="F21" s="6">
        <v>-16223.408715750182</v>
      </c>
      <c r="G21" s="6">
        <v>-10978.614108820417</v>
      </c>
      <c r="H21" s="6">
        <v>-16223.408715750182</v>
      </c>
      <c r="I21" s="6">
        <v>-10978.614108820417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34"/>
  <sheetViews>
    <sheetView topLeftCell="A12" workbookViewId="0">
      <selection activeCell="F31" sqref="F31"/>
    </sheetView>
  </sheetViews>
  <sheetFormatPr baseColWidth="10" defaultColWidth="8.83203125" defaultRowHeight="14" x14ac:dyDescent="0"/>
  <cols>
    <col min="2" max="2" width="10.5" bestFit="1" customWidth="1"/>
    <col min="3" max="3" width="12.83203125" bestFit="1" customWidth="1"/>
    <col min="4" max="4" width="11.5" customWidth="1"/>
    <col min="5" max="5" width="11.5" bestFit="1" customWidth="1"/>
    <col min="7" max="7" width="4.5" customWidth="1"/>
    <col min="8" max="13" width="12.5" bestFit="1" customWidth="1"/>
  </cols>
  <sheetData>
    <row r="4" spans="2:16" ht="15" customHeight="1">
      <c r="C4" s="16" t="s">
        <v>33</v>
      </c>
      <c r="D4" s="16" t="s">
        <v>40</v>
      </c>
      <c r="E4" s="16" t="s">
        <v>45</v>
      </c>
    </row>
    <row r="5" spans="2:16">
      <c r="B5" t="s">
        <v>27</v>
      </c>
      <c r="C5" s="17">
        <v>-17347.376948520294</v>
      </c>
      <c r="D5" s="17">
        <v>1</v>
      </c>
      <c r="E5" s="26">
        <f>+C5*D5</f>
        <v>-17347.376948520294</v>
      </c>
    </row>
    <row r="6" spans="2:16" ht="15" customHeight="1">
      <c r="B6" t="s">
        <v>1</v>
      </c>
      <c r="C6" s="17">
        <v>61.839946100358851</v>
      </c>
      <c r="D6" s="17">
        <v>1790</v>
      </c>
      <c r="E6" s="26">
        <f t="shared" ref="E6:E9" si="0">+C6*D6</f>
        <v>110693.50351964234</v>
      </c>
    </row>
    <row r="7" spans="2:16">
      <c r="B7" t="s">
        <v>2</v>
      </c>
      <c r="C7" s="17">
        <v>9319.7526020610549</v>
      </c>
      <c r="D7" s="17">
        <v>2</v>
      </c>
      <c r="E7" s="26">
        <f t="shared" si="0"/>
        <v>18639.50520412211</v>
      </c>
    </row>
    <row r="8" spans="2:16">
      <c r="B8" t="s">
        <v>3</v>
      </c>
      <c r="C8" s="17">
        <v>12646.347486400027</v>
      </c>
      <c r="D8" s="17">
        <v>2</v>
      </c>
      <c r="E8" s="26">
        <f t="shared" si="0"/>
        <v>25292.694972800055</v>
      </c>
    </row>
    <row r="9" spans="2:16">
      <c r="B9" t="s">
        <v>4</v>
      </c>
      <c r="C9" s="17">
        <v>-13601.011412285299</v>
      </c>
      <c r="D9" s="17">
        <v>2</v>
      </c>
      <c r="E9" s="26">
        <f t="shared" si="0"/>
        <v>-27202.022824570598</v>
      </c>
    </row>
    <row r="10" spans="2:16">
      <c r="B10" s="16" t="s">
        <v>50</v>
      </c>
      <c r="E10" s="27">
        <f>SUM(E5:E9)</f>
        <v>110076.30392347361</v>
      </c>
    </row>
    <row r="11" spans="2:16">
      <c r="H11" s="18"/>
    </row>
    <row r="12" spans="2:16">
      <c r="H12" s="18"/>
      <c r="I12" s="34" t="s">
        <v>51</v>
      </c>
      <c r="J12" s="35"/>
      <c r="K12" s="35"/>
      <c r="L12" s="35"/>
      <c r="M12" s="36"/>
    </row>
    <row r="13" spans="2:16">
      <c r="B13" t="s">
        <v>41</v>
      </c>
      <c r="C13" s="17">
        <f>MAX('House Prices'!D93:D129)</f>
        <v>5</v>
      </c>
      <c r="H13" s="30">
        <f>+E10</f>
        <v>110076.30392347361</v>
      </c>
      <c r="I13" s="17">
        <v>1400</v>
      </c>
      <c r="J13" s="17">
        <f>300+I13</f>
        <v>1700</v>
      </c>
      <c r="K13" s="17">
        <f t="shared" ref="K13:M13" si="1">300+J13</f>
        <v>2000</v>
      </c>
      <c r="L13" s="17">
        <f t="shared" si="1"/>
        <v>2300</v>
      </c>
      <c r="M13" s="17">
        <f t="shared" si="1"/>
        <v>2600</v>
      </c>
      <c r="P13" s="3"/>
    </row>
    <row r="14" spans="2:16">
      <c r="B14" t="s">
        <v>42</v>
      </c>
      <c r="C14" s="17">
        <f>MIN('House Prices'!D93:D129)</f>
        <v>2</v>
      </c>
      <c r="G14" s="31" t="s">
        <v>49</v>
      </c>
      <c r="H14" s="18">
        <v>2</v>
      </c>
      <c r="I14" s="19">
        <f t="dataTable" ref="I14:M16" dt2D="1" dtr="1" r1="D6" r2="D8" ca="1"/>
        <v>85958.724944333662</v>
      </c>
      <c r="J14" s="19">
        <v>104510.70877444133</v>
      </c>
      <c r="K14" s="19">
        <v>123062.69260454897</v>
      </c>
      <c r="L14" s="19">
        <v>141614.67643465666</v>
      </c>
      <c r="M14" s="19">
        <v>160166.6602647643</v>
      </c>
    </row>
    <row r="15" spans="2:16">
      <c r="B15" t="s">
        <v>43</v>
      </c>
      <c r="C15" s="17">
        <f>MAX('House Prices'!E93:E129)</f>
        <v>4</v>
      </c>
      <c r="G15" s="32"/>
      <c r="H15" s="18">
        <v>3</v>
      </c>
      <c r="I15" s="19">
        <v>98605.072430733693</v>
      </c>
      <c r="J15" s="19">
        <v>117157.05626084135</v>
      </c>
      <c r="K15" s="19">
        <v>135709.04009094898</v>
      </c>
      <c r="L15" s="19">
        <v>154261.02392105668</v>
      </c>
      <c r="M15" s="19">
        <v>172813.00775116432</v>
      </c>
    </row>
    <row r="16" spans="2:16">
      <c r="B16" t="s">
        <v>44</v>
      </c>
      <c r="C16" s="17">
        <f>MIN('House Prices'!E93:E129)</f>
        <v>2</v>
      </c>
      <c r="G16" s="32"/>
      <c r="H16" s="18">
        <v>4</v>
      </c>
      <c r="I16" s="19">
        <v>111251.41991713372</v>
      </c>
      <c r="J16" s="19">
        <v>129803.40374724136</v>
      </c>
      <c r="K16" s="19">
        <v>148355.38757734903</v>
      </c>
      <c r="L16" s="19">
        <v>166907.3714074567</v>
      </c>
      <c r="M16" s="19">
        <v>185459.35523756436</v>
      </c>
    </row>
    <row r="17" spans="2:13">
      <c r="B17" t="s">
        <v>46</v>
      </c>
      <c r="C17" s="17">
        <f>MAX('House Prices'!C1:C129)</f>
        <v>2590</v>
      </c>
      <c r="G17" s="32"/>
      <c r="I17" s="19"/>
      <c r="J17" s="19"/>
      <c r="K17" s="19"/>
      <c r="L17" s="19"/>
      <c r="M17" s="19"/>
    </row>
    <row r="18" spans="2:13">
      <c r="B18" t="s">
        <v>47</v>
      </c>
      <c r="C18" s="17">
        <f>MIN('House Prices'!C1:C129)</f>
        <v>1450</v>
      </c>
      <c r="G18" s="33"/>
      <c r="H18" s="18"/>
      <c r="I18" s="19"/>
      <c r="J18" s="19"/>
      <c r="K18" s="19"/>
      <c r="L18" s="19"/>
      <c r="M18" s="19"/>
    </row>
    <row r="19" spans="2:13">
      <c r="H19" s="18"/>
    </row>
    <row r="20" spans="2:13">
      <c r="H20" s="18"/>
      <c r="I20" s="34" t="s">
        <v>51</v>
      </c>
      <c r="J20" s="35"/>
      <c r="K20" s="35"/>
      <c r="L20" s="35"/>
      <c r="M20" s="36"/>
    </row>
    <row r="21" spans="2:13">
      <c r="H21" s="30">
        <f>+E10</f>
        <v>110076.30392347361</v>
      </c>
      <c r="I21" s="17">
        <v>1400</v>
      </c>
      <c r="J21" s="17">
        <f>300+I21</f>
        <v>1700</v>
      </c>
      <c r="K21" s="17">
        <f t="shared" ref="K21:M21" si="2">300+J21</f>
        <v>2000</v>
      </c>
      <c r="L21" s="17">
        <f t="shared" si="2"/>
        <v>2300</v>
      </c>
      <c r="M21" s="17">
        <f t="shared" si="2"/>
        <v>2600</v>
      </c>
    </row>
    <row r="22" spans="2:13">
      <c r="G22" s="31" t="s">
        <v>48</v>
      </c>
      <c r="H22" s="18">
        <v>2</v>
      </c>
      <c r="I22" s="19">
        <f t="dataTable" ref="I22:M25" dt2D="1" dtr="1" r1="D6" r2="D7"/>
        <v>85958.724944333662</v>
      </c>
      <c r="J22" s="19">
        <v>104510.70877444133</v>
      </c>
      <c r="K22" s="19">
        <v>123062.69260454897</v>
      </c>
      <c r="L22" s="19">
        <v>141614.67643465666</v>
      </c>
      <c r="M22" s="19">
        <v>160166.6602647643</v>
      </c>
    </row>
    <row r="23" spans="2:13">
      <c r="G23" s="32"/>
      <c r="H23" s="18">
        <v>3</v>
      </c>
      <c r="I23" s="19">
        <v>95278.477546394744</v>
      </c>
      <c r="J23" s="19">
        <v>113830.46137650238</v>
      </c>
      <c r="K23" s="19">
        <v>132382.44520661005</v>
      </c>
      <c r="L23" s="19">
        <v>150934.42903671772</v>
      </c>
      <c r="M23" s="19">
        <v>169486.41286682535</v>
      </c>
    </row>
    <row r="24" spans="2:13">
      <c r="G24" s="32"/>
      <c r="H24" s="18">
        <v>4</v>
      </c>
      <c r="I24" s="19">
        <v>104598.2301484558</v>
      </c>
      <c r="J24" s="19">
        <v>123150.21397856344</v>
      </c>
      <c r="K24" s="19">
        <v>141702.1978086711</v>
      </c>
      <c r="L24" s="19">
        <v>160254.18163877877</v>
      </c>
      <c r="M24" s="19">
        <v>178806.16546888641</v>
      </c>
    </row>
    <row r="25" spans="2:13">
      <c r="G25" s="32"/>
      <c r="H25" s="18">
        <v>5</v>
      </c>
      <c r="I25" s="19">
        <v>113917.98275051685</v>
      </c>
      <c r="J25" s="19">
        <v>132469.96658062449</v>
      </c>
      <c r="K25" s="19">
        <v>151021.95041073216</v>
      </c>
      <c r="L25" s="19">
        <v>169573.93424083982</v>
      </c>
      <c r="M25" s="19">
        <v>188125.91807094746</v>
      </c>
    </row>
    <row r="26" spans="2:13">
      <c r="G26" s="33"/>
      <c r="I26" s="19"/>
      <c r="J26" s="19"/>
      <c r="K26" s="19"/>
      <c r="L26" s="19"/>
      <c r="M26" s="19"/>
    </row>
    <row r="28" spans="2:13">
      <c r="I28" s="34" t="s">
        <v>2</v>
      </c>
      <c r="J28" s="35"/>
      <c r="K28" s="35"/>
      <c r="L28" s="36"/>
    </row>
    <row r="29" spans="2:13">
      <c r="H29" s="28">
        <f>E10</f>
        <v>110076.30392347361</v>
      </c>
      <c r="I29">
        <v>2</v>
      </c>
      <c r="J29">
        <v>3</v>
      </c>
      <c r="K29">
        <v>4</v>
      </c>
      <c r="L29">
        <v>5</v>
      </c>
    </row>
    <row r="30" spans="2:13" ht="15" customHeight="1">
      <c r="G30" s="31" t="s">
        <v>49</v>
      </c>
      <c r="H30">
        <v>2</v>
      </c>
      <c r="I30" s="28">
        <f t="dataTable" ref="I30:L32" dt2D="1" dtr="1" r1="D7" r2="D8" ca="1"/>
        <v>110076.30392347361</v>
      </c>
      <c r="J30" s="28">
        <v>119396.05652553469</v>
      </c>
      <c r="K30" s="28">
        <v>128715.80912759574</v>
      </c>
      <c r="L30" s="28">
        <v>138035.56172965679</v>
      </c>
    </row>
    <row r="31" spans="2:13">
      <c r="G31" s="32"/>
      <c r="H31">
        <v>3</v>
      </c>
      <c r="I31" s="28">
        <v>122722.65140987362</v>
      </c>
      <c r="J31" s="28">
        <v>132042.4040119347</v>
      </c>
      <c r="K31" s="28">
        <v>141362.15661399576</v>
      </c>
      <c r="L31" s="28">
        <v>150681.90921605681</v>
      </c>
    </row>
    <row r="32" spans="2:13">
      <c r="G32" s="33"/>
      <c r="H32">
        <v>4</v>
      </c>
      <c r="I32" s="28">
        <v>135368.99889627367</v>
      </c>
      <c r="J32" s="28">
        <v>144688.75149833475</v>
      </c>
      <c r="K32" s="28">
        <v>154008.50410039577</v>
      </c>
      <c r="L32" s="28">
        <v>163328.25670245686</v>
      </c>
    </row>
    <row r="33" spans="7:7">
      <c r="G33" s="29"/>
    </row>
    <row r="34" spans="7:7">
      <c r="G34" s="29"/>
    </row>
  </sheetData>
  <mergeCells count="6">
    <mergeCell ref="G30:G32"/>
    <mergeCell ref="G22:G26"/>
    <mergeCell ref="I12:M12"/>
    <mergeCell ref="G14:G18"/>
    <mergeCell ref="I20:M20"/>
    <mergeCell ref="I28:L28"/>
  </mergeCells>
  <conditionalFormatting sqref="I14:M18">
    <cfRule type="colorScale" priority="3">
      <colorScale>
        <cfvo type="min"/>
        <cfvo type="percentile" val="50"/>
        <cfvo type="max"/>
        <color rgb="FF63BE7B"/>
        <color rgb="FFFFEB84"/>
        <color rgb="FFF8696B"/>
      </colorScale>
    </cfRule>
  </conditionalFormatting>
  <conditionalFormatting sqref="I22:M26">
    <cfRule type="colorScale" priority="2">
      <colorScale>
        <cfvo type="min"/>
        <cfvo type="percentile" val="50"/>
        <cfvo type="max"/>
        <color rgb="FF63BE7B"/>
        <color rgb="FFFFEB84"/>
        <color rgb="FFF8696B"/>
      </colorScale>
    </cfRule>
  </conditionalFormatting>
  <conditionalFormatting sqref="I30:L3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House Prices</vt:lpstr>
      <vt:lpstr>Tables and Charts</vt:lpstr>
      <vt:lpstr>Correlation</vt:lpstr>
      <vt:lpstr>Regression</vt:lpstr>
      <vt:lpstr>Sensitivity Analysis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Christopher Lill</cp:lastModifiedBy>
  <dcterms:created xsi:type="dcterms:W3CDTF">2015-11-25T15:25:24Z</dcterms:created>
  <dcterms:modified xsi:type="dcterms:W3CDTF">2017-02-05T19:23:33Z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