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defaultThemeVersion="124226"/>
  <bookViews>
    <workbookView xWindow="0" yWindow="0" windowWidth="23040" windowHeight="8808"/>
  </bookViews>
  <sheets>
    <sheet name="Introduction" sheetId="7" r:id="rId1"/>
    <sheet name="MMTool" sheetId="1" r:id="rId2"/>
    <sheet name="Chart1" sheetId="2" r:id="rId3"/>
    <sheet name="Chart2" sheetId="3" r:id="rId4"/>
    <sheet name="Chart3" sheetId="5" r:id="rId5"/>
    <sheet name="Chart4" sheetId="6" r:id="rId6"/>
  </sheets>
  <definedNames>
    <definedName name="Excess_Market_Returns">OFFSET(MMTool!$H$16,1,0,NRets,1)</definedName>
    <definedName name="Excess_Security_Returns">OFFSET(MMTool!$G$16,1,0,NRets,1)</definedName>
    <definedName name="GISRets">#REF!</definedName>
    <definedName name="Months">OFFSET(MMTool!$B$16,1,0,NRets,1)</definedName>
    <definedName name="NRets">MMTool!$C$14</definedName>
    <definedName name="One">#REF!</definedName>
    <definedName name="Total_Market_Returns">OFFSET(MMTool!$C$16,1,0,NRets,1)</definedName>
    <definedName name="Total_Security_Returns">OFFSET(MMTool!$E$16,1,0,NRets,1)</definedName>
    <definedName name="XOMRets">#REF!</definedName>
    <definedName name="XValues">OFFSET(MMTool!$A$16,1,0,NRets,1)</definedName>
  </definedNames>
  <calcPr calcId="171027"/>
</workbook>
</file>

<file path=xl/calcChain.xml><?xml version="1.0" encoding="utf-8"?>
<calcChain xmlns="http://schemas.openxmlformats.org/spreadsheetml/2006/main">
  <c r="M22" i="1" l="1"/>
  <c r="K22" i="1"/>
  <c r="L22" i="1" s="1"/>
  <c r="J22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M18" i="1" l="1"/>
  <c r="K18" i="1"/>
  <c r="J18" i="1"/>
  <c r="L18" i="1" l="1"/>
</calcChain>
</file>

<file path=xl/sharedStrings.xml><?xml version="1.0" encoding="utf-8"?>
<sst xmlns="http://schemas.openxmlformats.org/spreadsheetml/2006/main" count="41" uniqueCount="37">
  <si>
    <t>Month</t>
  </si>
  <si>
    <t>a</t>
  </si>
  <si>
    <t>b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</si>
  <si>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</si>
  <si>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</si>
  <si>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(e)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</si>
  <si>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</si>
  <si>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R Square</t>
  </si>
  <si>
    <t>Excess Return Market Model Estimates</t>
  </si>
  <si>
    <t>Total Return Market Model Estimates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</si>
  <si>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= r</t>
    </r>
    <r>
      <rPr>
        <b/>
        <vertAlign val="subscript"/>
        <sz val="11"/>
        <color theme="1"/>
        <rFont val="Calibri"/>
        <family val="2"/>
        <scheme val="minor"/>
      </rPr>
      <t xml:space="preserve">i </t>
    </r>
    <r>
      <rPr>
        <b/>
        <sz val="11"/>
        <color theme="1"/>
        <rFont val="Calibri"/>
        <family val="2"/>
        <scheme val="minor"/>
      </rPr>
      <t>- r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</si>
  <si>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M </t>
    </r>
    <r>
      <rPr>
        <b/>
        <sz val="11"/>
        <color theme="1"/>
        <rFont val="Calibri"/>
        <family val="2"/>
        <scheme val="minor"/>
      </rPr>
      <t>= r</t>
    </r>
    <r>
      <rPr>
        <b/>
        <vertAlign val="subscript"/>
        <sz val="11"/>
        <color theme="1"/>
        <rFont val="Calibri"/>
        <family val="2"/>
        <scheme val="minor"/>
      </rPr>
      <t xml:space="preserve">M </t>
    </r>
    <r>
      <rPr>
        <b/>
        <sz val="11"/>
        <color theme="1"/>
        <rFont val="Calibri"/>
        <family val="2"/>
        <scheme val="minor"/>
      </rPr>
      <t>- r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</si>
  <si>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#</t>
  </si>
  <si>
    <t>N of Returns</t>
  </si>
  <si>
    <t>To use this tool, follow these steps:</t>
  </si>
  <si>
    <t>Enter the dates, and the returns on the market, risk-free security, and</t>
  </si>
  <si>
    <t>The output for the excess return market model estimates is given in</t>
  </si>
  <si>
    <t>the security/portfolio in tan cells in the appropriate columns in the</t>
  </si>
  <si>
    <t>block below.</t>
  </si>
  <si>
    <t>Market Model Regression Tool</t>
  </si>
  <si>
    <t>block J16:M18, and the output for total return market model estimates</t>
  </si>
  <si>
    <t>is given in block J20:M22.</t>
  </si>
  <si>
    <t>In cell C14, enter the number of returns you have (or want to use)  for</t>
  </si>
  <si>
    <t>the market index, risk-free security and the security/portfolio.</t>
  </si>
  <si>
    <t>Ravi Shukla</t>
  </si>
  <si>
    <r>
      <t>Caution</t>
    </r>
    <r>
      <rPr>
        <sz val="11"/>
        <color indexed="10"/>
        <rFont val="Calibri"/>
        <family val="2"/>
        <scheme val="minor"/>
      </rPr>
      <t xml:space="preserve">: No warranties. Use at your own risk. </t>
    </r>
  </si>
  <si>
    <t>[Note: The worksheets are protected (without any password) to avoid accidental</t>
  </si>
  <si>
    <t>modifications. Unprotect them if you need to.]</t>
  </si>
  <si>
    <t>This spreadsheet can be used as a tool to estimate the total and excess return</t>
  </si>
  <si>
    <t>market model regression. The user enters the total returns on the security, the</t>
  </si>
  <si>
    <t>risk-free asset and the market index, and decides how many of the observations</t>
  </si>
  <si>
    <t>(starting with the first observtion) to use for regression. Regression results change</t>
  </si>
  <si>
    <t>dynamically with user the input.</t>
  </si>
  <si>
    <t>This model only provides the intercept, the slope and the R2. If you need more</t>
  </si>
  <si>
    <t>detailed statistics, you should run a regression using Excel's Data Analysis tool or</t>
  </si>
  <si>
    <t>the LINEST function.</t>
  </si>
  <si>
    <r>
      <rPr>
        <sz val="11"/>
        <color theme="1"/>
        <rFont val="Calibri"/>
        <family val="2"/>
        <scheme val="minor"/>
      </rPr>
      <t>s(e)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</si>
</sst>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mm"/>
    <numFmt numFmtId="165" formatCode="0.0%"/>
    <numFmt numFmtId="166" formatCode="0.0000"/>
    <numFmt numFmtId="167" formatCode="##.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3" borderId="3" applyNumberFormat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1" xfId="1" applyNumberFormat="1" applyFont="1" applyBorder="1"/>
    <xf numFmtId="0" fontId="0" fillId="0" borderId="1" xfId="0" applyBorder="1"/>
    <xf numFmtId="10" fontId="0" fillId="0" borderId="1" xfId="0" applyNumberFormat="1" applyBorder="1"/>
    <xf numFmtId="0" fontId="2" fillId="2" borderId="1" xfId="0" applyFont="1" applyFill="1" applyBorder="1" applyAlignment="1">
      <alignment horizontal="right"/>
    </xf>
    <xf numFmtId="165" fontId="0" fillId="0" borderId="1" xfId="1" applyNumberFormat="1" applyFont="1" applyBorder="1"/>
    <xf numFmtId="166" fontId="0" fillId="0" borderId="1" xfId="0" applyNumberFormat="1" applyBorder="1"/>
    <xf numFmtId="0" fontId="2" fillId="0" borderId="1" xfId="0" applyFont="1" applyBorder="1" applyAlignment="1">
      <alignment horizontal="right"/>
    </xf>
    <xf numFmtId="167" fontId="0" fillId="0" borderId="0" xfId="0" applyNumberFormat="1"/>
    <xf numFmtId="164" fontId="1" fillId="3" borderId="1" xfId="2" applyNumberFormat="1" applyFont="1" applyBorder="1" applyProtection="1">
      <protection locked="0"/>
    </xf>
    <xf numFmtId="10" fontId="1" fillId="3" borderId="1" xfId="2" applyNumberFormat="1" applyFont="1" applyBorder="1" applyProtection="1">
      <protection locked="0"/>
    </xf>
    <xf numFmtId="0" fontId="1" fillId="3" borderId="1" xfId="2" applyFont="1" applyBorder="1" applyProtection="1">
      <protection locked="0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9" fillId="0" borderId="0" xfId="3" applyFont="1"/>
    <xf numFmtId="0" fontId="8" fillId="0" borderId="0" xfId="3" applyFont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8" fillId="0" borderId="0" xfId="3" applyFont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2" fillId="2" borderId="1" xfId="0" applyFont="1" applyFill="1" applyBorder="1" applyAlignment="1"/>
    <xf numFmtId="0" fontId="6" fillId="4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5">
    <cellStyle name="Input" xfId="2" builtinId="20"/>
    <cellStyle name="Normal" xfId="0" builtinId="0"/>
    <cellStyle name="Normal 2" xfId="3"/>
    <cellStyle name="Percent" xfId="1" builtinId="5"/>
    <cellStyle name="Percent 2" xfId="4"/>
  </cellStyles>
  <dxfs count="3">
    <dxf>
      <numFmt numFmtId="168" formatCode=";;"/>
    </dxf>
    <dxf>
      <numFmt numFmtId="168" formatCode=";;"/>
    </dxf>
    <dxf>
      <numFmt numFmtId="168" formatCode=";;"/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Excess Returns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Security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[0]!Excess_Security_Returns</c:f>
              <c:numCache>
                <c:formatCode>0.00%</c:formatCode>
                <c:ptCount val="60"/>
                <c:pt idx="0">
                  <c:v>0.22120891920813265</c:v>
                </c:pt>
                <c:pt idx="1">
                  <c:v>7.7704617067833617E-2</c:v>
                </c:pt>
                <c:pt idx="2">
                  <c:v>-0.10447827586206884</c:v>
                </c:pt>
                <c:pt idx="3">
                  <c:v>-8.3362941176470626E-2</c:v>
                </c:pt>
                <c:pt idx="4">
                  <c:v>9.7238658777121321E-4</c:v>
                </c:pt>
                <c:pt idx="5">
                  <c:v>2.0683543307086577E-2</c:v>
                </c:pt>
                <c:pt idx="6">
                  <c:v>5.5378381502890074E-2</c:v>
                </c:pt>
                <c:pt idx="7">
                  <c:v>-3.8777697218422183E-2</c:v>
                </c:pt>
                <c:pt idx="8">
                  <c:v>4.1370094786729684E-2</c:v>
                </c:pt>
                <c:pt idx="9">
                  <c:v>2.9233642564802102E-2</c:v>
                </c:pt>
                <c:pt idx="10">
                  <c:v>3.1535099337747659E-3</c:v>
                </c:pt>
                <c:pt idx="11">
                  <c:v>4.7562911169745072E-2</c:v>
                </c:pt>
                <c:pt idx="12">
                  <c:v>-5.5330201342281927E-2</c:v>
                </c:pt>
                <c:pt idx="13">
                  <c:v>-1.7215261756876574E-2</c:v>
                </c:pt>
                <c:pt idx="14">
                  <c:v>6.3731578709968303E-2</c:v>
                </c:pt>
                <c:pt idx="15">
                  <c:v>9.3994915254235686E-3</c:v>
                </c:pt>
                <c:pt idx="16">
                  <c:v>-4.1068456375838981E-2</c:v>
                </c:pt>
                <c:pt idx="17">
                  <c:v>-6.1114685314685314E-2</c:v>
                </c:pt>
                <c:pt idx="18">
                  <c:v>4.7106976744186201E-2</c:v>
                </c:pt>
                <c:pt idx="19">
                  <c:v>3.104673768308976E-3</c:v>
                </c:pt>
                <c:pt idx="20">
                  <c:v>8.7769416445623347E-2</c:v>
                </c:pt>
                <c:pt idx="21">
                  <c:v>-3.5960535931789995E-3</c:v>
                </c:pt>
                <c:pt idx="22">
                  <c:v>-4.0352039072039159E-2</c:v>
                </c:pt>
                <c:pt idx="23">
                  <c:v>1.128648030495547E-2</c:v>
                </c:pt>
                <c:pt idx="24">
                  <c:v>1.0200581346716874E-2</c:v>
                </c:pt>
                <c:pt idx="25">
                  <c:v>6.6430004133939513E-2</c:v>
                </c:pt>
                <c:pt idx="26">
                  <c:v>-5.0059752321980674E-3</c:v>
                </c:pt>
                <c:pt idx="27">
                  <c:v>-1.870254658385111E-2</c:v>
                </c:pt>
                <c:pt idx="28">
                  <c:v>-4.166887879984213E-2</c:v>
                </c:pt>
                <c:pt idx="29">
                  <c:v>-4.1847459926017128E-2</c:v>
                </c:pt>
                <c:pt idx="30">
                  <c:v>4.4230992725716754E-2</c:v>
                </c:pt>
                <c:pt idx="31">
                  <c:v>2.0833352412101352E-2</c:v>
                </c:pt>
                <c:pt idx="32">
                  <c:v>-3.9745413503795478E-2</c:v>
                </c:pt>
                <c:pt idx="33">
                  <c:v>2.7915394190871259E-2</c:v>
                </c:pt>
                <c:pt idx="34">
                  <c:v>6.9463768115942126E-2</c:v>
                </c:pt>
                <c:pt idx="35">
                  <c:v>-6.3445435435435391E-2</c:v>
                </c:pt>
                <c:pt idx="36">
                  <c:v>-4.4085617259289151E-3</c:v>
                </c:pt>
                <c:pt idx="37">
                  <c:v>7.7000000000000027E-2</c:v>
                </c:pt>
                <c:pt idx="38">
                  <c:v>-5.8554753794890828E-2</c:v>
                </c:pt>
                <c:pt idx="39">
                  <c:v>7.2750658307209948E-2</c:v>
                </c:pt>
                <c:pt idx="40">
                  <c:v>-4.607788496541685E-2</c:v>
                </c:pt>
                <c:pt idx="41">
                  <c:v>8.6027594070697266E-3</c:v>
                </c:pt>
                <c:pt idx="42">
                  <c:v>-0.11662261261261257</c:v>
                </c:pt>
                <c:pt idx="43">
                  <c:v>-6.2495634517766505E-2</c:v>
                </c:pt>
                <c:pt idx="44">
                  <c:v>2.4561123090745568E-2</c:v>
                </c:pt>
                <c:pt idx="45">
                  <c:v>2.8411091703056678E-2</c:v>
                </c:pt>
                <c:pt idx="46">
                  <c:v>6.7521606765327841E-2</c:v>
                </c:pt>
                <c:pt idx="47">
                  <c:v>6.0089802761341286E-2</c:v>
                </c:pt>
                <c:pt idx="48">
                  <c:v>4.5396419570051805E-2</c:v>
                </c:pt>
                <c:pt idx="49">
                  <c:v>2.1799943502824826E-2</c:v>
                </c:pt>
                <c:pt idx="50">
                  <c:v>1.2975781142463959E-2</c:v>
                </c:pt>
                <c:pt idx="51">
                  <c:v>2.915120433017605E-2</c:v>
                </c:pt>
                <c:pt idx="52">
                  <c:v>-8.8514386252045885E-2</c:v>
                </c:pt>
                <c:pt idx="53">
                  <c:v>-1.5081944245889902E-2</c:v>
                </c:pt>
                <c:pt idx="54">
                  <c:v>7.0151965317919007E-2</c:v>
                </c:pt>
                <c:pt idx="55">
                  <c:v>2.4064788164088819E-2</c:v>
                </c:pt>
                <c:pt idx="56">
                  <c:v>-4.3628345323740873E-2</c:v>
                </c:pt>
                <c:pt idx="57">
                  <c:v>-2.0583207354443279E-2</c:v>
                </c:pt>
                <c:pt idx="58">
                  <c:v>-9.6582485289027215E-3</c:v>
                </c:pt>
                <c:pt idx="59">
                  <c:v>2.1908980160111394E-2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E-481E-BF3E-82EFC58C1F43}"/>
            </c:ext>
          </c:extLst>
        </c:ser>
        <c:ser>
          <c:idx val="1"/>
          <c:order val="1"/>
          <c:tx>
            <c:v>Market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[0]!Excess_Market_Returns</c:f>
              <c:numCache>
                <c:formatCode>0.00%</c:formatCode>
                <c:ptCount val="60"/>
                <c:pt idx="0">
                  <c:v>8.6650000000000005E-2</c:v>
                </c:pt>
                <c:pt idx="1">
                  <c:v>5.7790000000000001E-2</c:v>
                </c:pt>
                <c:pt idx="2">
                  <c:v>-5.978E-2</c:v>
                </c:pt>
                <c:pt idx="3">
                  <c:v>-2.7210000000000002E-2</c:v>
                </c:pt>
                <c:pt idx="4">
                  <c:v>-1.6E-2</c:v>
                </c:pt>
                <c:pt idx="5">
                  <c:v>8.7399999999999995E-3</c:v>
                </c:pt>
                <c:pt idx="6">
                  <c:v>8.1390000000000004E-2</c:v>
                </c:pt>
                <c:pt idx="7">
                  <c:v>5.176E-2</c:v>
                </c:pt>
                <c:pt idx="8">
                  <c:v>1.1950000000000001E-2</c:v>
                </c:pt>
                <c:pt idx="9">
                  <c:v>1.685E-2</c:v>
                </c:pt>
                <c:pt idx="10">
                  <c:v>1.8679999999999999E-2</c:v>
                </c:pt>
                <c:pt idx="11">
                  <c:v>-1.1430000000000001E-2</c:v>
                </c:pt>
                <c:pt idx="12">
                  <c:v>5.577E-2</c:v>
                </c:pt>
                <c:pt idx="13">
                  <c:v>8.0000000000000002E-3</c:v>
                </c:pt>
                <c:pt idx="14">
                  <c:v>5.1670000000000001E-2</c:v>
                </c:pt>
                <c:pt idx="15">
                  <c:v>1.7579999999999998E-2</c:v>
                </c:pt>
                <c:pt idx="16">
                  <c:v>1.3099999999999999E-2</c:v>
                </c:pt>
                <c:pt idx="17">
                  <c:v>-1.5889999999999998E-2</c:v>
                </c:pt>
                <c:pt idx="18">
                  <c:v>-1.6500000000000001E-2</c:v>
                </c:pt>
                <c:pt idx="19">
                  <c:v>1.2830000000000001E-2</c:v>
                </c:pt>
                <c:pt idx="20">
                  <c:v>1.8349999999999998E-2</c:v>
                </c:pt>
                <c:pt idx="21">
                  <c:v>-3.4259999999999999E-2</c:v>
                </c:pt>
                <c:pt idx="22">
                  <c:v>2.7700000000000008E-3</c:v>
                </c:pt>
                <c:pt idx="23">
                  <c:v>9.41E-3</c:v>
                </c:pt>
                <c:pt idx="24">
                  <c:v>1.3770000000000001E-2</c:v>
                </c:pt>
                <c:pt idx="25">
                  <c:v>3.8680000000000006E-2</c:v>
                </c:pt>
                <c:pt idx="26">
                  <c:v>3.2119999999999996E-2</c:v>
                </c:pt>
                <c:pt idx="27">
                  <c:v>-2.6390000000000004E-2</c:v>
                </c:pt>
                <c:pt idx="28">
                  <c:v>1.8849999999999999E-2</c:v>
                </c:pt>
                <c:pt idx="29">
                  <c:v>-2.01E-2</c:v>
                </c:pt>
                <c:pt idx="30">
                  <c:v>-2.138E-2</c:v>
                </c:pt>
                <c:pt idx="31">
                  <c:v>2.9350000000000001E-2</c:v>
                </c:pt>
                <c:pt idx="32">
                  <c:v>-1.1700000000000005E-3</c:v>
                </c:pt>
                <c:pt idx="33">
                  <c:v>3.44E-2</c:v>
                </c:pt>
                <c:pt idx="34">
                  <c:v>-1.2119999999999999E-2</c:v>
                </c:pt>
                <c:pt idx="35">
                  <c:v>5.0900000000000008E-3</c:v>
                </c:pt>
                <c:pt idx="36">
                  <c:v>-1.9880000000000002E-2</c:v>
                </c:pt>
                <c:pt idx="37">
                  <c:v>3.4419999999999999E-2</c:v>
                </c:pt>
                <c:pt idx="38">
                  <c:v>-3.0400000000000002E-3</c:v>
                </c:pt>
                <c:pt idx="39">
                  <c:v>2.282E-2</c:v>
                </c:pt>
                <c:pt idx="40">
                  <c:v>-1.14E-3</c:v>
                </c:pt>
                <c:pt idx="41">
                  <c:v>8.5100000000000002E-3</c:v>
                </c:pt>
                <c:pt idx="42">
                  <c:v>9.4199999999999978E-3</c:v>
                </c:pt>
                <c:pt idx="43">
                  <c:v>-3.2899999999999999E-2</c:v>
                </c:pt>
                <c:pt idx="44">
                  <c:v>-2.8300000000000001E-3</c:v>
                </c:pt>
                <c:pt idx="45">
                  <c:v>1.83E-3</c:v>
                </c:pt>
                <c:pt idx="46">
                  <c:v>1.9429999999999999E-2</c:v>
                </c:pt>
                <c:pt idx="47">
                  <c:v>2.1560000000000003E-2</c:v>
                </c:pt>
                <c:pt idx="48">
                  <c:v>2.8320000000000001E-2</c:v>
                </c:pt>
                <c:pt idx="49">
                  <c:v>1.4689999999999998E-2</c:v>
                </c:pt>
                <c:pt idx="50">
                  <c:v>9.7999999999999997E-3</c:v>
                </c:pt>
                <c:pt idx="51">
                  <c:v>1.078E-2</c:v>
                </c:pt>
                <c:pt idx="52">
                  <c:v>-2.3949999999999999E-2</c:v>
                </c:pt>
                <c:pt idx="53">
                  <c:v>6.8300000000000001E-3</c:v>
                </c:pt>
                <c:pt idx="54">
                  <c:v>4.002E-2</c:v>
                </c:pt>
                <c:pt idx="55">
                  <c:v>3.0709999999999998E-2</c:v>
                </c:pt>
                <c:pt idx="56">
                  <c:v>-2.0670000000000001E-2</c:v>
                </c:pt>
                <c:pt idx="57">
                  <c:v>-3.524E-2</c:v>
                </c:pt>
                <c:pt idx="58">
                  <c:v>1.0870000000000001E-2</c:v>
                </c:pt>
                <c:pt idx="59">
                  <c:v>3.39E-2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E-481E-BF3E-82EFC58C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010448"/>
        <c:axId val="356008488"/>
      </c:lineChart>
      <c:dateAx>
        <c:axId val="356010448"/>
        <c:scaling>
          <c:orientation val="minMax"/>
        </c:scaling>
        <c:delete val="0"/>
        <c:axPos val="b"/>
        <c:numFmt formatCode="yyyymm" sourceLinked="1"/>
        <c:majorTickMark val="out"/>
        <c:minorTickMark val="none"/>
        <c:tickLblPos val="nextTo"/>
        <c:crossAx val="356008488"/>
        <c:crossesAt val="-0.15000000000000013"/>
        <c:auto val="1"/>
        <c:lblOffset val="100"/>
        <c:baseTimeUnit val="months"/>
      </c:dateAx>
      <c:valAx>
        <c:axId val="356008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601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Excess Return Market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5542235345581803"/>
                  <c:y val="-0.20158573928258969"/>
                </c:manualLayout>
              </c:layout>
              <c:numFmt formatCode="General" sourceLinked="0"/>
            </c:trendlineLbl>
          </c:trendline>
          <c:xVal>
            <c:numRef>
              <c:f>[0]!Excess_Market_Returns</c:f>
              <c:numCache>
                <c:formatCode>0.00%</c:formatCode>
                <c:ptCount val="60"/>
                <c:pt idx="0">
                  <c:v>8.6650000000000005E-2</c:v>
                </c:pt>
                <c:pt idx="1">
                  <c:v>5.7790000000000001E-2</c:v>
                </c:pt>
                <c:pt idx="2">
                  <c:v>-5.978E-2</c:v>
                </c:pt>
                <c:pt idx="3">
                  <c:v>-2.7210000000000002E-2</c:v>
                </c:pt>
                <c:pt idx="4">
                  <c:v>-1.6E-2</c:v>
                </c:pt>
                <c:pt idx="5">
                  <c:v>8.7399999999999995E-3</c:v>
                </c:pt>
                <c:pt idx="6">
                  <c:v>8.1390000000000004E-2</c:v>
                </c:pt>
                <c:pt idx="7">
                  <c:v>5.176E-2</c:v>
                </c:pt>
                <c:pt idx="8">
                  <c:v>1.1950000000000001E-2</c:v>
                </c:pt>
                <c:pt idx="9">
                  <c:v>1.685E-2</c:v>
                </c:pt>
                <c:pt idx="10">
                  <c:v>1.8679999999999999E-2</c:v>
                </c:pt>
                <c:pt idx="11">
                  <c:v>-1.1430000000000001E-2</c:v>
                </c:pt>
                <c:pt idx="12">
                  <c:v>5.577E-2</c:v>
                </c:pt>
                <c:pt idx="13">
                  <c:v>8.0000000000000002E-3</c:v>
                </c:pt>
                <c:pt idx="14">
                  <c:v>5.1670000000000001E-2</c:v>
                </c:pt>
                <c:pt idx="15">
                  <c:v>1.7579999999999998E-2</c:v>
                </c:pt>
                <c:pt idx="16">
                  <c:v>1.3099999999999999E-2</c:v>
                </c:pt>
                <c:pt idx="17">
                  <c:v>-1.5889999999999998E-2</c:v>
                </c:pt>
                <c:pt idx="18">
                  <c:v>-1.6500000000000001E-2</c:v>
                </c:pt>
                <c:pt idx="19">
                  <c:v>1.2830000000000001E-2</c:v>
                </c:pt>
                <c:pt idx="20">
                  <c:v>1.8349999999999998E-2</c:v>
                </c:pt>
                <c:pt idx="21">
                  <c:v>-3.4259999999999999E-2</c:v>
                </c:pt>
                <c:pt idx="22">
                  <c:v>2.7700000000000008E-3</c:v>
                </c:pt>
                <c:pt idx="23">
                  <c:v>9.41E-3</c:v>
                </c:pt>
                <c:pt idx="24">
                  <c:v>1.3770000000000001E-2</c:v>
                </c:pt>
                <c:pt idx="25">
                  <c:v>3.8680000000000006E-2</c:v>
                </c:pt>
                <c:pt idx="26">
                  <c:v>3.2119999999999996E-2</c:v>
                </c:pt>
                <c:pt idx="27">
                  <c:v>-2.6390000000000004E-2</c:v>
                </c:pt>
                <c:pt idx="28">
                  <c:v>1.8849999999999999E-2</c:v>
                </c:pt>
                <c:pt idx="29">
                  <c:v>-2.01E-2</c:v>
                </c:pt>
                <c:pt idx="30">
                  <c:v>-2.138E-2</c:v>
                </c:pt>
                <c:pt idx="31">
                  <c:v>2.9350000000000001E-2</c:v>
                </c:pt>
                <c:pt idx="32">
                  <c:v>-1.1700000000000005E-3</c:v>
                </c:pt>
                <c:pt idx="33">
                  <c:v>3.44E-2</c:v>
                </c:pt>
                <c:pt idx="34">
                  <c:v>-1.2119999999999999E-2</c:v>
                </c:pt>
                <c:pt idx="35">
                  <c:v>5.0900000000000008E-3</c:v>
                </c:pt>
                <c:pt idx="36">
                  <c:v>-1.9880000000000002E-2</c:v>
                </c:pt>
                <c:pt idx="37">
                  <c:v>3.4419999999999999E-2</c:v>
                </c:pt>
                <c:pt idx="38">
                  <c:v>-3.0400000000000002E-3</c:v>
                </c:pt>
                <c:pt idx="39">
                  <c:v>2.282E-2</c:v>
                </c:pt>
                <c:pt idx="40">
                  <c:v>-1.14E-3</c:v>
                </c:pt>
                <c:pt idx="41">
                  <c:v>8.5100000000000002E-3</c:v>
                </c:pt>
                <c:pt idx="42">
                  <c:v>9.4199999999999978E-3</c:v>
                </c:pt>
                <c:pt idx="43">
                  <c:v>-3.2899999999999999E-2</c:v>
                </c:pt>
                <c:pt idx="44">
                  <c:v>-2.8300000000000001E-3</c:v>
                </c:pt>
                <c:pt idx="45">
                  <c:v>1.83E-3</c:v>
                </c:pt>
                <c:pt idx="46">
                  <c:v>1.9429999999999999E-2</c:v>
                </c:pt>
                <c:pt idx="47">
                  <c:v>2.1560000000000003E-2</c:v>
                </c:pt>
                <c:pt idx="48">
                  <c:v>2.8320000000000001E-2</c:v>
                </c:pt>
                <c:pt idx="49">
                  <c:v>1.4689999999999998E-2</c:v>
                </c:pt>
                <c:pt idx="50">
                  <c:v>9.7999999999999997E-3</c:v>
                </c:pt>
                <c:pt idx="51">
                  <c:v>1.078E-2</c:v>
                </c:pt>
                <c:pt idx="52">
                  <c:v>-2.3949999999999999E-2</c:v>
                </c:pt>
                <c:pt idx="53">
                  <c:v>6.8300000000000001E-3</c:v>
                </c:pt>
                <c:pt idx="54">
                  <c:v>4.002E-2</c:v>
                </c:pt>
                <c:pt idx="55">
                  <c:v>3.0709999999999998E-2</c:v>
                </c:pt>
                <c:pt idx="56">
                  <c:v>-2.0670000000000001E-2</c:v>
                </c:pt>
                <c:pt idx="57">
                  <c:v>-3.524E-2</c:v>
                </c:pt>
                <c:pt idx="58">
                  <c:v>1.0870000000000001E-2</c:v>
                </c:pt>
                <c:pt idx="59">
                  <c:v>3.39E-2</c:v>
                </c:pt>
              </c:numCache>
            </c:numRef>
          </c:xVal>
          <c:yVal>
            <c:numRef>
              <c:f>[0]!Excess_Security_Returns</c:f>
              <c:numCache>
                <c:formatCode>0.00%</c:formatCode>
                <c:ptCount val="60"/>
                <c:pt idx="0">
                  <c:v>0.22120891920813265</c:v>
                </c:pt>
                <c:pt idx="1">
                  <c:v>7.7704617067833617E-2</c:v>
                </c:pt>
                <c:pt idx="2">
                  <c:v>-0.10447827586206884</c:v>
                </c:pt>
                <c:pt idx="3">
                  <c:v>-8.3362941176470626E-2</c:v>
                </c:pt>
                <c:pt idx="4">
                  <c:v>9.7238658777121321E-4</c:v>
                </c:pt>
                <c:pt idx="5">
                  <c:v>2.0683543307086577E-2</c:v>
                </c:pt>
                <c:pt idx="6">
                  <c:v>5.5378381502890074E-2</c:v>
                </c:pt>
                <c:pt idx="7">
                  <c:v>-3.8777697218422183E-2</c:v>
                </c:pt>
                <c:pt idx="8">
                  <c:v>4.1370094786729684E-2</c:v>
                </c:pt>
                <c:pt idx="9">
                  <c:v>2.9233642564802102E-2</c:v>
                </c:pt>
                <c:pt idx="10">
                  <c:v>3.1535099337747659E-3</c:v>
                </c:pt>
                <c:pt idx="11">
                  <c:v>4.7562911169745072E-2</c:v>
                </c:pt>
                <c:pt idx="12">
                  <c:v>-5.5330201342281927E-2</c:v>
                </c:pt>
                <c:pt idx="13">
                  <c:v>-1.7215261756876574E-2</c:v>
                </c:pt>
                <c:pt idx="14">
                  <c:v>6.3731578709968303E-2</c:v>
                </c:pt>
                <c:pt idx="15">
                  <c:v>9.3994915254235686E-3</c:v>
                </c:pt>
                <c:pt idx="16">
                  <c:v>-4.1068456375838981E-2</c:v>
                </c:pt>
                <c:pt idx="17">
                  <c:v>-6.1114685314685314E-2</c:v>
                </c:pt>
                <c:pt idx="18">
                  <c:v>4.7106976744186201E-2</c:v>
                </c:pt>
                <c:pt idx="19">
                  <c:v>3.104673768308976E-3</c:v>
                </c:pt>
                <c:pt idx="20">
                  <c:v>8.7769416445623347E-2</c:v>
                </c:pt>
                <c:pt idx="21">
                  <c:v>-3.5960535931789995E-3</c:v>
                </c:pt>
                <c:pt idx="22">
                  <c:v>-4.0352039072039159E-2</c:v>
                </c:pt>
                <c:pt idx="23">
                  <c:v>1.128648030495547E-2</c:v>
                </c:pt>
                <c:pt idx="24">
                  <c:v>1.0200581346716874E-2</c:v>
                </c:pt>
                <c:pt idx="25">
                  <c:v>6.6430004133939513E-2</c:v>
                </c:pt>
                <c:pt idx="26">
                  <c:v>-5.0059752321980674E-3</c:v>
                </c:pt>
                <c:pt idx="27">
                  <c:v>-1.870254658385111E-2</c:v>
                </c:pt>
                <c:pt idx="28">
                  <c:v>-4.166887879984213E-2</c:v>
                </c:pt>
                <c:pt idx="29">
                  <c:v>-4.1847459926017128E-2</c:v>
                </c:pt>
                <c:pt idx="30">
                  <c:v>4.4230992725716754E-2</c:v>
                </c:pt>
                <c:pt idx="31">
                  <c:v>2.0833352412101352E-2</c:v>
                </c:pt>
                <c:pt idx="32">
                  <c:v>-3.9745413503795478E-2</c:v>
                </c:pt>
                <c:pt idx="33">
                  <c:v>2.7915394190871259E-2</c:v>
                </c:pt>
                <c:pt idx="34">
                  <c:v>6.9463768115942126E-2</c:v>
                </c:pt>
                <c:pt idx="35">
                  <c:v>-6.3445435435435391E-2</c:v>
                </c:pt>
                <c:pt idx="36">
                  <c:v>-4.4085617259289151E-3</c:v>
                </c:pt>
                <c:pt idx="37">
                  <c:v>7.7000000000000027E-2</c:v>
                </c:pt>
                <c:pt idx="38">
                  <c:v>-5.8554753794890828E-2</c:v>
                </c:pt>
                <c:pt idx="39">
                  <c:v>7.2750658307209948E-2</c:v>
                </c:pt>
                <c:pt idx="40">
                  <c:v>-4.607788496541685E-2</c:v>
                </c:pt>
                <c:pt idx="41">
                  <c:v>8.6027594070697266E-3</c:v>
                </c:pt>
                <c:pt idx="42">
                  <c:v>-0.11662261261261257</c:v>
                </c:pt>
                <c:pt idx="43">
                  <c:v>-6.2495634517766505E-2</c:v>
                </c:pt>
                <c:pt idx="44">
                  <c:v>2.4561123090745568E-2</c:v>
                </c:pt>
                <c:pt idx="45">
                  <c:v>2.8411091703056678E-2</c:v>
                </c:pt>
                <c:pt idx="46">
                  <c:v>6.7521606765327841E-2</c:v>
                </c:pt>
                <c:pt idx="47">
                  <c:v>6.0089802761341286E-2</c:v>
                </c:pt>
                <c:pt idx="48">
                  <c:v>4.5396419570051805E-2</c:v>
                </c:pt>
                <c:pt idx="49">
                  <c:v>2.1799943502824826E-2</c:v>
                </c:pt>
                <c:pt idx="50">
                  <c:v>1.2975781142463959E-2</c:v>
                </c:pt>
                <c:pt idx="51">
                  <c:v>2.915120433017605E-2</c:v>
                </c:pt>
                <c:pt idx="52">
                  <c:v>-8.8514386252045885E-2</c:v>
                </c:pt>
                <c:pt idx="53">
                  <c:v>-1.5081944245889902E-2</c:v>
                </c:pt>
                <c:pt idx="54">
                  <c:v>7.0151965317919007E-2</c:v>
                </c:pt>
                <c:pt idx="55">
                  <c:v>2.4064788164088819E-2</c:v>
                </c:pt>
                <c:pt idx="56">
                  <c:v>-4.3628345323740873E-2</c:v>
                </c:pt>
                <c:pt idx="57">
                  <c:v>-2.0583207354443279E-2</c:v>
                </c:pt>
                <c:pt idx="58">
                  <c:v>-9.6582485289027215E-3</c:v>
                </c:pt>
                <c:pt idx="59">
                  <c:v>2.1908980160111394E-2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7-4A43-8C22-8451BEFE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99864"/>
        <c:axId val="356007312"/>
      </c:scatterChart>
      <c:valAx>
        <c:axId val="35599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Return</a:t>
                </a:r>
              </a:p>
            </c:rich>
          </c:tx>
          <c:layout>
            <c:manualLayout>
              <c:xMode val="edge"/>
              <c:yMode val="edge"/>
              <c:x val="0.71989916885389349"/>
              <c:y val="0.64256926217556154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6007312"/>
        <c:crosses val="autoZero"/>
        <c:crossBetween val="midCat"/>
      </c:valAx>
      <c:valAx>
        <c:axId val="356007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Security Return</a:t>
                </a:r>
              </a:p>
            </c:rich>
          </c:tx>
          <c:layout>
            <c:manualLayout>
              <c:xMode val="edge"/>
              <c:yMode val="edge"/>
              <c:x val="0.33611111111111119"/>
              <c:y val="0.23298046077573639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599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Security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[0]!Total_Security_Returns</c:f>
              <c:numCache>
                <c:formatCode>0.00%</c:formatCode>
                <c:ptCount val="60"/>
                <c:pt idx="0">
                  <c:v>0.22257891920813266</c:v>
                </c:pt>
                <c:pt idx="1">
                  <c:v>7.8774617067833619E-2</c:v>
                </c:pt>
                <c:pt idx="2">
                  <c:v>-0.10344827586206884</c:v>
                </c:pt>
                <c:pt idx="3">
                  <c:v>-8.2352941176470629E-2</c:v>
                </c:pt>
                <c:pt idx="4">
                  <c:v>1.9723865877712132E-3</c:v>
                </c:pt>
                <c:pt idx="5">
                  <c:v>2.1653543307086576E-2</c:v>
                </c:pt>
                <c:pt idx="6">
                  <c:v>5.6358381502890076E-2</c:v>
                </c:pt>
                <c:pt idx="7">
                  <c:v>-3.7847697218422183E-2</c:v>
                </c:pt>
                <c:pt idx="8">
                  <c:v>4.2180094786729683E-2</c:v>
                </c:pt>
                <c:pt idx="9">
                  <c:v>3.0013642564802101E-2</c:v>
                </c:pt>
                <c:pt idx="10">
                  <c:v>3.9735099337747659E-3</c:v>
                </c:pt>
                <c:pt idx="11">
                  <c:v>4.837291116974507E-2</c:v>
                </c:pt>
                <c:pt idx="12">
                  <c:v>-5.4530201342281925E-2</c:v>
                </c:pt>
                <c:pt idx="13">
                  <c:v>-1.6415261756876576E-2</c:v>
                </c:pt>
                <c:pt idx="14">
                  <c:v>6.450157870996831E-2</c:v>
                </c:pt>
                <c:pt idx="15">
                  <c:v>1.0169491525423568E-2</c:v>
                </c:pt>
                <c:pt idx="16">
                  <c:v>-4.0268456375838979E-2</c:v>
                </c:pt>
                <c:pt idx="17">
                  <c:v>-6.0314685314685312E-2</c:v>
                </c:pt>
                <c:pt idx="18">
                  <c:v>4.7906976744186203E-2</c:v>
                </c:pt>
                <c:pt idx="19">
                  <c:v>3.9946737683089761E-3</c:v>
                </c:pt>
                <c:pt idx="20">
                  <c:v>8.885941644562334E-2</c:v>
                </c:pt>
                <c:pt idx="21">
                  <c:v>-2.4360535931789995E-3</c:v>
                </c:pt>
                <c:pt idx="22">
                  <c:v>-3.9072039072039155E-2</c:v>
                </c:pt>
                <c:pt idx="23">
                  <c:v>1.270648030495547E-2</c:v>
                </c:pt>
                <c:pt idx="24">
                  <c:v>1.1710581346716875E-2</c:v>
                </c:pt>
                <c:pt idx="25">
                  <c:v>6.8210004133939517E-2</c:v>
                </c:pt>
                <c:pt idx="26">
                  <c:v>-3.0959752321980671E-3</c:v>
                </c:pt>
                <c:pt idx="27">
                  <c:v>-1.6692546583851109E-2</c:v>
                </c:pt>
                <c:pt idx="28">
                  <c:v>-3.9478878799842132E-2</c:v>
                </c:pt>
                <c:pt idx="29">
                  <c:v>-3.9457459926017124E-2</c:v>
                </c:pt>
                <c:pt idx="30">
                  <c:v>4.6640992725716757E-2</c:v>
                </c:pt>
                <c:pt idx="31">
                  <c:v>2.3303352412101352E-2</c:v>
                </c:pt>
                <c:pt idx="32">
                  <c:v>-3.7155413503795476E-2</c:v>
                </c:pt>
                <c:pt idx="33">
                  <c:v>3.070539419087126E-2</c:v>
                </c:pt>
                <c:pt idx="34">
                  <c:v>7.2463768115942129E-2</c:v>
                </c:pt>
                <c:pt idx="35">
                  <c:v>-6.0435435435435392E-2</c:v>
                </c:pt>
                <c:pt idx="36">
                  <c:v>-1.198561725928915E-3</c:v>
                </c:pt>
                <c:pt idx="37">
                  <c:v>8.0400000000000027E-2</c:v>
                </c:pt>
                <c:pt idx="38">
                  <c:v>-5.5164753794890831E-2</c:v>
                </c:pt>
                <c:pt idx="39">
                  <c:v>7.6410658307209944E-2</c:v>
                </c:pt>
                <c:pt idx="40">
                  <c:v>-4.2227884965416851E-2</c:v>
                </c:pt>
                <c:pt idx="41">
                  <c:v>1.2542759407069726E-2</c:v>
                </c:pt>
                <c:pt idx="42">
                  <c:v>-0.11261261261261257</c:v>
                </c:pt>
                <c:pt idx="43">
                  <c:v>-5.8375634517766506E-2</c:v>
                </c:pt>
                <c:pt idx="44">
                  <c:v>2.8751123090745567E-2</c:v>
                </c:pt>
                <c:pt idx="45">
                  <c:v>3.2751091703056678E-2</c:v>
                </c:pt>
                <c:pt idx="46">
                  <c:v>7.1881606765327843E-2</c:v>
                </c:pt>
                <c:pt idx="47">
                  <c:v>6.4299802761341285E-2</c:v>
                </c:pt>
                <c:pt idx="48">
                  <c:v>4.9666419570051801E-2</c:v>
                </c:pt>
                <c:pt idx="49">
                  <c:v>2.6129943502824826E-2</c:v>
                </c:pt>
                <c:pt idx="50">
                  <c:v>1.7205781142463961E-2</c:v>
                </c:pt>
                <c:pt idx="51">
                  <c:v>3.349120433017605E-2</c:v>
                </c:pt>
                <c:pt idx="52">
                  <c:v>-8.412438625204588E-2</c:v>
                </c:pt>
                <c:pt idx="53">
                  <c:v>-1.0721944245889903E-2</c:v>
                </c:pt>
                <c:pt idx="54">
                  <c:v>7.4421965317919003E-2</c:v>
                </c:pt>
                <c:pt idx="55">
                  <c:v>2.8244788164088819E-2</c:v>
                </c:pt>
                <c:pt idx="56">
                  <c:v>-3.9568345323740872E-2</c:v>
                </c:pt>
                <c:pt idx="57">
                  <c:v>-1.6343207354443279E-2</c:v>
                </c:pt>
                <c:pt idx="58">
                  <c:v>-5.5382485289027228E-3</c:v>
                </c:pt>
                <c:pt idx="59">
                  <c:v>2.5408980160111394E-2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5-4FB8-BD7D-F53C3D8683E8}"/>
            </c:ext>
          </c:extLst>
        </c:ser>
        <c:ser>
          <c:idx val="1"/>
          <c:order val="1"/>
          <c:tx>
            <c:v>Market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[0]!Total_Market_Returns</c:f>
              <c:numCache>
                <c:formatCode>0.00%</c:formatCode>
                <c:ptCount val="60"/>
                <c:pt idx="0">
                  <c:v>8.8020000000000001E-2</c:v>
                </c:pt>
                <c:pt idx="1">
                  <c:v>5.8860000000000003E-2</c:v>
                </c:pt>
                <c:pt idx="2">
                  <c:v>-5.8749999999999997E-2</c:v>
                </c:pt>
                <c:pt idx="3">
                  <c:v>-2.6200000000000001E-2</c:v>
                </c:pt>
                <c:pt idx="4">
                  <c:v>-1.4999999999999999E-2</c:v>
                </c:pt>
                <c:pt idx="5">
                  <c:v>9.7099999999999999E-3</c:v>
                </c:pt>
                <c:pt idx="6">
                  <c:v>8.2369999999999999E-2</c:v>
                </c:pt>
                <c:pt idx="7">
                  <c:v>5.2690000000000001E-2</c:v>
                </c:pt>
                <c:pt idx="8">
                  <c:v>1.2760000000000001E-2</c:v>
                </c:pt>
                <c:pt idx="9">
                  <c:v>1.763E-2</c:v>
                </c:pt>
                <c:pt idx="10">
                  <c:v>1.95E-2</c:v>
                </c:pt>
                <c:pt idx="11">
                  <c:v>-1.0620000000000001E-2</c:v>
                </c:pt>
                <c:pt idx="12">
                  <c:v>5.6570000000000002E-2</c:v>
                </c:pt>
                <c:pt idx="13">
                  <c:v>8.8000000000000005E-3</c:v>
                </c:pt>
                <c:pt idx="14">
                  <c:v>5.2440000000000001E-2</c:v>
                </c:pt>
                <c:pt idx="15">
                  <c:v>1.8349999999999998E-2</c:v>
                </c:pt>
                <c:pt idx="16">
                  <c:v>1.3899999999999999E-2</c:v>
                </c:pt>
                <c:pt idx="17">
                  <c:v>-1.5089999999999999E-2</c:v>
                </c:pt>
                <c:pt idx="18">
                  <c:v>-1.5700000000000002E-2</c:v>
                </c:pt>
                <c:pt idx="19">
                  <c:v>1.3720000000000001E-2</c:v>
                </c:pt>
                <c:pt idx="20">
                  <c:v>1.9439999999999999E-2</c:v>
                </c:pt>
                <c:pt idx="21">
                  <c:v>-3.3099999999999997E-2</c:v>
                </c:pt>
                <c:pt idx="22">
                  <c:v>4.0500000000000006E-3</c:v>
                </c:pt>
                <c:pt idx="23">
                  <c:v>1.0829999999999999E-2</c:v>
                </c:pt>
                <c:pt idx="24">
                  <c:v>1.528E-2</c:v>
                </c:pt>
                <c:pt idx="25">
                  <c:v>4.0460000000000003E-2</c:v>
                </c:pt>
                <c:pt idx="26">
                  <c:v>3.4029999999999998E-2</c:v>
                </c:pt>
                <c:pt idx="27">
                  <c:v>-2.4380000000000002E-2</c:v>
                </c:pt>
                <c:pt idx="28">
                  <c:v>2.104E-2</c:v>
                </c:pt>
                <c:pt idx="29">
                  <c:v>-1.771E-2</c:v>
                </c:pt>
                <c:pt idx="30">
                  <c:v>-1.8970000000000001E-2</c:v>
                </c:pt>
                <c:pt idx="31">
                  <c:v>3.1820000000000001E-2</c:v>
                </c:pt>
                <c:pt idx="32">
                  <c:v>1.4199999999999998E-3</c:v>
                </c:pt>
                <c:pt idx="33">
                  <c:v>3.7190000000000001E-2</c:v>
                </c:pt>
                <c:pt idx="34">
                  <c:v>-9.1199999999999996E-3</c:v>
                </c:pt>
                <c:pt idx="35">
                  <c:v>8.1000000000000013E-3</c:v>
                </c:pt>
                <c:pt idx="36">
                  <c:v>-1.6670000000000001E-2</c:v>
                </c:pt>
                <c:pt idx="37">
                  <c:v>3.7819999999999999E-2</c:v>
                </c:pt>
                <c:pt idx="38">
                  <c:v>3.5000000000000005E-4</c:v>
                </c:pt>
                <c:pt idx="39">
                  <c:v>2.648E-2</c:v>
                </c:pt>
                <c:pt idx="40">
                  <c:v>2.7100000000000002E-3</c:v>
                </c:pt>
                <c:pt idx="41">
                  <c:v>1.2450000000000001E-2</c:v>
                </c:pt>
                <c:pt idx="42">
                  <c:v>1.3429999999999999E-2</c:v>
                </c:pt>
                <c:pt idx="43">
                  <c:v>-2.878E-2</c:v>
                </c:pt>
                <c:pt idx="44">
                  <c:v>1.3600000000000001E-3</c:v>
                </c:pt>
                <c:pt idx="45">
                  <c:v>6.1700000000000001E-3</c:v>
                </c:pt>
                <c:pt idx="46">
                  <c:v>2.3789999999999999E-2</c:v>
                </c:pt>
                <c:pt idx="47">
                  <c:v>2.5770000000000001E-2</c:v>
                </c:pt>
                <c:pt idx="48">
                  <c:v>3.2590000000000001E-2</c:v>
                </c:pt>
                <c:pt idx="49">
                  <c:v>1.9019999999999999E-2</c:v>
                </c:pt>
                <c:pt idx="50">
                  <c:v>1.4030000000000001E-2</c:v>
                </c:pt>
                <c:pt idx="51">
                  <c:v>1.512E-2</c:v>
                </c:pt>
                <c:pt idx="52">
                  <c:v>-1.9560000000000001E-2</c:v>
                </c:pt>
                <c:pt idx="53">
                  <c:v>1.119E-2</c:v>
                </c:pt>
                <c:pt idx="54">
                  <c:v>4.4290000000000003E-2</c:v>
                </c:pt>
                <c:pt idx="55">
                  <c:v>3.4889999999999997E-2</c:v>
                </c:pt>
                <c:pt idx="56">
                  <c:v>-1.661E-2</c:v>
                </c:pt>
                <c:pt idx="57">
                  <c:v>-3.1E-2</c:v>
                </c:pt>
                <c:pt idx="58">
                  <c:v>1.4990000000000002E-2</c:v>
                </c:pt>
                <c:pt idx="59">
                  <c:v>3.7400000000000003E-2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5-4FB8-BD7D-F53C3D86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013192"/>
        <c:axId val="356013976"/>
      </c:lineChart>
      <c:dateAx>
        <c:axId val="356013192"/>
        <c:scaling>
          <c:orientation val="minMax"/>
        </c:scaling>
        <c:delete val="0"/>
        <c:axPos val="b"/>
        <c:numFmt formatCode="yyyymm" sourceLinked="1"/>
        <c:majorTickMark val="out"/>
        <c:minorTickMark val="none"/>
        <c:tickLblPos val="nextTo"/>
        <c:crossAx val="356013976"/>
        <c:crossesAt val="-0.15000000000000008"/>
        <c:auto val="1"/>
        <c:lblOffset val="100"/>
        <c:baseTimeUnit val="months"/>
      </c:dateAx>
      <c:valAx>
        <c:axId val="3560139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6013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Return Market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4439391951006122"/>
                  <c:y val="-0.20341097987751536"/>
                </c:manualLayout>
              </c:layout>
              <c:numFmt formatCode="General" sourceLinked="0"/>
            </c:trendlineLbl>
          </c:trendline>
          <c:xVal>
            <c:numRef>
              <c:f>[0]!Total_Market_Returns</c:f>
              <c:numCache>
                <c:formatCode>0.00%</c:formatCode>
                <c:ptCount val="60"/>
                <c:pt idx="0">
                  <c:v>8.8020000000000001E-2</c:v>
                </c:pt>
                <c:pt idx="1">
                  <c:v>5.8860000000000003E-2</c:v>
                </c:pt>
                <c:pt idx="2">
                  <c:v>-5.8749999999999997E-2</c:v>
                </c:pt>
                <c:pt idx="3">
                  <c:v>-2.6200000000000001E-2</c:v>
                </c:pt>
                <c:pt idx="4">
                  <c:v>-1.4999999999999999E-2</c:v>
                </c:pt>
                <c:pt idx="5">
                  <c:v>9.7099999999999999E-3</c:v>
                </c:pt>
                <c:pt idx="6">
                  <c:v>8.2369999999999999E-2</c:v>
                </c:pt>
                <c:pt idx="7">
                  <c:v>5.2690000000000001E-2</c:v>
                </c:pt>
                <c:pt idx="8">
                  <c:v>1.2760000000000001E-2</c:v>
                </c:pt>
                <c:pt idx="9">
                  <c:v>1.763E-2</c:v>
                </c:pt>
                <c:pt idx="10">
                  <c:v>1.95E-2</c:v>
                </c:pt>
                <c:pt idx="11">
                  <c:v>-1.0620000000000001E-2</c:v>
                </c:pt>
                <c:pt idx="12">
                  <c:v>5.6570000000000002E-2</c:v>
                </c:pt>
                <c:pt idx="13">
                  <c:v>8.8000000000000005E-3</c:v>
                </c:pt>
                <c:pt idx="14">
                  <c:v>5.2440000000000001E-2</c:v>
                </c:pt>
                <c:pt idx="15">
                  <c:v>1.8349999999999998E-2</c:v>
                </c:pt>
                <c:pt idx="16">
                  <c:v>1.3899999999999999E-2</c:v>
                </c:pt>
                <c:pt idx="17">
                  <c:v>-1.5089999999999999E-2</c:v>
                </c:pt>
                <c:pt idx="18">
                  <c:v>-1.5700000000000002E-2</c:v>
                </c:pt>
                <c:pt idx="19">
                  <c:v>1.3720000000000001E-2</c:v>
                </c:pt>
                <c:pt idx="20">
                  <c:v>1.9439999999999999E-2</c:v>
                </c:pt>
                <c:pt idx="21">
                  <c:v>-3.3099999999999997E-2</c:v>
                </c:pt>
                <c:pt idx="22">
                  <c:v>4.0500000000000006E-3</c:v>
                </c:pt>
                <c:pt idx="23">
                  <c:v>1.0829999999999999E-2</c:v>
                </c:pt>
                <c:pt idx="24">
                  <c:v>1.528E-2</c:v>
                </c:pt>
                <c:pt idx="25">
                  <c:v>4.0460000000000003E-2</c:v>
                </c:pt>
                <c:pt idx="26">
                  <c:v>3.4029999999999998E-2</c:v>
                </c:pt>
                <c:pt idx="27">
                  <c:v>-2.4380000000000002E-2</c:v>
                </c:pt>
                <c:pt idx="28">
                  <c:v>2.104E-2</c:v>
                </c:pt>
                <c:pt idx="29">
                  <c:v>-1.771E-2</c:v>
                </c:pt>
                <c:pt idx="30">
                  <c:v>-1.8970000000000001E-2</c:v>
                </c:pt>
                <c:pt idx="31">
                  <c:v>3.1820000000000001E-2</c:v>
                </c:pt>
                <c:pt idx="32">
                  <c:v>1.4199999999999998E-3</c:v>
                </c:pt>
                <c:pt idx="33">
                  <c:v>3.7190000000000001E-2</c:v>
                </c:pt>
                <c:pt idx="34">
                  <c:v>-9.1199999999999996E-3</c:v>
                </c:pt>
                <c:pt idx="35">
                  <c:v>8.1000000000000013E-3</c:v>
                </c:pt>
                <c:pt idx="36">
                  <c:v>-1.6670000000000001E-2</c:v>
                </c:pt>
                <c:pt idx="37">
                  <c:v>3.7819999999999999E-2</c:v>
                </c:pt>
                <c:pt idx="38">
                  <c:v>3.5000000000000005E-4</c:v>
                </c:pt>
                <c:pt idx="39">
                  <c:v>2.648E-2</c:v>
                </c:pt>
                <c:pt idx="40">
                  <c:v>2.7100000000000002E-3</c:v>
                </c:pt>
                <c:pt idx="41">
                  <c:v>1.2450000000000001E-2</c:v>
                </c:pt>
                <c:pt idx="42">
                  <c:v>1.3429999999999999E-2</c:v>
                </c:pt>
                <c:pt idx="43">
                  <c:v>-2.878E-2</c:v>
                </c:pt>
                <c:pt idx="44">
                  <c:v>1.3600000000000001E-3</c:v>
                </c:pt>
                <c:pt idx="45">
                  <c:v>6.1700000000000001E-3</c:v>
                </c:pt>
                <c:pt idx="46">
                  <c:v>2.3789999999999999E-2</c:v>
                </c:pt>
                <c:pt idx="47">
                  <c:v>2.5770000000000001E-2</c:v>
                </c:pt>
                <c:pt idx="48">
                  <c:v>3.2590000000000001E-2</c:v>
                </c:pt>
                <c:pt idx="49">
                  <c:v>1.9019999999999999E-2</c:v>
                </c:pt>
                <c:pt idx="50">
                  <c:v>1.4030000000000001E-2</c:v>
                </c:pt>
                <c:pt idx="51">
                  <c:v>1.512E-2</c:v>
                </c:pt>
                <c:pt idx="52">
                  <c:v>-1.9560000000000001E-2</c:v>
                </c:pt>
                <c:pt idx="53">
                  <c:v>1.119E-2</c:v>
                </c:pt>
                <c:pt idx="54">
                  <c:v>4.4290000000000003E-2</c:v>
                </c:pt>
                <c:pt idx="55">
                  <c:v>3.4889999999999997E-2</c:v>
                </c:pt>
                <c:pt idx="56">
                  <c:v>-1.661E-2</c:v>
                </c:pt>
                <c:pt idx="57">
                  <c:v>-3.1E-2</c:v>
                </c:pt>
                <c:pt idx="58">
                  <c:v>1.4990000000000002E-2</c:v>
                </c:pt>
                <c:pt idx="59">
                  <c:v>3.7400000000000003E-2</c:v>
                </c:pt>
              </c:numCache>
            </c:numRef>
          </c:xVal>
          <c:yVal>
            <c:numRef>
              <c:f>[0]!Total_Security_Returns</c:f>
              <c:numCache>
                <c:formatCode>0.00%</c:formatCode>
                <c:ptCount val="60"/>
                <c:pt idx="0">
                  <c:v>0.22257891920813266</c:v>
                </c:pt>
                <c:pt idx="1">
                  <c:v>7.8774617067833619E-2</c:v>
                </c:pt>
                <c:pt idx="2">
                  <c:v>-0.10344827586206884</c:v>
                </c:pt>
                <c:pt idx="3">
                  <c:v>-8.2352941176470629E-2</c:v>
                </c:pt>
                <c:pt idx="4">
                  <c:v>1.9723865877712132E-3</c:v>
                </c:pt>
                <c:pt idx="5">
                  <c:v>2.1653543307086576E-2</c:v>
                </c:pt>
                <c:pt idx="6">
                  <c:v>5.6358381502890076E-2</c:v>
                </c:pt>
                <c:pt idx="7">
                  <c:v>-3.7847697218422183E-2</c:v>
                </c:pt>
                <c:pt idx="8">
                  <c:v>4.2180094786729683E-2</c:v>
                </c:pt>
                <c:pt idx="9">
                  <c:v>3.0013642564802101E-2</c:v>
                </c:pt>
                <c:pt idx="10">
                  <c:v>3.9735099337747659E-3</c:v>
                </c:pt>
                <c:pt idx="11">
                  <c:v>4.837291116974507E-2</c:v>
                </c:pt>
                <c:pt idx="12">
                  <c:v>-5.4530201342281925E-2</c:v>
                </c:pt>
                <c:pt idx="13">
                  <c:v>-1.6415261756876576E-2</c:v>
                </c:pt>
                <c:pt idx="14">
                  <c:v>6.450157870996831E-2</c:v>
                </c:pt>
                <c:pt idx="15">
                  <c:v>1.0169491525423568E-2</c:v>
                </c:pt>
                <c:pt idx="16">
                  <c:v>-4.0268456375838979E-2</c:v>
                </c:pt>
                <c:pt idx="17">
                  <c:v>-6.0314685314685312E-2</c:v>
                </c:pt>
                <c:pt idx="18">
                  <c:v>4.7906976744186203E-2</c:v>
                </c:pt>
                <c:pt idx="19">
                  <c:v>3.9946737683089761E-3</c:v>
                </c:pt>
                <c:pt idx="20">
                  <c:v>8.885941644562334E-2</c:v>
                </c:pt>
                <c:pt idx="21">
                  <c:v>-2.4360535931789995E-3</c:v>
                </c:pt>
                <c:pt idx="22">
                  <c:v>-3.9072039072039155E-2</c:v>
                </c:pt>
                <c:pt idx="23">
                  <c:v>1.270648030495547E-2</c:v>
                </c:pt>
                <c:pt idx="24">
                  <c:v>1.1710581346716875E-2</c:v>
                </c:pt>
                <c:pt idx="25">
                  <c:v>6.8210004133939517E-2</c:v>
                </c:pt>
                <c:pt idx="26">
                  <c:v>-3.0959752321980671E-3</c:v>
                </c:pt>
                <c:pt idx="27">
                  <c:v>-1.6692546583851109E-2</c:v>
                </c:pt>
                <c:pt idx="28">
                  <c:v>-3.9478878799842132E-2</c:v>
                </c:pt>
                <c:pt idx="29">
                  <c:v>-3.9457459926017124E-2</c:v>
                </c:pt>
                <c:pt idx="30">
                  <c:v>4.6640992725716757E-2</c:v>
                </c:pt>
                <c:pt idx="31">
                  <c:v>2.3303352412101352E-2</c:v>
                </c:pt>
                <c:pt idx="32">
                  <c:v>-3.7155413503795476E-2</c:v>
                </c:pt>
                <c:pt idx="33">
                  <c:v>3.070539419087126E-2</c:v>
                </c:pt>
                <c:pt idx="34">
                  <c:v>7.2463768115942129E-2</c:v>
                </c:pt>
                <c:pt idx="35">
                  <c:v>-6.0435435435435392E-2</c:v>
                </c:pt>
                <c:pt idx="36">
                  <c:v>-1.198561725928915E-3</c:v>
                </c:pt>
                <c:pt idx="37">
                  <c:v>8.0400000000000027E-2</c:v>
                </c:pt>
                <c:pt idx="38">
                  <c:v>-5.5164753794890831E-2</c:v>
                </c:pt>
                <c:pt idx="39">
                  <c:v>7.6410658307209944E-2</c:v>
                </c:pt>
                <c:pt idx="40">
                  <c:v>-4.2227884965416851E-2</c:v>
                </c:pt>
                <c:pt idx="41">
                  <c:v>1.2542759407069726E-2</c:v>
                </c:pt>
                <c:pt idx="42">
                  <c:v>-0.11261261261261257</c:v>
                </c:pt>
                <c:pt idx="43">
                  <c:v>-5.8375634517766506E-2</c:v>
                </c:pt>
                <c:pt idx="44">
                  <c:v>2.8751123090745567E-2</c:v>
                </c:pt>
                <c:pt idx="45">
                  <c:v>3.2751091703056678E-2</c:v>
                </c:pt>
                <c:pt idx="46">
                  <c:v>7.1881606765327843E-2</c:v>
                </c:pt>
                <c:pt idx="47">
                  <c:v>6.4299802761341285E-2</c:v>
                </c:pt>
                <c:pt idx="48">
                  <c:v>4.9666419570051801E-2</c:v>
                </c:pt>
                <c:pt idx="49">
                  <c:v>2.6129943502824826E-2</c:v>
                </c:pt>
                <c:pt idx="50">
                  <c:v>1.7205781142463961E-2</c:v>
                </c:pt>
                <c:pt idx="51">
                  <c:v>3.349120433017605E-2</c:v>
                </c:pt>
                <c:pt idx="52">
                  <c:v>-8.412438625204588E-2</c:v>
                </c:pt>
                <c:pt idx="53">
                  <c:v>-1.0721944245889903E-2</c:v>
                </c:pt>
                <c:pt idx="54">
                  <c:v>7.4421965317919003E-2</c:v>
                </c:pt>
                <c:pt idx="55">
                  <c:v>2.8244788164088819E-2</c:v>
                </c:pt>
                <c:pt idx="56">
                  <c:v>-3.9568345323740872E-2</c:v>
                </c:pt>
                <c:pt idx="57">
                  <c:v>-1.6343207354443279E-2</c:v>
                </c:pt>
                <c:pt idx="58">
                  <c:v>-5.5382485289027228E-3</c:v>
                </c:pt>
                <c:pt idx="59">
                  <c:v>2.5408980160111394E-2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7-4058-9BC3-B322D222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12016"/>
        <c:axId val="356012800"/>
      </c:scatterChart>
      <c:valAx>
        <c:axId val="35601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Return</a:t>
                </a:r>
              </a:p>
            </c:rich>
          </c:tx>
          <c:layout>
            <c:manualLayout>
              <c:xMode val="edge"/>
              <c:yMode val="edge"/>
              <c:x val="0.71989916885389349"/>
              <c:y val="0.637939632545932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6012800"/>
        <c:crosses val="autoZero"/>
        <c:crossBetween val="midCat"/>
      </c:valAx>
      <c:valAx>
        <c:axId val="356012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Security Return</a:t>
                </a:r>
              </a:p>
            </c:rich>
          </c:tx>
          <c:layout>
            <c:manualLayout>
              <c:xMode val="edge"/>
              <c:yMode val="edge"/>
              <c:x val="0.33888888888888907"/>
              <c:y val="0.29784120734908137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601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Total Returns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Security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[0]!Total_Security_Returns</c:f>
              <c:numCache>
                <c:formatCode>0.00%</c:formatCode>
                <c:ptCount val="60"/>
                <c:pt idx="0">
                  <c:v>0.22257891920813266</c:v>
                </c:pt>
                <c:pt idx="1">
                  <c:v>7.8774617067833619E-2</c:v>
                </c:pt>
                <c:pt idx="2">
                  <c:v>-0.10344827586206884</c:v>
                </c:pt>
                <c:pt idx="3">
                  <c:v>-8.2352941176470629E-2</c:v>
                </c:pt>
                <c:pt idx="4">
                  <c:v>1.9723865877712132E-3</c:v>
                </c:pt>
                <c:pt idx="5">
                  <c:v>2.1653543307086576E-2</c:v>
                </c:pt>
                <c:pt idx="6">
                  <c:v>5.6358381502890076E-2</c:v>
                </c:pt>
                <c:pt idx="7">
                  <c:v>-3.7847697218422183E-2</c:v>
                </c:pt>
                <c:pt idx="8">
                  <c:v>4.2180094786729683E-2</c:v>
                </c:pt>
                <c:pt idx="9">
                  <c:v>3.0013642564802101E-2</c:v>
                </c:pt>
                <c:pt idx="10">
                  <c:v>3.9735099337747659E-3</c:v>
                </c:pt>
                <c:pt idx="11">
                  <c:v>4.837291116974507E-2</c:v>
                </c:pt>
                <c:pt idx="12">
                  <c:v>-5.4530201342281925E-2</c:v>
                </c:pt>
                <c:pt idx="13">
                  <c:v>-1.6415261756876576E-2</c:v>
                </c:pt>
                <c:pt idx="14">
                  <c:v>6.450157870996831E-2</c:v>
                </c:pt>
                <c:pt idx="15">
                  <c:v>1.0169491525423568E-2</c:v>
                </c:pt>
                <c:pt idx="16">
                  <c:v>-4.0268456375838979E-2</c:v>
                </c:pt>
                <c:pt idx="17">
                  <c:v>-6.0314685314685312E-2</c:v>
                </c:pt>
                <c:pt idx="18">
                  <c:v>4.7906976744186203E-2</c:v>
                </c:pt>
                <c:pt idx="19">
                  <c:v>3.9946737683089761E-3</c:v>
                </c:pt>
                <c:pt idx="20">
                  <c:v>8.885941644562334E-2</c:v>
                </c:pt>
                <c:pt idx="21">
                  <c:v>-2.4360535931789995E-3</c:v>
                </c:pt>
                <c:pt idx="22">
                  <c:v>-3.9072039072039155E-2</c:v>
                </c:pt>
                <c:pt idx="23">
                  <c:v>1.270648030495547E-2</c:v>
                </c:pt>
                <c:pt idx="24">
                  <c:v>1.1710581346716875E-2</c:v>
                </c:pt>
                <c:pt idx="25">
                  <c:v>6.8210004133939517E-2</c:v>
                </c:pt>
                <c:pt idx="26">
                  <c:v>-3.0959752321980671E-3</c:v>
                </c:pt>
                <c:pt idx="27">
                  <c:v>-1.6692546583851109E-2</c:v>
                </c:pt>
                <c:pt idx="28">
                  <c:v>-3.9478878799842132E-2</c:v>
                </c:pt>
                <c:pt idx="29">
                  <c:v>-3.9457459926017124E-2</c:v>
                </c:pt>
                <c:pt idx="30">
                  <c:v>4.6640992725716757E-2</c:v>
                </c:pt>
                <c:pt idx="31">
                  <c:v>2.3303352412101352E-2</c:v>
                </c:pt>
                <c:pt idx="32">
                  <c:v>-3.7155413503795476E-2</c:v>
                </c:pt>
                <c:pt idx="33">
                  <c:v>3.070539419087126E-2</c:v>
                </c:pt>
                <c:pt idx="34">
                  <c:v>7.2463768115942129E-2</c:v>
                </c:pt>
                <c:pt idx="35">
                  <c:v>-6.0435435435435392E-2</c:v>
                </c:pt>
                <c:pt idx="36">
                  <c:v>-1.198561725928915E-3</c:v>
                </c:pt>
                <c:pt idx="37">
                  <c:v>8.0400000000000027E-2</c:v>
                </c:pt>
                <c:pt idx="38">
                  <c:v>-5.5164753794890831E-2</c:v>
                </c:pt>
                <c:pt idx="39">
                  <c:v>7.6410658307209944E-2</c:v>
                </c:pt>
                <c:pt idx="40">
                  <c:v>-4.2227884965416851E-2</c:v>
                </c:pt>
                <c:pt idx="41">
                  <c:v>1.2542759407069726E-2</c:v>
                </c:pt>
                <c:pt idx="42">
                  <c:v>-0.11261261261261257</c:v>
                </c:pt>
                <c:pt idx="43">
                  <c:v>-5.8375634517766506E-2</c:v>
                </c:pt>
                <c:pt idx="44">
                  <c:v>2.8751123090745567E-2</c:v>
                </c:pt>
                <c:pt idx="45">
                  <c:v>3.2751091703056678E-2</c:v>
                </c:pt>
                <c:pt idx="46">
                  <c:v>7.1881606765327843E-2</c:v>
                </c:pt>
                <c:pt idx="47">
                  <c:v>6.4299802761341285E-2</c:v>
                </c:pt>
                <c:pt idx="48">
                  <c:v>4.9666419570051801E-2</c:v>
                </c:pt>
                <c:pt idx="49">
                  <c:v>2.6129943502824826E-2</c:v>
                </c:pt>
                <c:pt idx="50">
                  <c:v>1.7205781142463961E-2</c:v>
                </c:pt>
                <c:pt idx="51">
                  <c:v>3.349120433017605E-2</c:v>
                </c:pt>
                <c:pt idx="52">
                  <c:v>-8.412438625204588E-2</c:v>
                </c:pt>
                <c:pt idx="53">
                  <c:v>-1.0721944245889903E-2</c:v>
                </c:pt>
                <c:pt idx="54">
                  <c:v>7.4421965317919003E-2</c:v>
                </c:pt>
                <c:pt idx="55">
                  <c:v>2.8244788164088819E-2</c:v>
                </c:pt>
                <c:pt idx="56">
                  <c:v>-3.9568345323740872E-2</c:v>
                </c:pt>
                <c:pt idx="57">
                  <c:v>-1.6343207354443279E-2</c:v>
                </c:pt>
                <c:pt idx="58">
                  <c:v>-5.5382485289027228E-3</c:v>
                </c:pt>
                <c:pt idx="59">
                  <c:v>2.5408980160111394E-2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6-4F77-9194-53DFB014DE3B}"/>
            </c:ext>
          </c:extLst>
        </c:ser>
        <c:ser>
          <c:idx val="1"/>
          <c:order val="1"/>
          <c:tx>
            <c:v>Market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[0]!Total_Market_Returns</c:f>
              <c:numCache>
                <c:formatCode>0.00%</c:formatCode>
                <c:ptCount val="60"/>
                <c:pt idx="0">
                  <c:v>8.8020000000000001E-2</c:v>
                </c:pt>
                <c:pt idx="1">
                  <c:v>5.8860000000000003E-2</c:v>
                </c:pt>
                <c:pt idx="2">
                  <c:v>-5.8749999999999997E-2</c:v>
                </c:pt>
                <c:pt idx="3">
                  <c:v>-2.6200000000000001E-2</c:v>
                </c:pt>
                <c:pt idx="4">
                  <c:v>-1.4999999999999999E-2</c:v>
                </c:pt>
                <c:pt idx="5">
                  <c:v>9.7099999999999999E-3</c:v>
                </c:pt>
                <c:pt idx="6">
                  <c:v>8.2369999999999999E-2</c:v>
                </c:pt>
                <c:pt idx="7">
                  <c:v>5.2690000000000001E-2</c:v>
                </c:pt>
                <c:pt idx="8">
                  <c:v>1.2760000000000001E-2</c:v>
                </c:pt>
                <c:pt idx="9">
                  <c:v>1.763E-2</c:v>
                </c:pt>
                <c:pt idx="10">
                  <c:v>1.95E-2</c:v>
                </c:pt>
                <c:pt idx="11">
                  <c:v>-1.0620000000000001E-2</c:v>
                </c:pt>
                <c:pt idx="12">
                  <c:v>5.6570000000000002E-2</c:v>
                </c:pt>
                <c:pt idx="13">
                  <c:v>8.8000000000000005E-3</c:v>
                </c:pt>
                <c:pt idx="14">
                  <c:v>5.2440000000000001E-2</c:v>
                </c:pt>
                <c:pt idx="15">
                  <c:v>1.8349999999999998E-2</c:v>
                </c:pt>
                <c:pt idx="16">
                  <c:v>1.3899999999999999E-2</c:v>
                </c:pt>
                <c:pt idx="17">
                  <c:v>-1.5089999999999999E-2</c:v>
                </c:pt>
                <c:pt idx="18">
                  <c:v>-1.5700000000000002E-2</c:v>
                </c:pt>
                <c:pt idx="19">
                  <c:v>1.3720000000000001E-2</c:v>
                </c:pt>
                <c:pt idx="20">
                  <c:v>1.9439999999999999E-2</c:v>
                </c:pt>
                <c:pt idx="21">
                  <c:v>-3.3099999999999997E-2</c:v>
                </c:pt>
                <c:pt idx="22">
                  <c:v>4.0500000000000006E-3</c:v>
                </c:pt>
                <c:pt idx="23">
                  <c:v>1.0829999999999999E-2</c:v>
                </c:pt>
                <c:pt idx="24">
                  <c:v>1.528E-2</c:v>
                </c:pt>
                <c:pt idx="25">
                  <c:v>4.0460000000000003E-2</c:v>
                </c:pt>
                <c:pt idx="26">
                  <c:v>3.4029999999999998E-2</c:v>
                </c:pt>
                <c:pt idx="27">
                  <c:v>-2.4380000000000002E-2</c:v>
                </c:pt>
                <c:pt idx="28">
                  <c:v>2.104E-2</c:v>
                </c:pt>
                <c:pt idx="29">
                  <c:v>-1.771E-2</c:v>
                </c:pt>
                <c:pt idx="30">
                  <c:v>-1.8970000000000001E-2</c:v>
                </c:pt>
                <c:pt idx="31">
                  <c:v>3.1820000000000001E-2</c:v>
                </c:pt>
                <c:pt idx="32">
                  <c:v>1.4199999999999998E-3</c:v>
                </c:pt>
                <c:pt idx="33">
                  <c:v>3.7190000000000001E-2</c:v>
                </c:pt>
                <c:pt idx="34">
                  <c:v>-9.1199999999999996E-3</c:v>
                </c:pt>
                <c:pt idx="35">
                  <c:v>8.1000000000000013E-3</c:v>
                </c:pt>
                <c:pt idx="36">
                  <c:v>-1.6670000000000001E-2</c:v>
                </c:pt>
                <c:pt idx="37">
                  <c:v>3.7819999999999999E-2</c:v>
                </c:pt>
                <c:pt idx="38">
                  <c:v>3.5000000000000005E-4</c:v>
                </c:pt>
                <c:pt idx="39">
                  <c:v>2.648E-2</c:v>
                </c:pt>
                <c:pt idx="40">
                  <c:v>2.7100000000000002E-3</c:v>
                </c:pt>
                <c:pt idx="41">
                  <c:v>1.2450000000000001E-2</c:v>
                </c:pt>
                <c:pt idx="42">
                  <c:v>1.3429999999999999E-2</c:v>
                </c:pt>
                <c:pt idx="43">
                  <c:v>-2.878E-2</c:v>
                </c:pt>
                <c:pt idx="44">
                  <c:v>1.3600000000000001E-3</c:v>
                </c:pt>
                <c:pt idx="45">
                  <c:v>6.1700000000000001E-3</c:v>
                </c:pt>
                <c:pt idx="46">
                  <c:v>2.3789999999999999E-2</c:v>
                </c:pt>
                <c:pt idx="47">
                  <c:v>2.5770000000000001E-2</c:v>
                </c:pt>
                <c:pt idx="48">
                  <c:v>3.2590000000000001E-2</c:v>
                </c:pt>
                <c:pt idx="49">
                  <c:v>1.9019999999999999E-2</c:v>
                </c:pt>
                <c:pt idx="50">
                  <c:v>1.4030000000000001E-2</c:v>
                </c:pt>
                <c:pt idx="51">
                  <c:v>1.512E-2</c:v>
                </c:pt>
                <c:pt idx="52">
                  <c:v>-1.9560000000000001E-2</c:v>
                </c:pt>
                <c:pt idx="53">
                  <c:v>1.119E-2</c:v>
                </c:pt>
                <c:pt idx="54">
                  <c:v>4.4290000000000003E-2</c:v>
                </c:pt>
                <c:pt idx="55">
                  <c:v>3.4889999999999997E-2</c:v>
                </c:pt>
                <c:pt idx="56">
                  <c:v>-1.661E-2</c:v>
                </c:pt>
                <c:pt idx="57">
                  <c:v>-3.1E-2</c:v>
                </c:pt>
                <c:pt idx="58">
                  <c:v>1.4990000000000002E-2</c:v>
                </c:pt>
                <c:pt idx="59">
                  <c:v>3.7400000000000003E-2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6-4F77-9194-53DFB014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014760"/>
        <c:axId val="356011624"/>
      </c:lineChart>
      <c:dateAx>
        <c:axId val="356014760"/>
        <c:scaling>
          <c:orientation val="minMax"/>
        </c:scaling>
        <c:delete val="0"/>
        <c:axPos val="b"/>
        <c:numFmt formatCode="yyyymm" sourceLinked="1"/>
        <c:majorTickMark val="out"/>
        <c:minorTickMark val="none"/>
        <c:tickLblPos val="nextTo"/>
        <c:crossAx val="356011624"/>
        <c:crossesAt val="-0.15000000000000016"/>
        <c:auto val="1"/>
        <c:lblOffset val="100"/>
        <c:baseTimeUnit val="months"/>
      </c:dateAx>
      <c:valAx>
        <c:axId val="356011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6014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Total Return Market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66374357266753992"/>
                  <c:y val="-0.25332468936878194"/>
                </c:manualLayout>
              </c:layout>
              <c:numFmt formatCode="General" sourceLinked="0"/>
            </c:trendlineLbl>
          </c:trendline>
          <c:xVal>
            <c:numRef>
              <c:f>[0]!Total_Market_Returns</c:f>
              <c:numCache>
                <c:formatCode>0.00%</c:formatCode>
                <c:ptCount val="60"/>
                <c:pt idx="0">
                  <c:v>8.8020000000000001E-2</c:v>
                </c:pt>
                <c:pt idx="1">
                  <c:v>5.8860000000000003E-2</c:v>
                </c:pt>
                <c:pt idx="2">
                  <c:v>-5.8749999999999997E-2</c:v>
                </c:pt>
                <c:pt idx="3">
                  <c:v>-2.6200000000000001E-2</c:v>
                </c:pt>
                <c:pt idx="4">
                  <c:v>-1.4999999999999999E-2</c:v>
                </c:pt>
                <c:pt idx="5">
                  <c:v>9.7099999999999999E-3</c:v>
                </c:pt>
                <c:pt idx="6">
                  <c:v>8.2369999999999999E-2</c:v>
                </c:pt>
                <c:pt idx="7">
                  <c:v>5.2690000000000001E-2</c:v>
                </c:pt>
                <c:pt idx="8">
                  <c:v>1.2760000000000001E-2</c:v>
                </c:pt>
                <c:pt idx="9">
                  <c:v>1.763E-2</c:v>
                </c:pt>
                <c:pt idx="10">
                  <c:v>1.95E-2</c:v>
                </c:pt>
                <c:pt idx="11">
                  <c:v>-1.0620000000000001E-2</c:v>
                </c:pt>
                <c:pt idx="12">
                  <c:v>5.6570000000000002E-2</c:v>
                </c:pt>
                <c:pt idx="13">
                  <c:v>8.8000000000000005E-3</c:v>
                </c:pt>
                <c:pt idx="14">
                  <c:v>5.2440000000000001E-2</c:v>
                </c:pt>
                <c:pt idx="15">
                  <c:v>1.8349999999999998E-2</c:v>
                </c:pt>
                <c:pt idx="16">
                  <c:v>1.3899999999999999E-2</c:v>
                </c:pt>
                <c:pt idx="17">
                  <c:v>-1.5089999999999999E-2</c:v>
                </c:pt>
                <c:pt idx="18">
                  <c:v>-1.5700000000000002E-2</c:v>
                </c:pt>
                <c:pt idx="19">
                  <c:v>1.3720000000000001E-2</c:v>
                </c:pt>
                <c:pt idx="20">
                  <c:v>1.9439999999999999E-2</c:v>
                </c:pt>
                <c:pt idx="21">
                  <c:v>-3.3099999999999997E-2</c:v>
                </c:pt>
                <c:pt idx="22">
                  <c:v>4.0500000000000006E-3</c:v>
                </c:pt>
                <c:pt idx="23">
                  <c:v>1.0829999999999999E-2</c:v>
                </c:pt>
                <c:pt idx="24">
                  <c:v>1.528E-2</c:v>
                </c:pt>
                <c:pt idx="25">
                  <c:v>4.0460000000000003E-2</c:v>
                </c:pt>
                <c:pt idx="26">
                  <c:v>3.4029999999999998E-2</c:v>
                </c:pt>
                <c:pt idx="27">
                  <c:v>-2.4380000000000002E-2</c:v>
                </c:pt>
                <c:pt idx="28">
                  <c:v>2.104E-2</c:v>
                </c:pt>
                <c:pt idx="29">
                  <c:v>-1.771E-2</c:v>
                </c:pt>
                <c:pt idx="30">
                  <c:v>-1.8970000000000001E-2</c:v>
                </c:pt>
                <c:pt idx="31">
                  <c:v>3.1820000000000001E-2</c:v>
                </c:pt>
                <c:pt idx="32">
                  <c:v>1.4199999999999998E-3</c:v>
                </c:pt>
                <c:pt idx="33">
                  <c:v>3.7190000000000001E-2</c:v>
                </c:pt>
                <c:pt idx="34">
                  <c:v>-9.1199999999999996E-3</c:v>
                </c:pt>
                <c:pt idx="35">
                  <c:v>8.1000000000000013E-3</c:v>
                </c:pt>
                <c:pt idx="36">
                  <c:v>-1.6670000000000001E-2</c:v>
                </c:pt>
                <c:pt idx="37">
                  <c:v>3.7819999999999999E-2</c:v>
                </c:pt>
                <c:pt idx="38">
                  <c:v>3.5000000000000005E-4</c:v>
                </c:pt>
                <c:pt idx="39">
                  <c:v>2.648E-2</c:v>
                </c:pt>
                <c:pt idx="40">
                  <c:v>2.7100000000000002E-3</c:v>
                </c:pt>
                <c:pt idx="41">
                  <c:v>1.2450000000000001E-2</c:v>
                </c:pt>
                <c:pt idx="42">
                  <c:v>1.3429999999999999E-2</c:v>
                </c:pt>
                <c:pt idx="43">
                  <c:v>-2.878E-2</c:v>
                </c:pt>
                <c:pt idx="44">
                  <c:v>1.3600000000000001E-3</c:v>
                </c:pt>
                <c:pt idx="45">
                  <c:v>6.1700000000000001E-3</c:v>
                </c:pt>
                <c:pt idx="46">
                  <c:v>2.3789999999999999E-2</c:v>
                </c:pt>
                <c:pt idx="47">
                  <c:v>2.5770000000000001E-2</c:v>
                </c:pt>
                <c:pt idx="48">
                  <c:v>3.2590000000000001E-2</c:v>
                </c:pt>
                <c:pt idx="49">
                  <c:v>1.9019999999999999E-2</c:v>
                </c:pt>
                <c:pt idx="50">
                  <c:v>1.4030000000000001E-2</c:v>
                </c:pt>
                <c:pt idx="51">
                  <c:v>1.512E-2</c:v>
                </c:pt>
                <c:pt idx="52">
                  <c:v>-1.9560000000000001E-2</c:v>
                </c:pt>
                <c:pt idx="53">
                  <c:v>1.119E-2</c:v>
                </c:pt>
                <c:pt idx="54">
                  <c:v>4.4290000000000003E-2</c:v>
                </c:pt>
                <c:pt idx="55">
                  <c:v>3.4889999999999997E-2</c:v>
                </c:pt>
                <c:pt idx="56">
                  <c:v>-1.661E-2</c:v>
                </c:pt>
                <c:pt idx="57">
                  <c:v>-3.1E-2</c:v>
                </c:pt>
                <c:pt idx="58">
                  <c:v>1.4990000000000002E-2</c:v>
                </c:pt>
                <c:pt idx="59">
                  <c:v>3.7400000000000003E-2</c:v>
                </c:pt>
              </c:numCache>
            </c:numRef>
          </c:xVal>
          <c:yVal>
            <c:numRef>
              <c:f>[0]!Total_Security_Returns</c:f>
              <c:numCache>
                <c:formatCode>0.00%</c:formatCode>
                <c:ptCount val="60"/>
                <c:pt idx="0">
                  <c:v>0.22257891920813266</c:v>
                </c:pt>
                <c:pt idx="1">
                  <c:v>7.8774617067833619E-2</c:v>
                </c:pt>
                <c:pt idx="2">
                  <c:v>-0.10344827586206884</c:v>
                </c:pt>
                <c:pt idx="3">
                  <c:v>-8.2352941176470629E-2</c:v>
                </c:pt>
                <c:pt idx="4">
                  <c:v>1.9723865877712132E-3</c:v>
                </c:pt>
                <c:pt idx="5">
                  <c:v>2.1653543307086576E-2</c:v>
                </c:pt>
                <c:pt idx="6">
                  <c:v>5.6358381502890076E-2</c:v>
                </c:pt>
                <c:pt idx="7">
                  <c:v>-3.7847697218422183E-2</c:v>
                </c:pt>
                <c:pt idx="8">
                  <c:v>4.2180094786729683E-2</c:v>
                </c:pt>
                <c:pt idx="9">
                  <c:v>3.0013642564802101E-2</c:v>
                </c:pt>
                <c:pt idx="10">
                  <c:v>3.9735099337747659E-3</c:v>
                </c:pt>
                <c:pt idx="11">
                  <c:v>4.837291116974507E-2</c:v>
                </c:pt>
                <c:pt idx="12">
                  <c:v>-5.4530201342281925E-2</c:v>
                </c:pt>
                <c:pt idx="13">
                  <c:v>-1.6415261756876576E-2</c:v>
                </c:pt>
                <c:pt idx="14">
                  <c:v>6.450157870996831E-2</c:v>
                </c:pt>
                <c:pt idx="15">
                  <c:v>1.0169491525423568E-2</c:v>
                </c:pt>
                <c:pt idx="16">
                  <c:v>-4.0268456375838979E-2</c:v>
                </c:pt>
                <c:pt idx="17">
                  <c:v>-6.0314685314685312E-2</c:v>
                </c:pt>
                <c:pt idx="18">
                  <c:v>4.7906976744186203E-2</c:v>
                </c:pt>
                <c:pt idx="19">
                  <c:v>3.9946737683089761E-3</c:v>
                </c:pt>
                <c:pt idx="20">
                  <c:v>8.885941644562334E-2</c:v>
                </c:pt>
                <c:pt idx="21">
                  <c:v>-2.4360535931789995E-3</c:v>
                </c:pt>
                <c:pt idx="22">
                  <c:v>-3.9072039072039155E-2</c:v>
                </c:pt>
                <c:pt idx="23">
                  <c:v>1.270648030495547E-2</c:v>
                </c:pt>
                <c:pt idx="24">
                  <c:v>1.1710581346716875E-2</c:v>
                </c:pt>
                <c:pt idx="25">
                  <c:v>6.8210004133939517E-2</c:v>
                </c:pt>
                <c:pt idx="26">
                  <c:v>-3.0959752321980671E-3</c:v>
                </c:pt>
                <c:pt idx="27">
                  <c:v>-1.6692546583851109E-2</c:v>
                </c:pt>
                <c:pt idx="28">
                  <c:v>-3.9478878799842132E-2</c:v>
                </c:pt>
                <c:pt idx="29">
                  <c:v>-3.9457459926017124E-2</c:v>
                </c:pt>
                <c:pt idx="30">
                  <c:v>4.6640992725716757E-2</c:v>
                </c:pt>
                <c:pt idx="31">
                  <c:v>2.3303352412101352E-2</c:v>
                </c:pt>
                <c:pt idx="32">
                  <c:v>-3.7155413503795476E-2</c:v>
                </c:pt>
                <c:pt idx="33">
                  <c:v>3.070539419087126E-2</c:v>
                </c:pt>
                <c:pt idx="34">
                  <c:v>7.2463768115942129E-2</c:v>
                </c:pt>
                <c:pt idx="35">
                  <c:v>-6.0435435435435392E-2</c:v>
                </c:pt>
                <c:pt idx="36">
                  <c:v>-1.198561725928915E-3</c:v>
                </c:pt>
                <c:pt idx="37">
                  <c:v>8.0400000000000027E-2</c:v>
                </c:pt>
                <c:pt idx="38">
                  <c:v>-5.5164753794890831E-2</c:v>
                </c:pt>
                <c:pt idx="39">
                  <c:v>7.6410658307209944E-2</c:v>
                </c:pt>
                <c:pt idx="40">
                  <c:v>-4.2227884965416851E-2</c:v>
                </c:pt>
                <c:pt idx="41">
                  <c:v>1.2542759407069726E-2</c:v>
                </c:pt>
                <c:pt idx="42">
                  <c:v>-0.11261261261261257</c:v>
                </c:pt>
                <c:pt idx="43">
                  <c:v>-5.8375634517766506E-2</c:v>
                </c:pt>
                <c:pt idx="44">
                  <c:v>2.8751123090745567E-2</c:v>
                </c:pt>
                <c:pt idx="45">
                  <c:v>3.2751091703056678E-2</c:v>
                </c:pt>
                <c:pt idx="46">
                  <c:v>7.1881606765327843E-2</c:v>
                </c:pt>
                <c:pt idx="47">
                  <c:v>6.4299802761341285E-2</c:v>
                </c:pt>
                <c:pt idx="48">
                  <c:v>4.9666419570051801E-2</c:v>
                </c:pt>
                <c:pt idx="49">
                  <c:v>2.6129943502824826E-2</c:v>
                </c:pt>
                <c:pt idx="50">
                  <c:v>1.7205781142463961E-2</c:v>
                </c:pt>
                <c:pt idx="51">
                  <c:v>3.349120433017605E-2</c:v>
                </c:pt>
                <c:pt idx="52">
                  <c:v>-8.412438625204588E-2</c:v>
                </c:pt>
                <c:pt idx="53">
                  <c:v>-1.0721944245889903E-2</c:v>
                </c:pt>
                <c:pt idx="54">
                  <c:v>7.4421965317919003E-2</c:v>
                </c:pt>
                <c:pt idx="55">
                  <c:v>2.8244788164088819E-2</c:v>
                </c:pt>
                <c:pt idx="56">
                  <c:v>-3.9568345323740872E-2</c:v>
                </c:pt>
                <c:pt idx="57">
                  <c:v>-1.6343207354443279E-2</c:v>
                </c:pt>
                <c:pt idx="58">
                  <c:v>-5.5382485289027228E-3</c:v>
                </c:pt>
                <c:pt idx="59">
                  <c:v>2.5408980160111394E-2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A-41C6-860B-8633BC5D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0048"/>
        <c:axId val="354590832"/>
      </c:scatterChart>
      <c:valAx>
        <c:axId val="3545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Return</a:t>
                </a:r>
              </a:p>
            </c:rich>
          </c:tx>
          <c:layout>
            <c:manualLayout>
              <c:xMode val="edge"/>
              <c:yMode val="edge"/>
              <c:x val="0.85274312023498833"/>
              <c:y val="0.67461099775487932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4590832"/>
        <c:crosses val="autoZero"/>
        <c:crossBetween val="midCat"/>
      </c:valAx>
      <c:valAx>
        <c:axId val="354590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Security Return</a:t>
                </a:r>
              </a:p>
            </c:rich>
          </c:tx>
          <c:layout>
            <c:manualLayout>
              <c:xMode val="edge"/>
              <c:yMode val="edge"/>
              <c:x val="0.34850219920960368"/>
              <c:y val="0.2413091760059734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4590048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Excess Returns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Security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[0]!Excess_Security_Returns</c:f>
              <c:numCache>
                <c:formatCode>0.00%</c:formatCode>
                <c:ptCount val="60"/>
                <c:pt idx="0">
                  <c:v>0.22120891920813265</c:v>
                </c:pt>
                <c:pt idx="1">
                  <c:v>7.7704617067833617E-2</c:v>
                </c:pt>
                <c:pt idx="2">
                  <c:v>-0.10447827586206884</c:v>
                </c:pt>
                <c:pt idx="3">
                  <c:v>-8.3362941176470626E-2</c:v>
                </c:pt>
                <c:pt idx="4">
                  <c:v>9.7238658777121321E-4</c:v>
                </c:pt>
                <c:pt idx="5">
                  <c:v>2.0683543307086577E-2</c:v>
                </c:pt>
                <c:pt idx="6">
                  <c:v>5.5378381502890074E-2</c:v>
                </c:pt>
                <c:pt idx="7">
                  <c:v>-3.8777697218422183E-2</c:v>
                </c:pt>
                <c:pt idx="8">
                  <c:v>4.1370094786729684E-2</c:v>
                </c:pt>
                <c:pt idx="9">
                  <c:v>2.9233642564802102E-2</c:v>
                </c:pt>
                <c:pt idx="10">
                  <c:v>3.1535099337747659E-3</c:v>
                </c:pt>
                <c:pt idx="11">
                  <c:v>4.7562911169745072E-2</c:v>
                </c:pt>
                <c:pt idx="12">
                  <c:v>-5.5330201342281927E-2</c:v>
                </c:pt>
                <c:pt idx="13">
                  <c:v>-1.7215261756876574E-2</c:v>
                </c:pt>
                <c:pt idx="14">
                  <c:v>6.3731578709968303E-2</c:v>
                </c:pt>
                <c:pt idx="15">
                  <c:v>9.3994915254235686E-3</c:v>
                </c:pt>
                <c:pt idx="16">
                  <c:v>-4.1068456375838981E-2</c:v>
                </c:pt>
                <c:pt idx="17">
                  <c:v>-6.1114685314685314E-2</c:v>
                </c:pt>
                <c:pt idx="18">
                  <c:v>4.7106976744186201E-2</c:v>
                </c:pt>
                <c:pt idx="19">
                  <c:v>3.104673768308976E-3</c:v>
                </c:pt>
                <c:pt idx="20">
                  <c:v>8.7769416445623347E-2</c:v>
                </c:pt>
                <c:pt idx="21">
                  <c:v>-3.5960535931789995E-3</c:v>
                </c:pt>
                <c:pt idx="22">
                  <c:v>-4.0352039072039159E-2</c:v>
                </c:pt>
                <c:pt idx="23">
                  <c:v>1.128648030495547E-2</c:v>
                </c:pt>
                <c:pt idx="24">
                  <c:v>1.0200581346716874E-2</c:v>
                </c:pt>
                <c:pt idx="25">
                  <c:v>6.6430004133939513E-2</c:v>
                </c:pt>
                <c:pt idx="26">
                  <c:v>-5.0059752321980674E-3</c:v>
                </c:pt>
                <c:pt idx="27">
                  <c:v>-1.870254658385111E-2</c:v>
                </c:pt>
                <c:pt idx="28">
                  <c:v>-4.166887879984213E-2</c:v>
                </c:pt>
                <c:pt idx="29">
                  <c:v>-4.1847459926017128E-2</c:v>
                </c:pt>
                <c:pt idx="30">
                  <c:v>4.4230992725716754E-2</c:v>
                </c:pt>
                <c:pt idx="31">
                  <c:v>2.0833352412101352E-2</c:v>
                </c:pt>
                <c:pt idx="32">
                  <c:v>-3.9745413503795478E-2</c:v>
                </c:pt>
                <c:pt idx="33">
                  <c:v>2.7915394190871259E-2</c:v>
                </c:pt>
                <c:pt idx="34">
                  <c:v>6.9463768115942126E-2</c:v>
                </c:pt>
                <c:pt idx="35">
                  <c:v>-6.3445435435435391E-2</c:v>
                </c:pt>
                <c:pt idx="36">
                  <c:v>-4.4085617259289151E-3</c:v>
                </c:pt>
                <c:pt idx="37">
                  <c:v>7.7000000000000027E-2</c:v>
                </c:pt>
                <c:pt idx="38">
                  <c:v>-5.8554753794890828E-2</c:v>
                </c:pt>
                <c:pt idx="39">
                  <c:v>7.2750658307209948E-2</c:v>
                </c:pt>
                <c:pt idx="40">
                  <c:v>-4.607788496541685E-2</c:v>
                </c:pt>
                <c:pt idx="41">
                  <c:v>8.6027594070697266E-3</c:v>
                </c:pt>
                <c:pt idx="42">
                  <c:v>-0.11662261261261257</c:v>
                </c:pt>
                <c:pt idx="43">
                  <c:v>-6.2495634517766505E-2</c:v>
                </c:pt>
                <c:pt idx="44">
                  <c:v>2.4561123090745568E-2</c:v>
                </c:pt>
                <c:pt idx="45">
                  <c:v>2.8411091703056678E-2</c:v>
                </c:pt>
                <c:pt idx="46">
                  <c:v>6.7521606765327841E-2</c:v>
                </c:pt>
                <c:pt idx="47">
                  <c:v>6.0089802761341286E-2</c:v>
                </c:pt>
                <c:pt idx="48">
                  <c:v>4.5396419570051805E-2</c:v>
                </c:pt>
                <c:pt idx="49">
                  <c:v>2.1799943502824826E-2</c:v>
                </c:pt>
                <c:pt idx="50">
                  <c:v>1.2975781142463959E-2</c:v>
                </c:pt>
                <c:pt idx="51">
                  <c:v>2.915120433017605E-2</c:v>
                </c:pt>
                <c:pt idx="52">
                  <c:v>-8.8514386252045885E-2</c:v>
                </c:pt>
                <c:pt idx="53">
                  <c:v>-1.5081944245889902E-2</c:v>
                </c:pt>
                <c:pt idx="54">
                  <c:v>7.0151965317919007E-2</c:v>
                </c:pt>
                <c:pt idx="55">
                  <c:v>2.4064788164088819E-2</c:v>
                </c:pt>
                <c:pt idx="56">
                  <c:v>-4.3628345323740873E-2</c:v>
                </c:pt>
                <c:pt idx="57">
                  <c:v>-2.0583207354443279E-2</c:v>
                </c:pt>
                <c:pt idx="58">
                  <c:v>-9.6582485289027215E-3</c:v>
                </c:pt>
                <c:pt idx="59">
                  <c:v>2.1908980160111394E-2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7-4E71-9D49-D40E72A26A1B}"/>
            </c:ext>
          </c:extLst>
        </c:ser>
        <c:ser>
          <c:idx val="1"/>
          <c:order val="1"/>
          <c:tx>
            <c:v>Market</c:v>
          </c:tx>
          <c:cat>
            <c:numRef>
              <c:f>[0]!Months</c:f>
              <c:numCache>
                <c:formatCode>yyyymm</c:formatCode>
                <c:ptCount val="60"/>
                <c:pt idx="0">
                  <c:v>37560</c:v>
                </c:pt>
                <c:pt idx="1">
                  <c:v>37590</c:v>
                </c:pt>
                <c:pt idx="2">
                  <c:v>37621</c:v>
                </c:pt>
                <c:pt idx="3">
                  <c:v>37652</c:v>
                </c:pt>
                <c:pt idx="4">
                  <c:v>37680</c:v>
                </c:pt>
                <c:pt idx="5">
                  <c:v>37711</c:v>
                </c:pt>
                <c:pt idx="6">
                  <c:v>37741</c:v>
                </c:pt>
                <c:pt idx="7">
                  <c:v>37772</c:v>
                </c:pt>
                <c:pt idx="8">
                  <c:v>37802</c:v>
                </c:pt>
                <c:pt idx="9">
                  <c:v>37833</c:v>
                </c:pt>
                <c:pt idx="10">
                  <c:v>37864</c:v>
                </c:pt>
                <c:pt idx="11">
                  <c:v>37894</c:v>
                </c:pt>
                <c:pt idx="12">
                  <c:v>37925</c:v>
                </c:pt>
                <c:pt idx="13">
                  <c:v>37955</c:v>
                </c:pt>
                <c:pt idx="14">
                  <c:v>37986</c:v>
                </c:pt>
                <c:pt idx="15">
                  <c:v>38017</c:v>
                </c:pt>
                <c:pt idx="16">
                  <c:v>38046</c:v>
                </c:pt>
                <c:pt idx="17">
                  <c:v>38077</c:v>
                </c:pt>
                <c:pt idx="18">
                  <c:v>38107</c:v>
                </c:pt>
                <c:pt idx="19">
                  <c:v>38138</c:v>
                </c:pt>
                <c:pt idx="20">
                  <c:v>38168</c:v>
                </c:pt>
                <c:pt idx="21">
                  <c:v>38199</c:v>
                </c:pt>
                <c:pt idx="22">
                  <c:v>38230</c:v>
                </c:pt>
                <c:pt idx="23">
                  <c:v>38260</c:v>
                </c:pt>
                <c:pt idx="24">
                  <c:v>38291</c:v>
                </c:pt>
                <c:pt idx="25">
                  <c:v>38321</c:v>
                </c:pt>
                <c:pt idx="26">
                  <c:v>38352</c:v>
                </c:pt>
                <c:pt idx="27">
                  <c:v>38383</c:v>
                </c:pt>
                <c:pt idx="28">
                  <c:v>38411</c:v>
                </c:pt>
                <c:pt idx="29">
                  <c:v>38442</c:v>
                </c:pt>
                <c:pt idx="30">
                  <c:v>38472</c:v>
                </c:pt>
                <c:pt idx="31">
                  <c:v>38503</c:v>
                </c:pt>
                <c:pt idx="32">
                  <c:v>38533</c:v>
                </c:pt>
                <c:pt idx="33">
                  <c:v>38564</c:v>
                </c:pt>
                <c:pt idx="34">
                  <c:v>38595</c:v>
                </c:pt>
                <c:pt idx="35">
                  <c:v>38625</c:v>
                </c:pt>
                <c:pt idx="36">
                  <c:v>38656</c:v>
                </c:pt>
                <c:pt idx="37">
                  <c:v>38686</c:v>
                </c:pt>
                <c:pt idx="38">
                  <c:v>38717</c:v>
                </c:pt>
                <c:pt idx="39">
                  <c:v>38748</c:v>
                </c:pt>
                <c:pt idx="40">
                  <c:v>38776</c:v>
                </c:pt>
                <c:pt idx="41">
                  <c:v>38807</c:v>
                </c:pt>
                <c:pt idx="42">
                  <c:v>38837</c:v>
                </c:pt>
                <c:pt idx="43">
                  <c:v>38868</c:v>
                </c:pt>
                <c:pt idx="44">
                  <c:v>38898</c:v>
                </c:pt>
                <c:pt idx="45">
                  <c:v>38929</c:v>
                </c:pt>
                <c:pt idx="46">
                  <c:v>38960</c:v>
                </c:pt>
                <c:pt idx="47">
                  <c:v>38990</c:v>
                </c:pt>
                <c:pt idx="48">
                  <c:v>39021</c:v>
                </c:pt>
                <c:pt idx="49">
                  <c:v>39051</c:v>
                </c:pt>
                <c:pt idx="50">
                  <c:v>39082</c:v>
                </c:pt>
                <c:pt idx="51">
                  <c:v>39113</c:v>
                </c:pt>
                <c:pt idx="52">
                  <c:v>39141</c:v>
                </c:pt>
                <c:pt idx="53">
                  <c:v>39172</c:v>
                </c:pt>
                <c:pt idx="54">
                  <c:v>39202</c:v>
                </c:pt>
                <c:pt idx="55">
                  <c:v>39233</c:v>
                </c:pt>
                <c:pt idx="56">
                  <c:v>39263</c:v>
                </c:pt>
                <c:pt idx="57">
                  <c:v>39294</c:v>
                </c:pt>
                <c:pt idx="58">
                  <c:v>39325</c:v>
                </c:pt>
                <c:pt idx="59">
                  <c:v>39355</c:v>
                </c:pt>
              </c:numCache>
            </c:numRef>
          </c:cat>
          <c:val>
            <c:numRef>
              <c:f>[0]!Excess_Market_Returns</c:f>
              <c:numCache>
                <c:formatCode>0.00%</c:formatCode>
                <c:ptCount val="60"/>
                <c:pt idx="0">
                  <c:v>8.6650000000000005E-2</c:v>
                </c:pt>
                <c:pt idx="1">
                  <c:v>5.7790000000000001E-2</c:v>
                </c:pt>
                <c:pt idx="2">
                  <c:v>-5.978E-2</c:v>
                </c:pt>
                <c:pt idx="3">
                  <c:v>-2.7210000000000002E-2</c:v>
                </c:pt>
                <c:pt idx="4">
                  <c:v>-1.6E-2</c:v>
                </c:pt>
                <c:pt idx="5">
                  <c:v>8.7399999999999995E-3</c:v>
                </c:pt>
                <c:pt idx="6">
                  <c:v>8.1390000000000004E-2</c:v>
                </c:pt>
                <c:pt idx="7">
                  <c:v>5.176E-2</c:v>
                </c:pt>
                <c:pt idx="8">
                  <c:v>1.1950000000000001E-2</c:v>
                </c:pt>
                <c:pt idx="9">
                  <c:v>1.685E-2</c:v>
                </c:pt>
                <c:pt idx="10">
                  <c:v>1.8679999999999999E-2</c:v>
                </c:pt>
                <c:pt idx="11">
                  <c:v>-1.1430000000000001E-2</c:v>
                </c:pt>
                <c:pt idx="12">
                  <c:v>5.577E-2</c:v>
                </c:pt>
                <c:pt idx="13">
                  <c:v>8.0000000000000002E-3</c:v>
                </c:pt>
                <c:pt idx="14">
                  <c:v>5.1670000000000001E-2</c:v>
                </c:pt>
                <c:pt idx="15">
                  <c:v>1.7579999999999998E-2</c:v>
                </c:pt>
                <c:pt idx="16">
                  <c:v>1.3099999999999999E-2</c:v>
                </c:pt>
                <c:pt idx="17">
                  <c:v>-1.5889999999999998E-2</c:v>
                </c:pt>
                <c:pt idx="18">
                  <c:v>-1.6500000000000001E-2</c:v>
                </c:pt>
                <c:pt idx="19">
                  <c:v>1.2830000000000001E-2</c:v>
                </c:pt>
                <c:pt idx="20">
                  <c:v>1.8349999999999998E-2</c:v>
                </c:pt>
                <c:pt idx="21">
                  <c:v>-3.4259999999999999E-2</c:v>
                </c:pt>
                <c:pt idx="22">
                  <c:v>2.7700000000000008E-3</c:v>
                </c:pt>
                <c:pt idx="23">
                  <c:v>9.41E-3</c:v>
                </c:pt>
                <c:pt idx="24">
                  <c:v>1.3770000000000001E-2</c:v>
                </c:pt>
                <c:pt idx="25">
                  <c:v>3.8680000000000006E-2</c:v>
                </c:pt>
                <c:pt idx="26">
                  <c:v>3.2119999999999996E-2</c:v>
                </c:pt>
                <c:pt idx="27">
                  <c:v>-2.6390000000000004E-2</c:v>
                </c:pt>
                <c:pt idx="28">
                  <c:v>1.8849999999999999E-2</c:v>
                </c:pt>
                <c:pt idx="29">
                  <c:v>-2.01E-2</c:v>
                </c:pt>
                <c:pt idx="30">
                  <c:v>-2.138E-2</c:v>
                </c:pt>
                <c:pt idx="31">
                  <c:v>2.9350000000000001E-2</c:v>
                </c:pt>
                <c:pt idx="32">
                  <c:v>-1.1700000000000005E-3</c:v>
                </c:pt>
                <c:pt idx="33">
                  <c:v>3.44E-2</c:v>
                </c:pt>
                <c:pt idx="34">
                  <c:v>-1.2119999999999999E-2</c:v>
                </c:pt>
                <c:pt idx="35">
                  <c:v>5.0900000000000008E-3</c:v>
                </c:pt>
                <c:pt idx="36">
                  <c:v>-1.9880000000000002E-2</c:v>
                </c:pt>
                <c:pt idx="37">
                  <c:v>3.4419999999999999E-2</c:v>
                </c:pt>
                <c:pt idx="38">
                  <c:v>-3.0400000000000002E-3</c:v>
                </c:pt>
                <c:pt idx="39">
                  <c:v>2.282E-2</c:v>
                </c:pt>
                <c:pt idx="40">
                  <c:v>-1.14E-3</c:v>
                </c:pt>
                <c:pt idx="41">
                  <c:v>8.5100000000000002E-3</c:v>
                </c:pt>
                <c:pt idx="42">
                  <c:v>9.4199999999999978E-3</c:v>
                </c:pt>
                <c:pt idx="43">
                  <c:v>-3.2899999999999999E-2</c:v>
                </c:pt>
                <c:pt idx="44">
                  <c:v>-2.8300000000000001E-3</c:v>
                </c:pt>
                <c:pt idx="45">
                  <c:v>1.83E-3</c:v>
                </c:pt>
                <c:pt idx="46">
                  <c:v>1.9429999999999999E-2</c:v>
                </c:pt>
                <c:pt idx="47">
                  <c:v>2.1560000000000003E-2</c:v>
                </c:pt>
                <c:pt idx="48">
                  <c:v>2.8320000000000001E-2</c:v>
                </c:pt>
                <c:pt idx="49">
                  <c:v>1.4689999999999998E-2</c:v>
                </c:pt>
                <c:pt idx="50">
                  <c:v>9.7999999999999997E-3</c:v>
                </c:pt>
                <c:pt idx="51">
                  <c:v>1.078E-2</c:v>
                </c:pt>
                <c:pt idx="52">
                  <c:v>-2.3949999999999999E-2</c:v>
                </c:pt>
                <c:pt idx="53">
                  <c:v>6.8300000000000001E-3</c:v>
                </c:pt>
                <c:pt idx="54">
                  <c:v>4.002E-2</c:v>
                </c:pt>
                <c:pt idx="55">
                  <c:v>3.0709999999999998E-2</c:v>
                </c:pt>
                <c:pt idx="56">
                  <c:v>-2.0670000000000001E-2</c:v>
                </c:pt>
                <c:pt idx="57">
                  <c:v>-3.524E-2</c:v>
                </c:pt>
                <c:pt idx="58">
                  <c:v>1.0870000000000001E-2</c:v>
                </c:pt>
                <c:pt idx="59">
                  <c:v>3.39E-2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7-4E71-9D49-D40E72A2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8672"/>
        <c:axId val="354590440"/>
      </c:lineChart>
      <c:dateAx>
        <c:axId val="354598672"/>
        <c:scaling>
          <c:orientation val="minMax"/>
        </c:scaling>
        <c:delete val="0"/>
        <c:axPos val="b"/>
        <c:numFmt formatCode="yyyymm" sourceLinked="1"/>
        <c:majorTickMark val="out"/>
        <c:minorTickMark val="none"/>
        <c:tickLblPos val="nextTo"/>
        <c:crossAx val="354590440"/>
        <c:crossesAt val="-0.15000000000000022"/>
        <c:auto val="1"/>
        <c:lblOffset val="100"/>
        <c:baseTimeUnit val="months"/>
      </c:dateAx>
      <c:valAx>
        <c:axId val="354590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4598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Excess Return Market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69621840639511812"/>
                  <c:y val="-0.27239645599572532"/>
                </c:manualLayout>
              </c:layout>
              <c:numFmt formatCode="General" sourceLinked="0"/>
            </c:trendlineLbl>
          </c:trendline>
          <c:xVal>
            <c:numRef>
              <c:f>[0]!Excess_Market_Returns</c:f>
              <c:numCache>
                <c:formatCode>0.00%</c:formatCode>
                <c:ptCount val="60"/>
                <c:pt idx="0">
                  <c:v>8.6650000000000005E-2</c:v>
                </c:pt>
                <c:pt idx="1">
                  <c:v>5.7790000000000001E-2</c:v>
                </c:pt>
                <c:pt idx="2">
                  <c:v>-5.978E-2</c:v>
                </c:pt>
                <c:pt idx="3">
                  <c:v>-2.7210000000000002E-2</c:v>
                </c:pt>
                <c:pt idx="4">
                  <c:v>-1.6E-2</c:v>
                </c:pt>
                <c:pt idx="5">
                  <c:v>8.7399999999999995E-3</c:v>
                </c:pt>
                <c:pt idx="6">
                  <c:v>8.1390000000000004E-2</c:v>
                </c:pt>
                <c:pt idx="7">
                  <c:v>5.176E-2</c:v>
                </c:pt>
                <c:pt idx="8">
                  <c:v>1.1950000000000001E-2</c:v>
                </c:pt>
                <c:pt idx="9">
                  <c:v>1.685E-2</c:v>
                </c:pt>
                <c:pt idx="10">
                  <c:v>1.8679999999999999E-2</c:v>
                </c:pt>
                <c:pt idx="11">
                  <c:v>-1.1430000000000001E-2</c:v>
                </c:pt>
                <c:pt idx="12">
                  <c:v>5.577E-2</c:v>
                </c:pt>
                <c:pt idx="13">
                  <c:v>8.0000000000000002E-3</c:v>
                </c:pt>
                <c:pt idx="14">
                  <c:v>5.1670000000000001E-2</c:v>
                </c:pt>
                <c:pt idx="15">
                  <c:v>1.7579999999999998E-2</c:v>
                </c:pt>
                <c:pt idx="16">
                  <c:v>1.3099999999999999E-2</c:v>
                </c:pt>
                <c:pt idx="17">
                  <c:v>-1.5889999999999998E-2</c:v>
                </c:pt>
                <c:pt idx="18">
                  <c:v>-1.6500000000000001E-2</c:v>
                </c:pt>
                <c:pt idx="19">
                  <c:v>1.2830000000000001E-2</c:v>
                </c:pt>
                <c:pt idx="20">
                  <c:v>1.8349999999999998E-2</c:v>
                </c:pt>
                <c:pt idx="21">
                  <c:v>-3.4259999999999999E-2</c:v>
                </c:pt>
                <c:pt idx="22">
                  <c:v>2.7700000000000008E-3</c:v>
                </c:pt>
                <c:pt idx="23">
                  <c:v>9.41E-3</c:v>
                </c:pt>
                <c:pt idx="24">
                  <c:v>1.3770000000000001E-2</c:v>
                </c:pt>
                <c:pt idx="25">
                  <c:v>3.8680000000000006E-2</c:v>
                </c:pt>
                <c:pt idx="26">
                  <c:v>3.2119999999999996E-2</c:v>
                </c:pt>
                <c:pt idx="27">
                  <c:v>-2.6390000000000004E-2</c:v>
                </c:pt>
                <c:pt idx="28">
                  <c:v>1.8849999999999999E-2</c:v>
                </c:pt>
                <c:pt idx="29">
                  <c:v>-2.01E-2</c:v>
                </c:pt>
                <c:pt idx="30">
                  <c:v>-2.138E-2</c:v>
                </c:pt>
                <c:pt idx="31">
                  <c:v>2.9350000000000001E-2</c:v>
                </c:pt>
                <c:pt idx="32">
                  <c:v>-1.1700000000000005E-3</c:v>
                </c:pt>
                <c:pt idx="33">
                  <c:v>3.44E-2</c:v>
                </c:pt>
                <c:pt idx="34">
                  <c:v>-1.2119999999999999E-2</c:v>
                </c:pt>
                <c:pt idx="35">
                  <c:v>5.0900000000000008E-3</c:v>
                </c:pt>
                <c:pt idx="36">
                  <c:v>-1.9880000000000002E-2</c:v>
                </c:pt>
                <c:pt idx="37">
                  <c:v>3.4419999999999999E-2</c:v>
                </c:pt>
                <c:pt idx="38">
                  <c:v>-3.0400000000000002E-3</c:v>
                </c:pt>
                <c:pt idx="39">
                  <c:v>2.282E-2</c:v>
                </c:pt>
                <c:pt idx="40">
                  <c:v>-1.14E-3</c:v>
                </c:pt>
                <c:pt idx="41">
                  <c:v>8.5100000000000002E-3</c:v>
                </c:pt>
                <c:pt idx="42">
                  <c:v>9.4199999999999978E-3</c:v>
                </c:pt>
                <c:pt idx="43">
                  <c:v>-3.2899999999999999E-2</c:v>
                </c:pt>
                <c:pt idx="44">
                  <c:v>-2.8300000000000001E-3</c:v>
                </c:pt>
                <c:pt idx="45">
                  <c:v>1.83E-3</c:v>
                </c:pt>
                <c:pt idx="46">
                  <c:v>1.9429999999999999E-2</c:v>
                </c:pt>
                <c:pt idx="47">
                  <c:v>2.1560000000000003E-2</c:v>
                </c:pt>
                <c:pt idx="48">
                  <c:v>2.8320000000000001E-2</c:v>
                </c:pt>
                <c:pt idx="49">
                  <c:v>1.4689999999999998E-2</c:v>
                </c:pt>
                <c:pt idx="50">
                  <c:v>9.7999999999999997E-3</c:v>
                </c:pt>
                <c:pt idx="51">
                  <c:v>1.078E-2</c:v>
                </c:pt>
                <c:pt idx="52">
                  <c:v>-2.3949999999999999E-2</c:v>
                </c:pt>
                <c:pt idx="53">
                  <c:v>6.8300000000000001E-3</c:v>
                </c:pt>
                <c:pt idx="54">
                  <c:v>4.002E-2</c:v>
                </c:pt>
                <c:pt idx="55">
                  <c:v>3.0709999999999998E-2</c:v>
                </c:pt>
                <c:pt idx="56">
                  <c:v>-2.0670000000000001E-2</c:v>
                </c:pt>
                <c:pt idx="57">
                  <c:v>-3.524E-2</c:v>
                </c:pt>
                <c:pt idx="58">
                  <c:v>1.0870000000000001E-2</c:v>
                </c:pt>
                <c:pt idx="59">
                  <c:v>3.39E-2</c:v>
                </c:pt>
              </c:numCache>
            </c:numRef>
          </c:xVal>
          <c:yVal>
            <c:numRef>
              <c:f>[0]!Excess_Security_Returns</c:f>
              <c:numCache>
                <c:formatCode>0.00%</c:formatCode>
                <c:ptCount val="60"/>
                <c:pt idx="0">
                  <c:v>0.22120891920813265</c:v>
                </c:pt>
                <c:pt idx="1">
                  <c:v>7.7704617067833617E-2</c:v>
                </c:pt>
                <c:pt idx="2">
                  <c:v>-0.10447827586206884</c:v>
                </c:pt>
                <c:pt idx="3">
                  <c:v>-8.3362941176470626E-2</c:v>
                </c:pt>
                <c:pt idx="4">
                  <c:v>9.7238658777121321E-4</c:v>
                </c:pt>
                <c:pt idx="5">
                  <c:v>2.0683543307086577E-2</c:v>
                </c:pt>
                <c:pt idx="6">
                  <c:v>5.5378381502890074E-2</c:v>
                </c:pt>
                <c:pt idx="7">
                  <c:v>-3.8777697218422183E-2</c:v>
                </c:pt>
                <c:pt idx="8">
                  <c:v>4.1370094786729684E-2</c:v>
                </c:pt>
                <c:pt idx="9">
                  <c:v>2.9233642564802102E-2</c:v>
                </c:pt>
                <c:pt idx="10">
                  <c:v>3.1535099337747659E-3</c:v>
                </c:pt>
                <c:pt idx="11">
                  <c:v>4.7562911169745072E-2</c:v>
                </c:pt>
                <c:pt idx="12">
                  <c:v>-5.5330201342281927E-2</c:v>
                </c:pt>
                <c:pt idx="13">
                  <c:v>-1.7215261756876574E-2</c:v>
                </c:pt>
                <c:pt idx="14">
                  <c:v>6.3731578709968303E-2</c:v>
                </c:pt>
                <c:pt idx="15">
                  <c:v>9.3994915254235686E-3</c:v>
                </c:pt>
                <c:pt idx="16">
                  <c:v>-4.1068456375838981E-2</c:v>
                </c:pt>
                <c:pt idx="17">
                  <c:v>-6.1114685314685314E-2</c:v>
                </c:pt>
                <c:pt idx="18">
                  <c:v>4.7106976744186201E-2</c:v>
                </c:pt>
                <c:pt idx="19">
                  <c:v>3.104673768308976E-3</c:v>
                </c:pt>
                <c:pt idx="20">
                  <c:v>8.7769416445623347E-2</c:v>
                </c:pt>
                <c:pt idx="21">
                  <c:v>-3.5960535931789995E-3</c:v>
                </c:pt>
                <c:pt idx="22">
                  <c:v>-4.0352039072039159E-2</c:v>
                </c:pt>
                <c:pt idx="23">
                  <c:v>1.128648030495547E-2</c:v>
                </c:pt>
                <c:pt idx="24">
                  <c:v>1.0200581346716874E-2</c:v>
                </c:pt>
                <c:pt idx="25">
                  <c:v>6.6430004133939513E-2</c:v>
                </c:pt>
                <c:pt idx="26">
                  <c:v>-5.0059752321980674E-3</c:v>
                </c:pt>
                <c:pt idx="27">
                  <c:v>-1.870254658385111E-2</c:v>
                </c:pt>
                <c:pt idx="28">
                  <c:v>-4.166887879984213E-2</c:v>
                </c:pt>
                <c:pt idx="29">
                  <c:v>-4.1847459926017128E-2</c:v>
                </c:pt>
                <c:pt idx="30">
                  <c:v>4.4230992725716754E-2</c:v>
                </c:pt>
                <c:pt idx="31">
                  <c:v>2.0833352412101352E-2</c:v>
                </c:pt>
                <c:pt idx="32">
                  <c:v>-3.9745413503795478E-2</c:v>
                </c:pt>
                <c:pt idx="33">
                  <c:v>2.7915394190871259E-2</c:v>
                </c:pt>
                <c:pt idx="34">
                  <c:v>6.9463768115942126E-2</c:v>
                </c:pt>
                <c:pt idx="35">
                  <c:v>-6.3445435435435391E-2</c:v>
                </c:pt>
                <c:pt idx="36">
                  <c:v>-4.4085617259289151E-3</c:v>
                </c:pt>
                <c:pt idx="37">
                  <c:v>7.7000000000000027E-2</c:v>
                </c:pt>
                <c:pt idx="38">
                  <c:v>-5.8554753794890828E-2</c:v>
                </c:pt>
                <c:pt idx="39">
                  <c:v>7.2750658307209948E-2</c:v>
                </c:pt>
                <c:pt idx="40">
                  <c:v>-4.607788496541685E-2</c:v>
                </c:pt>
                <c:pt idx="41">
                  <c:v>8.6027594070697266E-3</c:v>
                </c:pt>
                <c:pt idx="42">
                  <c:v>-0.11662261261261257</c:v>
                </c:pt>
                <c:pt idx="43">
                  <c:v>-6.2495634517766505E-2</c:v>
                </c:pt>
                <c:pt idx="44">
                  <c:v>2.4561123090745568E-2</c:v>
                </c:pt>
                <c:pt idx="45">
                  <c:v>2.8411091703056678E-2</c:v>
                </c:pt>
                <c:pt idx="46">
                  <c:v>6.7521606765327841E-2</c:v>
                </c:pt>
                <c:pt idx="47">
                  <c:v>6.0089802761341286E-2</c:v>
                </c:pt>
                <c:pt idx="48">
                  <c:v>4.5396419570051805E-2</c:v>
                </c:pt>
                <c:pt idx="49">
                  <c:v>2.1799943502824826E-2</c:v>
                </c:pt>
                <c:pt idx="50">
                  <c:v>1.2975781142463959E-2</c:v>
                </c:pt>
                <c:pt idx="51">
                  <c:v>2.915120433017605E-2</c:v>
                </c:pt>
                <c:pt idx="52">
                  <c:v>-8.8514386252045885E-2</c:v>
                </c:pt>
                <c:pt idx="53">
                  <c:v>-1.5081944245889902E-2</c:v>
                </c:pt>
                <c:pt idx="54">
                  <c:v>7.0151965317919007E-2</c:v>
                </c:pt>
                <c:pt idx="55">
                  <c:v>2.4064788164088819E-2</c:v>
                </c:pt>
                <c:pt idx="56">
                  <c:v>-4.3628345323740873E-2</c:v>
                </c:pt>
                <c:pt idx="57">
                  <c:v>-2.0583207354443279E-2</c:v>
                </c:pt>
                <c:pt idx="58">
                  <c:v>-9.6582485289027215E-3</c:v>
                </c:pt>
                <c:pt idx="59">
                  <c:v>2.1908980160111394E-2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3-4B72-A543-68C07391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88088"/>
        <c:axId val="354595536"/>
      </c:scatterChart>
      <c:valAx>
        <c:axId val="35458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Security Return</a:t>
                </a:r>
              </a:p>
            </c:rich>
          </c:tx>
          <c:layout>
            <c:manualLayout>
              <c:xMode val="edge"/>
              <c:yMode val="edge"/>
              <c:x val="0.85438682014630041"/>
              <c:y val="0.6907588305281775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4595536"/>
        <c:crosses val="autoZero"/>
        <c:crossBetween val="midCat"/>
      </c:valAx>
      <c:valAx>
        <c:axId val="354595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Security Return</a:t>
                </a:r>
              </a:p>
            </c:rich>
          </c:tx>
          <c:layout>
            <c:manualLayout>
              <c:xMode val="edge"/>
              <c:yMode val="edge"/>
              <c:x val="0.35289508407359016"/>
              <c:y val="0.17581207228507409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35458808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sheetProtection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sheetProtection content="1" objects="1"/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sheetProtection content="1" objects="1"/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sheetProtection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29</xdr:col>
      <xdr:colOff>304800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388" cy="6288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940" cy="62893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388" cy="6288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388" cy="6288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workbookViewId="0">
      <selection sqref="A1:I1"/>
    </sheetView>
  </sheetViews>
  <sheetFormatPr defaultColWidth="9.15625" defaultRowHeight="14.4" x14ac:dyDescent="0.55000000000000004"/>
  <cols>
    <col min="1" max="16384" width="9.15625" style="14"/>
  </cols>
  <sheetData>
    <row r="1" spans="1:9" x14ac:dyDescent="0.55000000000000004">
      <c r="A1" s="17" t="s">
        <v>19</v>
      </c>
      <c r="B1" s="17"/>
      <c r="C1" s="17"/>
      <c r="D1" s="17"/>
      <c r="E1" s="17"/>
      <c r="F1" s="17"/>
      <c r="G1" s="17"/>
      <c r="H1" s="17"/>
      <c r="I1" s="17"/>
    </row>
    <row r="2" spans="1:9" x14ac:dyDescent="0.55000000000000004">
      <c r="A2" s="17" t="s">
        <v>24</v>
      </c>
      <c r="B2" s="17"/>
      <c r="C2" s="17"/>
      <c r="D2" s="17"/>
      <c r="E2" s="17"/>
      <c r="F2" s="17"/>
      <c r="G2" s="17"/>
      <c r="H2" s="17"/>
      <c r="I2" s="17"/>
    </row>
    <row r="3" spans="1:9" x14ac:dyDescent="0.55000000000000004">
      <c r="A3" s="15"/>
      <c r="B3" s="15"/>
      <c r="C3" s="15"/>
      <c r="D3" s="15"/>
      <c r="E3" s="15"/>
      <c r="F3" s="15"/>
      <c r="G3" s="15"/>
      <c r="H3" s="15"/>
      <c r="I3" s="15"/>
    </row>
    <row r="4" spans="1:9" x14ac:dyDescent="0.55000000000000004">
      <c r="A4" s="18" t="s">
        <v>25</v>
      </c>
      <c r="B4" s="18"/>
      <c r="C4" s="18"/>
      <c r="D4" s="18"/>
      <c r="E4" s="18"/>
      <c r="F4" s="18"/>
      <c r="G4" s="18"/>
      <c r="H4" s="18"/>
      <c r="I4" s="18"/>
    </row>
    <row r="6" spans="1:9" x14ac:dyDescent="0.55000000000000004">
      <c r="A6" s="14" t="s">
        <v>26</v>
      </c>
    </row>
    <row r="7" spans="1:9" x14ac:dyDescent="0.55000000000000004">
      <c r="A7" s="14" t="s">
        <v>27</v>
      </c>
    </row>
    <row r="9" spans="1:9" x14ac:dyDescent="0.55000000000000004">
      <c r="A9" s="14" t="s">
        <v>28</v>
      </c>
    </row>
    <row r="10" spans="1:9" x14ac:dyDescent="0.55000000000000004">
      <c r="A10" s="14" t="s">
        <v>29</v>
      </c>
    </row>
    <row r="11" spans="1:9" x14ac:dyDescent="0.55000000000000004">
      <c r="A11" s="14" t="s">
        <v>30</v>
      </c>
    </row>
    <row r="12" spans="1:9" x14ac:dyDescent="0.55000000000000004">
      <c r="A12" s="14" t="s">
        <v>31</v>
      </c>
    </row>
    <row r="13" spans="1:9" x14ac:dyDescent="0.55000000000000004">
      <c r="A13" s="14" t="s">
        <v>32</v>
      </c>
    </row>
    <row r="15" spans="1:9" x14ac:dyDescent="0.55000000000000004">
      <c r="A15" s="14" t="s">
        <v>33</v>
      </c>
    </row>
    <row r="16" spans="1:9" x14ac:dyDescent="0.55000000000000004">
      <c r="A16" s="14" t="s">
        <v>34</v>
      </c>
    </row>
    <row r="17" spans="1:1" x14ac:dyDescent="0.55000000000000004">
      <c r="A17" s="14" t="s">
        <v>35</v>
      </c>
    </row>
  </sheetData>
  <sheetProtection sheet="1" objects="1" scenarios="1"/>
  <mergeCells count="3">
    <mergeCell ref="A1:I1"/>
    <mergeCell ref="A2:I2"/>
    <mergeCell ref="A4:I4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showGridLines="0" workbookViewId="0">
      <selection sqref="A1:H1"/>
    </sheetView>
  </sheetViews>
  <sheetFormatPr defaultRowHeight="14.4" x14ac:dyDescent="0.55000000000000004"/>
  <cols>
    <col min="1" max="1" width="4" bestFit="1" customWidth="1"/>
    <col min="2" max="5" width="9.68359375" customWidth="1"/>
    <col min="6" max="6" width="3.68359375" customWidth="1"/>
    <col min="7" max="7" width="9.68359375" customWidth="1"/>
    <col min="8" max="8" width="9.68359375" bestFit="1" customWidth="1"/>
    <col min="9" max="9" width="3.578125" customWidth="1"/>
    <col min="10" max="10" width="8.41796875" customWidth="1"/>
  </cols>
  <sheetData>
    <row r="1" spans="1:13" ht="23.4" thickBot="1" x14ac:dyDescent="0.9">
      <c r="A1" s="20" t="s">
        <v>19</v>
      </c>
      <c r="B1" s="20"/>
      <c r="C1" s="20"/>
      <c r="D1" s="20"/>
      <c r="E1" s="20"/>
      <c r="F1" s="20"/>
      <c r="G1" s="20"/>
      <c r="H1" s="20"/>
    </row>
    <row r="3" spans="1:13" x14ac:dyDescent="0.55000000000000004">
      <c r="A3" t="s">
        <v>14</v>
      </c>
    </row>
    <row r="5" spans="1:13" x14ac:dyDescent="0.55000000000000004">
      <c r="A5" s="8">
        <v>1</v>
      </c>
      <c r="B5" t="s">
        <v>22</v>
      </c>
    </row>
    <row r="6" spans="1:13" x14ac:dyDescent="0.55000000000000004">
      <c r="A6" s="8"/>
      <c r="B6" t="s">
        <v>23</v>
      </c>
    </row>
    <row r="7" spans="1:13" x14ac:dyDescent="0.55000000000000004">
      <c r="A7" s="8">
        <v>2</v>
      </c>
      <c r="B7" t="s">
        <v>15</v>
      </c>
    </row>
    <row r="8" spans="1:13" x14ac:dyDescent="0.55000000000000004">
      <c r="A8" s="8"/>
      <c r="B8" t="s">
        <v>17</v>
      </c>
    </row>
    <row r="9" spans="1:13" x14ac:dyDescent="0.55000000000000004">
      <c r="A9" s="8"/>
      <c r="B9" t="s">
        <v>18</v>
      </c>
    </row>
    <row r="10" spans="1:13" x14ac:dyDescent="0.55000000000000004">
      <c r="A10" s="8">
        <v>3</v>
      </c>
      <c r="B10" t="s">
        <v>16</v>
      </c>
    </row>
    <row r="11" spans="1:13" x14ac:dyDescent="0.55000000000000004">
      <c r="A11" s="8"/>
      <c r="B11" t="s">
        <v>20</v>
      </c>
    </row>
    <row r="12" spans="1:13" ht="15" customHeight="1" x14ac:dyDescent="0.55000000000000004">
      <c r="A12" s="8"/>
      <c r="B12" t="s">
        <v>21</v>
      </c>
    </row>
    <row r="14" spans="1:13" x14ac:dyDescent="0.55000000000000004">
      <c r="A14" s="19" t="s">
        <v>13</v>
      </c>
      <c r="B14" s="19"/>
      <c r="C14" s="11">
        <v>60</v>
      </c>
    </row>
    <row r="15" spans="1:13" ht="15" customHeight="1" x14ac:dyDescent="0.55000000000000004"/>
    <row r="16" spans="1:13" ht="16.8" x14ac:dyDescent="0.75">
      <c r="A16" s="7" t="s">
        <v>12</v>
      </c>
      <c r="B16" s="4" t="s">
        <v>0</v>
      </c>
      <c r="C16" s="4" t="s">
        <v>3</v>
      </c>
      <c r="D16" s="4" t="s">
        <v>4</v>
      </c>
      <c r="E16" s="4" t="s">
        <v>6</v>
      </c>
      <c r="G16" s="4" t="s">
        <v>10</v>
      </c>
      <c r="H16" s="4" t="s">
        <v>11</v>
      </c>
      <c r="J16" s="21" t="s">
        <v>8</v>
      </c>
      <c r="K16" s="22"/>
      <c r="L16" s="22"/>
      <c r="M16" s="23"/>
    </row>
    <row r="17" spans="1:13" ht="14.7" x14ac:dyDescent="0.55000000000000004">
      <c r="A17" s="2">
        <v>1</v>
      </c>
      <c r="B17" s="9">
        <v>37560</v>
      </c>
      <c r="C17" s="10">
        <v>8.8020000000000001E-2</v>
      </c>
      <c r="D17" s="10">
        <v>1.3700000000000001E-3</v>
      </c>
      <c r="E17" s="10">
        <v>0.22257891920813266</v>
      </c>
      <c r="G17" s="3">
        <f>E17-D17</f>
        <v>0.22120891920813265</v>
      </c>
      <c r="H17" s="3">
        <f>C17-D17</f>
        <v>8.6650000000000005E-2</v>
      </c>
      <c r="J17" s="12" t="s">
        <v>1</v>
      </c>
      <c r="K17" s="12" t="s">
        <v>2</v>
      </c>
      <c r="L17" s="13" t="s">
        <v>5</v>
      </c>
      <c r="M17" s="13" t="s">
        <v>7</v>
      </c>
    </row>
    <row r="18" spans="1:13" x14ac:dyDescent="0.55000000000000004">
      <c r="A18" s="2">
        <v>2</v>
      </c>
      <c r="B18" s="9">
        <v>37590</v>
      </c>
      <c r="C18" s="10">
        <v>5.8860000000000003E-2</v>
      </c>
      <c r="D18" s="10">
        <v>1.07E-3</v>
      </c>
      <c r="E18" s="10">
        <v>7.8774617067833619E-2</v>
      </c>
      <c r="G18" s="3">
        <f t="shared" ref="G18:G81" si="0">E18-D18</f>
        <v>7.7704617067833617E-2</v>
      </c>
      <c r="H18" s="3">
        <f t="shared" ref="H18:H81" si="1">C18-D18</f>
        <v>5.7790000000000001E-2</v>
      </c>
      <c r="J18" s="1">
        <f ca="1">INTERCEPT(Excess_Security_Returns,Excess_Market_Returns)</f>
        <v>-4.7467109053757036E-3</v>
      </c>
      <c r="K18" s="6">
        <f ca="1">SLOPE(Excess_Security_Returns,Excess_Market_Returns)</f>
        <v>1.1489551099146695</v>
      </c>
      <c r="L18" s="3">
        <f ca="1">SQRT(VAR(Excess_Security_Returns)-K18^2*VAR(Excess_Market_Returns))</f>
        <v>4.6729125061769745E-2</v>
      </c>
      <c r="M18" s="5">
        <f ca="1">RSQ(Excess_Security_Returns,Excess_Market_Returns)</f>
        <v>0.32393838631652733</v>
      </c>
    </row>
    <row r="19" spans="1:13" x14ac:dyDescent="0.55000000000000004">
      <c r="A19" s="2">
        <v>3</v>
      </c>
      <c r="B19" s="9">
        <v>37621</v>
      </c>
      <c r="C19" s="10">
        <v>-5.8749999999999997E-2</v>
      </c>
      <c r="D19" s="10">
        <v>1.0299999999999999E-3</v>
      </c>
      <c r="E19" s="10">
        <v>-0.10344827586206884</v>
      </c>
      <c r="G19" s="3">
        <f t="shared" si="0"/>
        <v>-0.10447827586206884</v>
      </c>
      <c r="H19" s="3">
        <f t="shared" si="1"/>
        <v>-5.978E-2</v>
      </c>
    </row>
    <row r="20" spans="1:13" x14ac:dyDescent="0.55000000000000004">
      <c r="A20" s="2">
        <v>4</v>
      </c>
      <c r="B20" s="9">
        <v>37652</v>
      </c>
      <c r="C20" s="10">
        <v>-2.6200000000000001E-2</v>
      </c>
      <c r="D20" s="10">
        <v>1.01E-3</v>
      </c>
      <c r="E20" s="10">
        <v>-8.2352941176470629E-2</v>
      </c>
      <c r="G20" s="3">
        <f t="shared" si="0"/>
        <v>-8.3362941176470626E-2</v>
      </c>
      <c r="H20" s="3">
        <f t="shared" si="1"/>
        <v>-2.7210000000000002E-2</v>
      </c>
      <c r="J20" s="21" t="s">
        <v>9</v>
      </c>
      <c r="K20" s="22"/>
      <c r="L20" s="22"/>
      <c r="M20" s="23"/>
    </row>
    <row r="21" spans="1:13" x14ac:dyDescent="0.55000000000000004">
      <c r="A21" s="2">
        <v>5</v>
      </c>
      <c r="B21" s="9">
        <v>37680</v>
      </c>
      <c r="C21" s="10">
        <v>-1.4999999999999999E-2</v>
      </c>
      <c r="D21" s="10">
        <v>1E-3</v>
      </c>
      <c r="E21" s="10">
        <v>1.9723865877712132E-3</v>
      </c>
      <c r="G21" s="3">
        <f t="shared" si="0"/>
        <v>9.7238658777121321E-4</v>
      </c>
      <c r="H21" s="3">
        <f t="shared" si="1"/>
        <v>-1.6E-2</v>
      </c>
      <c r="J21" s="16" t="s">
        <v>1</v>
      </c>
      <c r="K21" s="16" t="s">
        <v>2</v>
      </c>
      <c r="L21" s="16" t="s">
        <v>36</v>
      </c>
      <c r="M21" s="13" t="s">
        <v>7</v>
      </c>
    </row>
    <row r="22" spans="1:13" x14ac:dyDescent="0.55000000000000004">
      <c r="A22" s="2">
        <v>6</v>
      </c>
      <c r="B22" s="9">
        <v>37711</v>
      </c>
      <c r="C22" s="10">
        <v>9.7099999999999999E-3</v>
      </c>
      <c r="D22" s="10">
        <v>9.7000000000000005E-4</v>
      </c>
      <c r="E22" s="10">
        <v>2.1653543307086576E-2</v>
      </c>
      <c r="G22" s="3">
        <f t="shared" si="0"/>
        <v>2.0683543307086577E-2</v>
      </c>
      <c r="H22" s="3">
        <f t="shared" si="1"/>
        <v>8.7399999999999995E-3</v>
      </c>
      <c r="J22" s="1">
        <f ca="1">INTERCEPT(Total_Security_Returns,Total_Market_Returns)</f>
        <v>-5.1603851234249074E-3</v>
      </c>
      <c r="K22" s="6">
        <f ca="1">SLOPE(Total_Security_Returns,Total_Market_Returns)</f>
        <v>1.1526792221599056</v>
      </c>
      <c r="L22" s="3">
        <f ca="1">SQRT(VAR(Total_Security_Returns)-K22^2*VAR(Total_Market_Returns))</f>
        <v>4.6721586735386351E-2</v>
      </c>
      <c r="M22" s="5">
        <f ca="1">RSQ(Total_Security_Returns,Total_Market_Returns)</f>
        <v>0.32321261031214293</v>
      </c>
    </row>
    <row r="23" spans="1:13" x14ac:dyDescent="0.55000000000000004">
      <c r="A23" s="2">
        <v>7</v>
      </c>
      <c r="B23" s="9">
        <v>37741</v>
      </c>
      <c r="C23" s="10">
        <v>8.2369999999999999E-2</v>
      </c>
      <c r="D23" s="10">
        <v>9.7999999999999997E-4</v>
      </c>
      <c r="E23" s="10">
        <v>5.6358381502890076E-2</v>
      </c>
      <c r="G23" s="3">
        <f t="shared" si="0"/>
        <v>5.5378381502890074E-2</v>
      </c>
      <c r="H23" s="3">
        <f t="shared" si="1"/>
        <v>8.1390000000000004E-2</v>
      </c>
    </row>
    <row r="24" spans="1:13" x14ac:dyDescent="0.55000000000000004">
      <c r="A24" s="2">
        <v>8</v>
      </c>
      <c r="B24" s="9">
        <v>37772</v>
      </c>
      <c r="C24" s="10">
        <v>5.2690000000000001E-2</v>
      </c>
      <c r="D24" s="10">
        <v>9.2999999999999995E-4</v>
      </c>
      <c r="E24" s="10">
        <v>-3.7847697218422183E-2</v>
      </c>
      <c r="G24" s="3">
        <f t="shared" si="0"/>
        <v>-3.8777697218422183E-2</v>
      </c>
      <c r="H24" s="3">
        <f t="shared" si="1"/>
        <v>5.176E-2</v>
      </c>
    </row>
    <row r="25" spans="1:13" ht="15" customHeight="1" x14ac:dyDescent="0.55000000000000004">
      <c r="A25" s="2">
        <v>9</v>
      </c>
      <c r="B25" s="9">
        <v>37802</v>
      </c>
      <c r="C25" s="10">
        <v>1.2760000000000001E-2</v>
      </c>
      <c r="D25" s="10">
        <v>8.1000000000000006E-4</v>
      </c>
      <c r="E25" s="10">
        <v>4.2180094786729683E-2</v>
      </c>
      <c r="G25" s="3">
        <f t="shared" si="0"/>
        <v>4.1370094786729684E-2</v>
      </c>
      <c r="H25" s="3">
        <f t="shared" si="1"/>
        <v>1.1950000000000001E-2</v>
      </c>
    </row>
    <row r="26" spans="1:13" x14ac:dyDescent="0.55000000000000004">
      <c r="A26" s="2">
        <v>10</v>
      </c>
      <c r="B26" s="9">
        <v>37833</v>
      </c>
      <c r="C26" s="10">
        <v>1.763E-2</v>
      </c>
      <c r="D26" s="10">
        <v>7.7999999999999999E-4</v>
      </c>
      <c r="E26" s="10">
        <v>3.0013642564802101E-2</v>
      </c>
      <c r="G26" s="3">
        <f t="shared" si="0"/>
        <v>2.9233642564802102E-2</v>
      </c>
      <c r="H26" s="3">
        <f t="shared" si="1"/>
        <v>1.685E-2</v>
      </c>
    </row>
    <row r="27" spans="1:13" x14ac:dyDescent="0.55000000000000004">
      <c r="A27" s="2">
        <v>11</v>
      </c>
      <c r="B27" s="9">
        <v>37864</v>
      </c>
      <c r="C27" s="10">
        <v>1.95E-2</v>
      </c>
      <c r="D27" s="10">
        <v>8.1999999999999998E-4</v>
      </c>
      <c r="E27" s="10">
        <v>3.9735099337747659E-3</v>
      </c>
      <c r="G27" s="3">
        <f t="shared" si="0"/>
        <v>3.1535099337747659E-3</v>
      </c>
      <c r="H27" s="3">
        <f t="shared" si="1"/>
        <v>1.8679999999999999E-2</v>
      </c>
    </row>
    <row r="28" spans="1:13" x14ac:dyDescent="0.55000000000000004">
      <c r="A28" s="2">
        <v>12</v>
      </c>
      <c r="B28" s="9">
        <v>37894</v>
      </c>
      <c r="C28" s="10">
        <v>-1.0620000000000001E-2</v>
      </c>
      <c r="D28" s="10">
        <v>8.1000000000000006E-4</v>
      </c>
      <c r="E28" s="10">
        <v>4.837291116974507E-2</v>
      </c>
      <c r="G28" s="3">
        <f t="shared" si="0"/>
        <v>4.7562911169745072E-2</v>
      </c>
      <c r="H28" s="3">
        <f t="shared" si="1"/>
        <v>-1.1430000000000001E-2</v>
      </c>
    </row>
    <row r="29" spans="1:13" x14ac:dyDescent="0.55000000000000004">
      <c r="A29" s="2">
        <v>13</v>
      </c>
      <c r="B29" s="9">
        <v>37925</v>
      </c>
      <c r="C29" s="10">
        <v>5.6570000000000002E-2</v>
      </c>
      <c r="D29" s="10">
        <v>8.0000000000000004E-4</v>
      </c>
      <c r="E29" s="10">
        <v>-5.4530201342281925E-2</v>
      </c>
      <c r="G29" s="3">
        <f t="shared" si="0"/>
        <v>-5.5330201342281927E-2</v>
      </c>
      <c r="H29" s="3">
        <f t="shared" si="1"/>
        <v>5.577E-2</v>
      </c>
    </row>
    <row r="30" spans="1:13" x14ac:dyDescent="0.55000000000000004">
      <c r="A30" s="2">
        <v>14</v>
      </c>
      <c r="B30" s="9">
        <v>37955</v>
      </c>
      <c r="C30" s="10">
        <v>8.8000000000000005E-3</v>
      </c>
      <c r="D30" s="10">
        <v>8.0000000000000004E-4</v>
      </c>
      <c r="E30" s="10">
        <v>-1.6415261756876576E-2</v>
      </c>
      <c r="G30" s="3">
        <f t="shared" si="0"/>
        <v>-1.7215261756876574E-2</v>
      </c>
      <c r="H30" s="3">
        <f t="shared" si="1"/>
        <v>8.0000000000000002E-3</v>
      </c>
    </row>
    <row r="31" spans="1:13" x14ac:dyDescent="0.55000000000000004">
      <c r="A31" s="2">
        <v>15</v>
      </c>
      <c r="B31" s="9">
        <v>37986</v>
      </c>
      <c r="C31" s="10">
        <v>5.2440000000000001E-2</v>
      </c>
      <c r="D31" s="10">
        <v>7.6999999999999996E-4</v>
      </c>
      <c r="E31" s="10">
        <v>6.450157870996831E-2</v>
      </c>
      <c r="G31" s="3">
        <f t="shared" si="0"/>
        <v>6.3731578709968303E-2</v>
      </c>
      <c r="H31" s="3">
        <f t="shared" si="1"/>
        <v>5.1670000000000001E-2</v>
      </c>
    </row>
    <row r="32" spans="1:13" x14ac:dyDescent="0.55000000000000004">
      <c r="A32" s="2">
        <v>16</v>
      </c>
      <c r="B32" s="9">
        <v>38017</v>
      </c>
      <c r="C32" s="10">
        <v>1.8349999999999998E-2</v>
      </c>
      <c r="D32" s="10">
        <v>7.6999999999999996E-4</v>
      </c>
      <c r="E32" s="10">
        <v>1.0169491525423568E-2</v>
      </c>
      <c r="G32" s="3">
        <f t="shared" si="0"/>
        <v>9.3994915254235686E-3</v>
      </c>
      <c r="H32" s="3">
        <f t="shared" si="1"/>
        <v>1.7579999999999998E-2</v>
      </c>
    </row>
    <row r="33" spans="1:8" x14ac:dyDescent="0.55000000000000004">
      <c r="A33" s="2">
        <v>17</v>
      </c>
      <c r="B33" s="9">
        <v>38046</v>
      </c>
      <c r="C33" s="10">
        <v>1.3899999999999999E-2</v>
      </c>
      <c r="D33" s="10">
        <v>8.0000000000000004E-4</v>
      </c>
      <c r="E33" s="10">
        <v>-4.0268456375838979E-2</v>
      </c>
      <c r="G33" s="3">
        <f t="shared" si="0"/>
        <v>-4.1068456375838981E-2</v>
      </c>
      <c r="H33" s="3">
        <f t="shared" si="1"/>
        <v>1.3099999999999999E-2</v>
      </c>
    </row>
    <row r="34" spans="1:8" x14ac:dyDescent="0.55000000000000004">
      <c r="A34" s="2">
        <v>18</v>
      </c>
      <c r="B34" s="9">
        <v>38077</v>
      </c>
      <c r="C34" s="10">
        <v>-1.5089999999999999E-2</v>
      </c>
      <c r="D34" s="10">
        <v>8.0000000000000004E-4</v>
      </c>
      <c r="E34" s="10">
        <v>-6.0314685314685312E-2</v>
      </c>
      <c r="G34" s="3">
        <f t="shared" si="0"/>
        <v>-6.1114685314685314E-2</v>
      </c>
      <c r="H34" s="3">
        <f t="shared" si="1"/>
        <v>-1.5889999999999998E-2</v>
      </c>
    </row>
    <row r="35" spans="1:8" x14ac:dyDescent="0.55000000000000004">
      <c r="A35" s="2">
        <v>19</v>
      </c>
      <c r="B35" s="9">
        <v>38107</v>
      </c>
      <c r="C35" s="10">
        <v>-1.5700000000000002E-2</v>
      </c>
      <c r="D35" s="10">
        <v>8.0000000000000004E-4</v>
      </c>
      <c r="E35" s="10">
        <v>4.7906976744186203E-2</v>
      </c>
      <c r="G35" s="3">
        <f t="shared" si="0"/>
        <v>4.7106976744186201E-2</v>
      </c>
      <c r="H35" s="3">
        <f t="shared" si="1"/>
        <v>-1.6500000000000001E-2</v>
      </c>
    </row>
    <row r="36" spans="1:8" x14ac:dyDescent="0.55000000000000004">
      <c r="A36" s="2">
        <v>20</v>
      </c>
      <c r="B36" s="9">
        <v>38138</v>
      </c>
      <c r="C36" s="10">
        <v>1.3720000000000001E-2</v>
      </c>
      <c r="D36" s="10">
        <v>8.8999999999999995E-4</v>
      </c>
      <c r="E36" s="10">
        <v>3.9946737683089761E-3</v>
      </c>
      <c r="G36" s="3">
        <f t="shared" si="0"/>
        <v>3.104673768308976E-3</v>
      </c>
      <c r="H36" s="3">
        <f t="shared" si="1"/>
        <v>1.2830000000000001E-2</v>
      </c>
    </row>
    <row r="37" spans="1:8" x14ac:dyDescent="0.55000000000000004">
      <c r="A37" s="2">
        <v>21</v>
      </c>
      <c r="B37" s="9">
        <v>38168</v>
      </c>
      <c r="C37" s="10">
        <v>1.9439999999999999E-2</v>
      </c>
      <c r="D37" s="10">
        <v>1.09E-3</v>
      </c>
      <c r="E37" s="10">
        <v>8.885941644562334E-2</v>
      </c>
      <c r="G37" s="3">
        <f t="shared" si="0"/>
        <v>8.7769416445623347E-2</v>
      </c>
      <c r="H37" s="3">
        <f t="shared" si="1"/>
        <v>1.8349999999999998E-2</v>
      </c>
    </row>
    <row r="38" spans="1:8" x14ac:dyDescent="0.55000000000000004">
      <c r="A38" s="2">
        <v>22</v>
      </c>
      <c r="B38" s="9">
        <v>38199</v>
      </c>
      <c r="C38" s="10">
        <v>-3.3099999999999997E-2</v>
      </c>
      <c r="D38" s="10">
        <v>1.16E-3</v>
      </c>
      <c r="E38" s="10">
        <v>-2.4360535931789995E-3</v>
      </c>
      <c r="G38" s="3">
        <f t="shared" si="0"/>
        <v>-3.5960535931789995E-3</v>
      </c>
      <c r="H38" s="3">
        <f t="shared" si="1"/>
        <v>-3.4259999999999999E-2</v>
      </c>
    </row>
    <row r="39" spans="1:8" x14ac:dyDescent="0.55000000000000004">
      <c r="A39" s="2">
        <v>23</v>
      </c>
      <c r="B39" s="9">
        <v>38230</v>
      </c>
      <c r="C39" s="10">
        <v>4.0500000000000006E-3</v>
      </c>
      <c r="D39" s="10">
        <v>1.2800000000000001E-3</v>
      </c>
      <c r="E39" s="10">
        <v>-3.9072039072039155E-2</v>
      </c>
      <c r="G39" s="3">
        <f t="shared" si="0"/>
        <v>-4.0352039072039159E-2</v>
      </c>
      <c r="H39" s="3">
        <f t="shared" si="1"/>
        <v>2.7700000000000008E-3</v>
      </c>
    </row>
    <row r="40" spans="1:8" x14ac:dyDescent="0.55000000000000004">
      <c r="A40" s="2">
        <v>24</v>
      </c>
      <c r="B40" s="9">
        <v>38260</v>
      </c>
      <c r="C40" s="10">
        <v>1.0829999999999999E-2</v>
      </c>
      <c r="D40" s="10">
        <v>1.4199999999999998E-3</v>
      </c>
      <c r="E40" s="10">
        <v>1.270648030495547E-2</v>
      </c>
      <c r="G40" s="3">
        <f t="shared" si="0"/>
        <v>1.128648030495547E-2</v>
      </c>
      <c r="H40" s="3">
        <f t="shared" si="1"/>
        <v>9.41E-3</v>
      </c>
    </row>
    <row r="41" spans="1:8" x14ac:dyDescent="0.55000000000000004">
      <c r="A41" s="2">
        <v>25</v>
      </c>
      <c r="B41" s="9">
        <v>38291</v>
      </c>
      <c r="C41" s="10">
        <v>1.528E-2</v>
      </c>
      <c r="D41" s="10">
        <v>1.5100000000000001E-3</v>
      </c>
      <c r="E41" s="10">
        <v>1.1710581346716875E-2</v>
      </c>
      <c r="G41" s="3">
        <f t="shared" si="0"/>
        <v>1.0200581346716874E-2</v>
      </c>
      <c r="H41" s="3">
        <f t="shared" si="1"/>
        <v>1.3770000000000001E-2</v>
      </c>
    </row>
    <row r="42" spans="1:8" x14ac:dyDescent="0.55000000000000004">
      <c r="A42" s="2">
        <v>26</v>
      </c>
      <c r="B42" s="9">
        <v>38321</v>
      </c>
      <c r="C42" s="10">
        <v>4.0460000000000003E-2</v>
      </c>
      <c r="D42" s="10">
        <v>1.7799999999999999E-3</v>
      </c>
      <c r="E42" s="10">
        <v>6.8210004133939517E-2</v>
      </c>
      <c r="G42" s="3">
        <f t="shared" si="0"/>
        <v>6.6430004133939513E-2</v>
      </c>
      <c r="H42" s="3">
        <f t="shared" si="1"/>
        <v>3.8680000000000006E-2</v>
      </c>
    </row>
    <row r="43" spans="1:8" x14ac:dyDescent="0.55000000000000004">
      <c r="A43" s="2">
        <v>27</v>
      </c>
      <c r="B43" s="9">
        <v>38352</v>
      </c>
      <c r="C43" s="10">
        <v>3.4029999999999998E-2</v>
      </c>
      <c r="D43" s="10">
        <v>1.91E-3</v>
      </c>
      <c r="E43" s="10">
        <v>-3.0959752321980671E-3</v>
      </c>
      <c r="G43" s="3">
        <f t="shared" si="0"/>
        <v>-5.0059752321980674E-3</v>
      </c>
      <c r="H43" s="3">
        <f t="shared" si="1"/>
        <v>3.2119999999999996E-2</v>
      </c>
    </row>
    <row r="44" spans="1:8" x14ac:dyDescent="0.55000000000000004">
      <c r="A44" s="2">
        <v>28</v>
      </c>
      <c r="B44" s="9">
        <v>38383</v>
      </c>
      <c r="C44" s="10">
        <v>-2.4380000000000002E-2</v>
      </c>
      <c r="D44" s="10">
        <v>2.0100000000000001E-3</v>
      </c>
      <c r="E44" s="10">
        <v>-1.6692546583851109E-2</v>
      </c>
      <c r="G44" s="3">
        <f t="shared" si="0"/>
        <v>-1.870254658385111E-2</v>
      </c>
      <c r="H44" s="3">
        <f t="shared" si="1"/>
        <v>-2.6390000000000004E-2</v>
      </c>
    </row>
    <row r="45" spans="1:8" x14ac:dyDescent="0.55000000000000004">
      <c r="A45" s="2">
        <v>29</v>
      </c>
      <c r="B45" s="9">
        <v>38411</v>
      </c>
      <c r="C45" s="10">
        <v>2.104E-2</v>
      </c>
      <c r="D45" s="10">
        <v>2.1900000000000001E-3</v>
      </c>
      <c r="E45" s="10">
        <v>-3.9478878799842132E-2</v>
      </c>
      <c r="G45" s="3">
        <f t="shared" si="0"/>
        <v>-4.166887879984213E-2</v>
      </c>
      <c r="H45" s="3">
        <f t="shared" si="1"/>
        <v>1.8849999999999999E-2</v>
      </c>
    </row>
    <row r="46" spans="1:8" x14ac:dyDescent="0.55000000000000004">
      <c r="A46" s="2">
        <v>30</v>
      </c>
      <c r="B46" s="9">
        <v>38442</v>
      </c>
      <c r="C46" s="10">
        <v>-1.771E-2</v>
      </c>
      <c r="D46" s="10">
        <v>2.3899999999999998E-3</v>
      </c>
      <c r="E46" s="10">
        <v>-3.9457459926017124E-2</v>
      </c>
      <c r="G46" s="3">
        <f t="shared" si="0"/>
        <v>-4.1847459926017128E-2</v>
      </c>
      <c r="H46" s="3">
        <f t="shared" si="1"/>
        <v>-2.01E-2</v>
      </c>
    </row>
    <row r="47" spans="1:8" x14ac:dyDescent="0.55000000000000004">
      <c r="A47" s="2">
        <v>31</v>
      </c>
      <c r="B47" s="9">
        <v>38472</v>
      </c>
      <c r="C47" s="10">
        <v>-1.8970000000000001E-2</v>
      </c>
      <c r="D47" s="10">
        <v>2.4099999999999998E-3</v>
      </c>
      <c r="E47" s="10">
        <v>4.6640992725716757E-2</v>
      </c>
      <c r="G47" s="3">
        <f t="shared" si="0"/>
        <v>4.4230992725716754E-2</v>
      </c>
      <c r="H47" s="3">
        <f t="shared" si="1"/>
        <v>-2.138E-2</v>
      </c>
    </row>
    <row r="48" spans="1:8" x14ac:dyDescent="0.55000000000000004">
      <c r="A48" s="2">
        <v>32</v>
      </c>
      <c r="B48" s="9">
        <v>38503</v>
      </c>
      <c r="C48" s="10">
        <v>3.1820000000000001E-2</v>
      </c>
      <c r="D48" s="10">
        <v>2.47E-3</v>
      </c>
      <c r="E48" s="10">
        <v>2.3303352412101352E-2</v>
      </c>
      <c r="G48" s="3">
        <f t="shared" si="0"/>
        <v>2.0833352412101352E-2</v>
      </c>
      <c r="H48" s="3">
        <f t="shared" si="1"/>
        <v>2.9350000000000001E-2</v>
      </c>
    </row>
    <row r="49" spans="1:8" x14ac:dyDescent="0.55000000000000004">
      <c r="A49" s="2">
        <v>33</v>
      </c>
      <c r="B49" s="9">
        <v>38533</v>
      </c>
      <c r="C49" s="10">
        <v>1.4199999999999998E-3</v>
      </c>
      <c r="D49" s="10">
        <v>2.5900000000000003E-3</v>
      </c>
      <c r="E49" s="10">
        <v>-3.7155413503795476E-2</v>
      </c>
      <c r="G49" s="3">
        <f t="shared" si="0"/>
        <v>-3.9745413503795478E-2</v>
      </c>
      <c r="H49" s="3">
        <f t="shared" si="1"/>
        <v>-1.1700000000000005E-3</v>
      </c>
    </row>
    <row r="50" spans="1:8" x14ac:dyDescent="0.55000000000000004">
      <c r="A50" s="2">
        <v>34</v>
      </c>
      <c r="B50" s="9">
        <v>38564</v>
      </c>
      <c r="C50" s="10">
        <v>3.7190000000000001E-2</v>
      </c>
      <c r="D50" s="10">
        <v>2.7900000000000004E-3</v>
      </c>
      <c r="E50" s="10">
        <v>3.070539419087126E-2</v>
      </c>
      <c r="G50" s="3">
        <f t="shared" si="0"/>
        <v>2.7915394190871259E-2</v>
      </c>
      <c r="H50" s="3">
        <f t="shared" si="1"/>
        <v>3.44E-2</v>
      </c>
    </row>
    <row r="51" spans="1:8" x14ac:dyDescent="0.55000000000000004">
      <c r="A51" s="2">
        <v>35</v>
      </c>
      <c r="B51" s="9">
        <v>38595</v>
      </c>
      <c r="C51" s="10">
        <v>-9.1199999999999996E-3</v>
      </c>
      <c r="D51" s="10">
        <v>3.0000000000000001E-3</v>
      </c>
      <c r="E51" s="10">
        <v>7.2463768115942129E-2</v>
      </c>
      <c r="G51" s="3">
        <f t="shared" si="0"/>
        <v>6.9463768115942126E-2</v>
      </c>
      <c r="H51" s="3">
        <f t="shared" si="1"/>
        <v>-1.2119999999999999E-2</v>
      </c>
    </row>
    <row r="52" spans="1:8" x14ac:dyDescent="0.55000000000000004">
      <c r="A52" s="2">
        <v>36</v>
      </c>
      <c r="B52" s="9">
        <v>38625</v>
      </c>
      <c r="C52" s="10">
        <v>8.1000000000000013E-3</v>
      </c>
      <c r="D52" s="10">
        <v>3.0100000000000001E-3</v>
      </c>
      <c r="E52" s="10">
        <v>-6.0435435435435392E-2</v>
      </c>
      <c r="G52" s="3">
        <f t="shared" si="0"/>
        <v>-6.3445435435435391E-2</v>
      </c>
      <c r="H52" s="3">
        <f t="shared" si="1"/>
        <v>5.0900000000000008E-3</v>
      </c>
    </row>
    <row r="53" spans="1:8" x14ac:dyDescent="0.55000000000000004">
      <c r="A53" s="2">
        <v>37</v>
      </c>
      <c r="B53" s="9">
        <v>38656</v>
      </c>
      <c r="C53" s="10">
        <v>-1.6670000000000001E-2</v>
      </c>
      <c r="D53" s="10">
        <v>3.2100000000000002E-3</v>
      </c>
      <c r="E53" s="10">
        <v>-1.198561725928915E-3</v>
      </c>
      <c r="G53" s="3">
        <f t="shared" si="0"/>
        <v>-4.4085617259289151E-3</v>
      </c>
      <c r="H53" s="3">
        <f t="shared" si="1"/>
        <v>-1.9880000000000002E-2</v>
      </c>
    </row>
    <row r="54" spans="1:8" x14ac:dyDescent="0.55000000000000004">
      <c r="A54" s="2">
        <v>38</v>
      </c>
      <c r="B54" s="9">
        <v>38686</v>
      </c>
      <c r="C54" s="10">
        <v>3.7819999999999999E-2</v>
      </c>
      <c r="D54" s="10">
        <v>3.4000000000000002E-3</v>
      </c>
      <c r="E54" s="10">
        <v>8.0400000000000027E-2</v>
      </c>
      <c r="G54" s="3">
        <f t="shared" si="0"/>
        <v>7.7000000000000027E-2</v>
      </c>
      <c r="H54" s="3">
        <f t="shared" si="1"/>
        <v>3.4419999999999999E-2</v>
      </c>
    </row>
    <row r="55" spans="1:8" x14ac:dyDescent="0.55000000000000004">
      <c r="A55" s="2">
        <v>39</v>
      </c>
      <c r="B55" s="9">
        <v>38717</v>
      </c>
      <c r="C55" s="10">
        <v>3.5000000000000005E-4</v>
      </c>
      <c r="D55" s="10">
        <v>3.3900000000000002E-3</v>
      </c>
      <c r="E55" s="10">
        <v>-5.5164753794890831E-2</v>
      </c>
      <c r="G55" s="3">
        <f t="shared" si="0"/>
        <v>-5.8554753794890828E-2</v>
      </c>
      <c r="H55" s="3">
        <f t="shared" si="1"/>
        <v>-3.0400000000000002E-3</v>
      </c>
    </row>
    <row r="56" spans="1:8" x14ac:dyDescent="0.55000000000000004">
      <c r="A56" s="2">
        <v>40</v>
      </c>
      <c r="B56" s="9">
        <v>38748</v>
      </c>
      <c r="C56" s="10">
        <v>2.648E-2</v>
      </c>
      <c r="D56" s="10">
        <v>3.6600000000000001E-3</v>
      </c>
      <c r="E56" s="10">
        <v>7.6410658307209944E-2</v>
      </c>
      <c r="G56" s="3">
        <f t="shared" si="0"/>
        <v>7.2750658307209948E-2</v>
      </c>
      <c r="H56" s="3">
        <f t="shared" si="1"/>
        <v>2.282E-2</v>
      </c>
    </row>
    <row r="57" spans="1:8" x14ac:dyDescent="0.55000000000000004">
      <c r="A57" s="2">
        <v>41</v>
      </c>
      <c r="B57" s="9">
        <v>38776</v>
      </c>
      <c r="C57" s="10">
        <v>2.7100000000000002E-3</v>
      </c>
      <c r="D57" s="10">
        <v>3.8500000000000001E-3</v>
      </c>
      <c r="E57" s="10">
        <v>-4.2227884965416851E-2</v>
      </c>
      <c r="G57" s="3">
        <f t="shared" si="0"/>
        <v>-4.607788496541685E-2</v>
      </c>
      <c r="H57" s="3">
        <f t="shared" si="1"/>
        <v>-1.14E-3</v>
      </c>
    </row>
    <row r="58" spans="1:8" x14ac:dyDescent="0.55000000000000004">
      <c r="A58" s="2">
        <v>42</v>
      </c>
      <c r="B58" s="9">
        <v>38807</v>
      </c>
      <c r="C58" s="10">
        <v>1.2450000000000001E-2</v>
      </c>
      <c r="D58" s="10">
        <v>3.9399999999999999E-3</v>
      </c>
      <c r="E58" s="10">
        <v>1.2542759407069726E-2</v>
      </c>
      <c r="G58" s="3">
        <f t="shared" si="0"/>
        <v>8.6027594070697266E-3</v>
      </c>
      <c r="H58" s="3">
        <f t="shared" si="1"/>
        <v>8.5100000000000002E-3</v>
      </c>
    </row>
    <row r="59" spans="1:8" x14ac:dyDescent="0.55000000000000004">
      <c r="A59" s="2">
        <v>43</v>
      </c>
      <c r="B59" s="9">
        <v>38837</v>
      </c>
      <c r="C59" s="10">
        <v>1.3429999999999999E-2</v>
      </c>
      <c r="D59" s="10">
        <v>4.0100000000000005E-3</v>
      </c>
      <c r="E59" s="10">
        <v>-0.11261261261261257</v>
      </c>
      <c r="G59" s="3">
        <f t="shared" si="0"/>
        <v>-0.11662261261261257</v>
      </c>
      <c r="H59" s="3">
        <f t="shared" si="1"/>
        <v>9.4199999999999978E-3</v>
      </c>
    </row>
    <row r="60" spans="1:8" x14ac:dyDescent="0.55000000000000004">
      <c r="A60" s="2">
        <v>44</v>
      </c>
      <c r="B60" s="9">
        <v>38868</v>
      </c>
      <c r="C60" s="10">
        <v>-2.878E-2</v>
      </c>
      <c r="D60" s="10">
        <v>4.1199999999999995E-3</v>
      </c>
      <c r="E60" s="10">
        <v>-5.8375634517766506E-2</v>
      </c>
      <c r="G60" s="3">
        <f t="shared" si="0"/>
        <v>-6.2495634517766505E-2</v>
      </c>
      <c r="H60" s="3">
        <f t="shared" si="1"/>
        <v>-3.2899999999999999E-2</v>
      </c>
    </row>
    <row r="61" spans="1:8" x14ac:dyDescent="0.55000000000000004">
      <c r="A61" s="2">
        <v>45</v>
      </c>
      <c r="B61" s="9">
        <v>38898</v>
      </c>
      <c r="C61" s="10">
        <v>1.3600000000000001E-3</v>
      </c>
      <c r="D61" s="10">
        <v>4.1900000000000001E-3</v>
      </c>
      <c r="E61" s="10">
        <v>2.8751123090745567E-2</v>
      </c>
      <c r="G61" s="3">
        <f t="shared" si="0"/>
        <v>2.4561123090745568E-2</v>
      </c>
      <c r="H61" s="3">
        <f t="shared" si="1"/>
        <v>-2.8300000000000001E-3</v>
      </c>
    </row>
    <row r="62" spans="1:8" x14ac:dyDescent="0.55000000000000004">
      <c r="A62" s="2">
        <v>46</v>
      </c>
      <c r="B62" s="9">
        <v>38929</v>
      </c>
      <c r="C62" s="10">
        <v>6.1700000000000001E-3</v>
      </c>
      <c r="D62" s="10">
        <v>4.3400000000000001E-3</v>
      </c>
      <c r="E62" s="10">
        <v>3.2751091703056678E-2</v>
      </c>
      <c r="G62" s="3">
        <f t="shared" si="0"/>
        <v>2.8411091703056678E-2</v>
      </c>
      <c r="H62" s="3">
        <f t="shared" si="1"/>
        <v>1.83E-3</v>
      </c>
    </row>
    <row r="63" spans="1:8" x14ac:dyDescent="0.55000000000000004">
      <c r="A63" s="2">
        <v>47</v>
      </c>
      <c r="B63" s="9">
        <v>38960</v>
      </c>
      <c r="C63" s="10">
        <v>2.3789999999999999E-2</v>
      </c>
      <c r="D63" s="10">
        <v>4.3600000000000002E-3</v>
      </c>
      <c r="E63" s="10">
        <v>7.1881606765327843E-2</v>
      </c>
      <c r="G63" s="3">
        <f t="shared" si="0"/>
        <v>6.7521606765327841E-2</v>
      </c>
      <c r="H63" s="3">
        <f t="shared" si="1"/>
        <v>1.9429999999999999E-2</v>
      </c>
    </row>
    <row r="64" spans="1:8" x14ac:dyDescent="0.55000000000000004">
      <c r="A64" s="2">
        <v>48</v>
      </c>
      <c r="B64" s="9">
        <v>38990</v>
      </c>
      <c r="C64" s="10">
        <v>2.5770000000000001E-2</v>
      </c>
      <c r="D64" s="10">
        <v>4.2100000000000002E-3</v>
      </c>
      <c r="E64" s="10">
        <v>6.4299802761341285E-2</v>
      </c>
      <c r="G64" s="3">
        <f t="shared" si="0"/>
        <v>6.0089802761341286E-2</v>
      </c>
      <c r="H64" s="3">
        <f t="shared" si="1"/>
        <v>2.1560000000000003E-2</v>
      </c>
    </row>
    <row r="65" spans="1:8" x14ac:dyDescent="0.55000000000000004">
      <c r="A65" s="2">
        <v>49</v>
      </c>
      <c r="B65" s="9">
        <v>39021</v>
      </c>
      <c r="C65" s="10">
        <v>3.2590000000000001E-2</v>
      </c>
      <c r="D65" s="10">
        <v>4.2699999999999995E-3</v>
      </c>
      <c r="E65" s="10">
        <v>4.9666419570051801E-2</v>
      </c>
      <c r="G65" s="3">
        <f t="shared" si="0"/>
        <v>4.5396419570051805E-2</v>
      </c>
      <c r="H65" s="3">
        <f t="shared" si="1"/>
        <v>2.8320000000000001E-2</v>
      </c>
    </row>
    <row r="66" spans="1:8" x14ac:dyDescent="0.55000000000000004">
      <c r="A66" s="2">
        <v>50</v>
      </c>
      <c r="B66" s="9">
        <v>39051</v>
      </c>
      <c r="C66" s="10">
        <v>1.9019999999999999E-2</v>
      </c>
      <c r="D66" s="10">
        <v>4.3299999999999996E-3</v>
      </c>
      <c r="E66" s="10">
        <v>2.6129943502824826E-2</v>
      </c>
      <c r="G66" s="3">
        <f t="shared" si="0"/>
        <v>2.1799943502824826E-2</v>
      </c>
      <c r="H66" s="3">
        <f t="shared" si="1"/>
        <v>1.4689999999999998E-2</v>
      </c>
    </row>
    <row r="67" spans="1:8" x14ac:dyDescent="0.55000000000000004">
      <c r="A67" s="2">
        <v>51</v>
      </c>
      <c r="B67" s="9">
        <v>39082</v>
      </c>
      <c r="C67" s="10">
        <v>1.4030000000000001E-2</v>
      </c>
      <c r="D67" s="10">
        <v>4.2300000000000003E-3</v>
      </c>
      <c r="E67" s="10">
        <v>1.7205781142463961E-2</v>
      </c>
      <c r="G67" s="3">
        <f t="shared" si="0"/>
        <v>1.2975781142463959E-2</v>
      </c>
      <c r="H67" s="3">
        <f t="shared" si="1"/>
        <v>9.7999999999999997E-3</v>
      </c>
    </row>
    <row r="68" spans="1:8" x14ac:dyDescent="0.55000000000000004">
      <c r="A68" s="2">
        <v>52</v>
      </c>
      <c r="B68" s="9">
        <v>39113</v>
      </c>
      <c r="C68" s="10">
        <v>1.512E-2</v>
      </c>
      <c r="D68" s="10">
        <v>4.3400000000000001E-3</v>
      </c>
      <c r="E68" s="10">
        <v>3.349120433017605E-2</v>
      </c>
      <c r="G68" s="3">
        <f t="shared" si="0"/>
        <v>2.915120433017605E-2</v>
      </c>
      <c r="H68" s="3">
        <f t="shared" si="1"/>
        <v>1.078E-2</v>
      </c>
    </row>
    <row r="69" spans="1:8" x14ac:dyDescent="0.55000000000000004">
      <c r="A69" s="2">
        <v>53</v>
      </c>
      <c r="B69" s="9">
        <v>39141</v>
      </c>
      <c r="C69" s="10">
        <v>-1.9560000000000001E-2</v>
      </c>
      <c r="D69" s="10">
        <v>4.3899999999999998E-3</v>
      </c>
      <c r="E69" s="10">
        <v>-8.412438625204588E-2</v>
      </c>
      <c r="G69" s="3">
        <f t="shared" si="0"/>
        <v>-8.8514386252045885E-2</v>
      </c>
      <c r="H69" s="3">
        <f t="shared" si="1"/>
        <v>-2.3949999999999999E-2</v>
      </c>
    </row>
    <row r="70" spans="1:8" x14ac:dyDescent="0.55000000000000004">
      <c r="A70" s="2">
        <v>54</v>
      </c>
      <c r="B70" s="9">
        <v>39172</v>
      </c>
      <c r="C70" s="10">
        <v>1.119E-2</v>
      </c>
      <c r="D70" s="10">
        <v>4.3600000000000002E-3</v>
      </c>
      <c r="E70" s="10">
        <v>-1.0721944245889903E-2</v>
      </c>
      <c r="G70" s="3">
        <f t="shared" si="0"/>
        <v>-1.5081944245889902E-2</v>
      </c>
      <c r="H70" s="3">
        <f t="shared" si="1"/>
        <v>6.8300000000000001E-3</v>
      </c>
    </row>
    <row r="71" spans="1:8" x14ac:dyDescent="0.55000000000000004">
      <c r="A71" s="2">
        <v>55</v>
      </c>
      <c r="B71" s="9">
        <v>39202</v>
      </c>
      <c r="C71" s="10">
        <v>4.4290000000000003E-2</v>
      </c>
      <c r="D71" s="10">
        <v>4.2699999999999995E-3</v>
      </c>
      <c r="E71" s="10">
        <v>7.4421965317919003E-2</v>
      </c>
      <c r="G71" s="3">
        <f t="shared" si="0"/>
        <v>7.0151965317919007E-2</v>
      </c>
      <c r="H71" s="3">
        <f t="shared" si="1"/>
        <v>4.002E-2</v>
      </c>
    </row>
    <row r="72" spans="1:8" x14ac:dyDescent="0.55000000000000004">
      <c r="A72" s="2">
        <v>56</v>
      </c>
      <c r="B72" s="9">
        <v>39233</v>
      </c>
      <c r="C72" s="10">
        <v>3.4889999999999997E-2</v>
      </c>
      <c r="D72" s="10">
        <v>4.1799999999999997E-3</v>
      </c>
      <c r="E72" s="10">
        <v>2.8244788164088819E-2</v>
      </c>
      <c r="G72" s="3">
        <f t="shared" si="0"/>
        <v>2.4064788164088819E-2</v>
      </c>
      <c r="H72" s="3">
        <f t="shared" si="1"/>
        <v>3.0709999999999998E-2</v>
      </c>
    </row>
    <row r="73" spans="1:8" x14ac:dyDescent="0.55000000000000004">
      <c r="A73" s="2">
        <v>57</v>
      </c>
      <c r="B73" s="9">
        <v>39263</v>
      </c>
      <c r="C73" s="10">
        <v>-1.661E-2</v>
      </c>
      <c r="D73" s="10">
        <v>4.0600000000000002E-3</v>
      </c>
      <c r="E73" s="10">
        <v>-3.9568345323740872E-2</v>
      </c>
      <c r="G73" s="3">
        <f t="shared" si="0"/>
        <v>-4.3628345323740873E-2</v>
      </c>
      <c r="H73" s="3">
        <f t="shared" si="1"/>
        <v>-2.0670000000000001E-2</v>
      </c>
    </row>
    <row r="74" spans="1:8" x14ac:dyDescent="0.55000000000000004">
      <c r="A74" s="2">
        <v>58</v>
      </c>
      <c r="B74" s="9">
        <v>39294</v>
      </c>
      <c r="C74" s="10">
        <v>-3.1E-2</v>
      </c>
      <c r="D74" s="10">
        <v>4.2399999999999998E-3</v>
      </c>
      <c r="E74" s="10">
        <v>-1.6343207354443279E-2</v>
      </c>
      <c r="G74" s="3">
        <f t="shared" si="0"/>
        <v>-2.0583207354443279E-2</v>
      </c>
      <c r="H74" s="3">
        <f t="shared" si="1"/>
        <v>-3.524E-2</v>
      </c>
    </row>
    <row r="75" spans="1:8" x14ac:dyDescent="0.55000000000000004">
      <c r="A75" s="2">
        <v>59</v>
      </c>
      <c r="B75" s="9">
        <v>39325</v>
      </c>
      <c r="C75" s="10">
        <v>1.4990000000000002E-2</v>
      </c>
      <c r="D75" s="10">
        <v>4.1199999999999995E-3</v>
      </c>
      <c r="E75" s="10">
        <v>-5.5382485289027228E-3</v>
      </c>
      <c r="G75" s="3">
        <f t="shared" si="0"/>
        <v>-9.6582485289027215E-3</v>
      </c>
      <c r="H75" s="3">
        <f t="shared" si="1"/>
        <v>1.0870000000000001E-2</v>
      </c>
    </row>
    <row r="76" spans="1:8" x14ac:dyDescent="0.55000000000000004">
      <c r="A76" s="2">
        <v>60</v>
      </c>
      <c r="B76" s="9">
        <v>39355</v>
      </c>
      <c r="C76" s="10">
        <v>3.7400000000000003E-2</v>
      </c>
      <c r="D76" s="10">
        <v>3.4999999999999996E-3</v>
      </c>
      <c r="E76" s="10">
        <v>2.5408980160111394E-2</v>
      </c>
      <c r="G76" s="3">
        <f t="shared" si="0"/>
        <v>2.1908980160111394E-2</v>
      </c>
      <c r="H76" s="3">
        <f t="shared" si="1"/>
        <v>3.39E-2</v>
      </c>
    </row>
    <row r="77" spans="1:8" x14ac:dyDescent="0.55000000000000004">
      <c r="A77" s="2">
        <v>61</v>
      </c>
      <c r="B77" s="9">
        <v>39386</v>
      </c>
      <c r="C77" s="10">
        <v>3.7400000000000003E-2</v>
      </c>
      <c r="D77" s="10">
        <v>3.4999999999999996E-3</v>
      </c>
      <c r="E77" s="10">
        <v>2.5408980160111394E-2</v>
      </c>
      <c r="G77" s="3">
        <f t="shared" si="0"/>
        <v>2.1908980160111394E-2</v>
      </c>
      <c r="H77" s="3">
        <f t="shared" si="1"/>
        <v>3.39E-2</v>
      </c>
    </row>
    <row r="78" spans="1:8" x14ac:dyDescent="0.55000000000000004">
      <c r="A78" s="2">
        <v>62</v>
      </c>
      <c r="B78" s="9">
        <v>39416</v>
      </c>
      <c r="C78" s="10">
        <v>3.7400000000000003E-2</v>
      </c>
      <c r="D78" s="10">
        <v>3.4999999999999996E-3</v>
      </c>
      <c r="E78" s="10">
        <v>2.5408980160111394E-2</v>
      </c>
      <c r="G78" s="3">
        <f t="shared" si="0"/>
        <v>2.1908980160111394E-2</v>
      </c>
      <c r="H78" s="3">
        <f t="shared" si="1"/>
        <v>3.39E-2</v>
      </c>
    </row>
    <row r="79" spans="1:8" x14ac:dyDescent="0.55000000000000004">
      <c r="A79" s="2">
        <v>63</v>
      </c>
      <c r="B79" s="9">
        <v>39447</v>
      </c>
      <c r="C79" s="10">
        <v>3.7400000000000003E-2</v>
      </c>
      <c r="D79" s="10">
        <v>3.4999999999999996E-3</v>
      </c>
      <c r="E79" s="10">
        <v>2.5408980160111394E-2</v>
      </c>
      <c r="G79" s="3">
        <f t="shared" si="0"/>
        <v>2.1908980160111394E-2</v>
      </c>
      <c r="H79" s="3">
        <f t="shared" si="1"/>
        <v>3.39E-2</v>
      </c>
    </row>
    <row r="80" spans="1:8" x14ac:dyDescent="0.55000000000000004">
      <c r="A80" s="2">
        <v>64</v>
      </c>
      <c r="B80" s="9">
        <v>39478</v>
      </c>
      <c r="C80" s="10">
        <v>3.7400000000000003E-2</v>
      </c>
      <c r="D80" s="10">
        <v>3.4999999999999996E-3</v>
      </c>
      <c r="E80" s="10">
        <v>2.5408980160111394E-2</v>
      </c>
      <c r="G80" s="3">
        <f t="shared" si="0"/>
        <v>2.1908980160111394E-2</v>
      </c>
      <c r="H80" s="3">
        <f t="shared" si="1"/>
        <v>3.39E-2</v>
      </c>
    </row>
    <row r="81" spans="1:8" x14ac:dyDescent="0.55000000000000004">
      <c r="A81" s="2">
        <v>65</v>
      </c>
      <c r="B81" s="9">
        <v>39507</v>
      </c>
      <c r="C81" s="10">
        <v>3.7400000000000003E-2</v>
      </c>
      <c r="D81" s="10">
        <v>3.4999999999999996E-3</v>
      </c>
      <c r="E81" s="10">
        <v>2.5408980160111394E-2</v>
      </c>
      <c r="G81" s="3">
        <f t="shared" si="0"/>
        <v>2.1908980160111394E-2</v>
      </c>
      <c r="H81" s="3">
        <f t="shared" si="1"/>
        <v>3.39E-2</v>
      </c>
    </row>
    <row r="82" spans="1:8" x14ac:dyDescent="0.55000000000000004">
      <c r="A82" s="2">
        <v>66</v>
      </c>
      <c r="B82" s="9">
        <v>39538</v>
      </c>
      <c r="C82" s="10">
        <v>3.7400000000000003E-2</v>
      </c>
      <c r="D82" s="10">
        <v>3.4999999999999996E-3</v>
      </c>
      <c r="E82" s="10">
        <v>2.5408980160111394E-2</v>
      </c>
      <c r="G82" s="3">
        <f t="shared" ref="G82:G136" si="2">E82-D82</f>
        <v>2.1908980160111394E-2</v>
      </c>
      <c r="H82" s="3">
        <f t="shared" ref="H82:H136" si="3">C82-D82</f>
        <v>3.39E-2</v>
      </c>
    </row>
    <row r="83" spans="1:8" x14ac:dyDescent="0.55000000000000004">
      <c r="A83" s="2">
        <v>67</v>
      </c>
      <c r="B83" s="9">
        <v>39568</v>
      </c>
      <c r="C83" s="10">
        <v>3.7400000000000003E-2</v>
      </c>
      <c r="D83" s="10">
        <v>3.4999999999999996E-3</v>
      </c>
      <c r="E83" s="10">
        <v>2.5408980160111394E-2</v>
      </c>
      <c r="G83" s="3">
        <f t="shared" si="2"/>
        <v>2.1908980160111394E-2</v>
      </c>
      <c r="H83" s="3">
        <f t="shared" si="3"/>
        <v>3.39E-2</v>
      </c>
    </row>
    <row r="84" spans="1:8" x14ac:dyDescent="0.55000000000000004">
      <c r="A84" s="2">
        <v>68</v>
      </c>
      <c r="B84" s="9">
        <v>39599</v>
      </c>
      <c r="C84" s="10">
        <v>3.7400000000000003E-2</v>
      </c>
      <c r="D84" s="10">
        <v>3.4999999999999996E-3</v>
      </c>
      <c r="E84" s="10">
        <v>2.5408980160111394E-2</v>
      </c>
      <c r="G84" s="3">
        <f t="shared" si="2"/>
        <v>2.1908980160111394E-2</v>
      </c>
      <c r="H84" s="3">
        <f t="shared" si="3"/>
        <v>3.39E-2</v>
      </c>
    </row>
    <row r="85" spans="1:8" x14ac:dyDescent="0.55000000000000004">
      <c r="A85" s="2">
        <v>69</v>
      </c>
      <c r="B85" s="9">
        <v>39629</v>
      </c>
      <c r="C85" s="10">
        <v>3.7400000000000003E-2</v>
      </c>
      <c r="D85" s="10">
        <v>3.4999999999999996E-3</v>
      </c>
      <c r="E85" s="10">
        <v>2.5408980160111394E-2</v>
      </c>
      <c r="G85" s="3">
        <f t="shared" si="2"/>
        <v>2.1908980160111394E-2</v>
      </c>
      <c r="H85" s="3">
        <f t="shared" si="3"/>
        <v>3.39E-2</v>
      </c>
    </row>
    <row r="86" spans="1:8" x14ac:dyDescent="0.55000000000000004">
      <c r="A86" s="2">
        <v>70</v>
      </c>
      <c r="B86" s="9">
        <v>39660</v>
      </c>
      <c r="C86" s="10">
        <v>3.7400000000000003E-2</v>
      </c>
      <c r="D86" s="10">
        <v>3.4999999999999996E-3</v>
      </c>
      <c r="E86" s="10">
        <v>2.5408980160111394E-2</v>
      </c>
      <c r="G86" s="3">
        <f t="shared" si="2"/>
        <v>2.1908980160111394E-2</v>
      </c>
      <c r="H86" s="3">
        <f t="shared" si="3"/>
        <v>3.39E-2</v>
      </c>
    </row>
    <row r="87" spans="1:8" x14ac:dyDescent="0.55000000000000004">
      <c r="A87" s="2">
        <v>71</v>
      </c>
      <c r="B87" s="9">
        <v>39691</v>
      </c>
      <c r="C87" s="10">
        <v>3.7400000000000003E-2</v>
      </c>
      <c r="D87" s="10">
        <v>3.4999999999999996E-3</v>
      </c>
      <c r="E87" s="10">
        <v>2.5408980160111394E-2</v>
      </c>
      <c r="G87" s="3">
        <f t="shared" si="2"/>
        <v>2.1908980160111394E-2</v>
      </c>
      <c r="H87" s="3">
        <f t="shared" si="3"/>
        <v>3.39E-2</v>
      </c>
    </row>
    <row r="88" spans="1:8" x14ac:dyDescent="0.55000000000000004">
      <c r="A88" s="2">
        <v>72</v>
      </c>
      <c r="B88" s="9">
        <v>39721</v>
      </c>
      <c r="C88" s="10">
        <v>3.7400000000000003E-2</v>
      </c>
      <c r="D88" s="10">
        <v>3.4999999999999996E-3</v>
      </c>
      <c r="E88" s="10">
        <v>2.5408980160111394E-2</v>
      </c>
      <c r="G88" s="3">
        <f t="shared" si="2"/>
        <v>2.1908980160111394E-2</v>
      </c>
      <c r="H88" s="3">
        <f t="shared" si="3"/>
        <v>3.39E-2</v>
      </c>
    </row>
    <row r="89" spans="1:8" x14ac:dyDescent="0.55000000000000004">
      <c r="A89" s="2">
        <v>73</v>
      </c>
      <c r="B89" s="9">
        <v>39752</v>
      </c>
      <c r="C89" s="10">
        <v>3.7400000000000003E-2</v>
      </c>
      <c r="D89" s="10">
        <v>3.4999999999999996E-3</v>
      </c>
      <c r="E89" s="10">
        <v>2.5408980160111394E-2</v>
      </c>
      <c r="G89" s="3">
        <f t="shared" si="2"/>
        <v>2.1908980160111394E-2</v>
      </c>
      <c r="H89" s="3">
        <f t="shared" si="3"/>
        <v>3.39E-2</v>
      </c>
    </row>
    <row r="90" spans="1:8" x14ac:dyDescent="0.55000000000000004">
      <c r="A90" s="2">
        <v>74</v>
      </c>
      <c r="B90" s="9">
        <v>39782</v>
      </c>
      <c r="C90" s="10">
        <v>3.7400000000000003E-2</v>
      </c>
      <c r="D90" s="10">
        <v>3.4999999999999996E-3</v>
      </c>
      <c r="E90" s="10">
        <v>2.5408980160111394E-2</v>
      </c>
      <c r="G90" s="3">
        <f t="shared" si="2"/>
        <v>2.1908980160111394E-2</v>
      </c>
      <c r="H90" s="3">
        <f t="shared" si="3"/>
        <v>3.39E-2</v>
      </c>
    </row>
    <row r="91" spans="1:8" x14ac:dyDescent="0.55000000000000004">
      <c r="A91" s="2">
        <v>75</v>
      </c>
      <c r="B91" s="9">
        <v>39813</v>
      </c>
      <c r="C91" s="10">
        <v>3.7400000000000003E-2</v>
      </c>
      <c r="D91" s="10">
        <v>3.4999999999999996E-3</v>
      </c>
      <c r="E91" s="10">
        <v>2.5408980160111394E-2</v>
      </c>
      <c r="G91" s="3">
        <f t="shared" si="2"/>
        <v>2.1908980160111394E-2</v>
      </c>
      <c r="H91" s="3">
        <f t="shared" si="3"/>
        <v>3.39E-2</v>
      </c>
    </row>
    <row r="92" spans="1:8" x14ac:dyDescent="0.55000000000000004">
      <c r="A92" s="2">
        <v>76</v>
      </c>
      <c r="B92" s="9">
        <v>39844</v>
      </c>
      <c r="C92" s="10">
        <v>3.7400000000000003E-2</v>
      </c>
      <c r="D92" s="10">
        <v>3.4999999999999996E-3</v>
      </c>
      <c r="E92" s="10">
        <v>2.5408980160111394E-2</v>
      </c>
      <c r="G92" s="3">
        <f t="shared" si="2"/>
        <v>2.1908980160111394E-2</v>
      </c>
      <c r="H92" s="3">
        <f t="shared" si="3"/>
        <v>3.39E-2</v>
      </c>
    </row>
    <row r="93" spans="1:8" x14ac:dyDescent="0.55000000000000004">
      <c r="A93" s="2">
        <v>77</v>
      </c>
      <c r="B93" s="9">
        <v>39872</v>
      </c>
      <c r="C93" s="10">
        <v>3.7400000000000003E-2</v>
      </c>
      <c r="D93" s="10">
        <v>3.4999999999999996E-3</v>
      </c>
      <c r="E93" s="10">
        <v>2.5408980160111394E-2</v>
      </c>
      <c r="G93" s="3">
        <f t="shared" si="2"/>
        <v>2.1908980160111394E-2</v>
      </c>
      <c r="H93" s="3">
        <f t="shared" si="3"/>
        <v>3.39E-2</v>
      </c>
    </row>
    <row r="94" spans="1:8" x14ac:dyDescent="0.55000000000000004">
      <c r="A94" s="2">
        <v>78</v>
      </c>
      <c r="B94" s="9">
        <v>39903</v>
      </c>
      <c r="C94" s="10">
        <v>3.7400000000000003E-2</v>
      </c>
      <c r="D94" s="10">
        <v>3.4999999999999996E-3</v>
      </c>
      <c r="E94" s="10">
        <v>2.5408980160111394E-2</v>
      </c>
      <c r="G94" s="3">
        <f t="shared" si="2"/>
        <v>2.1908980160111394E-2</v>
      </c>
      <c r="H94" s="3">
        <f t="shared" si="3"/>
        <v>3.39E-2</v>
      </c>
    </row>
    <row r="95" spans="1:8" x14ac:dyDescent="0.55000000000000004">
      <c r="A95" s="2">
        <v>79</v>
      </c>
      <c r="B95" s="9">
        <v>39933</v>
      </c>
      <c r="C95" s="10">
        <v>3.7400000000000003E-2</v>
      </c>
      <c r="D95" s="10">
        <v>3.4999999999999996E-3</v>
      </c>
      <c r="E95" s="10">
        <v>2.5408980160111394E-2</v>
      </c>
      <c r="G95" s="3">
        <f t="shared" si="2"/>
        <v>2.1908980160111394E-2</v>
      </c>
      <c r="H95" s="3">
        <f t="shared" si="3"/>
        <v>3.39E-2</v>
      </c>
    </row>
    <row r="96" spans="1:8" x14ac:dyDescent="0.55000000000000004">
      <c r="A96" s="2">
        <v>80</v>
      </c>
      <c r="B96" s="9">
        <v>39964</v>
      </c>
      <c r="C96" s="10">
        <v>3.7400000000000003E-2</v>
      </c>
      <c r="D96" s="10">
        <v>3.4999999999999996E-3</v>
      </c>
      <c r="E96" s="10">
        <v>2.5408980160111394E-2</v>
      </c>
      <c r="G96" s="3">
        <f t="shared" si="2"/>
        <v>2.1908980160111394E-2</v>
      </c>
      <c r="H96" s="3">
        <f t="shared" si="3"/>
        <v>3.39E-2</v>
      </c>
    </row>
    <row r="97" spans="1:8" x14ac:dyDescent="0.55000000000000004">
      <c r="A97" s="2">
        <v>81</v>
      </c>
      <c r="B97" s="9">
        <v>39994</v>
      </c>
      <c r="C97" s="10">
        <v>3.7400000000000003E-2</v>
      </c>
      <c r="D97" s="10">
        <v>3.4999999999999996E-3</v>
      </c>
      <c r="E97" s="10">
        <v>2.5408980160111394E-2</v>
      </c>
      <c r="G97" s="3">
        <f t="shared" si="2"/>
        <v>2.1908980160111394E-2</v>
      </c>
      <c r="H97" s="3">
        <f t="shared" si="3"/>
        <v>3.39E-2</v>
      </c>
    </row>
    <row r="98" spans="1:8" x14ac:dyDescent="0.55000000000000004">
      <c r="A98" s="2">
        <v>82</v>
      </c>
      <c r="B98" s="9">
        <v>40025</v>
      </c>
      <c r="C98" s="10">
        <v>3.7400000000000003E-2</v>
      </c>
      <c r="D98" s="10">
        <v>3.4999999999999996E-3</v>
      </c>
      <c r="E98" s="10">
        <v>2.5408980160111394E-2</v>
      </c>
      <c r="G98" s="3">
        <f t="shared" si="2"/>
        <v>2.1908980160111394E-2</v>
      </c>
      <c r="H98" s="3">
        <f t="shared" si="3"/>
        <v>3.39E-2</v>
      </c>
    </row>
    <row r="99" spans="1:8" x14ac:dyDescent="0.55000000000000004">
      <c r="A99" s="2">
        <v>83</v>
      </c>
      <c r="B99" s="9">
        <v>40056</v>
      </c>
      <c r="C99" s="10">
        <v>3.7400000000000003E-2</v>
      </c>
      <c r="D99" s="10">
        <v>3.4999999999999996E-3</v>
      </c>
      <c r="E99" s="10">
        <v>2.5408980160111394E-2</v>
      </c>
      <c r="G99" s="3">
        <f t="shared" si="2"/>
        <v>2.1908980160111394E-2</v>
      </c>
      <c r="H99" s="3">
        <f t="shared" si="3"/>
        <v>3.39E-2</v>
      </c>
    </row>
    <row r="100" spans="1:8" x14ac:dyDescent="0.55000000000000004">
      <c r="A100" s="2">
        <v>84</v>
      </c>
      <c r="B100" s="9">
        <v>40086</v>
      </c>
      <c r="C100" s="10">
        <v>3.7400000000000003E-2</v>
      </c>
      <c r="D100" s="10">
        <v>3.4999999999999996E-3</v>
      </c>
      <c r="E100" s="10">
        <v>2.5408980160111394E-2</v>
      </c>
      <c r="G100" s="3">
        <f t="shared" si="2"/>
        <v>2.1908980160111394E-2</v>
      </c>
      <c r="H100" s="3">
        <f t="shared" si="3"/>
        <v>3.39E-2</v>
      </c>
    </row>
    <row r="101" spans="1:8" x14ac:dyDescent="0.55000000000000004">
      <c r="A101" s="2">
        <v>85</v>
      </c>
      <c r="B101" s="9">
        <v>40117</v>
      </c>
      <c r="C101" s="10">
        <v>3.7400000000000003E-2</v>
      </c>
      <c r="D101" s="10">
        <v>3.4999999999999996E-3</v>
      </c>
      <c r="E101" s="10">
        <v>2.5408980160111394E-2</v>
      </c>
      <c r="G101" s="3">
        <f t="shared" si="2"/>
        <v>2.1908980160111394E-2</v>
      </c>
      <c r="H101" s="3">
        <f t="shared" si="3"/>
        <v>3.39E-2</v>
      </c>
    </row>
    <row r="102" spans="1:8" x14ac:dyDescent="0.55000000000000004">
      <c r="A102" s="2">
        <v>86</v>
      </c>
      <c r="B102" s="9">
        <v>40147</v>
      </c>
      <c r="C102" s="10">
        <v>3.7400000000000003E-2</v>
      </c>
      <c r="D102" s="10">
        <v>3.4999999999999996E-3</v>
      </c>
      <c r="E102" s="10">
        <v>2.5408980160111394E-2</v>
      </c>
      <c r="G102" s="3">
        <f t="shared" si="2"/>
        <v>2.1908980160111394E-2</v>
      </c>
      <c r="H102" s="3">
        <f t="shared" si="3"/>
        <v>3.39E-2</v>
      </c>
    </row>
    <row r="103" spans="1:8" x14ac:dyDescent="0.55000000000000004">
      <c r="A103" s="2">
        <v>87</v>
      </c>
      <c r="B103" s="9">
        <v>40178</v>
      </c>
      <c r="C103" s="10">
        <v>3.7400000000000003E-2</v>
      </c>
      <c r="D103" s="10">
        <v>3.4999999999999996E-3</v>
      </c>
      <c r="E103" s="10">
        <v>2.5408980160111394E-2</v>
      </c>
      <c r="G103" s="3">
        <f t="shared" si="2"/>
        <v>2.1908980160111394E-2</v>
      </c>
      <c r="H103" s="3">
        <f t="shared" si="3"/>
        <v>3.39E-2</v>
      </c>
    </row>
    <row r="104" spans="1:8" x14ac:dyDescent="0.55000000000000004">
      <c r="A104" s="2">
        <v>88</v>
      </c>
      <c r="B104" s="9">
        <v>40209</v>
      </c>
      <c r="C104" s="10">
        <v>3.7400000000000003E-2</v>
      </c>
      <c r="D104" s="10">
        <v>3.4999999999999996E-3</v>
      </c>
      <c r="E104" s="10">
        <v>2.5408980160111394E-2</v>
      </c>
      <c r="G104" s="3">
        <f t="shared" si="2"/>
        <v>2.1908980160111394E-2</v>
      </c>
      <c r="H104" s="3">
        <f t="shared" si="3"/>
        <v>3.39E-2</v>
      </c>
    </row>
    <row r="105" spans="1:8" x14ac:dyDescent="0.55000000000000004">
      <c r="A105" s="2">
        <v>89</v>
      </c>
      <c r="B105" s="9">
        <v>40237</v>
      </c>
      <c r="C105" s="10">
        <v>3.7400000000000003E-2</v>
      </c>
      <c r="D105" s="10">
        <v>3.4999999999999996E-3</v>
      </c>
      <c r="E105" s="10">
        <v>2.5408980160111394E-2</v>
      </c>
      <c r="G105" s="3">
        <f t="shared" si="2"/>
        <v>2.1908980160111394E-2</v>
      </c>
      <c r="H105" s="3">
        <f t="shared" si="3"/>
        <v>3.39E-2</v>
      </c>
    </row>
    <row r="106" spans="1:8" x14ac:dyDescent="0.55000000000000004">
      <c r="A106" s="2">
        <v>90</v>
      </c>
      <c r="B106" s="9">
        <v>40268</v>
      </c>
      <c r="C106" s="10">
        <v>3.7400000000000003E-2</v>
      </c>
      <c r="D106" s="10">
        <v>3.4999999999999996E-3</v>
      </c>
      <c r="E106" s="10">
        <v>2.5408980160111394E-2</v>
      </c>
      <c r="G106" s="3">
        <f t="shared" si="2"/>
        <v>2.1908980160111394E-2</v>
      </c>
      <c r="H106" s="3">
        <f t="shared" si="3"/>
        <v>3.39E-2</v>
      </c>
    </row>
    <row r="107" spans="1:8" x14ac:dyDescent="0.55000000000000004">
      <c r="A107" s="2">
        <v>91</v>
      </c>
      <c r="B107" s="9">
        <v>40298</v>
      </c>
      <c r="C107" s="10">
        <v>3.7400000000000003E-2</v>
      </c>
      <c r="D107" s="10">
        <v>3.4999999999999996E-3</v>
      </c>
      <c r="E107" s="10">
        <v>2.5408980160111394E-2</v>
      </c>
      <c r="G107" s="3">
        <f t="shared" si="2"/>
        <v>2.1908980160111394E-2</v>
      </c>
      <c r="H107" s="3">
        <f t="shared" si="3"/>
        <v>3.39E-2</v>
      </c>
    </row>
    <row r="108" spans="1:8" x14ac:dyDescent="0.55000000000000004">
      <c r="A108" s="2">
        <v>92</v>
      </c>
      <c r="B108" s="9">
        <v>40329</v>
      </c>
      <c r="C108" s="10">
        <v>3.7400000000000003E-2</v>
      </c>
      <c r="D108" s="10">
        <v>3.4999999999999996E-3</v>
      </c>
      <c r="E108" s="10">
        <v>2.5408980160111394E-2</v>
      </c>
      <c r="G108" s="3">
        <f t="shared" si="2"/>
        <v>2.1908980160111394E-2</v>
      </c>
      <c r="H108" s="3">
        <f t="shared" si="3"/>
        <v>3.39E-2</v>
      </c>
    </row>
    <row r="109" spans="1:8" x14ac:dyDescent="0.55000000000000004">
      <c r="A109" s="2">
        <v>93</v>
      </c>
      <c r="B109" s="9">
        <v>40359</v>
      </c>
      <c r="C109" s="10">
        <v>3.7400000000000003E-2</v>
      </c>
      <c r="D109" s="10">
        <v>3.4999999999999996E-3</v>
      </c>
      <c r="E109" s="10">
        <v>2.5408980160111394E-2</v>
      </c>
      <c r="G109" s="3">
        <f t="shared" si="2"/>
        <v>2.1908980160111394E-2</v>
      </c>
      <c r="H109" s="3">
        <f t="shared" si="3"/>
        <v>3.39E-2</v>
      </c>
    </row>
    <row r="110" spans="1:8" x14ac:dyDescent="0.55000000000000004">
      <c r="A110" s="2">
        <v>94</v>
      </c>
      <c r="B110" s="9">
        <v>40390</v>
      </c>
      <c r="C110" s="10">
        <v>3.7400000000000003E-2</v>
      </c>
      <c r="D110" s="10">
        <v>3.4999999999999996E-3</v>
      </c>
      <c r="E110" s="10">
        <v>2.5408980160111394E-2</v>
      </c>
      <c r="G110" s="3">
        <f t="shared" si="2"/>
        <v>2.1908980160111394E-2</v>
      </c>
      <c r="H110" s="3">
        <f t="shared" si="3"/>
        <v>3.39E-2</v>
      </c>
    </row>
    <row r="111" spans="1:8" x14ac:dyDescent="0.55000000000000004">
      <c r="A111" s="2">
        <v>95</v>
      </c>
      <c r="B111" s="9">
        <v>40421</v>
      </c>
      <c r="C111" s="10">
        <v>3.7400000000000003E-2</v>
      </c>
      <c r="D111" s="10">
        <v>3.4999999999999996E-3</v>
      </c>
      <c r="E111" s="10">
        <v>2.5408980160111394E-2</v>
      </c>
      <c r="G111" s="3">
        <f t="shared" si="2"/>
        <v>2.1908980160111394E-2</v>
      </c>
      <c r="H111" s="3">
        <f t="shared" si="3"/>
        <v>3.39E-2</v>
      </c>
    </row>
    <row r="112" spans="1:8" x14ac:dyDescent="0.55000000000000004">
      <c r="A112" s="2">
        <v>96</v>
      </c>
      <c r="B112" s="9">
        <v>40451</v>
      </c>
      <c r="C112" s="10">
        <v>3.7400000000000003E-2</v>
      </c>
      <c r="D112" s="10">
        <v>3.4999999999999996E-3</v>
      </c>
      <c r="E112" s="10">
        <v>2.5408980160111394E-2</v>
      </c>
      <c r="G112" s="3">
        <f t="shared" si="2"/>
        <v>2.1908980160111394E-2</v>
      </c>
      <c r="H112" s="3">
        <f t="shared" si="3"/>
        <v>3.39E-2</v>
      </c>
    </row>
    <row r="113" spans="1:8" x14ac:dyDescent="0.55000000000000004">
      <c r="A113" s="2">
        <v>97</v>
      </c>
      <c r="B113" s="9">
        <v>40482</v>
      </c>
      <c r="C113" s="10">
        <v>3.7400000000000003E-2</v>
      </c>
      <c r="D113" s="10">
        <v>3.4999999999999996E-3</v>
      </c>
      <c r="E113" s="10">
        <v>2.5408980160111394E-2</v>
      </c>
      <c r="G113" s="3">
        <f t="shared" si="2"/>
        <v>2.1908980160111394E-2</v>
      </c>
      <c r="H113" s="3">
        <f t="shared" si="3"/>
        <v>3.39E-2</v>
      </c>
    </row>
    <row r="114" spans="1:8" x14ac:dyDescent="0.55000000000000004">
      <c r="A114" s="2">
        <v>98</v>
      </c>
      <c r="B114" s="9">
        <v>40512</v>
      </c>
      <c r="C114" s="10">
        <v>3.7400000000000003E-2</v>
      </c>
      <c r="D114" s="10">
        <v>3.4999999999999996E-3</v>
      </c>
      <c r="E114" s="10">
        <v>2.5408980160111394E-2</v>
      </c>
      <c r="G114" s="3">
        <f t="shared" si="2"/>
        <v>2.1908980160111394E-2</v>
      </c>
      <c r="H114" s="3">
        <f t="shared" si="3"/>
        <v>3.39E-2</v>
      </c>
    </row>
    <row r="115" spans="1:8" x14ac:dyDescent="0.55000000000000004">
      <c r="A115" s="2">
        <v>99</v>
      </c>
      <c r="B115" s="9">
        <v>40543</v>
      </c>
      <c r="C115" s="10">
        <v>3.7400000000000003E-2</v>
      </c>
      <c r="D115" s="10">
        <v>3.4999999999999996E-3</v>
      </c>
      <c r="E115" s="10">
        <v>2.5408980160111394E-2</v>
      </c>
      <c r="G115" s="3">
        <f t="shared" si="2"/>
        <v>2.1908980160111394E-2</v>
      </c>
      <c r="H115" s="3">
        <f t="shared" si="3"/>
        <v>3.39E-2</v>
      </c>
    </row>
    <row r="116" spans="1:8" x14ac:dyDescent="0.55000000000000004">
      <c r="A116" s="2">
        <v>100</v>
      </c>
      <c r="B116" s="9">
        <v>40574</v>
      </c>
      <c r="C116" s="10">
        <v>3.7400000000000003E-2</v>
      </c>
      <c r="D116" s="10">
        <v>3.4999999999999996E-3</v>
      </c>
      <c r="E116" s="10">
        <v>2.5408980160111394E-2</v>
      </c>
      <c r="G116" s="3">
        <f t="shared" si="2"/>
        <v>2.1908980160111394E-2</v>
      </c>
      <c r="H116" s="3">
        <f t="shared" si="3"/>
        <v>3.39E-2</v>
      </c>
    </row>
    <row r="117" spans="1:8" x14ac:dyDescent="0.55000000000000004">
      <c r="A117" s="2">
        <v>101</v>
      </c>
      <c r="B117" s="9">
        <v>40602</v>
      </c>
      <c r="C117" s="10">
        <v>3.7400000000000003E-2</v>
      </c>
      <c r="D117" s="10">
        <v>3.4999999999999996E-3</v>
      </c>
      <c r="E117" s="10">
        <v>2.5408980160111394E-2</v>
      </c>
      <c r="G117" s="3">
        <f t="shared" si="2"/>
        <v>2.1908980160111394E-2</v>
      </c>
      <c r="H117" s="3">
        <f t="shared" si="3"/>
        <v>3.39E-2</v>
      </c>
    </row>
    <row r="118" spans="1:8" x14ac:dyDescent="0.55000000000000004">
      <c r="A118" s="2">
        <v>102</v>
      </c>
      <c r="B118" s="9">
        <v>40633</v>
      </c>
      <c r="C118" s="10">
        <v>3.7400000000000003E-2</v>
      </c>
      <c r="D118" s="10">
        <v>3.4999999999999996E-3</v>
      </c>
      <c r="E118" s="10">
        <v>2.5408980160111394E-2</v>
      </c>
      <c r="G118" s="3">
        <f t="shared" si="2"/>
        <v>2.1908980160111394E-2</v>
      </c>
      <c r="H118" s="3">
        <f t="shared" si="3"/>
        <v>3.39E-2</v>
      </c>
    </row>
    <row r="119" spans="1:8" x14ac:dyDescent="0.55000000000000004">
      <c r="A119" s="2">
        <v>103</v>
      </c>
      <c r="B119" s="9">
        <v>40663</v>
      </c>
      <c r="C119" s="10">
        <v>3.7400000000000003E-2</v>
      </c>
      <c r="D119" s="10">
        <v>3.4999999999999996E-3</v>
      </c>
      <c r="E119" s="10">
        <v>2.5408980160111394E-2</v>
      </c>
      <c r="G119" s="3">
        <f t="shared" si="2"/>
        <v>2.1908980160111394E-2</v>
      </c>
      <c r="H119" s="3">
        <f t="shared" si="3"/>
        <v>3.39E-2</v>
      </c>
    </row>
    <row r="120" spans="1:8" x14ac:dyDescent="0.55000000000000004">
      <c r="A120" s="2">
        <v>104</v>
      </c>
      <c r="B120" s="9">
        <v>40694</v>
      </c>
      <c r="C120" s="10">
        <v>3.7400000000000003E-2</v>
      </c>
      <c r="D120" s="10">
        <v>3.4999999999999996E-3</v>
      </c>
      <c r="E120" s="10">
        <v>2.5408980160111394E-2</v>
      </c>
      <c r="G120" s="3">
        <f t="shared" si="2"/>
        <v>2.1908980160111394E-2</v>
      </c>
      <c r="H120" s="3">
        <f t="shared" si="3"/>
        <v>3.39E-2</v>
      </c>
    </row>
    <row r="121" spans="1:8" x14ac:dyDescent="0.55000000000000004">
      <c r="A121" s="2">
        <v>105</v>
      </c>
      <c r="B121" s="9">
        <v>40724</v>
      </c>
      <c r="C121" s="10">
        <v>3.7400000000000003E-2</v>
      </c>
      <c r="D121" s="10">
        <v>3.4999999999999996E-3</v>
      </c>
      <c r="E121" s="10">
        <v>2.5408980160111394E-2</v>
      </c>
      <c r="G121" s="3">
        <f t="shared" si="2"/>
        <v>2.1908980160111394E-2</v>
      </c>
      <c r="H121" s="3">
        <f t="shared" si="3"/>
        <v>3.39E-2</v>
      </c>
    </row>
    <row r="122" spans="1:8" x14ac:dyDescent="0.55000000000000004">
      <c r="A122" s="2">
        <v>106</v>
      </c>
      <c r="B122" s="9">
        <v>40755</v>
      </c>
      <c r="C122" s="10">
        <v>3.7400000000000003E-2</v>
      </c>
      <c r="D122" s="10">
        <v>3.4999999999999996E-3</v>
      </c>
      <c r="E122" s="10">
        <v>2.5408980160111394E-2</v>
      </c>
      <c r="G122" s="3">
        <f t="shared" si="2"/>
        <v>2.1908980160111394E-2</v>
      </c>
      <c r="H122" s="3">
        <f t="shared" si="3"/>
        <v>3.39E-2</v>
      </c>
    </row>
    <row r="123" spans="1:8" x14ac:dyDescent="0.55000000000000004">
      <c r="A123" s="2">
        <v>107</v>
      </c>
      <c r="B123" s="9">
        <v>40786</v>
      </c>
      <c r="C123" s="10">
        <v>3.7400000000000003E-2</v>
      </c>
      <c r="D123" s="10">
        <v>3.4999999999999996E-3</v>
      </c>
      <c r="E123" s="10">
        <v>2.5408980160111394E-2</v>
      </c>
      <c r="G123" s="3">
        <f t="shared" si="2"/>
        <v>2.1908980160111394E-2</v>
      </c>
      <c r="H123" s="3">
        <f t="shared" si="3"/>
        <v>3.39E-2</v>
      </c>
    </row>
    <row r="124" spans="1:8" x14ac:dyDescent="0.55000000000000004">
      <c r="A124" s="2">
        <v>108</v>
      </c>
      <c r="B124" s="9">
        <v>40816</v>
      </c>
      <c r="C124" s="10">
        <v>3.7400000000000003E-2</v>
      </c>
      <c r="D124" s="10">
        <v>3.4999999999999996E-3</v>
      </c>
      <c r="E124" s="10">
        <v>2.5408980160111394E-2</v>
      </c>
      <c r="G124" s="3">
        <f t="shared" si="2"/>
        <v>2.1908980160111394E-2</v>
      </c>
      <c r="H124" s="3">
        <f t="shared" si="3"/>
        <v>3.39E-2</v>
      </c>
    </row>
    <row r="125" spans="1:8" x14ac:dyDescent="0.55000000000000004">
      <c r="A125" s="2">
        <v>109</v>
      </c>
      <c r="B125" s="9">
        <v>40847</v>
      </c>
      <c r="C125" s="10">
        <v>3.7400000000000003E-2</v>
      </c>
      <c r="D125" s="10">
        <v>3.4999999999999996E-3</v>
      </c>
      <c r="E125" s="10">
        <v>2.5408980160111394E-2</v>
      </c>
      <c r="G125" s="3">
        <f t="shared" si="2"/>
        <v>2.1908980160111394E-2</v>
      </c>
      <c r="H125" s="3">
        <f t="shared" si="3"/>
        <v>3.39E-2</v>
      </c>
    </row>
    <row r="126" spans="1:8" x14ac:dyDescent="0.55000000000000004">
      <c r="A126" s="2">
        <v>110</v>
      </c>
      <c r="B126" s="9">
        <v>40877</v>
      </c>
      <c r="C126" s="10">
        <v>3.7400000000000003E-2</v>
      </c>
      <c r="D126" s="10">
        <v>3.4999999999999996E-3</v>
      </c>
      <c r="E126" s="10">
        <v>2.5408980160111394E-2</v>
      </c>
      <c r="G126" s="3">
        <f t="shared" si="2"/>
        <v>2.1908980160111394E-2</v>
      </c>
      <c r="H126" s="3">
        <f t="shared" si="3"/>
        <v>3.39E-2</v>
      </c>
    </row>
    <row r="127" spans="1:8" x14ac:dyDescent="0.55000000000000004">
      <c r="A127" s="2">
        <v>111</v>
      </c>
      <c r="B127" s="9">
        <v>40908</v>
      </c>
      <c r="C127" s="10">
        <v>3.7400000000000003E-2</v>
      </c>
      <c r="D127" s="10">
        <v>3.4999999999999996E-3</v>
      </c>
      <c r="E127" s="10">
        <v>2.5408980160111394E-2</v>
      </c>
      <c r="G127" s="3">
        <f t="shared" si="2"/>
        <v>2.1908980160111394E-2</v>
      </c>
      <c r="H127" s="3">
        <f t="shared" si="3"/>
        <v>3.39E-2</v>
      </c>
    </row>
    <row r="128" spans="1:8" x14ac:dyDescent="0.55000000000000004">
      <c r="A128" s="2">
        <v>112</v>
      </c>
      <c r="B128" s="9">
        <v>40939</v>
      </c>
      <c r="C128" s="10">
        <v>3.7400000000000003E-2</v>
      </c>
      <c r="D128" s="10">
        <v>3.4999999999999996E-3</v>
      </c>
      <c r="E128" s="10">
        <v>2.5408980160111394E-2</v>
      </c>
      <c r="G128" s="3">
        <f t="shared" si="2"/>
        <v>2.1908980160111394E-2</v>
      </c>
      <c r="H128" s="3">
        <f t="shared" si="3"/>
        <v>3.39E-2</v>
      </c>
    </row>
    <row r="129" spans="1:8" x14ac:dyDescent="0.55000000000000004">
      <c r="A129" s="2">
        <v>113</v>
      </c>
      <c r="B129" s="9">
        <v>40968</v>
      </c>
      <c r="C129" s="10">
        <v>3.7400000000000003E-2</v>
      </c>
      <c r="D129" s="10">
        <v>3.4999999999999996E-3</v>
      </c>
      <c r="E129" s="10">
        <v>2.5408980160111394E-2</v>
      </c>
      <c r="G129" s="3">
        <f t="shared" si="2"/>
        <v>2.1908980160111394E-2</v>
      </c>
      <c r="H129" s="3">
        <f t="shared" si="3"/>
        <v>3.39E-2</v>
      </c>
    </row>
    <row r="130" spans="1:8" x14ac:dyDescent="0.55000000000000004">
      <c r="A130" s="2">
        <v>114</v>
      </c>
      <c r="B130" s="9">
        <v>40999</v>
      </c>
      <c r="C130" s="10">
        <v>3.7400000000000003E-2</v>
      </c>
      <c r="D130" s="10">
        <v>3.4999999999999996E-3</v>
      </c>
      <c r="E130" s="10">
        <v>2.5408980160111394E-2</v>
      </c>
      <c r="G130" s="3">
        <f t="shared" si="2"/>
        <v>2.1908980160111394E-2</v>
      </c>
      <c r="H130" s="3">
        <f t="shared" si="3"/>
        <v>3.39E-2</v>
      </c>
    </row>
    <row r="131" spans="1:8" x14ac:dyDescent="0.55000000000000004">
      <c r="A131" s="2">
        <v>115</v>
      </c>
      <c r="B131" s="9">
        <v>41029</v>
      </c>
      <c r="C131" s="10">
        <v>3.7400000000000003E-2</v>
      </c>
      <c r="D131" s="10">
        <v>3.4999999999999996E-3</v>
      </c>
      <c r="E131" s="10">
        <v>2.5408980160111394E-2</v>
      </c>
      <c r="G131" s="3">
        <f t="shared" si="2"/>
        <v>2.1908980160111394E-2</v>
      </c>
      <c r="H131" s="3">
        <f t="shared" si="3"/>
        <v>3.39E-2</v>
      </c>
    </row>
    <row r="132" spans="1:8" x14ac:dyDescent="0.55000000000000004">
      <c r="A132" s="2">
        <v>116</v>
      </c>
      <c r="B132" s="9">
        <v>41060</v>
      </c>
      <c r="C132" s="10">
        <v>3.7400000000000003E-2</v>
      </c>
      <c r="D132" s="10">
        <v>3.4999999999999996E-3</v>
      </c>
      <c r="E132" s="10">
        <v>2.5408980160111394E-2</v>
      </c>
      <c r="G132" s="3">
        <f t="shared" si="2"/>
        <v>2.1908980160111394E-2</v>
      </c>
      <c r="H132" s="3">
        <f t="shared" si="3"/>
        <v>3.39E-2</v>
      </c>
    </row>
    <row r="133" spans="1:8" x14ac:dyDescent="0.55000000000000004">
      <c r="A133" s="2">
        <v>117</v>
      </c>
      <c r="B133" s="9">
        <v>41090</v>
      </c>
      <c r="C133" s="10">
        <v>3.7400000000000003E-2</v>
      </c>
      <c r="D133" s="10">
        <v>3.4999999999999996E-3</v>
      </c>
      <c r="E133" s="10">
        <v>2.5408980160111394E-2</v>
      </c>
      <c r="G133" s="3">
        <f t="shared" si="2"/>
        <v>2.1908980160111394E-2</v>
      </c>
      <c r="H133" s="3">
        <f t="shared" si="3"/>
        <v>3.39E-2</v>
      </c>
    </row>
    <row r="134" spans="1:8" x14ac:dyDescent="0.55000000000000004">
      <c r="A134" s="2">
        <v>118</v>
      </c>
      <c r="B134" s="9">
        <v>41121</v>
      </c>
      <c r="C134" s="10">
        <v>3.7400000000000003E-2</v>
      </c>
      <c r="D134" s="10">
        <v>3.4999999999999996E-3</v>
      </c>
      <c r="E134" s="10">
        <v>2.5408980160111394E-2</v>
      </c>
      <c r="G134" s="3">
        <f t="shared" si="2"/>
        <v>2.1908980160111394E-2</v>
      </c>
      <c r="H134" s="3">
        <f t="shared" si="3"/>
        <v>3.39E-2</v>
      </c>
    </row>
    <row r="135" spans="1:8" x14ac:dyDescent="0.55000000000000004">
      <c r="A135" s="2">
        <v>119</v>
      </c>
      <c r="B135" s="9">
        <v>41152</v>
      </c>
      <c r="C135" s="10">
        <v>3.7400000000000003E-2</v>
      </c>
      <c r="D135" s="10">
        <v>3.4999999999999996E-3</v>
      </c>
      <c r="E135" s="10">
        <v>2.5408980160111394E-2</v>
      </c>
      <c r="G135" s="3">
        <f t="shared" si="2"/>
        <v>2.1908980160111394E-2</v>
      </c>
      <c r="H135" s="3">
        <f t="shared" si="3"/>
        <v>3.39E-2</v>
      </c>
    </row>
    <row r="136" spans="1:8" x14ac:dyDescent="0.55000000000000004">
      <c r="A136" s="2">
        <v>120</v>
      </c>
      <c r="B136" s="9">
        <v>41182</v>
      </c>
      <c r="C136" s="10">
        <v>3.7400000000000003E-2</v>
      </c>
      <c r="D136" s="10">
        <v>3.4999999999999996E-3</v>
      </c>
      <c r="E136" s="10">
        <v>2.5408980160111394E-2</v>
      </c>
      <c r="G136" s="3">
        <f t="shared" si="2"/>
        <v>2.1908980160111394E-2</v>
      </c>
      <c r="H136" s="3">
        <f t="shared" si="3"/>
        <v>3.39E-2</v>
      </c>
    </row>
  </sheetData>
  <sheetProtection sheet="1" objects="1" scenarios="1"/>
  <mergeCells count="4">
    <mergeCell ref="A14:B14"/>
    <mergeCell ref="A1:H1"/>
    <mergeCell ref="J16:M16"/>
    <mergeCell ref="J20:M20"/>
  </mergeCells>
  <conditionalFormatting sqref="B17:E136">
    <cfRule type="expression" dxfId="2" priority="3">
      <formula>$A17&gt;$C$14</formula>
    </cfRule>
  </conditionalFormatting>
  <conditionalFormatting sqref="G17:H17">
    <cfRule type="expression" dxfId="1" priority="2">
      <formula>$A17&gt;$C$14</formula>
    </cfRule>
  </conditionalFormatting>
  <conditionalFormatting sqref="G18:H136">
    <cfRule type="expression" dxfId="0" priority="1">
      <formula>$A18&gt;$C$14</formula>
    </cfRule>
  </conditionalFormatting>
  <dataValidations count="1">
    <dataValidation type="whole" allowBlank="1" showInputMessage="1" showErrorMessage="1" error="Please enter a value between 6 and 120." sqref="C14">
      <formula1>6</formula1>
      <formula2>120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Introduction</vt:lpstr>
      <vt:lpstr>MMTool</vt:lpstr>
      <vt:lpstr>Chart1</vt:lpstr>
      <vt:lpstr>Chart2</vt:lpstr>
      <vt:lpstr>Chart3</vt:lpstr>
      <vt:lpstr>Chart4</vt:lpstr>
      <vt:lpstr>NRets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2016-12-24T04:25:59Z</dcterms:modified>
</cp:coreProperties>
</file>