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filterPrivacy="1" defaultThemeVersion="124226"/>
  <bookViews>
    <workbookView xWindow="0" yWindow="0" windowWidth="23040" windowHeight="8808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M20" i="1" l="1"/>
  <c r="M19" i="1"/>
  <c r="N19" i="1" s="1"/>
  <c r="N20" i="1" s="1"/>
  <c r="N14" i="1"/>
  <c r="N15" i="1" s="1"/>
  <c r="M13" i="1"/>
  <c r="M18" i="1" s="1"/>
  <c r="K6" i="1" l="1"/>
  <c r="M7" i="1"/>
  <c r="G9" i="1"/>
  <c r="K7" i="1" s="1"/>
  <c r="H7" i="1"/>
  <c r="G10" i="1" l="1"/>
  <c r="G11" i="1" l="1"/>
  <c r="K8" i="1"/>
  <c r="G12" i="1" l="1"/>
  <c r="K9" i="1"/>
  <c r="G13" i="1" l="1"/>
  <c r="K10" i="1"/>
  <c r="G14" i="1" l="1"/>
  <c r="K11" i="1"/>
  <c r="G15" i="1" l="1"/>
  <c r="K12" i="1"/>
  <c r="G16" i="1" l="1"/>
  <c r="K13" i="1"/>
  <c r="G17" i="1" l="1"/>
  <c r="K14" i="1"/>
  <c r="G18" i="1" l="1"/>
  <c r="K15" i="1"/>
  <c r="G19" i="1" l="1"/>
  <c r="K16" i="1"/>
  <c r="G20" i="1" l="1"/>
  <c r="K17" i="1"/>
  <c r="G21" i="1" l="1"/>
  <c r="K18" i="1"/>
  <c r="G22" i="1" l="1"/>
  <c r="K19" i="1"/>
  <c r="G23" i="1" l="1"/>
  <c r="K20" i="1"/>
  <c r="G24" i="1" l="1"/>
  <c r="K21" i="1"/>
  <c r="G25" i="1" l="1"/>
  <c r="K22" i="1"/>
  <c r="G26" i="1" l="1"/>
  <c r="K23" i="1"/>
  <c r="G27" i="1" l="1"/>
  <c r="K24" i="1"/>
  <c r="G28" i="1" l="1"/>
  <c r="K26" i="1" s="1"/>
  <c r="K25" i="1"/>
</calcChain>
</file>

<file path=xl/sharedStrings.xml><?xml version="1.0" encoding="utf-8"?>
<sst xmlns="http://schemas.openxmlformats.org/spreadsheetml/2006/main" count="33" uniqueCount="32">
  <si>
    <t>ROA</t>
  </si>
  <si>
    <t>i</t>
  </si>
  <si>
    <t>Margin</t>
  </si>
  <si>
    <t>You believe that an asset (stock, bond, real estate, whatever)</t>
  </si>
  <si>
    <t>ROE</t>
  </si>
  <si>
    <t>Margin, ROA and ROE</t>
  </si>
  <si>
    <t>on asset.</t>
  </si>
  <si>
    <t>interest rate at which you can borrow.</t>
  </si>
  <si>
    <t>Suppose you decide to invest a million dollars in this asset. The</t>
  </si>
  <si>
    <t>question is how much of this capital should come from your own</t>
  </si>
  <si>
    <t>personal equity and how much should you borrow (debt). The</t>
  </si>
  <si>
    <t>reason you are considering this issue is because you're not sure</t>
  </si>
  <si>
    <t>whether the return on asset will be 20%. It may turn out to be</t>
  </si>
  <si>
    <t>more than 20%, or less than 20%.</t>
  </si>
  <si>
    <t>We'll use the term margin to denote what percent of invested</t>
  </si>
  <si>
    <t>capital comes from your pocket. The rest comes from loan. If you</t>
  </si>
  <si>
    <t>decide to invest 80% of the capital from your pocket and borrow</t>
  </si>
  <si>
    <t>the rest, the margin is 80%.</t>
  </si>
  <si>
    <t>relationship is given by:</t>
  </si>
  <si>
    <r>
      <t xml:space="preserve">will provide a return of 20%. We'll use </t>
    </r>
    <r>
      <rPr>
        <i/>
        <sz val="12"/>
        <color theme="1"/>
        <rFont val="Calibri"/>
        <family val="2"/>
        <scheme val="minor"/>
      </rPr>
      <t>ROA</t>
    </r>
    <r>
      <rPr>
        <sz val="12"/>
        <color theme="1"/>
        <rFont val="Calibri"/>
        <family val="2"/>
        <scheme val="minor"/>
      </rPr>
      <t xml:space="preserve"> to denote the return</t>
    </r>
  </si>
  <si>
    <r>
      <t xml:space="preserve">Suppose you can borrow at 10%. We'll use 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to denote the</t>
    </r>
  </si>
  <si>
    <r>
      <t xml:space="preserve">The table and the chart on the right shows that if the </t>
    </r>
    <r>
      <rPr>
        <i/>
        <sz val="12"/>
        <color theme="1"/>
        <rFont val="Calibri"/>
        <family val="2"/>
        <scheme val="minor"/>
      </rPr>
      <t>ROA</t>
    </r>
    <r>
      <rPr>
        <sz val="12"/>
        <color theme="1"/>
        <rFont val="Calibri"/>
        <family val="2"/>
        <scheme val="minor"/>
      </rPr>
      <t xml:space="preserve"> turns</t>
    </r>
  </si>
  <si>
    <r>
      <t>out to be more than the interest rate on the loan (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), the return on</t>
    </r>
  </si>
  <si>
    <r>
      <t>your equity investment (</t>
    </r>
    <r>
      <rPr>
        <i/>
        <sz val="11"/>
        <color theme="1"/>
        <rFont val="Calibri"/>
        <family val="2"/>
        <scheme val="minor"/>
      </rPr>
      <t>ROE</t>
    </r>
    <r>
      <rPr>
        <sz val="11"/>
        <color theme="1"/>
        <rFont val="Calibri"/>
        <family val="2"/>
        <scheme val="minor"/>
      </rPr>
      <t>) is higher than the return on the asset</t>
    </r>
  </si>
  <si>
    <r>
      <t>(</t>
    </r>
    <r>
      <rPr>
        <i/>
        <sz val="11"/>
        <color theme="1"/>
        <rFont val="Calibri"/>
        <family val="2"/>
        <scheme val="minor"/>
      </rPr>
      <t>ROA</t>
    </r>
    <r>
      <rPr>
        <sz val="11"/>
        <color theme="1"/>
        <rFont val="Calibri"/>
        <family val="2"/>
        <scheme val="minor"/>
      </rPr>
      <t>). The opposite happens if the ROA is less than i. The</t>
    </r>
  </si>
  <si>
    <r>
      <t xml:space="preserve">          </t>
    </r>
    <r>
      <rPr>
        <i/>
        <sz val="11"/>
        <color theme="1"/>
        <rFont val="Calibri"/>
        <family val="2"/>
        <scheme val="minor"/>
      </rPr>
      <t>ROE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ROA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* (</t>
    </r>
    <r>
      <rPr>
        <i/>
        <sz val="11"/>
        <color theme="1"/>
        <rFont val="Calibri"/>
        <family val="2"/>
        <scheme val="minor"/>
      </rPr>
      <t xml:space="preserve">ROA 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</si>
  <si>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t xml:space="preserve">where </t>
    </r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is the ratio of debt (amount borrowed) and equity. It can</t>
    </r>
  </si>
  <si>
    <t xml:space="preserve">be determined using the margin. For 80% margin, there is 80% </t>
  </si>
  <si>
    <r>
      <t>equity (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) and 20% debt (</t>
    </r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), so </t>
    </r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is 0.25.</t>
    </r>
  </si>
  <si>
    <t>When the investment is financed entirely bu equity, i.e., no debt, it</t>
  </si>
  <si>
    <t>is called an unleveraged investment. When some debt is used to</t>
  </si>
  <si>
    <t>finance the investment, it is called a leveraged investment.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</si>
</sst>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27">
    <xf numFmtId="0" fontId="0" fillId="0" borderId="0" xfId="0"/>
    <xf numFmtId="9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9" fontId="2" fillId="2" borderId="1" xfId="2" applyNumberFormat="1"/>
    <xf numFmtId="10" fontId="0" fillId="0" borderId="2" xfId="0" applyNumberFormat="1" applyBorder="1"/>
    <xf numFmtId="10" fontId="0" fillId="0" borderId="2" xfId="1" applyNumberFormat="1" applyFont="1" applyBorder="1"/>
    <xf numFmtId="0" fontId="0" fillId="4" borderId="0" xfId="0" applyFill="1"/>
    <xf numFmtId="10" fontId="0" fillId="4" borderId="0" xfId="1" applyNumberFormat="1" applyFont="1" applyFill="1"/>
    <xf numFmtId="0" fontId="3" fillId="3" borderId="2" xfId="0" applyFont="1" applyFill="1" applyBorder="1" applyAlignment="1"/>
    <xf numFmtId="0" fontId="8" fillId="3" borderId="2" xfId="0" applyFont="1" applyFill="1" applyBorder="1" applyAlignment="1"/>
    <xf numFmtId="0" fontId="0" fillId="5" borderId="6" xfId="0" applyFill="1" applyBorder="1"/>
    <xf numFmtId="0" fontId="0" fillId="5" borderId="0" xfId="0" applyFill="1" applyBorder="1"/>
    <xf numFmtId="0" fontId="0" fillId="5" borderId="7" xfId="0" applyFill="1" applyBorder="1"/>
    <xf numFmtId="0" fontId="6" fillId="5" borderId="6" xfId="0" applyFont="1" applyFill="1" applyBorder="1"/>
    <xf numFmtId="0" fontId="6" fillId="5" borderId="0" xfId="0" applyFont="1" applyFill="1" applyBorder="1"/>
    <xf numFmtId="0" fontId="6" fillId="5" borderId="7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8" fillId="3" borderId="2" xfId="0" applyFont="1" applyFill="1" applyBorder="1" applyAlignment="1">
      <alignment horizontal="right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</cellXfs>
  <cellStyles count="3"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6671809880685595E-2"/>
          <c:y val="1.7675652122025955E-2"/>
          <c:w val="0.8932611788987489"/>
          <c:h val="0.964648695755948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Sheet1!$M$7</c:f>
              <c:strCache>
                <c:ptCount val="1"/>
                <c:pt idx="0">
                  <c:v>Margin = 80%</c:v>
                </c:pt>
              </c:strCache>
            </c:strRef>
          </c:tx>
          <c:spPr>
            <a:ln w="63500"/>
          </c:spPr>
          <c:marker>
            <c:symbol val="none"/>
          </c:marker>
          <c:xVal>
            <c:numRef>
              <c:f>Sheet1!$G$8:$G$28</c:f>
              <c:numCache>
                <c:formatCode>0.00%</c:formatCode>
                <c:ptCount val="21"/>
                <c:pt idx="0">
                  <c:v>-0.3</c:v>
                </c:pt>
                <c:pt idx="1">
                  <c:v>-0.25</c:v>
                </c:pt>
                <c:pt idx="2">
                  <c:v>-0.2</c:v>
                </c:pt>
                <c:pt idx="3">
                  <c:v>-0.15000000000000002</c:v>
                </c:pt>
                <c:pt idx="4">
                  <c:v>-0.10000000000000002</c:v>
                </c:pt>
                <c:pt idx="5">
                  <c:v>-5.0000000000000017E-2</c:v>
                </c:pt>
                <c:pt idx="6">
                  <c:v>0</c:v>
                </c:pt>
                <c:pt idx="7">
                  <c:v>0.05</c:v>
                </c:pt>
                <c:pt idx="8">
                  <c:v>0.1</c:v>
                </c:pt>
                <c:pt idx="9">
                  <c:v>0.15000000000000002</c:v>
                </c:pt>
                <c:pt idx="10">
                  <c:v>0.2</c:v>
                </c:pt>
                <c:pt idx="11">
                  <c:v>0.25</c:v>
                </c:pt>
                <c:pt idx="12">
                  <c:v>0.3</c:v>
                </c:pt>
                <c:pt idx="13">
                  <c:v>0.35</c:v>
                </c:pt>
                <c:pt idx="14">
                  <c:v>0.39999999999999997</c:v>
                </c:pt>
                <c:pt idx="15">
                  <c:v>0.44999999999999996</c:v>
                </c:pt>
                <c:pt idx="16">
                  <c:v>0.49999999999999994</c:v>
                </c:pt>
                <c:pt idx="17">
                  <c:v>0.54999999999999993</c:v>
                </c:pt>
                <c:pt idx="18">
                  <c:v>0.6</c:v>
                </c:pt>
                <c:pt idx="19">
                  <c:v>0.65</c:v>
                </c:pt>
                <c:pt idx="20">
                  <c:v>0.70000000000000007</c:v>
                </c:pt>
              </c:numCache>
            </c:numRef>
          </c:xVal>
          <c:yVal>
            <c:numRef>
              <c:f>Sheet1!$H$8:$H$28</c:f>
              <c:numCache>
                <c:formatCode>0.00%</c:formatCode>
                <c:ptCount val="21"/>
                <c:pt idx="0">
                  <c:v>-0.39999999999999997</c:v>
                </c:pt>
                <c:pt idx="1">
                  <c:v>-0.33749999999999997</c:v>
                </c:pt>
                <c:pt idx="2">
                  <c:v>-0.27500000000000002</c:v>
                </c:pt>
                <c:pt idx="3">
                  <c:v>-0.21250000000000002</c:v>
                </c:pt>
                <c:pt idx="4">
                  <c:v>-0.15000000000000002</c:v>
                </c:pt>
                <c:pt idx="5">
                  <c:v>-8.7500000000000022E-2</c:v>
                </c:pt>
                <c:pt idx="6">
                  <c:v>-2.4999999999999994E-2</c:v>
                </c:pt>
                <c:pt idx="7">
                  <c:v>3.7500000000000006E-2</c:v>
                </c:pt>
                <c:pt idx="8">
                  <c:v>0.1</c:v>
                </c:pt>
                <c:pt idx="9">
                  <c:v>0.16250000000000003</c:v>
                </c:pt>
                <c:pt idx="10">
                  <c:v>0.22500000000000001</c:v>
                </c:pt>
                <c:pt idx="11">
                  <c:v>0.28749999999999998</c:v>
                </c:pt>
                <c:pt idx="12">
                  <c:v>0.35</c:v>
                </c:pt>
                <c:pt idx="13">
                  <c:v>0.41249999999999998</c:v>
                </c:pt>
                <c:pt idx="14">
                  <c:v>0.47499999999999992</c:v>
                </c:pt>
                <c:pt idx="15">
                  <c:v>0.53749999999999998</c:v>
                </c:pt>
                <c:pt idx="16">
                  <c:v>0.59999999999999987</c:v>
                </c:pt>
                <c:pt idx="17">
                  <c:v>0.66249999999999987</c:v>
                </c:pt>
                <c:pt idx="18">
                  <c:v>0.72499999999999998</c:v>
                </c:pt>
                <c:pt idx="19">
                  <c:v>0.78749999999999998</c:v>
                </c:pt>
                <c:pt idx="20">
                  <c:v>0.85000000000000009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C0-4B9A-AE3A-2AC9374D0265}"/>
            </c:ext>
          </c:extLst>
        </c:ser>
        <c:ser>
          <c:idx val="2"/>
          <c:order val="1"/>
          <c:tx>
            <c:strRef>
              <c:f>Sheet1!$G$8:$G$28</c:f>
              <c:strCache>
                <c:ptCount val="21"/>
                <c:pt idx="0">
                  <c:v>-30.00%</c:v>
                </c:pt>
                <c:pt idx="1">
                  <c:v>-25.00%</c:v>
                </c:pt>
                <c:pt idx="2">
                  <c:v>-20.00%</c:v>
                </c:pt>
                <c:pt idx="3">
                  <c:v>-15.00%</c:v>
                </c:pt>
                <c:pt idx="4">
                  <c:v>-10.00%</c:v>
                </c:pt>
                <c:pt idx="5">
                  <c:v>-5.00%</c:v>
                </c:pt>
                <c:pt idx="6">
                  <c:v>0.00%</c:v>
                </c:pt>
                <c:pt idx="7">
                  <c:v>5.00%</c:v>
                </c:pt>
                <c:pt idx="8">
                  <c:v>10.00%</c:v>
                </c:pt>
                <c:pt idx="9">
                  <c:v>15.00%</c:v>
                </c:pt>
                <c:pt idx="10">
                  <c:v>20.00%</c:v>
                </c:pt>
                <c:pt idx="11">
                  <c:v>25.00%</c:v>
                </c:pt>
                <c:pt idx="12">
                  <c:v>30.00%</c:v>
                </c:pt>
                <c:pt idx="13">
                  <c:v>35.00%</c:v>
                </c:pt>
                <c:pt idx="14">
                  <c:v>40.00%</c:v>
                </c:pt>
                <c:pt idx="15">
                  <c:v>45.00%</c:v>
                </c:pt>
                <c:pt idx="16">
                  <c:v>50.00%</c:v>
                </c:pt>
                <c:pt idx="17">
                  <c:v>55.00%</c:v>
                </c:pt>
                <c:pt idx="18">
                  <c:v>60.00%</c:v>
                </c:pt>
                <c:pt idx="19">
                  <c:v>65.00%</c:v>
                </c:pt>
                <c:pt idx="20">
                  <c:v>70.00%</c:v>
                </c:pt>
              </c:strCache>
            </c:strRef>
          </c:tx>
          <c:spPr>
            <a:ln w="41275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Sheet1!$G$8:$G$28</c:f>
              <c:numCache>
                <c:formatCode>0.00%</c:formatCode>
                <c:ptCount val="21"/>
                <c:pt idx="0">
                  <c:v>-0.3</c:v>
                </c:pt>
                <c:pt idx="1">
                  <c:v>-0.25</c:v>
                </c:pt>
                <c:pt idx="2">
                  <c:v>-0.2</c:v>
                </c:pt>
                <c:pt idx="3">
                  <c:v>-0.15000000000000002</c:v>
                </c:pt>
                <c:pt idx="4">
                  <c:v>-0.10000000000000002</c:v>
                </c:pt>
                <c:pt idx="5">
                  <c:v>-5.0000000000000017E-2</c:v>
                </c:pt>
                <c:pt idx="6">
                  <c:v>0</c:v>
                </c:pt>
                <c:pt idx="7">
                  <c:v>0.05</c:v>
                </c:pt>
                <c:pt idx="8">
                  <c:v>0.1</c:v>
                </c:pt>
                <c:pt idx="9">
                  <c:v>0.15000000000000002</c:v>
                </c:pt>
                <c:pt idx="10">
                  <c:v>0.2</c:v>
                </c:pt>
                <c:pt idx="11">
                  <c:v>0.25</c:v>
                </c:pt>
                <c:pt idx="12">
                  <c:v>0.3</c:v>
                </c:pt>
                <c:pt idx="13">
                  <c:v>0.35</c:v>
                </c:pt>
                <c:pt idx="14">
                  <c:v>0.39999999999999997</c:v>
                </c:pt>
                <c:pt idx="15">
                  <c:v>0.44999999999999996</c:v>
                </c:pt>
                <c:pt idx="16">
                  <c:v>0.49999999999999994</c:v>
                </c:pt>
                <c:pt idx="17">
                  <c:v>0.54999999999999993</c:v>
                </c:pt>
                <c:pt idx="18">
                  <c:v>0.6</c:v>
                </c:pt>
                <c:pt idx="19">
                  <c:v>0.65</c:v>
                </c:pt>
                <c:pt idx="20">
                  <c:v>0.70000000000000007</c:v>
                </c:pt>
              </c:numCache>
            </c:numRef>
          </c:xVal>
          <c:yVal>
            <c:numRef>
              <c:f>Sheet1!$K$6:$K$26</c:f>
              <c:numCache>
                <c:formatCode>0.00%</c:formatCode>
                <c:ptCount val="21"/>
                <c:pt idx="0">
                  <c:v>-0.3</c:v>
                </c:pt>
                <c:pt idx="1">
                  <c:v>-0.25</c:v>
                </c:pt>
                <c:pt idx="2">
                  <c:v>-0.2</c:v>
                </c:pt>
                <c:pt idx="3">
                  <c:v>-0.15000000000000002</c:v>
                </c:pt>
                <c:pt idx="4">
                  <c:v>-0.10000000000000002</c:v>
                </c:pt>
                <c:pt idx="5">
                  <c:v>-5.0000000000000017E-2</c:v>
                </c:pt>
                <c:pt idx="6">
                  <c:v>0</c:v>
                </c:pt>
                <c:pt idx="7">
                  <c:v>0.05</c:v>
                </c:pt>
                <c:pt idx="8">
                  <c:v>0.1</c:v>
                </c:pt>
                <c:pt idx="9">
                  <c:v>0.15000000000000002</c:v>
                </c:pt>
                <c:pt idx="10">
                  <c:v>0.2</c:v>
                </c:pt>
                <c:pt idx="11">
                  <c:v>0.25</c:v>
                </c:pt>
                <c:pt idx="12">
                  <c:v>0.3</c:v>
                </c:pt>
                <c:pt idx="13">
                  <c:v>0.35</c:v>
                </c:pt>
                <c:pt idx="14">
                  <c:v>0.39999999999999997</c:v>
                </c:pt>
                <c:pt idx="15">
                  <c:v>0.44999999999999996</c:v>
                </c:pt>
                <c:pt idx="16">
                  <c:v>0.49999999999999994</c:v>
                </c:pt>
                <c:pt idx="17">
                  <c:v>0.54999999999999993</c:v>
                </c:pt>
                <c:pt idx="18">
                  <c:v>0.6</c:v>
                </c:pt>
                <c:pt idx="19">
                  <c:v>0.65</c:v>
                </c:pt>
                <c:pt idx="20">
                  <c:v>0.70000000000000007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C0-4B9A-AE3A-2AC9374D0265}"/>
            </c:ext>
          </c:extLst>
        </c:ser>
        <c:ser>
          <c:idx val="1"/>
          <c:order val="2"/>
          <c:marker>
            <c:symbol val="none"/>
          </c:marker>
          <c:xVal>
            <c:numRef>
              <c:f>Sheet1!$M$13:$M$15</c:f>
              <c:numCache>
                <c:formatCode>0%</c:formatCode>
                <c:ptCount val="3"/>
                <c:pt idx="0">
                  <c:v>0.5</c:v>
                </c:pt>
                <c:pt idx="1">
                  <c:v>0.5</c:v>
                </c:pt>
                <c:pt idx="2">
                  <c:v>0</c:v>
                </c:pt>
              </c:numCache>
            </c:numRef>
          </c:xVal>
          <c:yVal>
            <c:numRef>
              <c:f>Sheet1!$N$13:$N$15</c:f>
              <c:numCache>
                <c:formatCode>0.00%</c:formatCode>
                <c:ptCount val="3"/>
                <c:pt idx="0">
                  <c:v>0</c:v>
                </c:pt>
                <c:pt idx="1">
                  <c:v>0.6</c:v>
                </c:pt>
                <c:pt idx="2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C0-4B9A-AE3A-2AC9374D0265}"/>
            </c:ext>
          </c:extLst>
        </c:ser>
        <c:ser>
          <c:idx val="3"/>
          <c:order val="3"/>
          <c:marker>
            <c:symbol val="none"/>
          </c:marker>
          <c:xVal>
            <c:numRef>
              <c:f>Sheet1!$M$18:$M$20</c:f>
              <c:numCache>
                <c:formatCode>0%</c:formatCode>
                <c:ptCount val="3"/>
                <c:pt idx="0">
                  <c:v>0.5</c:v>
                </c:pt>
                <c:pt idx="1">
                  <c:v>0.5</c:v>
                </c:pt>
                <c:pt idx="2">
                  <c:v>0</c:v>
                </c:pt>
              </c:numCache>
            </c:numRef>
          </c:xVal>
          <c:yVal>
            <c:numRef>
              <c:f>Sheet1!$N$18:$N$20</c:f>
              <c:numCache>
                <c:formatCode>0%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C0-4B9A-AE3A-2AC9374D0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221432"/>
        <c:axId val="557220256"/>
      </c:scatterChart>
      <c:valAx>
        <c:axId val="557221432"/>
        <c:scaling>
          <c:orientation val="minMax"/>
          <c:max val="0.8"/>
          <c:min val="-0.4"/>
        </c:scaling>
        <c:delete val="0"/>
        <c:axPos val="b"/>
        <c:title>
          <c:tx>
            <c:rich>
              <a:bodyPr/>
              <a:lstStyle/>
              <a:p>
                <a:pPr>
                  <a:defRPr i="1"/>
                </a:pPr>
                <a:r>
                  <a:rPr lang="en-US" i="1"/>
                  <a:t>ROA</a:t>
                </a:r>
              </a:p>
            </c:rich>
          </c:tx>
          <c:layout>
            <c:manualLayout>
              <c:xMode val="edge"/>
              <c:yMode val="edge"/>
              <c:x val="0.70524093508529162"/>
              <c:y val="0.68749050417264834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557220256"/>
        <c:crosses val="autoZero"/>
        <c:crossBetween val="midCat"/>
        <c:majorUnit val="0.4"/>
      </c:valAx>
      <c:valAx>
        <c:axId val="557220256"/>
        <c:scaling>
          <c:orientation val="minMax"/>
          <c:max val="2.5"/>
          <c:min val="-1.5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i="1"/>
                </a:pPr>
                <a:r>
                  <a:rPr lang="en-US" i="1"/>
                  <a:t>ROE</a:t>
                </a:r>
              </a:p>
            </c:rich>
          </c:tx>
          <c:layout>
            <c:manualLayout>
              <c:xMode val="edge"/>
              <c:yMode val="edge"/>
              <c:x val="0.10575427682737169"/>
              <c:y val="5.399396378774076E-2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557221432"/>
        <c:crosses val="autoZero"/>
        <c:crossBetween val="midCat"/>
      </c:valAx>
      <c:spPr>
        <a:solidFill>
          <a:schemeClr val="tx2">
            <a:lumMod val="20000"/>
            <a:lumOff val="80000"/>
          </a:schemeClr>
        </a:solidFill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4369410122335019"/>
          <c:y val="1.7545907154250348E-2"/>
          <c:w val="0.24201376884145484"/>
          <c:h val="8.1804353098832661E-2"/>
        </c:manualLayout>
      </c:layout>
      <c:overlay val="0"/>
    </c:legend>
    <c:plotVisOnly val="1"/>
    <c:dispBlanksAs val="gap"/>
    <c:showDLblsOverMax val="0"/>
  </c:chart>
  <c:spPr>
    <a:solidFill>
      <a:schemeClr val="tx2">
        <a:lumMod val="20000"/>
        <a:lumOff val="80000"/>
      </a:schemeClr>
    </a:solidFill>
  </c:spPr>
  <c:txPr>
    <a:bodyPr/>
    <a:lstStyle/>
    <a:p>
      <a:pPr>
        <a:defRPr sz="2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400048</xdr:colOff>
      <xdr:row>0</xdr:row>
      <xdr:rowOff>23812</xdr:rowOff>
    </xdr:from>
    <xdr:to>
      <xdr:col>22</xdr:col>
      <xdr:colOff>476249</xdr:colOff>
      <xdr:row>28</xdr:row>
      <xdr:rowOff>47626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showGridLines="0" tabSelected="1" workbookViewId="0">
      <selection activeCell="H6" sqref="H6"/>
    </sheetView>
  </sheetViews>
  <sheetFormatPr defaultRowHeight="14.4" x14ac:dyDescent="0.55000000000000004"/>
  <cols>
    <col min="1" max="5" width="12.15625" customWidth="1"/>
    <col min="6" max="6" width="4.26171875" customWidth="1"/>
  </cols>
  <sheetData>
    <row r="1" spans="1:14" ht="20.399999999999999" x14ac:dyDescent="0.75">
      <c r="A1" s="24" t="s">
        <v>5</v>
      </c>
      <c r="B1" s="25"/>
      <c r="C1" s="25"/>
      <c r="D1" s="25"/>
      <c r="E1" s="26"/>
    </row>
    <row r="2" spans="1:14" x14ac:dyDescent="0.55000000000000004">
      <c r="A2" s="20"/>
      <c r="B2" s="21"/>
      <c r="C2" s="21"/>
      <c r="D2" s="21"/>
      <c r="E2" s="22"/>
      <c r="G2" s="10" t="s">
        <v>0</v>
      </c>
      <c r="H2" s="4">
        <v>0.2</v>
      </c>
    </row>
    <row r="3" spans="1:14" ht="15.6" x14ac:dyDescent="0.6">
      <c r="A3" s="14" t="s">
        <v>3</v>
      </c>
      <c r="B3" s="15"/>
      <c r="C3" s="15"/>
      <c r="D3" s="15"/>
      <c r="E3" s="16"/>
      <c r="G3" s="10" t="s">
        <v>1</v>
      </c>
      <c r="H3" s="4">
        <v>0.1</v>
      </c>
    </row>
    <row r="4" spans="1:14" ht="15.6" x14ac:dyDescent="0.6">
      <c r="A4" s="14" t="s">
        <v>19</v>
      </c>
      <c r="B4" s="15"/>
      <c r="C4" s="15"/>
      <c r="D4" s="15"/>
      <c r="E4" s="16"/>
      <c r="G4" s="9" t="s">
        <v>2</v>
      </c>
      <c r="H4" s="4">
        <v>0.8</v>
      </c>
    </row>
    <row r="5" spans="1:14" ht="15.6" x14ac:dyDescent="0.6">
      <c r="A5" s="14" t="s">
        <v>6</v>
      </c>
      <c r="B5" s="15"/>
      <c r="C5" s="15"/>
      <c r="D5" s="15"/>
      <c r="E5" s="16"/>
    </row>
    <row r="6" spans="1:14" ht="15.6" x14ac:dyDescent="0.6">
      <c r="A6" s="14"/>
      <c r="B6" s="15"/>
      <c r="C6" s="15"/>
      <c r="D6" s="15"/>
      <c r="E6" s="16"/>
      <c r="G6" s="23" t="s">
        <v>0</v>
      </c>
      <c r="H6" s="23" t="s">
        <v>4</v>
      </c>
      <c r="K6" s="3">
        <f t="shared" ref="K6:K26" si="0">G8</f>
        <v>-0.3</v>
      </c>
    </row>
    <row r="7" spans="1:14" ht="1" customHeight="1" x14ac:dyDescent="0.55000000000000004">
      <c r="A7" s="11"/>
      <c r="B7" s="12"/>
      <c r="C7" s="12"/>
      <c r="D7" s="12"/>
      <c r="E7" s="13"/>
      <c r="G7" s="7"/>
      <c r="H7" s="8">
        <f>H2+(1-H4)/H4*(H2-H3)</f>
        <v>0.22500000000000001</v>
      </c>
      <c r="K7" s="3">
        <f t="shared" si="0"/>
        <v>-0.25</v>
      </c>
      <c r="M7" t="str">
        <f>"Margin = "&amp;TEXT(H4,"###%")</f>
        <v>Margin = 80%</v>
      </c>
    </row>
    <row r="8" spans="1:14" ht="15.6" x14ac:dyDescent="0.6">
      <c r="A8" s="14" t="s">
        <v>20</v>
      </c>
      <c r="B8" s="15"/>
      <c r="C8" s="15"/>
      <c r="D8" s="15"/>
      <c r="E8" s="16"/>
      <c r="G8" s="5">
        <v>-0.3</v>
      </c>
      <c r="H8" s="6">
        <f t="dataTable" ref="H8:H28" dt2D="0" dtr="0" r1="H2"/>
        <v>-0.39999999999999997</v>
      </c>
      <c r="K8" s="3">
        <f t="shared" si="0"/>
        <v>-0.2</v>
      </c>
    </row>
    <row r="9" spans="1:14" ht="15.6" x14ac:dyDescent="0.6">
      <c r="A9" s="14" t="s">
        <v>7</v>
      </c>
      <c r="B9" s="15"/>
      <c r="C9" s="15"/>
      <c r="D9" s="15"/>
      <c r="E9" s="16"/>
      <c r="G9" s="5">
        <f>G8+5%</f>
        <v>-0.25</v>
      </c>
      <c r="H9" s="6">
        <v>-0.33749999999999997</v>
      </c>
      <c r="K9" s="3">
        <f t="shared" si="0"/>
        <v>-0.15000000000000002</v>
      </c>
      <c r="M9" s="1"/>
      <c r="N9" s="1"/>
    </row>
    <row r="10" spans="1:14" ht="15.6" x14ac:dyDescent="0.6">
      <c r="A10" s="14"/>
      <c r="B10" s="15"/>
      <c r="C10" s="15"/>
      <c r="D10" s="15"/>
      <c r="E10" s="16"/>
      <c r="G10" s="5">
        <f t="shared" ref="G10:G28" si="1">G9+5%</f>
        <v>-0.2</v>
      </c>
      <c r="H10" s="6">
        <v>-0.27500000000000002</v>
      </c>
      <c r="K10" s="3">
        <f t="shared" si="0"/>
        <v>-0.10000000000000002</v>
      </c>
      <c r="M10" s="1"/>
      <c r="N10" s="1"/>
    </row>
    <row r="11" spans="1:14" ht="15.6" x14ac:dyDescent="0.6">
      <c r="A11" s="14" t="s">
        <v>8</v>
      </c>
      <c r="B11" s="12"/>
      <c r="C11" s="12"/>
      <c r="D11" s="12"/>
      <c r="E11" s="13"/>
      <c r="G11" s="5">
        <f t="shared" si="1"/>
        <v>-0.15000000000000002</v>
      </c>
      <c r="H11" s="6">
        <v>-0.21250000000000002</v>
      </c>
      <c r="K11" s="3">
        <f t="shared" si="0"/>
        <v>-5.0000000000000017E-2</v>
      </c>
      <c r="M11" s="1"/>
      <c r="N11" s="1"/>
    </row>
    <row r="12" spans="1:14" ht="15.6" x14ac:dyDescent="0.6">
      <c r="A12" s="14" t="s">
        <v>9</v>
      </c>
      <c r="B12" s="15"/>
      <c r="C12" s="15"/>
      <c r="D12" s="15"/>
      <c r="E12" s="16"/>
      <c r="G12" s="5">
        <f t="shared" si="1"/>
        <v>-0.10000000000000002</v>
      </c>
      <c r="H12" s="6">
        <v>-0.15000000000000002</v>
      </c>
      <c r="K12" s="3">
        <f t="shared" si="0"/>
        <v>0</v>
      </c>
    </row>
    <row r="13" spans="1:14" ht="15.6" x14ac:dyDescent="0.6">
      <c r="A13" s="14" t="s">
        <v>10</v>
      </c>
      <c r="B13" s="15"/>
      <c r="C13" s="15"/>
      <c r="D13" s="15"/>
      <c r="E13" s="16"/>
      <c r="G13" s="5">
        <f t="shared" si="1"/>
        <v>-5.0000000000000017E-2</v>
      </c>
      <c r="H13" s="6">
        <v>-8.7500000000000022E-2</v>
      </c>
      <c r="K13" s="3">
        <f t="shared" si="0"/>
        <v>0.05</v>
      </c>
      <c r="M13" s="1">
        <f>M14</f>
        <v>0.5</v>
      </c>
      <c r="N13" s="2">
        <v>0</v>
      </c>
    </row>
    <row r="14" spans="1:14" ht="15.6" x14ac:dyDescent="0.6">
      <c r="A14" s="14" t="s">
        <v>11</v>
      </c>
      <c r="B14" s="15"/>
      <c r="C14" s="15"/>
      <c r="D14" s="15"/>
      <c r="E14" s="16"/>
      <c r="G14" s="5">
        <f t="shared" si="1"/>
        <v>0</v>
      </c>
      <c r="H14" s="6">
        <v>-2.4999999999999994E-2</v>
      </c>
      <c r="K14" s="3">
        <f t="shared" si="0"/>
        <v>0.1</v>
      </c>
      <c r="M14" s="1">
        <v>0.5</v>
      </c>
      <c r="N14" s="2">
        <f>M14+(1-H4)/H4*(M14-H3)</f>
        <v>0.6</v>
      </c>
    </row>
    <row r="15" spans="1:14" ht="15.6" x14ac:dyDescent="0.6">
      <c r="A15" s="14" t="s">
        <v>12</v>
      </c>
      <c r="B15" s="15"/>
      <c r="C15" s="15"/>
      <c r="D15" s="15"/>
      <c r="E15" s="16"/>
      <c r="G15" s="5">
        <f t="shared" si="1"/>
        <v>0.05</v>
      </c>
      <c r="H15" s="6">
        <v>3.7500000000000006E-2</v>
      </c>
      <c r="K15" s="3">
        <f t="shared" si="0"/>
        <v>0.15000000000000002</v>
      </c>
      <c r="M15" s="1">
        <v>0</v>
      </c>
      <c r="N15" s="2">
        <f>N14</f>
        <v>0.6</v>
      </c>
    </row>
    <row r="16" spans="1:14" ht="15.6" x14ac:dyDescent="0.6">
      <c r="A16" s="14" t="s">
        <v>13</v>
      </c>
      <c r="B16" s="15"/>
      <c r="C16" s="15"/>
      <c r="D16" s="15"/>
      <c r="E16" s="16"/>
      <c r="G16" s="5">
        <f t="shared" si="1"/>
        <v>0.1</v>
      </c>
      <c r="H16" s="6">
        <v>0.1</v>
      </c>
      <c r="K16" s="3">
        <f t="shared" si="0"/>
        <v>0.2</v>
      </c>
    </row>
    <row r="17" spans="1:14" ht="15.6" x14ac:dyDescent="0.6">
      <c r="A17" s="14"/>
      <c r="B17" s="15"/>
      <c r="C17" s="15"/>
      <c r="D17" s="15"/>
      <c r="E17" s="16"/>
      <c r="G17" s="5">
        <f t="shared" si="1"/>
        <v>0.15000000000000002</v>
      </c>
      <c r="H17" s="6">
        <v>0.16250000000000003</v>
      </c>
      <c r="K17" s="3">
        <f t="shared" si="0"/>
        <v>0.25</v>
      </c>
    </row>
    <row r="18" spans="1:14" ht="15.6" x14ac:dyDescent="0.6">
      <c r="A18" s="14" t="s">
        <v>14</v>
      </c>
      <c r="B18" s="15"/>
      <c r="C18" s="15"/>
      <c r="D18" s="15"/>
      <c r="E18" s="16"/>
      <c r="G18" s="5">
        <f t="shared" si="1"/>
        <v>0.2</v>
      </c>
      <c r="H18" s="6">
        <v>0.22500000000000001</v>
      </c>
      <c r="K18" s="3">
        <f t="shared" si="0"/>
        <v>0.3</v>
      </c>
      <c r="M18" s="1">
        <f>M13</f>
        <v>0.5</v>
      </c>
      <c r="N18" s="1">
        <v>0</v>
      </c>
    </row>
    <row r="19" spans="1:14" ht="15.6" x14ac:dyDescent="0.6">
      <c r="A19" s="14" t="s">
        <v>15</v>
      </c>
      <c r="B19" s="15"/>
      <c r="C19" s="15"/>
      <c r="D19" s="15"/>
      <c r="E19" s="16"/>
      <c r="G19" s="5">
        <f t="shared" si="1"/>
        <v>0.25</v>
      </c>
      <c r="H19" s="6">
        <v>0.28749999999999998</v>
      </c>
      <c r="K19" s="3">
        <f t="shared" si="0"/>
        <v>0.35</v>
      </c>
      <c r="M19" s="1">
        <f t="shared" ref="M19" si="2">M14</f>
        <v>0.5</v>
      </c>
      <c r="N19" s="1">
        <f>M19</f>
        <v>0.5</v>
      </c>
    </row>
    <row r="20" spans="1:14" ht="15.6" x14ac:dyDescent="0.6">
      <c r="A20" s="14" t="s">
        <v>16</v>
      </c>
      <c r="B20" s="12"/>
      <c r="C20" s="12"/>
      <c r="D20" s="12"/>
      <c r="E20" s="13"/>
      <c r="G20" s="5">
        <f t="shared" si="1"/>
        <v>0.3</v>
      </c>
      <c r="H20" s="6">
        <v>0.35</v>
      </c>
      <c r="K20" s="3">
        <f t="shared" si="0"/>
        <v>0.39999999999999997</v>
      </c>
      <c r="M20" s="1">
        <f t="shared" ref="M20" si="3">M15</f>
        <v>0</v>
      </c>
      <c r="N20" s="1">
        <f>N19</f>
        <v>0.5</v>
      </c>
    </row>
    <row r="21" spans="1:14" ht="15.6" x14ac:dyDescent="0.6">
      <c r="A21" s="14" t="s">
        <v>17</v>
      </c>
      <c r="B21" s="15"/>
      <c r="C21" s="15"/>
      <c r="D21" s="15"/>
      <c r="E21" s="16"/>
      <c r="G21" s="5">
        <f t="shared" si="1"/>
        <v>0.35</v>
      </c>
      <c r="H21" s="6">
        <v>0.41249999999999998</v>
      </c>
      <c r="K21" s="3">
        <f t="shared" si="0"/>
        <v>0.44999999999999996</v>
      </c>
    </row>
    <row r="22" spans="1:14" x14ac:dyDescent="0.55000000000000004">
      <c r="A22" s="11"/>
      <c r="B22" s="12"/>
      <c r="C22" s="12"/>
      <c r="D22" s="12"/>
      <c r="E22" s="13"/>
      <c r="G22" s="5">
        <f>G21+5%</f>
        <v>0.39999999999999997</v>
      </c>
      <c r="H22" s="6">
        <v>0.47499999999999992</v>
      </c>
      <c r="K22" s="3">
        <f t="shared" si="0"/>
        <v>0.49999999999999994</v>
      </c>
    </row>
    <row r="23" spans="1:14" ht="15.6" x14ac:dyDescent="0.6">
      <c r="A23" s="14" t="s">
        <v>21</v>
      </c>
      <c r="B23" s="12"/>
      <c r="C23" s="12"/>
      <c r="D23" s="12"/>
      <c r="E23" s="13"/>
      <c r="G23" s="5">
        <f t="shared" si="1"/>
        <v>0.44999999999999996</v>
      </c>
      <c r="H23" s="6">
        <v>0.53749999999999998</v>
      </c>
      <c r="K23" s="3">
        <f t="shared" si="0"/>
        <v>0.54999999999999993</v>
      </c>
    </row>
    <row r="24" spans="1:14" x14ac:dyDescent="0.55000000000000004">
      <c r="A24" s="11" t="s">
        <v>22</v>
      </c>
      <c r="B24" s="12"/>
      <c r="C24" s="12"/>
      <c r="D24" s="12"/>
      <c r="E24" s="13"/>
      <c r="G24" s="5">
        <f t="shared" si="1"/>
        <v>0.49999999999999994</v>
      </c>
      <c r="H24" s="6">
        <v>0.59999999999999987</v>
      </c>
      <c r="K24" s="3">
        <f t="shared" si="0"/>
        <v>0.6</v>
      </c>
    </row>
    <row r="25" spans="1:14" x14ac:dyDescent="0.55000000000000004">
      <c r="A25" s="11" t="s">
        <v>23</v>
      </c>
      <c r="B25" s="12"/>
      <c r="C25" s="12"/>
      <c r="D25" s="12"/>
      <c r="E25" s="13"/>
      <c r="G25" s="5">
        <f t="shared" si="1"/>
        <v>0.54999999999999993</v>
      </c>
      <c r="H25" s="6">
        <v>0.66249999999999987</v>
      </c>
      <c r="K25" s="3">
        <f t="shared" si="0"/>
        <v>0.65</v>
      </c>
    </row>
    <row r="26" spans="1:14" x14ac:dyDescent="0.55000000000000004">
      <c r="A26" s="11" t="s">
        <v>24</v>
      </c>
      <c r="B26" s="12"/>
      <c r="C26" s="12"/>
      <c r="D26" s="12"/>
      <c r="E26" s="13"/>
      <c r="G26" s="5">
        <f t="shared" si="1"/>
        <v>0.6</v>
      </c>
      <c r="H26" s="6">
        <v>0.72499999999999998</v>
      </c>
      <c r="K26" s="3">
        <f t="shared" si="0"/>
        <v>0.70000000000000007</v>
      </c>
    </row>
    <row r="27" spans="1:14" x14ac:dyDescent="0.55000000000000004">
      <c r="A27" s="11" t="s">
        <v>18</v>
      </c>
      <c r="B27" s="12"/>
      <c r="C27" s="12"/>
      <c r="D27" s="12"/>
      <c r="E27" s="13"/>
      <c r="G27" s="5">
        <f t="shared" si="1"/>
        <v>0.65</v>
      </c>
      <c r="H27" s="6">
        <v>0.78749999999999998</v>
      </c>
    </row>
    <row r="28" spans="1:14" x14ac:dyDescent="0.55000000000000004">
      <c r="A28" s="11"/>
      <c r="B28" s="12"/>
      <c r="C28" s="12"/>
      <c r="D28" s="12"/>
      <c r="E28" s="13"/>
      <c r="G28" s="5">
        <f t="shared" si="1"/>
        <v>0.70000000000000007</v>
      </c>
      <c r="H28" s="6">
        <v>0.85000000000000009</v>
      </c>
    </row>
    <row r="29" spans="1:14" x14ac:dyDescent="0.55000000000000004">
      <c r="A29" s="11" t="s">
        <v>25</v>
      </c>
      <c r="B29" s="12"/>
      <c r="C29" s="12"/>
      <c r="D29" s="12"/>
      <c r="E29" s="13"/>
    </row>
    <row r="30" spans="1:14" x14ac:dyDescent="0.55000000000000004">
      <c r="A30" s="11"/>
      <c r="B30" s="12"/>
      <c r="C30" s="12"/>
      <c r="D30" s="12"/>
      <c r="E30" s="13"/>
    </row>
    <row r="31" spans="1:14" x14ac:dyDescent="0.55000000000000004">
      <c r="A31" s="11" t="s">
        <v>26</v>
      </c>
      <c r="B31" s="12"/>
      <c r="C31" s="12"/>
      <c r="D31" s="12"/>
      <c r="E31" s="13"/>
    </row>
    <row r="32" spans="1:14" x14ac:dyDescent="0.55000000000000004">
      <c r="A32" s="11" t="s">
        <v>27</v>
      </c>
      <c r="B32" s="12"/>
      <c r="C32" s="12"/>
      <c r="D32" s="12"/>
      <c r="E32" s="13"/>
    </row>
    <row r="33" spans="1:5" x14ac:dyDescent="0.55000000000000004">
      <c r="A33" s="11" t="s">
        <v>28</v>
      </c>
      <c r="B33" s="12"/>
      <c r="C33" s="12"/>
      <c r="D33" s="12"/>
      <c r="E33" s="13"/>
    </row>
    <row r="34" spans="1:5" x14ac:dyDescent="0.55000000000000004">
      <c r="A34" s="11"/>
      <c r="B34" s="12"/>
      <c r="C34" s="12"/>
      <c r="D34" s="12"/>
      <c r="E34" s="13"/>
    </row>
    <row r="35" spans="1:5" x14ac:dyDescent="0.55000000000000004">
      <c r="A35" s="11" t="s">
        <v>29</v>
      </c>
      <c r="B35" s="12"/>
      <c r="C35" s="12"/>
      <c r="D35" s="12"/>
      <c r="E35" s="13"/>
    </row>
    <row r="36" spans="1:5" x14ac:dyDescent="0.55000000000000004">
      <c r="A36" s="11" t="s">
        <v>30</v>
      </c>
      <c r="B36" s="12"/>
      <c r="C36" s="12"/>
      <c r="D36" s="12"/>
      <c r="E36" s="13"/>
    </row>
    <row r="37" spans="1:5" x14ac:dyDescent="0.55000000000000004">
      <c r="A37" s="11" t="s">
        <v>31</v>
      </c>
      <c r="B37" s="12"/>
      <c r="C37" s="12"/>
      <c r="D37" s="12"/>
      <c r="E37" s="13"/>
    </row>
    <row r="38" spans="1:5" x14ac:dyDescent="0.55000000000000004">
      <c r="A38" s="17"/>
      <c r="B38" s="18"/>
      <c r="C38" s="18"/>
      <c r="D38" s="18"/>
      <c r="E38" s="19"/>
    </row>
  </sheetData>
  <mergeCells count="1">
    <mergeCell ref="A1:E1"/>
  </mergeCells>
  <dataValidations disablePrompts="1" count="3">
    <dataValidation type="list" allowBlank="1" showInputMessage="1" showErrorMessage="1" sqref="H4">
      <formula1>"100%,90%,80%,70%,60%,50%,40%,30%"</formula1>
    </dataValidation>
    <dataValidation type="decimal" allowBlank="1" showInputMessage="1" showErrorMessage="1" error="Please enter a value between 5% and 50%." sqref="H2">
      <formula1>0.05</formula1>
      <formula2>0.5</formula2>
    </dataValidation>
    <dataValidation type="decimal" allowBlank="1" showInputMessage="1" showErrorMessage="1" error="Please enter a value between 2% and 20%." sqref="H3">
      <formula1>0.02</formula1>
      <formula2>0.2</formula2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2016-12-24T20:45:17Z</dcterms:modified>
</cp:coreProperties>
</file>