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"/>
    </mc:Choice>
  </mc:AlternateContent>
  <bookViews>
    <workbookView xWindow="0" yWindow="0" windowWidth="21570" windowHeight="796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7" i="2" l="1"/>
  <c r="C93" i="2"/>
  <c r="C91" i="2"/>
  <c r="C90" i="2"/>
  <c r="C89" i="2"/>
  <c r="K66" i="2"/>
  <c r="I68" i="2"/>
  <c r="G68" i="2"/>
  <c r="C65" i="2"/>
  <c r="C58" i="2"/>
  <c r="D60" i="2" s="1"/>
  <c r="M25" i="2"/>
  <c r="D17" i="2"/>
  <c r="D16" i="2"/>
  <c r="I16" i="2" s="1"/>
  <c r="D15" i="2"/>
  <c r="I14" i="2" s="1"/>
  <c r="D14" i="2"/>
  <c r="I15" i="2" s="1"/>
  <c r="D13" i="2"/>
  <c r="I9" i="2" s="1"/>
  <c r="D12" i="2"/>
  <c r="I8" i="2" s="1"/>
  <c r="D9" i="2"/>
  <c r="D8" i="2"/>
  <c r="I12" i="2" s="1"/>
  <c r="N16" i="2" s="1"/>
  <c r="D7" i="2"/>
  <c r="D6" i="2"/>
  <c r="I7" i="2" s="1"/>
  <c r="D5" i="2"/>
  <c r="D4" i="2"/>
  <c r="I5" i="2" s="1"/>
  <c r="D3" i="2"/>
  <c r="F58" i="2" l="1"/>
  <c r="N15" i="2"/>
  <c r="N17" i="2"/>
  <c r="N18" i="2" l="1"/>
</calcChain>
</file>

<file path=xl/sharedStrings.xml><?xml version="1.0" encoding="utf-8"?>
<sst xmlns="http://schemas.openxmlformats.org/spreadsheetml/2006/main" count="123" uniqueCount="89">
  <si>
    <t>Cash flows from operating activities</t>
  </si>
  <si>
    <t>$15,000 </t>
  </si>
  <si>
    <t>Cash flows from investing activities</t>
  </si>
  <si>
    <t>80,000 </t>
  </si>
  <si>
    <t>Cash flows from financing activities</t>
  </si>
  <si>
    <t> December 31</t>
  </si>
  <si>
    <t> </t>
  </si>
  <si>
    <t>Cash</t>
  </si>
  <si>
    <t>Accounts receivable</t>
  </si>
  <si>
    <t>Inventory</t>
  </si>
  <si>
    <t>Prepaid rent</t>
  </si>
  <si>
    <t>Land</t>
  </si>
  <si>
    <t>Plant and equipment</t>
  </si>
  <si>
    <t>Accumulated depreciation</t>
  </si>
  <si>
    <t>    Totals</t>
  </si>
  <si>
    <t>Accounts payable</t>
  </si>
  <si>
    <t>Income taxes payable</t>
  </si>
  <si>
    <t>Short-term notes payable</t>
  </si>
  <si>
    <t>Bonds payable</t>
  </si>
  <si>
    <t>Common stock</t>
  </si>
  <si>
    <t>Retained earnings</t>
  </si>
  <si>
    <t>Cash Flows from Operating Activities</t>
  </si>
  <si>
    <t>Net income </t>
  </si>
  <si>
    <t>Adjustments to reconcile net income to net cash provided by operating activities:</t>
  </si>
  <si>
    <t>Depreciation expense </t>
  </si>
  <si>
    <t>Increase in accounts receivable </t>
  </si>
  <si>
    <t>Decrease in inventory </t>
  </si>
  <si>
    <t>Increase in prepaid rent </t>
  </si>
  <si>
    <t>Increase in accounts payable </t>
  </si>
  <si>
    <t>Decrease in income taxes payable </t>
  </si>
  <si>
    <t>Net cash provided by operating activities </t>
  </si>
  <si>
    <t>Cash Flows from Investing Activities</t>
  </si>
  <si>
    <t>Acquisition of plant and equipment </t>
  </si>
  <si>
    <t>Cash Flows from Financing Activities</t>
  </si>
  <si>
    <t>Retirement of bonds payable </t>
  </si>
  <si>
    <t>Issuance of short-term notes payable </t>
  </si>
  <si>
    <t>Issuance of common stock </t>
  </si>
  <si>
    <t>Net cash provided by financing activities </t>
  </si>
  <si>
    <t>Net decrease in cash </t>
  </si>
  <si>
    <t>Cash balance, December 31, 2013</t>
  </si>
  <si>
    <t>Cash balance, December 31, 2014</t>
  </si>
  <si>
    <t>Operating</t>
  </si>
  <si>
    <t>Investing</t>
  </si>
  <si>
    <t>Financing</t>
  </si>
  <si>
    <t>Net Income</t>
  </si>
  <si>
    <t>Revenue</t>
  </si>
  <si>
    <t>Dividends</t>
  </si>
  <si>
    <t>Expenses</t>
  </si>
  <si>
    <t>Total Revenue - Total Expenses</t>
  </si>
  <si>
    <t>  Accounts receivable</t>
  </si>
  <si>
    <t>Property, plant &amp; equipment</t>
  </si>
  <si>
    <t>  Long-term debt</t>
  </si>
  <si>
    <t>Capital stock</t>
  </si>
  <si>
    <t>  Accounts payable</t>
  </si>
  <si>
    <t>?</t>
  </si>
  <si>
    <t>  Inventory</t>
  </si>
  <si>
    <t>Furniture and fixtures</t>
  </si>
  <si>
    <t>Advertising expense</t>
  </si>
  <si>
    <t>Notes payable</t>
  </si>
  <si>
    <t>Buildings</t>
  </si>
  <si>
    <t>Projection equipment</t>
  </si>
  <si>
    <t>Rent expense—movies</t>
  </si>
  <si>
    <t>Concessions revenue</t>
  </si>
  <si>
    <t>Salaries and wages expense</t>
  </si>
  <si>
    <t>Cost of concessions sold</t>
  </si>
  <si>
    <t>Ticket sales</t>
  </si>
  <si>
    <t>Dividends paid during the month</t>
  </si>
  <si>
    <t>Water, gas, and electricity</t>
  </si>
  <si>
    <t>Sales revenue </t>
  </si>
  <si>
    <t>Cost of goods sold </t>
  </si>
  <si>
    <t>Gross profit </t>
  </si>
  <si>
    <t>Operating expenses:</t>
  </si>
  <si>
    <t>Selling expenses:</t>
  </si>
  <si>
    <t>Total selling expenses</t>
  </si>
  <si>
    <t>Supplies expense - office </t>
  </si>
  <si>
    <t>Total general and administrative expenses</t>
  </si>
  <si>
    <t>Total operating expenses</t>
  </si>
  <si>
    <t>Loss from operations </t>
  </si>
  <si>
    <t>Other revenues and expenses:</t>
  </si>
  <si>
    <t>Interest expense </t>
  </si>
  <si>
    <t>Interest revenue </t>
  </si>
  <si>
    <t>Rent revenue </t>
  </si>
  <si>
    <t>Excess of other revenues over other expenses</t>
  </si>
  <si>
    <t>Income before taxes </t>
  </si>
  <si>
    <t>Income tax expense </t>
  </si>
  <si>
    <t>Property, plant, and equipment</t>
  </si>
  <si>
    <t>Long-term debt</t>
  </si>
  <si>
    <t>Assets</t>
  </si>
  <si>
    <t>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</si>
</sst>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6" fontId="0" fillId="0" borderId="0" xfId="0" applyNumberFormat="1"/>
    <xf numFmtId="3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6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6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6" fontId="2" fillId="0" borderId="0" xfId="0" applyNumberFormat="1" applyFont="1" applyAlignment="1">
      <alignment wrapText="1"/>
    </xf>
    <xf numFmtId="0" fontId="0" fillId="2" borderId="0" xfId="0" applyFill="1" applyAlignment="1">
      <alignment wrapText="1"/>
    </xf>
    <xf numFmtId="3" fontId="0" fillId="2" borderId="0" xfId="0" applyNumberFormat="1" applyFill="1" applyAlignment="1">
      <alignment wrapText="1"/>
    </xf>
    <xf numFmtId="3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2" borderId="0" xfId="0" applyNumberFormat="1" applyFill="1" applyAlignment="1">
      <alignment wrapText="1"/>
    </xf>
    <xf numFmtId="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8" sqref="A8"/>
    </sheetView>
  </sheetViews>
  <sheetFormatPr defaultRowHeight="15" x14ac:dyDescent="0.25"/>
  <cols>
    <col min="1" max="1" width="31.85546875" bestFit="1" customWidth="1"/>
    <col min="2" max="2" width="9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2">
        <v>-60000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topLeftCell="A67" workbookViewId="0">
      <selection activeCell="I77" sqref="I77"/>
    </sheetView>
  </sheetViews>
  <sheetFormatPr defaultRowHeight="15" x14ac:dyDescent="0.25"/>
  <cols>
    <col min="1" max="1" width="36.5703125" bestFit="1" customWidth="1"/>
    <col min="2" max="2" width="9.42578125" bestFit="1" customWidth="1"/>
    <col min="3" max="3" width="27" bestFit="1" customWidth="1"/>
    <col min="4" max="4" width="26.42578125" bestFit="1" customWidth="1"/>
    <col min="5" max="5" width="25.42578125" bestFit="1" customWidth="1"/>
    <col min="6" max="6" width="18.42578125" bestFit="1" customWidth="1"/>
    <col min="7" max="7" width="9.5703125" bestFit="1" customWidth="1"/>
    <col min="8" max="8" width="36.5703125" bestFit="1" customWidth="1"/>
    <col min="9" max="9" width="10.28515625" bestFit="1" customWidth="1"/>
    <col min="10" max="10" width="9.42578125" bestFit="1" customWidth="1"/>
    <col min="11" max="11" width="16.140625" bestFit="1" customWidth="1"/>
    <col min="12" max="12" width="9.28515625" bestFit="1" customWidth="1"/>
    <col min="14" max="14" width="10.85546875" bestFit="1" customWidth="1"/>
  </cols>
  <sheetData>
    <row r="1" spans="1:14" x14ac:dyDescent="0.25">
      <c r="A1" s="5" t="s">
        <v>5</v>
      </c>
      <c r="B1" s="5"/>
      <c r="C1" s="6"/>
      <c r="H1" s="14" t="s">
        <v>21</v>
      </c>
      <c r="I1" s="10"/>
      <c r="J1" s="11"/>
      <c r="K1" s="12"/>
    </row>
    <row r="2" spans="1:14" x14ac:dyDescent="0.25">
      <c r="A2" s="6" t="s">
        <v>6</v>
      </c>
      <c r="B2" s="7">
        <v>2014</v>
      </c>
      <c r="C2" s="7">
        <v>2013</v>
      </c>
      <c r="H2" s="10" t="s">
        <v>22</v>
      </c>
      <c r="I2" s="10">
        <v>32300</v>
      </c>
      <c r="J2" s="11"/>
      <c r="K2" s="12"/>
    </row>
    <row r="3" spans="1:14" ht="45" x14ac:dyDescent="0.25">
      <c r="A3" s="6" t="s">
        <v>7</v>
      </c>
      <c r="B3" s="8">
        <v>10300</v>
      </c>
      <c r="C3" s="8">
        <v>12900</v>
      </c>
      <c r="D3" s="3">
        <f>B3-C3</f>
        <v>-2600</v>
      </c>
      <c r="H3" s="10" t="s">
        <v>23</v>
      </c>
      <c r="I3" s="10"/>
      <c r="J3" s="11"/>
      <c r="K3" s="12"/>
    </row>
    <row r="4" spans="1:14" x14ac:dyDescent="0.25">
      <c r="A4" s="6" t="s">
        <v>8</v>
      </c>
      <c r="B4" s="9">
        <v>25800</v>
      </c>
      <c r="C4" s="9">
        <v>19300</v>
      </c>
      <c r="D4" s="3">
        <f t="shared" ref="D4:D9" si="0">B4-C4</f>
        <v>6500</v>
      </c>
      <c r="H4" s="10" t="s">
        <v>24</v>
      </c>
      <c r="I4" s="13">
        <v>45100</v>
      </c>
      <c r="J4" s="11"/>
      <c r="K4" s="12"/>
    </row>
    <row r="5" spans="1:14" x14ac:dyDescent="0.25">
      <c r="A5" s="6" t="s">
        <v>9</v>
      </c>
      <c r="B5" s="9">
        <v>20400</v>
      </c>
      <c r="C5" s="9">
        <v>34100</v>
      </c>
      <c r="D5" s="3">
        <f t="shared" si="0"/>
        <v>-13700</v>
      </c>
      <c r="H5" s="10" t="s">
        <v>25</v>
      </c>
      <c r="I5" s="13">
        <f>-D4</f>
        <v>-6500</v>
      </c>
      <c r="J5" s="11"/>
      <c r="K5" s="12"/>
    </row>
    <row r="6" spans="1:14" x14ac:dyDescent="0.25">
      <c r="A6" s="6" t="s">
        <v>10</v>
      </c>
      <c r="B6" s="9">
        <v>11600</v>
      </c>
      <c r="C6" s="9">
        <v>7700</v>
      </c>
      <c r="D6" s="3">
        <f t="shared" si="0"/>
        <v>3900</v>
      </c>
      <c r="H6" s="10" t="s">
        <v>26</v>
      </c>
      <c r="I6" s="10">
        <v>13700</v>
      </c>
      <c r="J6" s="11"/>
      <c r="K6" s="12"/>
    </row>
    <row r="7" spans="1:14" x14ac:dyDescent="0.25">
      <c r="A7" s="6" t="s">
        <v>11</v>
      </c>
      <c r="B7" s="9">
        <v>96600</v>
      </c>
      <c r="C7" s="9">
        <v>96600</v>
      </c>
      <c r="D7" s="3">
        <f t="shared" si="0"/>
        <v>0</v>
      </c>
      <c r="H7" s="10" t="s">
        <v>27</v>
      </c>
      <c r="I7" s="13">
        <f>-D6</f>
        <v>-3900</v>
      </c>
      <c r="J7" s="11"/>
      <c r="K7" s="12"/>
    </row>
    <row r="8" spans="1:14" x14ac:dyDescent="0.25">
      <c r="A8" s="6" t="s">
        <v>12</v>
      </c>
      <c r="B8" s="9">
        <v>515000</v>
      </c>
      <c r="C8" s="9">
        <v>386300</v>
      </c>
      <c r="D8" s="3">
        <f t="shared" si="0"/>
        <v>128700</v>
      </c>
      <c r="H8" s="10" t="s">
        <v>28</v>
      </c>
      <c r="I8" s="13">
        <f>D12</f>
        <v>2600</v>
      </c>
      <c r="J8" s="11"/>
      <c r="K8" s="12"/>
    </row>
    <row r="9" spans="1:14" x14ac:dyDescent="0.25">
      <c r="A9" s="6" t="s">
        <v>13</v>
      </c>
      <c r="B9" s="9">
        <v>-83700</v>
      </c>
      <c r="C9" s="9">
        <v>-38600</v>
      </c>
      <c r="D9" s="3">
        <f t="shared" si="0"/>
        <v>-45100</v>
      </c>
      <c r="H9" s="10" t="s">
        <v>29</v>
      </c>
      <c r="I9" s="13">
        <f>D13</f>
        <v>-2500</v>
      </c>
      <c r="J9" s="11"/>
      <c r="K9" s="12"/>
    </row>
    <row r="10" spans="1:14" ht="30" x14ac:dyDescent="0.25">
      <c r="A10" s="6" t="s">
        <v>14</v>
      </c>
      <c r="B10" s="8">
        <v>596000</v>
      </c>
      <c r="C10" s="8">
        <v>518300</v>
      </c>
      <c r="H10" s="10" t="s">
        <v>30</v>
      </c>
      <c r="I10" s="10"/>
      <c r="J10" s="11"/>
      <c r="K10" s="12"/>
    </row>
    <row r="11" spans="1:14" x14ac:dyDescent="0.25">
      <c r="A11" s="6" t="s">
        <v>6</v>
      </c>
      <c r="B11" s="6" t="s">
        <v>6</v>
      </c>
      <c r="C11" s="6" t="s">
        <v>6</v>
      </c>
      <c r="H11" s="14" t="s">
        <v>31</v>
      </c>
      <c r="I11" s="10"/>
      <c r="J11" s="11"/>
      <c r="K11" s="12"/>
    </row>
    <row r="12" spans="1:14" x14ac:dyDescent="0.25">
      <c r="A12" s="6" t="s">
        <v>15</v>
      </c>
      <c r="B12" s="8">
        <v>15500</v>
      </c>
      <c r="C12" s="8">
        <v>12900</v>
      </c>
      <c r="D12" s="3">
        <f t="shared" ref="D12:D17" si="1">B12-C12</f>
        <v>2600</v>
      </c>
      <c r="H12" s="10" t="s">
        <v>32</v>
      </c>
      <c r="I12" s="13">
        <f>-D8</f>
        <v>-128700</v>
      </c>
      <c r="J12" s="11"/>
      <c r="K12" s="12"/>
    </row>
    <row r="13" spans="1:14" x14ac:dyDescent="0.25">
      <c r="A13" s="6" t="s">
        <v>16</v>
      </c>
      <c r="B13" s="9">
        <v>3900</v>
      </c>
      <c r="C13" s="9">
        <v>6400</v>
      </c>
      <c r="D13" s="3">
        <f t="shared" si="1"/>
        <v>-2500</v>
      </c>
      <c r="H13" s="14" t="s">
        <v>33</v>
      </c>
      <c r="I13" s="10"/>
      <c r="J13" s="11"/>
      <c r="K13" s="12"/>
    </row>
    <row r="14" spans="1:14" x14ac:dyDescent="0.25">
      <c r="A14" s="6" t="s">
        <v>17</v>
      </c>
      <c r="B14" s="9">
        <v>45100</v>
      </c>
      <c r="C14" s="9">
        <v>32200</v>
      </c>
      <c r="D14" s="3">
        <f t="shared" si="1"/>
        <v>12900</v>
      </c>
      <c r="H14" s="10" t="s">
        <v>34</v>
      </c>
      <c r="I14" s="13">
        <f>D15</f>
        <v>-32000</v>
      </c>
      <c r="J14" s="11"/>
      <c r="K14" s="12"/>
    </row>
    <row r="15" spans="1:14" x14ac:dyDescent="0.25">
      <c r="A15" s="6" t="s">
        <v>18</v>
      </c>
      <c r="B15" s="9">
        <v>97000</v>
      </c>
      <c r="C15" s="9">
        <v>129000</v>
      </c>
      <c r="D15" s="3">
        <f t="shared" si="1"/>
        <v>-32000</v>
      </c>
      <c r="H15" s="10" t="s">
        <v>35</v>
      </c>
      <c r="I15" s="13">
        <f>D14</f>
        <v>12900</v>
      </c>
      <c r="J15" s="11"/>
      <c r="K15" s="12"/>
      <c r="M15" t="s">
        <v>41</v>
      </c>
      <c r="N15">
        <f>SUM(I2:I9)</f>
        <v>80800</v>
      </c>
    </row>
    <row r="16" spans="1:14" x14ac:dyDescent="0.25">
      <c r="A16" s="6" t="s">
        <v>19</v>
      </c>
      <c r="B16" s="9">
        <v>257500</v>
      </c>
      <c r="C16" s="9">
        <v>193100</v>
      </c>
      <c r="D16" s="3">
        <f t="shared" si="1"/>
        <v>64400</v>
      </c>
      <c r="H16" s="10" t="s">
        <v>36</v>
      </c>
      <c r="I16" s="13">
        <f>D16</f>
        <v>64400</v>
      </c>
      <c r="J16" s="11"/>
      <c r="K16" s="12"/>
      <c r="M16" t="s">
        <v>42</v>
      </c>
      <c r="N16" s="3">
        <f>I12</f>
        <v>-128700</v>
      </c>
    </row>
    <row r="17" spans="1:14" ht="30" x14ac:dyDescent="0.25">
      <c r="A17" s="6" t="s">
        <v>20</v>
      </c>
      <c r="B17" s="9">
        <v>177000</v>
      </c>
      <c r="C17" s="9">
        <v>144700</v>
      </c>
      <c r="D17" s="3">
        <f t="shared" si="1"/>
        <v>32300</v>
      </c>
      <c r="H17" s="15" t="s">
        <v>37</v>
      </c>
      <c r="I17" s="10"/>
      <c r="J17" s="11"/>
      <c r="K17" s="12"/>
      <c r="M17" t="s">
        <v>43</v>
      </c>
      <c r="N17" s="3">
        <f>SUM(I14:I16)</f>
        <v>45300</v>
      </c>
    </row>
    <row r="18" spans="1:14" x14ac:dyDescent="0.25">
      <c r="A18" s="6" t="s">
        <v>14</v>
      </c>
      <c r="B18" s="8">
        <v>596000</v>
      </c>
      <c r="C18" s="8">
        <v>518300</v>
      </c>
      <c r="H18" s="10" t="s">
        <v>38</v>
      </c>
      <c r="I18" s="10"/>
      <c r="J18" s="11"/>
      <c r="K18" s="12"/>
      <c r="N18" s="3">
        <f>SUM(N15:N17)</f>
        <v>-2600</v>
      </c>
    </row>
    <row r="19" spans="1:14" x14ac:dyDescent="0.25">
      <c r="H19" s="10" t="s">
        <v>39</v>
      </c>
      <c r="I19" s="10"/>
      <c r="J19" s="11"/>
      <c r="K19" s="12"/>
    </row>
    <row r="20" spans="1:14" x14ac:dyDescent="0.25">
      <c r="H20" s="10" t="s">
        <v>40</v>
      </c>
      <c r="I20" s="10"/>
      <c r="J20" s="11"/>
      <c r="K20" s="12"/>
    </row>
    <row r="24" spans="1:14" x14ac:dyDescent="0.25">
      <c r="K24" t="s">
        <v>44</v>
      </c>
      <c r="M24" t="s">
        <v>48</v>
      </c>
    </row>
    <row r="25" spans="1:14" x14ac:dyDescent="0.25">
      <c r="M25" s="3">
        <f>L26-L30</f>
        <v>65000</v>
      </c>
    </row>
    <row r="26" spans="1:14" x14ac:dyDescent="0.25">
      <c r="K26" s="1" t="s">
        <v>45</v>
      </c>
      <c r="L26" s="16">
        <v>150000</v>
      </c>
    </row>
    <row r="27" spans="1:14" x14ac:dyDescent="0.25">
      <c r="K27" s="1" t="s">
        <v>7</v>
      </c>
      <c r="L27" s="2">
        <v>30000</v>
      </c>
    </row>
    <row r="28" spans="1:14" x14ac:dyDescent="0.25">
      <c r="K28" s="1" t="s">
        <v>15</v>
      </c>
      <c r="L28" s="2">
        <v>40000</v>
      </c>
    </row>
    <row r="29" spans="1:14" x14ac:dyDescent="0.25">
      <c r="K29" s="1" t="s">
        <v>46</v>
      </c>
      <c r="L29" s="2">
        <v>10000</v>
      </c>
    </row>
    <row r="30" spans="1:14" x14ac:dyDescent="0.25">
      <c r="K30" s="1" t="s">
        <v>47</v>
      </c>
      <c r="L30" s="2">
        <v>85000</v>
      </c>
    </row>
    <row r="35" spans="1:9" x14ac:dyDescent="0.25">
      <c r="E35" s="6"/>
      <c r="F35" s="6"/>
      <c r="G35" s="6"/>
      <c r="H35" s="6"/>
      <c r="I35" s="6"/>
    </row>
    <row r="36" spans="1:9" x14ac:dyDescent="0.25">
      <c r="E36" s="1" t="s">
        <v>7</v>
      </c>
      <c r="F36" s="16">
        <v>25000</v>
      </c>
      <c r="G36" s="1" t="s">
        <v>6</v>
      </c>
      <c r="H36" s="1" t="s">
        <v>49</v>
      </c>
      <c r="I36" s="16">
        <v>46000</v>
      </c>
    </row>
    <row r="37" spans="1:9" x14ac:dyDescent="0.25">
      <c r="E37" s="1" t="s">
        <v>50</v>
      </c>
      <c r="F37" s="2">
        <v>69000</v>
      </c>
      <c r="G37" s="1" t="s">
        <v>6</v>
      </c>
      <c r="H37" s="1" t="s">
        <v>51</v>
      </c>
      <c r="I37" s="2">
        <v>41000</v>
      </c>
    </row>
    <row r="38" spans="1:9" x14ac:dyDescent="0.25">
      <c r="E38" s="1" t="s">
        <v>52</v>
      </c>
      <c r="F38" s="2">
        <v>100000</v>
      </c>
      <c r="G38" s="1" t="s">
        <v>6</v>
      </c>
      <c r="H38" s="1" t="s">
        <v>53</v>
      </c>
      <c r="I38" s="2">
        <v>24000</v>
      </c>
    </row>
    <row r="39" spans="1:9" x14ac:dyDescent="0.25">
      <c r="E39" s="1" t="s">
        <v>20</v>
      </c>
      <c r="F39" s="1" t="s">
        <v>54</v>
      </c>
      <c r="G39" s="1" t="s">
        <v>6</v>
      </c>
      <c r="H39" s="1" t="s">
        <v>55</v>
      </c>
      <c r="I39" s="2">
        <v>33000</v>
      </c>
    </row>
    <row r="46" spans="1:9" x14ac:dyDescent="0.25">
      <c r="A46" s="20" t="s">
        <v>15</v>
      </c>
      <c r="B46" s="20">
        <v>17650</v>
      </c>
      <c r="C46" s="20" t="s">
        <v>56</v>
      </c>
      <c r="D46" s="20">
        <v>33300</v>
      </c>
      <c r="E46" s="21"/>
    </row>
    <row r="47" spans="1:9" x14ac:dyDescent="0.25">
      <c r="A47" s="20" t="s">
        <v>8</v>
      </c>
      <c r="B47" s="20">
        <v>6390</v>
      </c>
      <c r="C47" s="20" t="s">
        <v>11</v>
      </c>
      <c r="D47" s="20">
        <v>24700</v>
      </c>
      <c r="E47" s="21"/>
    </row>
    <row r="48" spans="1:9" x14ac:dyDescent="0.25">
      <c r="A48" s="22" t="s">
        <v>57</v>
      </c>
      <c r="B48" s="22">
        <v>14290</v>
      </c>
      <c r="C48" s="20" t="s">
        <v>58</v>
      </c>
      <c r="D48" s="20">
        <v>16000</v>
      </c>
      <c r="E48" s="21"/>
    </row>
    <row r="49" spans="1:11" x14ac:dyDescent="0.25">
      <c r="A49" s="20" t="s">
        <v>59</v>
      </c>
      <c r="B49" s="20">
        <v>59600</v>
      </c>
      <c r="C49" s="20" t="s">
        <v>60</v>
      </c>
      <c r="D49" s="20">
        <v>22500</v>
      </c>
      <c r="E49" s="21"/>
    </row>
    <row r="50" spans="1:11" x14ac:dyDescent="0.25">
      <c r="A50" s="20" t="s">
        <v>52</v>
      </c>
      <c r="B50" s="20">
        <v>55000</v>
      </c>
      <c r="C50" s="22" t="s">
        <v>61</v>
      </c>
      <c r="D50" s="22">
        <v>50860</v>
      </c>
      <c r="E50" s="21"/>
    </row>
    <row r="51" spans="1:11" x14ac:dyDescent="0.25">
      <c r="A51" s="20" t="s">
        <v>7</v>
      </c>
      <c r="B51" s="20">
        <v>15000</v>
      </c>
      <c r="C51" s="20" t="s">
        <v>20</v>
      </c>
      <c r="D51" s="20">
        <v>65890</v>
      </c>
      <c r="E51" s="21"/>
    </row>
    <row r="52" spans="1:11" x14ac:dyDescent="0.25">
      <c r="A52" s="22" t="s">
        <v>62</v>
      </c>
      <c r="B52" s="22">
        <v>60750</v>
      </c>
      <c r="C52" s="22" t="s">
        <v>63</v>
      </c>
      <c r="D52" s="22">
        <v>46280</v>
      </c>
      <c r="E52" s="21"/>
    </row>
    <row r="53" spans="1:11" x14ac:dyDescent="0.25">
      <c r="A53" s="22" t="s">
        <v>64</v>
      </c>
      <c r="B53" s="22">
        <v>23650</v>
      </c>
      <c r="C53" s="22" t="s">
        <v>65</v>
      </c>
      <c r="D53" s="22">
        <v>96470</v>
      </c>
      <c r="E53" s="21"/>
    </row>
    <row r="54" spans="1:11" x14ac:dyDescent="0.25">
      <c r="A54" s="20" t="s">
        <v>66</v>
      </c>
      <c r="B54" s="20">
        <v>8200</v>
      </c>
      <c r="C54" s="20" t="s">
        <v>67</v>
      </c>
      <c r="D54" s="20">
        <v>6990</v>
      </c>
      <c r="E54" s="21"/>
    </row>
    <row r="58" spans="1:11" x14ac:dyDescent="0.25">
      <c r="A58" s="10" t="s">
        <v>68</v>
      </c>
      <c r="B58" s="11"/>
      <c r="C58" s="9">
        <f>B52+D53</f>
        <v>157220</v>
      </c>
      <c r="D58" s="12"/>
      <c r="E58">
        <v>142070</v>
      </c>
      <c r="F58" s="4">
        <f>C58-E58</f>
        <v>15150</v>
      </c>
    </row>
    <row r="59" spans="1:11" x14ac:dyDescent="0.25">
      <c r="A59" s="10" t="s">
        <v>69</v>
      </c>
      <c r="B59" s="11"/>
      <c r="C59" s="9">
        <v>23650</v>
      </c>
      <c r="D59" s="12"/>
    </row>
    <row r="60" spans="1:11" x14ac:dyDescent="0.25">
      <c r="A60" s="10" t="s">
        <v>70</v>
      </c>
      <c r="B60" s="11"/>
      <c r="C60" s="12"/>
      <c r="D60" s="19">
        <f>C58-C59</f>
        <v>133570</v>
      </c>
    </row>
    <row r="61" spans="1:11" x14ac:dyDescent="0.25">
      <c r="A61" s="10" t="s">
        <v>71</v>
      </c>
      <c r="B61" s="11"/>
      <c r="C61" s="12"/>
      <c r="D61" s="12"/>
    </row>
    <row r="62" spans="1:11" x14ac:dyDescent="0.25">
      <c r="A62" s="10" t="s">
        <v>72</v>
      </c>
      <c r="B62" s="11"/>
      <c r="C62" s="12"/>
      <c r="D62" s="12"/>
      <c r="I62">
        <v>15000</v>
      </c>
      <c r="K62" s="20">
        <v>17650</v>
      </c>
    </row>
    <row r="63" spans="1:11" x14ac:dyDescent="0.25">
      <c r="A63" s="6" t="s">
        <v>57</v>
      </c>
      <c r="B63" s="9">
        <v>14290</v>
      </c>
      <c r="C63" s="12"/>
      <c r="D63" s="12"/>
      <c r="I63">
        <v>6390</v>
      </c>
      <c r="K63" s="20">
        <v>16000</v>
      </c>
    </row>
    <row r="64" spans="1:11" x14ac:dyDescent="0.25">
      <c r="A64" s="6" t="s">
        <v>61</v>
      </c>
      <c r="B64" s="9">
        <v>50860</v>
      </c>
      <c r="C64" s="12"/>
      <c r="D64" s="12"/>
      <c r="I64">
        <v>24700</v>
      </c>
      <c r="K64" s="20">
        <v>55000</v>
      </c>
    </row>
    <row r="65" spans="1:11" x14ac:dyDescent="0.25">
      <c r="A65" s="10" t="s">
        <v>73</v>
      </c>
      <c r="B65" s="11"/>
      <c r="C65" s="19">
        <f>SUM(B63:B64)</f>
        <v>65150</v>
      </c>
      <c r="D65" s="12"/>
      <c r="G65">
        <v>65890</v>
      </c>
      <c r="I65">
        <v>59600</v>
      </c>
      <c r="K65" s="20">
        <v>72840</v>
      </c>
    </row>
    <row r="66" spans="1:11" x14ac:dyDescent="0.25">
      <c r="A66" s="17" t="s">
        <v>63</v>
      </c>
      <c r="B66" s="18">
        <v>46280</v>
      </c>
      <c r="C66" s="12"/>
      <c r="D66" s="12"/>
      <c r="G66">
        <v>15150</v>
      </c>
      <c r="I66">
        <v>33300</v>
      </c>
      <c r="K66">
        <f>SUM(K62:K65)</f>
        <v>161490</v>
      </c>
    </row>
    <row r="67" spans="1:11" x14ac:dyDescent="0.25">
      <c r="A67" s="10" t="s">
        <v>74</v>
      </c>
      <c r="B67" s="11"/>
      <c r="C67" s="12"/>
      <c r="D67" s="12"/>
      <c r="G67">
        <v>-8200</v>
      </c>
      <c r="I67">
        <v>22500</v>
      </c>
    </row>
    <row r="68" spans="1:11" ht="30" x14ac:dyDescent="0.25">
      <c r="A68" s="10" t="s">
        <v>75</v>
      </c>
      <c r="B68" s="11"/>
      <c r="C68" s="12"/>
      <c r="D68" s="12"/>
      <c r="G68">
        <f>SUM(G65:G67)</f>
        <v>72840</v>
      </c>
      <c r="I68">
        <f>SUM(I62:I67)</f>
        <v>161490</v>
      </c>
    </row>
    <row r="69" spans="1:11" x14ac:dyDescent="0.25">
      <c r="A69" s="10" t="s">
        <v>76</v>
      </c>
      <c r="B69" s="11"/>
      <c r="C69" s="12"/>
      <c r="D69" s="12"/>
    </row>
    <row r="70" spans="1:11" x14ac:dyDescent="0.25">
      <c r="A70" s="10" t="s">
        <v>77</v>
      </c>
      <c r="B70" s="11"/>
      <c r="C70" s="12"/>
      <c r="D70" s="12"/>
    </row>
    <row r="71" spans="1:11" x14ac:dyDescent="0.25">
      <c r="A71" s="10" t="s">
        <v>78</v>
      </c>
      <c r="B71" s="11"/>
      <c r="C71" s="12"/>
      <c r="D71" s="12"/>
    </row>
    <row r="72" spans="1:11" x14ac:dyDescent="0.25">
      <c r="A72" s="10" t="s">
        <v>79</v>
      </c>
      <c r="B72" s="11"/>
      <c r="C72" s="12"/>
      <c r="D72" s="12"/>
    </row>
    <row r="73" spans="1:11" x14ac:dyDescent="0.25">
      <c r="A73" s="10" t="s">
        <v>80</v>
      </c>
      <c r="B73" s="11"/>
      <c r="C73" s="12"/>
      <c r="D73" s="12"/>
    </row>
    <row r="74" spans="1:11" x14ac:dyDescent="0.25">
      <c r="A74" s="10" t="s">
        <v>81</v>
      </c>
      <c r="B74" s="11"/>
      <c r="C74" s="12"/>
      <c r="D74" s="12"/>
    </row>
    <row r="75" spans="1:11" ht="30" x14ac:dyDescent="0.25">
      <c r="A75" s="10" t="s">
        <v>82</v>
      </c>
      <c r="B75" s="11"/>
      <c r="C75" s="12"/>
      <c r="D75" s="12"/>
    </row>
    <row r="76" spans="1:11" x14ac:dyDescent="0.25">
      <c r="A76" s="10" t="s">
        <v>83</v>
      </c>
      <c r="B76" s="11"/>
      <c r="C76" s="12"/>
      <c r="D76" s="12"/>
    </row>
    <row r="77" spans="1:11" x14ac:dyDescent="0.25">
      <c r="A77" s="10" t="s">
        <v>84</v>
      </c>
      <c r="B77" s="11"/>
      <c r="C77" s="12"/>
      <c r="D77" s="12"/>
    </row>
    <row r="78" spans="1:11" x14ac:dyDescent="0.25">
      <c r="A78" s="10" t="s">
        <v>22</v>
      </c>
      <c r="B78" s="11"/>
      <c r="C78" s="12"/>
      <c r="D78" s="12"/>
    </row>
    <row r="81" spans="2:7" x14ac:dyDescent="0.25">
      <c r="C81" s="6"/>
      <c r="D81" s="6"/>
      <c r="E81" s="6"/>
      <c r="F81" s="6"/>
      <c r="G81" s="6"/>
    </row>
    <row r="82" spans="2:7" x14ac:dyDescent="0.25">
      <c r="C82" s="1" t="s">
        <v>7</v>
      </c>
      <c r="D82" s="16">
        <v>15000</v>
      </c>
      <c r="E82" s="1" t="s">
        <v>6</v>
      </c>
      <c r="F82" s="1" t="s">
        <v>8</v>
      </c>
      <c r="G82" s="16">
        <v>50000</v>
      </c>
    </row>
    <row r="83" spans="2:7" x14ac:dyDescent="0.25">
      <c r="C83" s="1" t="s">
        <v>85</v>
      </c>
      <c r="D83" s="2">
        <v>70000</v>
      </c>
      <c r="E83" s="1" t="s">
        <v>6</v>
      </c>
      <c r="F83" s="1" t="s">
        <v>86</v>
      </c>
      <c r="G83" s="2">
        <v>40000</v>
      </c>
    </row>
    <row r="84" spans="2:7" x14ac:dyDescent="0.25">
      <c r="C84" s="1" t="s">
        <v>52</v>
      </c>
      <c r="D84" s="2">
        <v>100000</v>
      </c>
      <c r="E84" s="1" t="s">
        <v>6</v>
      </c>
      <c r="F84" s="1" t="s">
        <v>15</v>
      </c>
      <c r="G84" s="2">
        <v>20000</v>
      </c>
    </row>
    <row r="85" spans="2:7" x14ac:dyDescent="0.25">
      <c r="C85" s="1" t="s">
        <v>20</v>
      </c>
      <c r="D85" s="1" t="s">
        <v>54</v>
      </c>
      <c r="E85" s="1" t="s">
        <v>6</v>
      </c>
      <c r="F85" s="1" t="s">
        <v>9</v>
      </c>
      <c r="G85" s="2">
        <v>35000</v>
      </c>
    </row>
    <row r="89" spans="2:7" x14ac:dyDescent="0.25">
      <c r="B89" t="s">
        <v>87</v>
      </c>
      <c r="C89" s="3">
        <f>D82+G82+D83+G85</f>
        <v>170000</v>
      </c>
    </row>
    <row r="90" spans="2:7" x14ac:dyDescent="0.25">
      <c r="C90" s="4">
        <f>G83+G84</f>
        <v>60000</v>
      </c>
    </row>
    <row r="91" spans="2:7" x14ac:dyDescent="0.25">
      <c r="C91" s="3">
        <f>C89-C90</f>
        <v>110000</v>
      </c>
    </row>
    <row r="92" spans="2:7" x14ac:dyDescent="0.25">
      <c r="C92">
        <v>100000</v>
      </c>
    </row>
    <row r="93" spans="2:7" x14ac:dyDescent="0.25">
      <c r="C93" s="23">
        <f>C91-C92</f>
        <v>10000</v>
      </c>
      <c r="E93">
        <v>25000</v>
      </c>
    </row>
    <row r="94" spans="2:7" x14ac:dyDescent="0.25">
      <c r="E94">
        <v>69000</v>
      </c>
    </row>
    <row r="95" spans="2:7" x14ac:dyDescent="0.25">
      <c r="E95">
        <v>46000</v>
      </c>
    </row>
    <row r="96" spans="2:7" x14ac:dyDescent="0.25">
      <c r="E96">
        <v>33000</v>
      </c>
    </row>
    <row r="97" spans="4:5" x14ac:dyDescent="0.25">
      <c r="D97" t="s">
        <v>87</v>
      </c>
      <c r="E97">
        <f>SUM(E93:E96)</f>
        <v>173000</v>
      </c>
    </row>
    <row r="98" spans="4:5" x14ac:dyDescent="0.25">
      <c r="D98" t="s">
        <v>88</v>
      </c>
      <c r="E98">
        <v>65000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2017-05-05T00:56:17Z</dcterms:created>
  <dcterms:modified xsi:type="dcterms:W3CDTF">2017-05-05T02:05:58Z</dcterms:modified>
</cp:coreProperties>
</file>