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C:\Users\jdine\Desktop\SYracuse\Term 2\MBC 631 Financial Accounting\Week 1\"/>
    </mc:Choice>
  </mc:AlternateContent>
  <bookViews>
    <workbookView xWindow="0" yWindow="0" windowWidth="28800" windowHeight="11910" activeTab="1"/>
  </bookViews>
  <sheets>
    <sheet name="Sheet1" sheetId="1" r:id="rId1"/>
    <sheet name="Sheet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8" i="2" l="1"/>
  <c r="S7" i="2"/>
  <c r="M7" i="2"/>
  <c r="M6" i="2"/>
  <c r="K9" i="2"/>
  <c r="K20" i="2"/>
  <c r="N10" i="2"/>
  <c r="I18" i="2"/>
  <c r="I17" i="2"/>
  <c r="G10" i="2"/>
  <c r="Q21" i="1"/>
  <c r="P21" i="1"/>
  <c r="J7" i="1"/>
  <c r="I6" i="1"/>
  <c r="G6" i="1"/>
  <c r="J6" i="1"/>
  <c r="G4" i="1"/>
  <c r="J4" i="1"/>
  <c r="I4" i="1"/>
  <c r="G3" i="1"/>
</calcChain>
</file>

<file path=xl/sharedStrings.xml><?xml version="1.0" encoding="utf-8"?>
<sst xmlns="http://schemas.openxmlformats.org/spreadsheetml/2006/main" count="22" uniqueCount="22">
  <si>
    <t>Assets</t>
  </si>
  <si>
    <t>Liabilites</t>
  </si>
  <si>
    <t>Equity</t>
  </si>
  <si>
    <t>The following list, in alphabetical order, shows the various items that regularly appear on the financial statements of Maple Park Theatres Corp. The amounts shown for balance sheet items are balances as of September 30, 2014 (with the exception of retained earnings, which is the balance on September 1, 2014), and the amounts shown for income statement items are balances for the month ended September 30, 2014.</t>
  </si>
  <si>
    <t>Accounts payable</t>
  </si>
  <si>
    <t>Furniture and fixtures</t>
  </si>
  <si>
    <t>Accounts receivable</t>
  </si>
  <si>
    <t>Land</t>
  </si>
  <si>
    <t>Advertising expense</t>
  </si>
  <si>
    <t>Notes payable</t>
  </si>
  <si>
    <t>Buildings</t>
  </si>
  <si>
    <t>Projection equipment</t>
  </si>
  <si>
    <t>Capital stock</t>
  </si>
  <si>
    <t>Rent expense—movies</t>
  </si>
  <si>
    <t>Cash</t>
  </si>
  <si>
    <t>Retained earnings</t>
  </si>
  <si>
    <t>Concessions revenue</t>
  </si>
  <si>
    <t>Salaries and wages expense</t>
  </si>
  <si>
    <t>Cost of concessions sold</t>
  </si>
  <si>
    <t>Ticket sales</t>
  </si>
  <si>
    <t>Dividends paid during the month</t>
  </si>
  <si>
    <t>Water, gas, and 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</si>
</sst>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center" wrapText="1"/>
    </xf>
    <xf numFmtId="6" fontId="0" fillId="0" borderId="0" xfId="0" applyNumberFormat="1" applyAlignment="1">
      <alignment horizontal="right" vertical="center" wrapText="1"/>
    </xf>
    <xf numFmtId="3" fontId="0" fillId="0" borderId="0" xfId="0" applyNumberFormat="1"/>
    <xf numFmtId="3" fontId="0" fillId="0" borderId="0" xfId="0" applyNumberFormat="1" applyAlignment="1">
      <alignment horizontal="right" vertical="center" wrapText="1"/>
    </xf>
    <xf numFmtId="0" fontId="0" fillId="0" borderId="0" xfId="0" applyAlignment="1">
      <alignment wrapText="1"/>
    </xf>
    <xf numFmtId="0" fontId="0" fillId="2" borderId="0" xfId="0" applyFill="1" applyAlignment="1">
      <alignment vertical="center" wrapText="1"/>
    </xf>
    <xf numFmtId="3" fontId="0" fillId="2" borderId="0" xfId="0" applyNumberFormat="1" applyFill="1"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2:Q21"/>
  <sheetViews>
    <sheetView workbookViewId="0">
      <selection activeCell="Q21" sqref="Q21"/>
    </sheetView>
  </sheetViews>
  <sheetFormatPr defaultRowHeight="15" x14ac:dyDescent="0.25"/>
  <sheetData>
    <row r="2" spans="7:13" x14ac:dyDescent="0.25">
      <c r="G2" t="s">
        <v>2</v>
      </c>
      <c r="I2" t="s">
        <v>0</v>
      </c>
      <c r="J2" t="s">
        <v>1</v>
      </c>
    </row>
    <row r="3" spans="7:13" x14ac:dyDescent="0.25">
      <c r="G3">
        <f>I3-J3</f>
        <v>321000</v>
      </c>
      <c r="I3">
        <v>655000</v>
      </c>
      <c r="J3">
        <v>334000</v>
      </c>
    </row>
    <row r="4" spans="7:13" x14ac:dyDescent="0.25">
      <c r="G4">
        <f>I4-J4</f>
        <v>354000</v>
      </c>
      <c r="I4">
        <f>I3+144000</f>
        <v>799000</v>
      </c>
      <c r="J4">
        <f>J3+111000</f>
        <v>445000</v>
      </c>
    </row>
    <row r="6" spans="7:13" x14ac:dyDescent="0.25">
      <c r="G6">
        <f>G3-74000</f>
        <v>247000</v>
      </c>
      <c r="I6">
        <f>G6+J6</f>
        <v>624000</v>
      </c>
      <c r="J6">
        <f>J3+43000</f>
        <v>377000</v>
      </c>
    </row>
    <row r="7" spans="7:13" x14ac:dyDescent="0.25">
      <c r="G7">
        <v>321000</v>
      </c>
      <c r="I7">
        <v>1310000</v>
      </c>
      <c r="J7">
        <f>I7-G7</f>
        <v>989000</v>
      </c>
    </row>
    <row r="14" spans="7:13" x14ac:dyDescent="0.25">
      <c r="K14">
        <v>20000</v>
      </c>
      <c r="M14">
        <v>40000</v>
      </c>
    </row>
    <row r="17" spans="9:17" x14ac:dyDescent="0.25">
      <c r="P17">
        <v>4620</v>
      </c>
      <c r="Q17">
        <v>12620</v>
      </c>
    </row>
    <row r="18" spans="9:17" x14ac:dyDescent="0.25">
      <c r="I18">
        <v>3</v>
      </c>
      <c r="P18">
        <v>23490</v>
      </c>
      <c r="Q18">
        <v>46000</v>
      </c>
    </row>
    <row r="19" spans="9:17" x14ac:dyDescent="0.25">
      <c r="P19">
        <v>15900</v>
      </c>
      <c r="Q19">
        <v>24900</v>
      </c>
    </row>
    <row r="20" spans="9:17" x14ac:dyDescent="0.25">
      <c r="P20">
        <v>87800</v>
      </c>
      <c r="Q20">
        <v>48290</v>
      </c>
    </row>
    <row r="21" spans="9:17" x14ac:dyDescent="0.25">
      <c r="P21">
        <f>SUM(P17:P20)</f>
        <v>131810</v>
      </c>
      <c r="Q21">
        <f>SUM(Q17:Q20)</f>
        <v>131810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tabSelected="1" workbookViewId="0">
      <selection activeCell="J6" sqref="J6"/>
    </sheetView>
  </sheetViews>
  <sheetFormatPr defaultRowHeight="15" x14ac:dyDescent="0.25"/>
  <cols>
    <col min="1" max="1" width="70.42578125" customWidth="1"/>
    <col min="4" max="4" width="13.7109375" customWidth="1"/>
  </cols>
  <sheetData>
    <row r="1" spans="1:19" ht="125.25" customHeight="1" x14ac:dyDescent="0.25">
      <c r="A1" s="5" t="s">
        <v>3</v>
      </c>
    </row>
    <row r="3" spans="1:19" ht="45" x14ac:dyDescent="0.25">
      <c r="A3" s="1" t="s">
        <v>4</v>
      </c>
      <c r="B3" s="2">
        <v>17990</v>
      </c>
      <c r="C3" s="1"/>
      <c r="D3" s="1" t="s">
        <v>5</v>
      </c>
      <c r="E3" s="2">
        <v>34600</v>
      </c>
    </row>
    <row r="4" spans="1:19" ht="45" x14ac:dyDescent="0.25">
      <c r="A4" s="1" t="s">
        <v>6</v>
      </c>
      <c r="B4" s="4">
        <v>6260</v>
      </c>
      <c r="C4" s="1"/>
      <c r="D4" s="1" t="s">
        <v>7</v>
      </c>
      <c r="E4" s="4">
        <v>26900</v>
      </c>
      <c r="M4">
        <v>72760</v>
      </c>
    </row>
    <row r="5" spans="1:19" ht="45" x14ac:dyDescent="0.25">
      <c r="A5" s="6" t="s">
        <v>8</v>
      </c>
      <c r="B5" s="7">
        <v>14770</v>
      </c>
      <c r="C5" s="1"/>
      <c r="D5" s="1" t="s">
        <v>9</v>
      </c>
      <c r="E5" s="4">
        <v>19000</v>
      </c>
      <c r="K5">
        <v>17990</v>
      </c>
      <c r="M5">
        <v>16350</v>
      </c>
      <c r="S5">
        <v>192500</v>
      </c>
    </row>
    <row r="6" spans="1:19" ht="60" x14ac:dyDescent="0.25">
      <c r="A6" s="1" t="s">
        <v>10</v>
      </c>
      <c r="B6" s="4">
        <v>57000</v>
      </c>
      <c r="C6" s="1"/>
      <c r="D6" s="1" t="s">
        <v>11</v>
      </c>
      <c r="E6" s="4">
        <v>25700</v>
      </c>
      <c r="K6">
        <v>19000</v>
      </c>
      <c r="M6">
        <f>M4+M5</f>
        <v>89110</v>
      </c>
      <c r="S6">
        <v>77000</v>
      </c>
    </row>
    <row r="7" spans="1:19" ht="60" x14ac:dyDescent="0.25">
      <c r="A7" s="1" t="s">
        <v>12</v>
      </c>
      <c r="B7" s="4">
        <v>48000</v>
      </c>
      <c r="C7" s="1"/>
      <c r="D7" s="6" t="s">
        <v>13</v>
      </c>
      <c r="E7" s="7">
        <v>50760</v>
      </c>
      <c r="K7">
        <v>48000</v>
      </c>
      <c r="M7">
        <f>M6-8300</f>
        <v>80810</v>
      </c>
      <c r="S7">
        <f>S5+S6</f>
        <v>269500</v>
      </c>
    </row>
    <row r="8" spans="1:19" ht="30" x14ac:dyDescent="0.25">
      <c r="A8" s="1" t="s">
        <v>14</v>
      </c>
      <c r="B8" s="4">
        <v>15340</v>
      </c>
      <c r="C8" s="1"/>
      <c r="D8" s="6" t="s">
        <v>15</v>
      </c>
      <c r="E8" s="7">
        <v>72760</v>
      </c>
      <c r="K8">
        <v>80810</v>
      </c>
      <c r="S8">
        <f>S7-48100</f>
        <v>221400</v>
      </c>
    </row>
    <row r="9" spans="1:19" ht="60" x14ac:dyDescent="0.25">
      <c r="A9" s="6" t="s">
        <v>16</v>
      </c>
      <c r="B9" s="7">
        <v>61790</v>
      </c>
      <c r="C9" s="1"/>
      <c r="D9" s="6" t="s">
        <v>17</v>
      </c>
      <c r="E9" s="7">
        <v>46520</v>
      </c>
      <c r="K9">
        <f>SUM(K5:K8)</f>
        <v>165800</v>
      </c>
    </row>
    <row r="10" spans="1:19" ht="45" x14ac:dyDescent="0.25">
      <c r="A10" s="6" t="s">
        <v>18</v>
      </c>
      <c r="B10" s="7">
        <v>23600</v>
      </c>
      <c r="C10" s="1"/>
      <c r="D10" s="6" t="s">
        <v>19</v>
      </c>
      <c r="E10" s="7">
        <v>96640</v>
      </c>
      <c r="G10" s="3">
        <f>E10+B9</f>
        <v>158430</v>
      </c>
      <c r="N10">
        <f>72760+16350-8300</f>
        <v>80810</v>
      </c>
    </row>
    <row r="11" spans="1:19" ht="75" x14ac:dyDescent="0.25">
      <c r="A11" s="6" t="s">
        <v>20</v>
      </c>
      <c r="B11" s="7">
        <v>8300</v>
      </c>
      <c r="C11" s="1"/>
      <c r="D11" s="6" t="s">
        <v>21</v>
      </c>
      <c r="E11" s="7">
        <v>6430</v>
      </c>
    </row>
    <row r="12" spans="1:19" x14ac:dyDescent="0.25">
      <c r="I12">
        <v>50760</v>
      </c>
    </row>
    <row r="13" spans="1:19" x14ac:dyDescent="0.25">
      <c r="I13">
        <v>23600</v>
      </c>
    </row>
    <row r="14" spans="1:19" x14ac:dyDescent="0.25">
      <c r="I14">
        <v>14770</v>
      </c>
      <c r="K14">
        <v>15340</v>
      </c>
    </row>
    <row r="15" spans="1:19" x14ac:dyDescent="0.25">
      <c r="I15">
        <v>46520</v>
      </c>
      <c r="K15">
        <v>6260</v>
      </c>
    </row>
    <row r="16" spans="1:19" x14ac:dyDescent="0.25">
      <c r="I16">
        <v>6430</v>
      </c>
      <c r="K16">
        <v>26900</v>
      </c>
    </row>
    <row r="17" spans="9:11" x14ac:dyDescent="0.25">
      <c r="I17">
        <f>SUM(I12:I16)</f>
        <v>142080</v>
      </c>
      <c r="K17">
        <v>57000</v>
      </c>
    </row>
    <row r="18" spans="9:11" x14ac:dyDescent="0.25">
      <c r="I18" s="3">
        <f>G10-I17</f>
        <v>16350</v>
      </c>
      <c r="K18">
        <v>34600</v>
      </c>
    </row>
    <row r="19" spans="9:11" x14ac:dyDescent="0.25">
      <c r="K19">
        <v>25700</v>
      </c>
    </row>
    <row r="20" spans="9:11" x14ac:dyDescent="0.25">
      <c r="K20">
        <f>SUM(K14:K19)</f>
        <v>165800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 DIneen</dc:creator>
  <cp:lastModifiedBy>Jake DIneen</cp:lastModifiedBy>
  <dcterms:created xsi:type="dcterms:W3CDTF">2017-04-10T05:08:51Z</dcterms:created>
  <dcterms:modified xsi:type="dcterms:W3CDTF">2017-04-10T05:40:59Z</dcterms:modified>
</cp:coreProperties>
</file>