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3\"/>
    </mc:Choice>
  </mc:AlternateContent>
  <bookViews>
    <workbookView xWindow="0" yWindow="0" windowWidth="288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1" i="1"/>
  <c r="G90" i="1"/>
  <c r="F85" i="1"/>
  <c r="E85" i="1"/>
  <c r="G85" i="1" s="1"/>
  <c r="G84" i="1" s="1"/>
  <c r="I84" i="1" s="1"/>
  <c r="I85" i="1" s="1"/>
  <c r="A84" i="1"/>
  <c r="A83" i="1"/>
  <c r="D78" i="1"/>
  <c r="D66" i="1"/>
  <c r="E63" i="1"/>
  <c r="B65" i="1"/>
  <c r="D43" i="1"/>
  <c r="F44" i="1"/>
  <c r="D46" i="1"/>
  <c r="C42" i="1"/>
  <c r="C45" i="1"/>
  <c r="B47" i="1"/>
  <c r="B43" i="1"/>
  <c r="C50" i="1" l="1"/>
  <c r="A39" i="1"/>
  <c r="B32" i="1"/>
  <c r="B33" i="1" s="1"/>
  <c r="B10" i="1"/>
  <c r="B11" i="1" s="1"/>
</calcChain>
</file>

<file path=xl/sharedStrings.xml><?xml version="1.0" encoding="utf-8"?>
<sst xmlns="http://schemas.openxmlformats.org/spreadsheetml/2006/main" count="69" uniqueCount="53">
  <si>
    <t>Profit Margin</t>
  </si>
  <si>
    <t xml:space="preserve">A company reported sales of $118,300; cost of goods sold of $72,045; selling, general, and administrative expenses of $18,526; and income tax expense of $12,350. Compute the company's profit margin. </t>
  </si>
  <si>
    <t>Sales</t>
  </si>
  <si>
    <t>COGS</t>
  </si>
  <si>
    <t>SGA Expense</t>
  </si>
  <si>
    <t>Income Tax Expense</t>
  </si>
  <si>
    <t>Net Income</t>
  </si>
  <si>
    <t>Item</t>
  </si>
  <si>
    <t>Classification</t>
  </si>
  <si>
    <t>Selling Expense</t>
  </si>
  <si>
    <t>Total Revenue</t>
  </si>
  <si>
    <t>Utilieis Expense</t>
  </si>
  <si>
    <t>Admin Expense</t>
  </si>
  <si>
    <t>Supplies on Hand</t>
  </si>
  <si>
    <t>Acc Depreciation</t>
  </si>
  <si>
    <t>Income before taxes</t>
  </si>
  <si>
    <t>Gross Profit</t>
  </si>
  <si>
    <t>Single</t>
  </si>
  <si>
    <t>Both</t>
  </si>
  <si>
    <t>Neither</t>
  </si>
  <si>
    <t>Double</t>
  </si>
  <si>
    <t>Cost of sales</t>
  </si>
  <si>
    <t>Selling epxense</t>
  </si>
  <si>
    <t>G&amp;A Expense</t>
  </si>
  <si>
    <t>Ending Retained Earning</t>
  </si>
  <si>
    <t>Net Sales</t>
  </si>
  <si>
    <t>Gross Prfoit</t>
  </si>
  <si>
    <t>Selling Exp</t>
  </si>
  <si>
    <t>g&amp;A Expense</t>
  </si>
  <si>
    <t>Total Operating Expense</t>
  </si>
  <si>
    <t>Advertising expense</t>
  </si>
  <si>
    <t>Interest expense</t>
  </si>
  <si>
    <t>Commissions expense</t>
  </si>
  <si>
    <t>Interest revenue</t>
  </si>
  <si>
    <t>Cost of goods sold</t>
  </si>
  <si>
    <t>Rent revenue</t>
  </si>
  <si>
    <t>Salaries and wages expense—office</t>
  </si>
  <si>
    <t>Sales revenue</t>
  </si>
  <si>
    <t>Income tax expense</t>
  </si>
  <si>
    <t>Supplies expense—office</t>
  </si>
  <si>
    <t>Depreciation expense—office bulding</t>
  </si>
  <si>
    <t>Insurance expense—salesperson's Auto</t>
  </si>
  <si>
    <t>Advertising Expense</t>
  </si>
  <si>
    <t>Commisions Expense</t>
  </si>
  <si>
    <t>Cost of Goods Sold</t>
  </si>
  <si>
    <t>Deprec Expense Office Building</t>
  </si>
  <si>
    <t>Insur Expense Salepersons auto</t>
  </si>
  <si>
    <t>interest expense</t>
  </si>
  <si>
    <t>interest revenuie</t>
  </si>
  <si>
    <t>rent revenue</t>
  </si>
  <si>
    <t>salaries and wages expense office</t>
  </si>
  <si>
    <t>sales revenue</t>
  </si>
  <si>
    <t>supplies expense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</si>
</sst>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0" fillId="0" borderId="0" xfId="0" applyAlignment="1">
      <alignment vertical="center" wrapText="1"/>
    </xf>
    <xf numFmtId="6" fontId="0" fillId="0" borderId="0" xfId="0" applyNumberFormat="1"/>
    <xf numFmtId="6" fontId="0" fillId="0" borderId="0" xfId="0" applyNumberFormat="1" applyAlignment="1">
      <alignment horizontal="right" vertical="center" wrapText="1"/>
    </xf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6" fontId="0" fillId="0" borderId="0" xfId="0" applyNumberFormat="1" applyAlignment="1">
      <alignment vertical="center" wrapText="1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61" workbookViewId="0">
      <selection activeCell="F80" sqref="F80"/>
    </sheetView>
  </sheetViews>
  <sheetFormatPr defaultRowHeight="15" x14ac:dyDescent="0.25"/>
  <cols>
    <col min="1" max="1" width="42.5703125" customWidth="1"/>
    <col min="5" max="5" width="27.5703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>
        <v>118300</v>
      </c>
    </row>
    <row r="5" spans="1:2" x14ac:dyDescent="0.25">
      <c r="A5" t="s">
        <v>3</v>
      </c>
      <c r="B5">
        <v>72045</v>
      </c>
    </row>
    <row r="6" spans="1:2" x14ac:dyDescent="0.25">
      <c r="A6" t="s">
        <v>4</v>
      </c>
      <c r="B6">
        <v>18526</v>
      </c>
    </row>
    <row r="7" spans="1:2" x14ac:dyDescent="0.25">
      <c r="A7" t="s">
        <v>5</v>
      </c>
      <c r="B7">
        <v>12350</v>
      </c>
    </row>
    <row r="10" spans="1:2" x14ac:dyDescent="0.25">
      <c r="A10" t="s">
        <v>6</v>
      </c>
      <c r="B10">
        <f>B4-B5-B6-B7</f>
        <v>15379</v>
      </c>
    </row>
    <row r="11" spans="1:2" x14ac:dyDescent="0.25">
      <c r="A11" t="s">
        <v>0</v>
      </c>
      <c r="B11" s="1">
        <f>B10/B4</f>
        <v>0.13</v>
      </c>
    </row>
    <row r="14" spans="1:2" x14ac:dyDescent="0.25">
      <c r="A14" t="s">
        <v>7</v>
      </c>
      <c r="B14" t="s">
        <v>8</v>
      </c>
    </row>
    <row r="15" spans="1:2" x14ac:dyDescent="0.25">
      <c r="A15" t="s">
        <v>2</v>
      </c>
      <c r="B15" t="s">
        <v>18</v>
      </c>
    </row>
    <row r="16" spans="1:2" x14ac:dyDescent="0.25">
      <c r="A16" t="s">
        <v>3</v>
      </c>
      <c r="B16" t="s">
        <v>18</v>
      </c>
    </row>
    <row r="17" spans="1:2" x14ac:dyDescent="0.25">
      <c r="A17" t="s">
        <v>9</v>
      </c>
      <c r="B17" t="s">
        <v>20</v>
      </c>
    </row>
    <row r="18" spans="1:2" x14ac:dyDescent="0.25">
      <c r="A18" t="s">
        <v>10</v>
      </c>
      <c r="B18" t="s">
        <v>17</v>
      </c>
    </row>
    <row r="19" spans="1:2" x14ac:dyDescent="0.25">
      <c r="A19" t="s">
        <v>11</v>
      </c>
      <c r="B19" t="s">
        <v>19</v>
      </c>
    </row>
    <row r="20" spans="1:2" x14ac:dyDescent="0.25">
      <c r="A20" t="s">
        <v>12</v>
      </c>
      <c r="B20" t="s">
        <v>20</v>
      </c>
    </row>
    <row r="21" spans="1:2" x14ac:dyDescent="0.25">
      <c r="A21" t="s">
        <v>6</v>
      </c>
      <c r="B21" t="s">
        <v>18</v>
      </c>
    </row>
    <row r="22" spans="1:2" x14ac:dyDescent="0.25">
      <c r="A22" t="s">
        <v>13</v>
      </c>
      <c r="B22" t="s">
        <v>19</v>
      </c>
    </row>
    <row r="23" spans="1:2" x14ac:dyDescent="0.25">
      <c r="A23" t="s">
        <v>14</v>
      </c>
      <c r="B23" t="s">
        <v>17</v>
      </c>
    </row>
    <row r="24" spans="1:2" x14ac:dyDescent="0.25">
      <c r="A24" t="s">
        <v>15</v>
      </c>
      <c r="B24" t="s">
        <v>20</v>
      </c>
    </row>
    <row r="25" spans="1:2" x14ac:dyDescent="0.25">
      <c r="A25" t="s">
        <v>16</v>
      </c>
      <c r="B25" t="s">
        <v>20</v>
      </c>
    </row>
    <row r="28" spans="1:2" x14ac:dyDescent="0.25">
      <c r="A28" t="s">
        <v>2</v>
      </c>
      <c r="B28">
        <v>1200000</v>
      </c>
    </row>
    <row r="29" spans="1:2" x14ac:dyDescent="0.25">
      <c r="A29" t="s">
        <v>21</v>
      </c>
      <c r="B29">
        <v>370000</v>
      </c>
    </row>
    <row r="30" spans="1:2" x14ac:dyDescent="0.25">
      <c r="A30" t="s">
        <v>22</v>
      </c>
      <c r="B30">
        <v>60800</v>
      </c>
    </row>
    <row r="31" spans="1:2" x14ac:dyDescent="0.25">
      <c r="A31" t="s">
        <v>23</v>
      </c>
      <c r="B31">
        <v>75000</v>
      </c>
    </row>
    <row r="32" spans="1:2" x14ac:dyDescent="0.25">
      <c r="A32" t="s">
        <v>6</v>
      </c>
      <c r="B32">
        <f>B28-B29-B30-B31</f>
        <v>694200</v>
      </c>
    </row>
    <row r="33" spans="1:6" x14ac:dyDescent="0.25">
      <c r="B33">
        <f>B32/B28</f>
        <v>0.57850000000000001</v>
      </c>
    </row>
    <row r="35" spans="1:6" x14ac:dyDescent="0.25">
      <c r="A35" t="s">
        <v>24</v>
      </c>
    </row>
    <row r="36" spans="1:6" x14ac:dyDescent="0.25">
      <c r="A36">
        <v>345100</v>
      </c>
    </row>
    <row r="37" spans="1:6" x14ac:dyDescent="0.25">
      <c r="A37">
        <v>138000</v>
      </c>
    </row>
    <row r="38" spans="1:6" x14ac:dyDescent="0.25">
      <c r="A38">
        <v>86300</v>
      </c>
    </row>
    <row r="39" spans="1:6" x14ac:dyDescent="0.25">
      <c r="A39">
        <f>A36+A37-A38</f>
        <v>396800</v>
      </c>
    </row>
    <row r="41" spans="1:6" x14ac:dyDescent="0.25">
      <c r="B41">
        <v>1</v>
      </c>
      <c r="C41">
        <v>2</v>
      </c>
      <c r="D41">
        <v>3</v>
      </c>
    </row>
    <row r="42" spans="1:6" x14ac:dyDescent="0.25">
      <c r="A42" t="s">
        <v>25</v>
      </c>
      <c r="B42">
        <v>42300</v>
      </c>
      <c r="C42">
        <f>C43+C44</f>
        <v>76100</v>
      </c>
      <c r="D42">
        <v>93100</v>
      </c>
    </row>
    <row r="43" spans="1:6" x14ac:dyDescent="0.25">
      <c r="A43" t="s">
        <v>3</v>
      </c>
      <c r="B43">
        <f>B42-B44</f>
        <v>33800</v>
      </c>
      <c r="C43">
        <v>30000</v>
      </c>
      <c r="D43">
        <f>D42-D44</f>
        <v>46600</v>
      </c>
    </row>
    <row r="44" spans="1:6" x14ac:dyDescent="0.25">
      <c r="A44" s="2" t="s">
        <v>26</v>
      </c>
      <c r="B44" s="2">
        <v>8500</v>
      </c>
      <c r="C44" s="2">
        <v>46100</v>
      </c>
      <c r="D44" s="2">
        <v>46500</v>
      </c>
      <c r="E44" s="2"/>
      <c r="F44">
        <f>D47+D48</f>
        <v>46500</v>
      </c>
    </row>
    <row r="45" spans="1:6" x14ac:dyDescent="0.25">
      <c r="A45" t="s">
        <v>27</v>
      </c>
      <c r="B45">
        <v>3700</v>
      </c>
      <c r="C45">
        <f>C47-C46</f>
        <v>15200</v>
      </c>
      <c r="D45">
        <v>10700</v>
      </c>
    </row>
    <row r="46" spans="1:6" x14ac:dyDescent="0.25">
      <c r="A46" t="s">
        <v>28</v>
      </c>
      <c r="B46">
        <v>1800</v>
      </c>
      <c r="C46">
        <v>7400</v>
      </c>
      <c r="D46">
        <f>D47-D45</f>
        <v>8400</v>
      </c>
    </row>
    <row r="47" spans="1:6" x14ac:dyDescent="0.25">
      <c r="A47" t="s">
        <v>29</v>
      </c>
      <c r="B47">
        <f>B45+B46</f>
        <v>5500</v>
      </c>
      <c r="C47">
        <v>22600</v>
      </c>
      <c r="D47">
        <v>19100</v>
      </c>
    </row>
    <row r="48" spans="1:6" x14ac:dyDescent="0.25">
      <c r="A48" t="s">
        <v>6</v>
      </c>
      <c r="B48">
        <v>3000</v>
      </c>
      <c r="C48">
        <v>23500</v>
      </c>
      <c r="D48">
        <v>27400</v>
      </c>
    </row>
    <row r="50" spans="1:6" x14ac:dyDescent="0.25">
      <c r="C50">
        <f>C47-C46</f>
        <v>15200</v>
      </c>
    </row>
    <row r="51" spans="1:6" x14ac:dyDescent="0.25">
      <c r="B51">
        <v>3000</v>
      </c>
    </row>
    <row r="56" spans="1:6" ht="30" x14ac:dyDescent="0.25">
      <c r="A56" s="9" t="s">
        <v>30</v>
      </c>
      <c r="B56" s="9"/>
      <c r="C56" s="5">
        <v>1500</v>
      </c>
      <c r="D56" s="3"/>
      <c r="E56" s="3" t="s">
        <v>31</v>
      </c>
      <c r="F56" s="5">
        <v>1400</v>
      </c>
    </row>
    <row r="57" spans="1:6" ht="30" x14ac:dyDescent="0.25">
      <c r="A57" s="9" t="s">
        <v>32</v>
      </c>
      <c r="B57" s="9"/>
      <c r="C57" s="7">
        <v>2415</v>
      </c>
      <c r="D57" s="3"/>
      <c r="E57" s="10" t="s">
        <v>33</v>
      </c>
      <c r="F57" s="11">
        <v>1340</v>
      </c>
    </row>
    <row r="58" spans="1:6" ht="30" x14ac:dyDescent="0.25">
      <c r="A58" s="9" t="s">
        <v>34</v>
      </c>
      <c r="B58" s="9"/>
      <c r="C58" s="7">
        <v>29200</v>
      </c>
      <c r="D58" s="3"/>
      <c r="E58" s="10" t="s">
        <v>35</v>
      </c>
      <c r="F58" s="11">
        <v>6700</v>
      </c>
    </row>
    <row r="59" spans="1:6" ht="75" x14ac:dyDescent="0.25">
      <c r="A59" s="9" t="s">
        <v>40</v>
      </c>
      <c r="B59" s="9"/>
      <c r="C59" s="7">
        <v>2900</v>
      </c>
      <c r="D59" s="3"/>
      <c r="E59" s="3" t="s">
        <v>36</v>
      </c>
      <c r="F59" s="7">
        <v>12560</v>
      </c>
    </row>
    <row r="60" spans="1:6" ht="30" x14ac:dyDescent="0.25">
      <c r="A60" s="9" t="s">
        <v>38</v>
      </c>
      <c r="B60" s="9"/>
      <c r="C60" s="7">
        <v>1540</v>
      </c>
      <c r="D60" s="3"/>
      <c r="E60" s="10" t="s">
        <v>37</v>
      </c>
      <c r="F60" s="11">
        <v>50500</v>
      </c>
    </row>
    <row r="61" spans="1:6" ht="45" x14ac:dyDescent="0.25">
      <c r="A61" s="9" t="s">
        <v>41</v>
      </c>
      <c r="B61" s="9"/>
      <c r="C61" s="7">
        <v>2250</v>
      </c>
      <c r="D61" s="3"/>
      <c r="E61" s="3" t="s">
        <v>39</v>
      </c>
      <c r="F61" s="8">
        <v>890</v>
      </c>
    </row>
    <row r="62" spans="1:6" ht="15" customHeight="1" x14ac:dyDescent="0.25">
      <c r="A62" s="3"/>
      <c r="B62" s="3"/>
      <c r="C62" s="3"/>
      <c r="D62" s="8"/>
    </row>
    <row r="63" spans="1:6" x14ac:dyDescent="0.25">
      <c r="D63" s="3"/>
      <c r="E63" s="12">
        <f>SUM(C56:C61)+F56+F59+F61</f>
        <v>54655</v>
      </c>
    </row>
    <row r="65" spans="1:4" x14ac:dyDescent="0.25">
      <c r="B65" s="6">
        <f>F60+F58+F57</f>
        <v>58540</v>
      </c>
    </row>
    <row r="66" spans="1:4" x14ac:dyDescent="0.25">
      <c r="D66" s="4">
        <f>B65-E63</f>
        <v>3885</v>
      </c>
    </row>
    <row r="68" spans="1:4" x14ac:dyDescent="0.25">
      <c r="A68" s="13" t="s">
        <v>42</v>
      </c>
      <c r="B68">
        <v>1595</v>
      </c>
    </row>
    <row r="69" spans="1:4" x14ac:dyDescent="0.25">
      <c r="A69" t="s">
        <v>43</v>
      </c>
      <c r="B69">
        <v>2249</v>
      </c>
    </row>
    <row r="70" spans="1:4" x14ac:dyDescent="0.25">
      <c r="A70" s="13" t="s">
        <v>44</v>
      </c>
      <c r="B70">
        <v>29222</v>
      </c>
    </row>
    <row r="71" spans="1:4" x14ac:dyDescent="0.25">
      <c r="A71" s="13" t="s">
        <v>45</v>
      </c>
      <c r="B71">
        <v>2667</v>
      </c>
    </row>
    <row r="72" spans="1:4" x14ac:dyDescent="0.25">
      <c r="A72" s="13" t="s">
        <v>5</v>
      </c>
      <c r="B72">
        <v>1570</v>
      </c>
    </row>
    <row r="73" spans="1:4" x14ac:dyDescent="0.25">
      <c r="A73" t="s">
        <v>46</v>
      </c>
      <c r="B73">
        <v>2128</v>
      </c>
    </row>
    <row r="74" spans="1:4" x14ac:dyDescent="0.25">
      <c r="A74" s="13" t="s">
        <v>47</v>
      </c>
      <c r="B74">
        <v>1360</v>
      </c>
    </row>
    <row r="75" spans="1:4" x14ac:dyDescent="0.25">
      <c r="A75" s="13" t="s">
        <v>48</v>
      </c>
      <c r="B75">
        <v>1336</v>
      </c>
    </row>
    <row r="76" spans="1:4" x14ac:dyDescent="0.25">
      <c r="A76" s="13" t="s">
        <v>49</v>
      </c>
      <c r="B76">
        <v>7257</v>
      </c>
    </row>
    <row r="77" spans="1:4" x14ac:dyDescent="0.25">
      <c r="A77" t="s">
        <v>50</v>
      </c>
      <c r="B77">
        <v>11440</v>
      </c>
    </row>
    <row r="78" spans="1:4" x14ac:dyDescent="0.25">
      <c r="A78" s="13" t="s">
        <v>51</v>
      </c>
      <c r="B78">
        <v>48152</v>
      </c>
      <c r="D78">
        <f>B78-B70</f>
        <v>18930</v>
      </c>
    </row>
    <row r="79" spans="1:4" x14ac:dyDescent="0.25">
      <c r="A79" t="s">
        <v>52</v>
      </c>
      <c r="B79">
        <v>971</v>
      </c>
    </row>
    <row r="82" spans="1:9" x14ac:dyDescent="0.25">
      <c r="E82">
        <v>1595</v>
      </c>
      <c r="F82">
        <v>2667</v>
      </c>
    </row>
    <row r="83" spans="1:9" x14ac:dyDescent="0.25">
      <c r="A83">
        <f>7257+1336</f>
        <v>8593</v>
      </c>
      <c r="E83">
        <v>2249</v>
      </c>
      <c r="F83">
        <v>11440</v>
      </c>
    </row>
    <row r="84" spans="1:9" x14ac:dyDescent="0.25">
      <c r="A84">
        <f>A83-1360</f>
        <v>7233</v>
      </c>
      <c r="E84">
        <v>2128</v>
      </c>
      <c r="F84">
        <v>971</v>
      </c>
      <c r="G84">
        <f>D78-G85</f>
        <v>-2120</v>
      </c>
      <c r="H84">
        <v>7233</v>
      </c>
      <c r="I84">
        <f>G84+H84</f>
        <v>5113</v>
      </c>
    </row>
    <row r="85" spans="1:9" x14ac:dyDescent="0.25">
      <c r="E85">
        <f>SUM(E82:E84)</f>
        <v>5972</v>
      </c>
      <c r="F85">
        <f>SUM(F82:F84)</f>
        <v>15078</v>
      </c>
      <c r="G85">
        <f>E85+F85</f>
        <v>21050</v>
      </c>
      <c r="I85">
        <f>I84-B72</f>
        <v>3543</v>
      </c>
    </row>
    <row r="90" spans="1:9" x14ac:dyDescent="0.25">
      <c r="G90">
        <f>G84+H84</f>
        <v>5113</v>
      </c>
    </row>
    <row r="91" spans="1:9" x14ac:dyDescent="0.25">
      <c r="G91">
        <f>G90-1570</f>
        <v>3543</v>
      </c>
    </row>
    <row r="92" spans="1:9" x14ac:dyDescent="0.25">
      <c r="G92" s="1">
        <f>G91/B78</f>
        <v>7.3579498255524178E-2</v>
      </c>
    </row>
  </sheetData>
  <mergeCells count="6">
    <mergeCell ref="A56:B56"/>
    <mergeCell ref="A57:B57"/>
    <mergeCell ref="A58:B58"/>
    <mergeCell ref="A59:B59"/>
    <mergeCell ref="A60:B60"/>
    <mergeCell ref="A61:B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2017-04-15T04:42:38Z</dcterms:created>
  <dcterms:modified xsi:type="dcterms:W3CDTF">2017-04-15T23:28:48Z</dcterms:modified>
</cp:coreProperties>
</file>