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3\"/>
    </mc:Choice>
  </mc:AlternateContent>
  <bookViews>
    <workbookView xWindow="0" yWindow="0" windowWidth="28800" windowHeight="11910" activeTab="2"/>
  </bookViews>
  <sheets>
    <sheet name="1,2,3" sheetId="1" r:id="rId1"/>
    <sheet name="4,5,6" sheetId="2" r:id="rId2"/>
    <sheet name="7" sheetId="3" r:id="rId3"/>
  </sheets>
  <calcPr calcId="171027"/>
</workbook>
</file>

<file path=xl/calcChain.xml><?xml version="1.0" encoding="utf-8"?>
<calcChain xmlns="http://schemas.openxmlformats.org/spreadsheetml/2006/main">
  <c r="B48" i="1" l="1"/>
  <c r="B30" i="2" l="1"/>
  <c r="B28" i="2"/>
  <c r="B27" i="2"/>
  <c r="B25" i="2"/>
  <c r="B17" i="2"/>
  <c r="A11" i="3" l="1"/>
  <c r="A10" i="3"/>
  <c r="A9" i="3"/>
  <c r="B97" i="1"/>
  <c r="B95" i="1"/>
  <c r="B94" i="1"/>
  <c r="B92" i="1"/>
  <c r="B86" i="1"/>
  <c r="B84" i="1"/>
  <c r="B82" i="1"/>
  <c r="B77" i="1"/>
  <c r="B45" i="1" l="1"/>
  <c r="B36" i="1"/>
  <c r="B47" i="1" s="1"/>
  <c r="B49" i="1" l="1"/>
</calcChain>
</file>

<file path=xl/sharedStrings.xml><?xml version="1.0" encoding="utf-8"?>
<sst xmlns="http://schemas.openxmlformats.org/spreadsheetml/2006/main" count="124" uniqueCount="91">
  <si>
    <r>
      <rPr>
        <b/>
        <sz val="11"/>
        <rFont val="Calibri"/>
        <family val="2"/>
      </rPr>
      <t>Income Statement Handout</t>
    </r>
  </si>
  <si>
    <r>
      <rPr>
        <sz val="11"/>
        <rFont val="Calibri"/>
        <family val="2"/>
      </rPr>
      <t>1.    Where in the income statement would you find the items below? Use the following codes for</t>
    </r>
  </si>
  <si>
    <r>
      <rPr>
        <sz val="11"/>
        <rFont val="Calibri"/>
        <family val="2"/>
      </rPr>
      <t>income statement sections:</t>
    </r>
  </si>
  <si>
    <r>
      <rPr>
        <sz val="11"/>
        <rFont val="Calibri"/>
        <family val="2"/>
      </rPr>
      <t>Rev – Revenue, COGS – Cost of Goods Sold, OpExp – Operating Expenses</t>
    </r>
  </si>
  <si>
    <r>
      <rPr>
        <sz val="11"/>
        <rFont val="Calibri"/>
        <family val="2"/>
      </rPr>
      <t>NonOP – Nonoperating Items, BTL – Below the Line Items, N/A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</si>
  <si>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Sales revenue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</si>
  <si>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Loss on sale of land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</si>
  <si>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Discontinued items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</si>
  <si>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Depreciation expense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</si>
  <si>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Interest expense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</si>
  <si>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Dividends paid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</si>
  <si>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Sales commissions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</si>
  <si>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Dividend revenue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</si>
  <si>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Accounts receivable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</si>
  <si>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Cost of inventory sold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</si>
  <si>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Extraordinary items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</si>
  <si>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Utilities expense</t>
    </r>
  </si>
  <si>
    <r>
      <rPr>
        <u/>
        <sz val="11"/>
        <rFont val="Times New Roman"/>
        <family val="1"/>
      </rPr>
      <t> </t>
    </r>
    <r>
      <rPr>
        <u/>
        <sz val="11"/>
        <rFont val="Calibri"/>
        <family val="2"/>
      </rPr>
      <t>           </t>
    </r>
    <r>
      <rPr>
        <sz val="11"/>
        <rFont val="Calibri"/>
        <family val="2"/>
      </rPr>
      <t xml:space="preserve"> Administrative wages</t>
    </r>
  </si>
  <si>
    <r>
      <rPr>
        <sz val="11"/>
        <rFont val="Calibri"/>
        <family val="2"/>
      </rPr>
      <t>2.    The following are the financial details for Wertheim Football Company for the year ending</t>
    </r>
  </si>
  <si>
    <r>
      <rPr>
        <sz val="11"/>
        <rFont val="Calibri"/>
        <family val="2"/>
      </rPr>
      <t>December 31, 2013.  Construct an income statement using this information.</t>
    </r>
  </si>
  <si>
    <r>
      <rPr>
        <sz val="11"/>
        <rFont val="Calibri"/>
        <family val="2"/>
      </rPr>
      <t>a)    Revenues totaled $1,200,000.</t>
    </r>
  </si>
  <si>
    <r>
      <rPr>
        <sz val="11"/>
        <rFont val="Calibri"/>
        <family val="2"/>
      </rPr>
      <t>b)    The gross margin was 30%.</t>
    </r>
  </si>
  <si>
    <r>
      <rPr>
        <sz val="11"/>
        <rFont val="Calibri"/>
        <family val="2"/>
      </rPr>
      <t>c)    SG&amp;A was $60,000, Advertising Expense was $40,000, and Rent Expense was $25,000.</t>
    </r>
  </si>
  <si>
    <r>
      <rPr>
        <sz val="11"/>
        <rFont val="Calibri"/>
        <family val="2"/>
      </rPr>
      <t>d)    $500,000 of machinery has a 10‐year useful life and no salvage value.  Wertheim uses the straight‐line depreciation method.</t>
    </r>
  </si>
  <si>
    <r>
      <rPr>
        <sz val="11"/>
        <rFont val="Calibri"/>
        <family val="2"/>
      </rPr>
      <t>e)    The only debt Wertheim has outstanding is a $1,000,000 note that carries a 5% interest rate.</t>
    </r>
  </si>
  <si>
    <r>
      <rPr>
        <sz val="11"/>
        <rFont val="Calibri"/>
        <family val="2"/>
      </rPr>
      <t>f)     The tax rate is 20%.</t>
    </r>
  </si>
  <si>
    <r>
      <rPr>
        <sz val="11"/>
        <rFont val="Calibri"/>
        <family val="2"/>
      </rPr>
      <t>3.    With the information below, prepare a multiple‐step income statement for Euclid Industries,</t>
    </r>
  </si>
  <si>
    <r>
      <rPr>
        <sz val="11"/>
        <rFont val="Calibri"/>
        <family val="2"/>
      </rPr>
      <t>Inc. for the year ended Dec. 31, 2015. Assume a 35% tax rate.</t>
    </r>
  </si>
  <si>
    <r>
      <rPr>
        <sz val="11"/>
        <rFont val="Calibri"/>
        <family val="2"/>
      </rPr>
      <t>Interest expense</t>
    </r>
  </si>
  <si>
    <r>
      <rPr>
        <sz val="11"/>
        <rFont val="Calibri"/>
        <family val="2"/>
      </rPr>
      <t>Extraordinary loss (net of tax)</t>
    </r>
  </si>
  <si>
    <r>
      <rPr>
        <sz val="11"/>
        <rFont val="Calibri"/>
        <family val="2"/>
      </rPr>
      <t>Cost of goods sold</t>
    </r>
  </si>
  <si>
    <r>
      <rPr>
        <sz val="11"/>
        <rFont val="Calibri"/>
        <family val="2"/>
      </rPr>
      <t>Selling, general, &amp; administrative expenses</t>
    </r>
  </si>
  <si>
    <r>
      <rPr>
        <sz val="11"/>
        <rFont val="Calibri"/>
        <family val="2"/>
      </rPr>
      <t>Interest revenue</t>
    </r>
  </si>
  <si>
    <r>
      <rPr>
        <sz val="11"/>
        <rFont val="Calibri"/>
        <family val="2"/>
      </rPr>
      <t>Loss on sale of equipment</t>
    </r>
  </si>
  <si>
    <r>
      <rPr>
        <sz val="11"/>
        <rFont val="Calibri"/>
        <family val="2"/>
      </rPr>
      <t>Other expenses</t>
    </r>
  </si>
  <si>
    <r>
      <rPr>
        <sz val="11"/>
        <rFont val="Calibri"/>
        <family val="2"/>
      </rPr>
      <t>Sales revenue</t>
    </r>
  </si>
  <si>
    <r>
      <rPr>
        <sz val="11"/>
        <rFont val="Calibri"/>
        <family val="2"/>
      </rPr>
      <t>4.    Using the following information, prepare both a single and multiple‐step income statement for</t>
    </r>
  </si>
  <si>
    <r>
      <rPr>
        <sz val="11"/>
        <rFont val="Calibri"/>
        <family val="2"/>
      </rPr>
      <t>Ross, Inc. for the year ended December 31, 2014. Include earnings per share (EPS) calculations (assuming that 600,000 shares were outstanding through 2014).</t>
    </r>
  </si>
  <si>
    <r>
      <rPr>
        <sz val="11"/>
        <rFont val="Calibri"/>
        <family val="2"/>
      </rPr>
      <t>Loss on sale of land</t>
    </r>
  </si>
  <si>
    <r>
      <rPr>
        <sz val="11"/>
        <rFont val="Calibri"/>
        <family val="2"/>
      </rPr>
      <t>Selling expenses</t>
    </r>
  </si>
  <si>
    <r>
      <rPr>
        <sz val="11"/>
        <rFont val="Calibri"/>
        <family val="2"/>
      </rPr>
      <t>Administrative expenses</t>
    </r>
  </si>
  <si>
    <r>
      <rPr>
        <sz val="11"/>
        <rFont val="Calibri"/>
        <family val="2"/>
      </rPr>
      <t>Extraordinary loss (before tax)</t>
    </r>
  </si>
  <si>
    <r>
      <rPr>
        <sz val="11"/>
        <rFont val="Calibri"/>
        <family val="2"/>
      </rPr>
      <t>Tax rate = 30%</t>
    </r>
  </si>
  <si>
    <r>
      <rPr>
        <sz val="11"/>
        <rFont val="Calibri"/>
        <family val="2"/>
      </rPr>
      <t>5.    Park Corporation had two divisions: steel and ball bearings. The steel division was unprofitable.</t>
    </r>
  </si>
  <si>
    <r>
      <rPr>
        <sz val="11"/>
        <rFont val="Calibri"/>
        <family val="2"/>
      </rPr>
      <t>On July 1, 2014, Park sold the division for a $2.3 million loss. Prior to the sale the division had lost $1.6 million in 2014. Park had income from continuing operations of $6.8 million (after taxes) and its income tax rate was 34%. Prepare the 2014 income statement from the income from continuing operations line (ignore EPS disclosures) assuming a December 31 year‐end.</t>
    </r>
  </si>
  <si>
    <r>
      <rPr>
        <sz val="11"/>
        <rFont val="Calibri"/>
        <family val="2"/>
      </rPr>
      <t>6.    Which of the following should be classified as extraordinary items?</t>
    </r>
  </si>
  <si>
    <r>
      <rPr>
        <sz val="11"/>
        <rFont val="Calibri"/>
        <family val="2"/>
      </rPr>
      <t>a.    A loss on foreign currency held in the East Asian operations of the company.</t>
    </r>
  </si>
  <si>
    <r>
      <rPr>
        <sz val="11"/>
        <rFont val="Calibri"/>
        <family val="2"/>
      </rPr>
      <t>b.    A loss on the sale of machinery.</t>
    </r>
  </si>
  <si>
    <r>
      <rPr>
        <sz val="11"/>
        <rFont val="Calibri"/>
        <family val="2"/>
      </rPr>
      <t>c.    The loss on the clothing inventory due to a change in customer preferences.</t>
    </r>
  </si>
  <si>
    <r>
      <rPr>
        <sz val="11"/>
        <rFont val="Calibri"/>
        <family val="2"/>
      </rPr>
      <t>d.    A loss from a factory being shut down due a labor disturbance.</t>
    </r>
  </si>
  <si>
    <r>
      <rPr>
        <sz val="11"/>
        <rFont val="Calibri"/>
        <family val="2"/>
      </rPr>
      <t>e.    Uninsured losses from tornado damage. What if insurance covered the loss?</t>
    </r>
  </si>
  <si>
    <r>
      <rPr>
        <sz val="11"/>
        <rFont val="Times New Roman"/>
        <family val="1"/>
      </rPr>
      <t>7.  Data from Ace Inc.’s income statement is presented below:</t>
    </r>
  </si>
  <si>
    <r>
      <rPr>
        <sz val="11"/>
        <rFont val="Calibri"/>
        <family val="2"/>
      </rPr>
      <t>Sales</t>
    </r>
  </si>
  <si>
    <r>
      <rPr>
        <sz val="11"/>
        <rFont val="Times New Roman"/>
        <family val="1"/>
      </rPr>
      <t>What is Ace’s net profit margin? Is Ace a good investment? Why?</t>
    </r>
  </si>
  <si>
    <t>Rev</t>
  </si>
  <si>
    <t>Opexp</t>
  </si>
  <si>
    <t>BTL</t>
  </si>
  <si>
    <t>COGS</t>
  </si>
  <si>
    <t>NA</t>
  </si>
  <si>
    <t>NonOp</t>
  </si>
  <si>
    <t>JD Single</t>
  </si>
  <si>
    <t>Revenues</t>
  </si>
  <si>
    <t>Sales</t>
  </si>
  <si>
    <t>Other</t>
  </si>
  <si>
    <t>Total Revenues</t>
  </si>
  <si>
    <t>Expenses</t>
  </si>
  <si>
    <t>Cost of Goods Sold</t>
  </si>
  <si>
    <t>Interest Expense</t>
  </si>
  <si>
    <t>Advertising Expense</t>
  </si>
  <si>
    <t>Deprec Expense</t>
  </si>
  <si>
    <t>Total Expense</t>
  </si>
  <si>
    <t>Income Before Tax</t>
  </si>
  <si>
    <t>Tax</t>
  </si>
  <si>
    <t>Net Income</t>
  </si>
  <si>
    <t>SGA Expense</t>
  </si>
  <si>
    <t>Rent Expense</t>
  </si>
  <si>
    <t>Multi</t>
  </si>
  <si>
    <t>Gross Profit</t>
  </si>
  <si>
    <t>OpEXP</t>
  </si>
  <si>
    <t>Total Operating Exp</t>
  </si>
  <si>
    <t>Gain from Operations</t>
  </si>
  <si>
    <t>Other Rev And Exp</t>
  </si>
  <si>
    <t>Int Exp</t>
  </si>
  <si>
    <t>Excess of Expenses over Other Revenue</t>
  </si>
  <si>
    <t>Income Before Taxes</t>
  </si>
  <si>
    <t>Income tax Exp</t>
  </si>
  <si>
    <t>Loss on sale of equipment</t>
  </si>
  <si>
    <t>Interest Revenue</t>
  </si>
  <si>
    <t>Other Expenses</t>
  </si>
  <si>
    <t>Extraordinary Item Loss</t>
  </si>
  <si>
    <t>Yes, They are earning 0.24 on every $1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</si>
</sst>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"/>
  </numFmts>
  <fonts count="9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u/>
      <sz val="11"/>
      <name val="Times New Roman"/>
      <family val="1"/>
    </font>
    <font>
      <u/>
      <sz val="11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indent="2"/>
    </xf>
    <xf numFmtId="0" fontId="2" fillId="2" borderId="0" xfId="0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right" vertical="top" wrapText="1"/>
    </xf>
    <xf numFmtId="3" fontId="3" fillId="2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9" fontId="0" fillId="3" borderId="0" xfId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82" workbookViewId="0">
      <selection activeCell="C48" sqref="C48"/>
    </sheetView>
  </sheetViews>
  <sheetFormatPr defaultRowHeight="12.75" x14ac:dyDescent="0.2"/>
  <cols>
    <col min="1" max="1" width="137.33203125" bestFit="1" customWidth="1"/>
    <col min="2" max="2" width="9.33203125" bestFit="1" customWidth="1"/>
    <col min="3" max="3" width="11.83203125" customWidth="1"/>
    <col min="4" max="4" width="22.5" customWidth="1"/>
    <col min="5" max="5" width="2.6640625" customWidth="1"/>
  </cols>
  <sheetData>
    <row r="1" spans="1:2" ht="15.95" customHeight="1" x14ac:dyDescent="0.2">
      <c r="A1" s="1" t="s">
        <v>0</v>
      </c>
    </row>
    <row r="2" spans="1:2" ht="15.95" customHeight="1" x14ac:dyDescent="0.2">
      <c r="A2" s="2" t="s">
        <v>1</v>
      </c>
    </row>
    <row r="3" spans="1:2" ht="15.95" customHeight="1" x14ac:dyDescent="0.2">
      <c r="A3" s="3" t="s">
        <v>2</v>
      </c>
    </row>
    <row r="4" spans="1:2" ht="15.95" customHeight="1" x14ac:dyDescent="0.2">
      <c r="A4" s="2" t="s">
        <v>3</v>
      </c>
    </row>
    <row r="5" spans="1:2" ht="15.95" customHeight="1" x14ac:dyDescent="0.2">
      <c r="A5" s="2" t="s">
        <v>4</v>
      </c>
    </row>
    <row r="6" spans="1:2" ht="15.95" customHeight="1" x14ac:dyDescent="0.2">
      <c r="A6" t="s">
        <v>5</v>
      </c>
      <c r="B6" s="13" t="s">
        <v>54</v>
      </c>
    </row>
    <row r="7" spans="1:2" ht="15.95" customHeight="1" x14ac:dyDescent="0.2">
      <c r="A7" t="s">
        <v>6</v>
      </c>
      <c r="B7" s="13" t="s">
        <v>59</v>
      </c>
    </row>
    <row r="8" spans="1:2" ht="15.95" customHeight="1" x14ac:dyDescent="0.2">
      <c r="A8" t="s">
        <v>7</v>
      </c>
      <c r="B8" s="13" t="s">
        <v>56</v>
      </c>
    </row>
    <row r="9" spans="1:2" ht="15.95" customHeight="1" x14ac:dyDescent="0.2">
      <c r="A9" t="s">
        <v>8</v>
      </c>
      <c r="B9" s="13" t="s">
        <v>55</v>
      </c>
    </row>
    <row r="10" spans="1:2" ht="15.95" customHeight="1" x14ac:dyDescent="0.2">
      <c r="A10" t="s">
        <v>9</v>
      </c>
      <c r="B10" s="13" t="s">
        <v>59</v>
      </c>
    </row>
    <row r="11" spans="1:2" ht="15.95" customHeight="1" x14ac:dyDescent="0.2">
      <c r="A11" t="s">
        <v>10</v>
      </c>
      <c r="B11" s="13" t="s">
        <v>58</v>
      </c>
    </row>
    <row r="12" spans="1:2" ht="15.95" customHeight="1" x14ac:dyDescent="0.2">
      <c r="A12" t="s">
        <v>11</v>
      </c>
      <c r="B12" s="13" t="s">
        <v>55</v>
      </c>
    </row>
    <row r="13" spans="1:2" ht="15.95" customHeight="1" x14ac:dyDescent="0.2">
      <c r="A13" t="s">
        <v>12</v>
      </c>
      <c r="B13" s="13" t="s">
        <v>59</v>
      </c>
    </row>
    <row r="14" spans="1:2" ht="15.95" customHeight="1" x14ac:dyDescent="0.2">
      <c r="A14" t="s">
        <v>13</v>
      </c>
      <c r="B14" s="13" t="s">
        <v>58</v>
      </c>
    </row>
    <row r="15" spans="1:2" ht="15.95" customHeight="1" x14ac:dyDescent="0.2">
      <c r="A15" t="s">
        <v>14</v>
      </c>
      <c r="B15" s="13" t="s">
        <v>57</v>
      </c>
    </row>
    <row r="16" spans="1:2" ht="15.95" customHeight="1" x14ac:dyDescent="0.2">
      <c r="A16" t="s">
        <v>15</v>
      </c>
      <c r="B16" s="13" t="s">
        <v>56</v>
      </c>
    </row>
    <row r="17" spans="1:2" ht="15.95" customHeight="1" x14ac:dyDescent="0.2">
      <c r="A17" t="s">
        <v>16</v>
      </c>
      <c r="B17" s="13" t="s">
        <v>55</v>
      </c>
    </row>
    <row r="18" spans="1:2" ht="15.95" customHeight="1" x14ac:dyDescent="0.2">
      <c r="A18" t="s">
        <v>17</v>
      </c>
      <c r="B18" s="13" t="s">
        <v>55</v>
      </c>
    </row>
    <row r="19" spans="1:2" ht="15.95" customHeight="1" x14ac:dyDescent="0.2"/>
    <row r="20" spans="1:2" ht="15.95" customHeight="1" x14ac:dyDescent="0.2"/>
    <row r="21" spans="1:2" ht="15.95" customHeight="1" x14ac:dyDescent="0.2"/>
    <row r="22" spans="1:2" ht="15.95" customHeight="1" x14ac:dyDescent="0.2"/>
    <row r="23" spans="1:2" ht="15.95" customHeight="1" x14ac:dyDescent="0.2"/>
    <row r="24" spans="1:2" ht="15.95" customHeight="1" x14ac:dyDescent="0.2">
      <c r="A24" s="2" t="s">
        <v>18</v>
      </c>
    </row>
    <row r="25" spans="1:2" ht="15.95" customHeight="1" x14ac:dyDescent="0.2">
      <c r="A25" s="3" t="s">
        <v>19</v>
      </c>
    </row>
    <row r="26" spans="1:2" ht="15.95" customHeight="1" x14ac:dyDescent="0.2">
      <c r="A26" s="2" t="s">
        <v>20</v>
      </c>
    </row>
    <row r="27" spans="1:2" ht="15.95" customHeight="1" x14ac:dyDescent="0.2">
      <c r="A27" s="2" t="s">
        <v>21</v>
      </c>
    </row>
    <row r="28" spans="1:2" ht="15.95" customHeight="1" x14ac:dyDescent="0.2">
      <c r="A28" s="2" t="s">
        <v>22</v>
      </c>
    </row>
    <row r="29" spans="1:2" ht="15.95" customHeight="1" x14ac:dyDescent="0.2">
      <c r="A29" s="2" t="s">
        <v>23</v>
      </c>
    </row>
    <row r="30" spans="1:2" ht="15.95" customHeight="1" x14ac:dyDescent="0.2">
      <c r="A30" s="2" t="s">
        <v>24</v>
      </c>
    </row>
    <row r="31" spans="1:2" ht="15.95" customHeight="1" x14ac:dyDescent="0.2">
      <c r="A31" s="2" t="s">
        <v>25</v>
      </c>
    </row>
    <row r="32" spans="1:2" ht="15.95" customHeight="1" x14ac:dyDescent="0.2">
      <c r="A32" s="2"/>
    </row>
    <row r="33" spans="1:2" ht="15.95" customHeight="1" x14ac:dyDescent="0.2">
      <c r="A33" s="18" t="s">
        <v>60</v>
      </c>
      <c r="B33" s="18"/>
    </row>
    <row r="34" spans="1:2" ht="15.95" customHeight="1" x14ac:dyDescent="0.2">
      <c r="A34" s="12" t="s">
        <v>61</v>
      </c>
      <c r="B34" s="12"/>
    </row>
    <row r="35" spans="1:2" ht="15.95" customHeight="1" x14ac:dyDescent="0.2">
      <c r="A35" s="12" t="s">
        <v>62</v>
      </c>
      <c r="B35" s="12">
        <v>1200000</v>
      </c>
    </row>
    <row r="36" spans="1:2" ht="15.95" customHeight="1" x14ac:dyDescent="0.2">
      <c r="A36" s="12" t="s">
        <v>64</v>
      </c>
      <c r="B36" s="12">
        <f>SUM(B35:B35)</f>
        <v>1200000</v>
      </c>
    </row>
    <row r="37" spans="1:2" ht="15.95" customHeight="1" x14ac:dyDescent="0.2">
      <c r="A37" s="12"/>
      <c r="B37" s="12"/>
    </row>
    <row r="38" spans="1:2" ht="15.95" customHeight="1" x14ac:dyDescent="0.2">
      <c r="A38" s="12" t="s">
        <v>65</v>
      </c>
      <c r="B38" s="12"/>
    </row>
    <row r="39" spans="1:2" ht="15.95" customHeight="1" x14ac:dyDescent="0.2">
      <c r="A39" s="12" t="s">
        <v>66</v>
      </c>
      <c r="B39" s="12">
        <v>840000</v>
      </c>
    </row>
    <row r="40" spans="1:2" ht="15.95" customHeight="1" x14ac:dyDescent="0.2">
      <c r="A40" s="12" t="s">
        <v>75</v>
      </c>
      <c r="B40" s="12">
        <v>25000</v>
      </c>
    </row>
    <row r="41" spans="1:2" ht="15.95" customHeight="1" x14ac:dyDescent="0.2">
      <c r="A41" s="12" t="s">
        <v>74</v>
      </c>
      <c r="B41" s="12">
        <v>60000</v>
      </c>
    </row>
    <row r="42" spans="1:2" ht="15.95" customHeight="1" x14ac:dyDescent="0.2">
      <c r="A42" s="12" t="s">
        <v>67</v>
      </c>
      <c r="B42" s="12">
        <v>50000</v>
      </c>
    </row>
    <row r="43" spans="1:2" ht="15.95" customHeight="1" x14ac:dyDescent="0.2">
      <c r="A43" s="12" t="s">
        <v>68</v>
      </c>
      <c r="B43" s="12">
        <v>40000</v>
      </c>
    </row>
    <row r="44" spans="1:2" x14ac:dyDescent="0.2">
      <c r="A44" s="12" t="s">
        <v>69</v>
      </c>
      <c r="B44" s="12">
        <v>50000</v>
      </c>
    </row>
    <row r="45" spans="1:2" ht="15.95" customHeight="1" x14ac:dyDescent="0.2">
      <c r="A45" s="12" t="s">
        <v>70</v>
      </c>
      <c r="B45" s="12">
        <f>SUM(B39:B44)</f>
        <v>1065000</v>
      </c>
    </row>
    <row r="46" spans="1:2" ht="15.95" customHeight="1" x14ac:dyDescent="0.2">
      <c r="A46" s="12"/>
      <c r="B46" s="12"/>
    </row>
    <row r="47" spans="1:2" ht="15.95" customHeight="1" x14ac:dyDescent="0.2">
      <c r="A47" s="12" t="s">
        <v>71</v>
      </c>
      <c r="B47" s="12">
        <f>B36-B45</f>
        <v>135000</v>
      </c>
    </row>
    <row r="48" spans="1:2" ht="15.95" customHeight="1" x14ac:dyDescent="0.2">
      <c r="A48" s="12" t="s">
        <v>72</v>
      </c>
      <c r="B48" s="12">
        <f>B47*0.2</f>
        <v>27000</v>
      </c>
    </row>
    <row r="49" spans="1:2" ht="15.95" customHeight="1" x14ac:dyDescent="0.2">
      <c r="A49" s="12" t="s">
        <v>73</v>
      </c>
      <c r="B49" s="12">
        <f>B47-B48</f>
        <v>108000</v>
      </c>
    </row>
    <row r="50" spans="1:2" ht="15.95" customHeight="1" x14ac:dyDescent="0.2">
      <c r="A50" s="2"/>
    </row>
    <row r="51" spans="1:2" ht="15.95" customHeight="1" x14ac:dyDescent="0.2">
      <c r="A51" s="2"/>
    </row>
    <row r="52" spans="1:2" ht="15.95" customHeight="1" x14ac:dyDescent="0.2">
      <c r="A52" s="2"/>
    </row>
    <row r="53" spans="1:2" ht="15.95" customHeight="1" x14ac:dyDescent="0.2">
      <c r="A53" s="2"/>
    </row>
    <row r="54" spans="1:2" ht="15.95" customHeight="1" x14ac:dyDescent="0.2">
      <c r="A54" s="2"/>
    </row>
    <row r="55" spans="1:2" ht="15.95" customHeight="1" x14ac:dyDescent="0.2">
      <c r="A55" s="2"/>
    </row>
    <row r="56" spans="1:2" ht="15.95" customHeight="1" x14ac:dyDescent="0.2">
      <c r="A56" s="2"/>
    </row>
    <row r="57" spans="1:2" ht="15.95" customHeight="1" x14ac:dyDescent="0.2">
      <c r="A57" s="2"/>
    </row>
    <row r="58" spans="1:2" ht="15.95" customHeight="1" x14ac:dyDescent="0.2">
      <c r="A58" s="2"/>
    </row>
    <row r="59" spans="1:2" ht="15.95" customHeight="1" x14ac:dyDescent="0.2">
      <c r="A59" s="2"/>
    </row>
    <row r="60" spans="1:2" ht="15.95" customHeight="1" x14ac:dyDescent="0.2">
      <c r="A60" s="2"/>
    </row>
    <row r="61" spans="1:2" ht="15.95" customHeight="1" x14ac:dyDescent="0.2">
      <c r="A61" s="2" t="s">
        <v>26</v>
      </c>
    </row>
    <row r="62" spans="1:2" ht="15.95" customHeight="1" x14ac:dyDescent="0.2">
      <c r="A62" s="3" t="s">
        <v>27</v>
      </c>
    </row>
    <row r="63" spans="1:2" ht="15.95" customHeight="1" x14ac:dyDescent="0.2">
      <c r="A63" s="9" t="s">
        <v>28</v>
      </c>
      <c r="B63" s="5">
        <v>14000</v>
      </c>
    </row>
    <row r="64" spans="1:2" ht="14.1" customHeight="1" x14ac:dyDescent="0.2">
      <c r="A64" s="9" t="s">
        <v>29</v>
      </c>
      <c r="B64" s="6">
        <v>18000</v>
      </c>
    </row>
    <row r="65" spans="1:2" ht="14.1" customHeight="1" x14ac:dyDescent="0.2">
      <c r="A65" s="9" t="s">
        <v>30</v>
      </c>
      <c r="B65" s="6">
        <v>128000</v>
      </c>
    </row>
    <row r="66" spans="1:2" ht="14.1" customHeight="1" x14ac:dyDescent="0.2">
      <c r="A66" s="9" t="s">
        <v>31</v>
      </c>
      <c r="B66" s="6">
        <v>38000</v>
      </c>
    </row>
    <row r="67" spans="1:2" ht="14.1" customHeight="1" x14ac:dyDescent="0.2">
      <c r="A67" s="9" t="s">
        <v>32</v>
      </c>
      <c r="B67" s="6">
        <v>4000</v>
      </c>
    </row>
    <row r="68" spans="1:2" ht="14.1" customHeight="1" x14ac:dyDescent="0.2">
      <c r="A68" s="9" t="s">
        <v>33</v>
      </c>
      <c r="B68" s="6">
        <v>1500</v>
      </c>
    </row>
    <row r="69" spans="1:2" ht="14.1" customHeight="1" x14ac:dyDescent="0.2">
      <c r="A69" s="9" t="s">
        <v>34</v>
      </c>
      <c r="B69" s="6">
        <v>1200</v>
      </c>
    </row>
    <row r="70" spans="1:2" ht="12.95" customHeight="1" x14ac:dyDescent="0.2">
      <c r="A70" s="9" t="s">
        <v>35</v>
      </c>
      <c r="B70" s="6">
        <v>300000</v>
      </c>
    </row>
    <row r="74" spans="1:2" x14ac:dyDescent="0.2">
      <c r="A74" s="18" t="s">
        <v>76</v>
      </c>
      <c r="B74" s="18"/>
    </row>
    <row r="75" spans="1:2" x14ac:dyDescent="0.2">
      <c r="A75" s="12" t="s">
        <v>61</v>
      </c>
      <c r="B75" s="12">
        <v>300000</v>
      </c>
    </row>
    <row r="76" spans="1:2" x14ac:dyDescent="0.2">
      <c r="A76" s="12" t="s">
        <v>57</v>
      </c>
      <c r="B76" s="12">
        <v>128000</v>
      </c>
    </row>
    <row r="77" spans="1:2" x14ac:dyDescent="0.2">
      <c r="A77" s="12" t="s">
        <v>77</v>
      </c>
      <c r="B77" s="12">
        <f>B75-B76</f>
        <v>172000</v>
      </c>
    </row>
    <row r="78" spans="1:2" x14ac:dyDescent="0.2">
      <c r="A78" s="12"/>
      <c r="B78" s="12"/>
    </row>
    <row r="79" spans="1:2" x14ac:dyDescent="0.2">
      <c r="A79" s="12" t="s">
        <v>78</v>
      </c>
      <c r="B79" s="12"/>
    </row>
    <row r="80" spans="1:2" x14ac:dyDescent="0.2">
      <c r="A80" s="12" t="s">
        <v>74</v>
      </c>
      <c r="B80" s="12">
        <v>38000</v>
      </c>
    </row>
    <row r="81" spans="1:2" x14ac:dyDescent="0.2">
      <c r="A81" s="12" t="s">
        <v>86</v>
      </c>
      <c r="B81" s="12">
        <v>1500</v>
      </c>
    </row>
    <row r="82" spans="1:2" x14ac:dyDescent="0.2">
      <c r="A82" s="12" t="s">
        <v>70</v>
      </c>
      <c r="B82" s="12">
        <f>SUM(B80:B81)</f>
        <v>39500</v>
      </c>
    </row>
    <row r="83" spans="1:2" x14ac:dyDescent="0.2">
      <c r="A83" s="12"/>
      <c r="B83" s="12"/>
    </row>
    <row r="84" spans="1:2" x14ac:dyDescent="0.2">
      <c r="A84" s="12" t="s">
        <v>79</v>
      </c>
      <c r="B84" s="12">
        <f>B82</f>
        <v>39500</v>
      </c>
    </row>
    <row r="85" spans="1:2" x14ac:dyDescent="0.2">
      <c r="A85" s="12"/>
      <c r="B85" s="12"/>
    </row>
    <row r="86" spans="1:2" x14ac:dyDescent="0.2">
      <c r="A86" s="12" t="s">
        <v>80</v>
      </c>
      <c r="B86" s="12">
        <f>B77-B84</f>
        <v>132500</v>
      </c>
    </row>
    <row r="87" spans="1:2" x14ac:dyDescent="0.2">
      <c r="A87" s="12"/>
      <c r="B87" s="12"/>
    </row>
    <row r="88" spans="1:2" x14ac:dyDescent="0.2">
      <c r="A88" s="12" t="s">
        <v>81</v>
      </c>
      <c r="B88" s="12"/>
    </row>
    <row r="89" spans="1:2" x14ac:dyDescent="0.2">
      <c r="A89" s="12" t="s">
        <v>82</v>
      </c>
      <c r="B89" s="12">
        <v>-14000</v>
      </c>
    </row>
    <row r="90" spans="1:2" x14ac:dyDescent="0.2">
      <c r="A90" s="12" t="s">
        <v>88</v>
      </c>
      <c r="B90" s="12">
        <v>-1200</v>
      </c>
    </row>
    <row r="91" spans="1:2" x14ac:dyDescent="0.2">
      <c r="A91" s="12" t="s">
        <v>87</v>
      </c>
      <c r="B91" s="12">
        <v>4000</v>
      </c>
    </row>
    <row r="92" spans="1:2" x14ac:dyDescent="0.2">
      <c r="A92" s="12" t="s">
        <v>83</v>
      </c>
      <c r="B92" s="12">
        <f>SUM(B89:B91)</f>
        <v>-11200</v>
      </c>
    </row>
    <row r="93" spans="1:2" x14ac:dyDescent="0.2">
      <c r="A93" s="12"/>
      <c r="B93" s="12"/>
    </row>
    <row r="94" spans="1:2" x14ac:dyDescent="0.2">
      <c r="A94" s="12" t="s">
        <v>84</v>
      </c>
      <c r="B94" s="12">
        <f>B86+B92</f>
        <v>121300</v>
      </c>
    </row>
    <row r="95" spans="1:2" x14ac:dyDescent="0.2">
      <c r="A95" s="12" t="s">
        <v>85</v>
      </c>
      <c r="B95" s="12">
        <f>B94*0.35</f>
        <v>42455</v>
      </c>
    </row>
    <row r="96" spans="1:2" x14ac:dyDescent="0.2">
      <c r="A96" s="12" t="s">
        <v>89</v>
      </c>
      <c r="B96" s="12">
        <v>18000</v>
      </c>
    </row>
    <row r="97" spans="1:2" x14ac:dyDescent="0.2">
      <c r="A97" s="12" t="s">
        <v>73</v>
      </c>
      <c r="B97" s="12">
        <f>B94-B95-B96</f>
        <v>60845</v>
      </c>
    </row>
  </sheetData>
  <mergeCells count="2">
    <mergeCell ref="A33:B33"/>
    <mergeCell ref="A74:B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7" workbookViewId="0">
      <selection activeCell="A70" sqref="A70"/>
    </sheetView>
  </sheetViews>
  <sheetFormatPr defaultRowHeight="12.75" x14ac:dyDescent="0.2"/>
  <cols>
    <col min="1" max="1" width="171.33203125" bestFit="1" customWidth="1"/>
    <col min="2" max="2" width="20.83203125" customWidth="1"/>
    <col min="3" max="3" width="10.5" customWidth="1"/>
    <col min="4" max="4" width="9.83203125" customWidth="1"/>
    <col min="5" max="5" width="19.5" customWidth="1"/>
  </cols>
  <sheetData>
    <row r="1" spans="1:2" ht="15.95" customHeight="1" x14ac:dyDescent="0.2">
      <c r="A1" s="2" t="s">
        <v>36</v>
      </c>
    </row>
    <row r="2" spans="1:2" ht="15.95" customHeight="1" x14ac:dyDescent="0.2">
      <c r="A2" s="3" t="s">
        <v>37</v>
      </c>
    </row>
    <row r="3" spans="1:2" ht="18" customHeight="1" x14ac:dyDescent="0.2">
      <c r="A3" s="4" t="s">
        <v>35</v>
      </c>
      <c r="B3" s="6">
        <v>1800000</v>
      </c>
    </row>
    <row r="4" spans="1:2" ht="15.95" customHeight="1" x14ac:dyDescent="0.2">
      <c r="A4" s="4" t="s">
        <v>32</v>
      </c>
      <c r="B4" s="6">
        <v>45000</v>
      </c>
    </row>
    <row r="5" spans="1:2" ht="15.95" customHeight="1" x14ac:dyDescent="0.2">
      <c r="A5" s="4" t="s">
        <v>38</v>
      </c>
      <c r="B5" s="6">
        <v>30000</v>
      </c>
    </row>
    <row r="6" spans="1:2" ht="15.95" customHeight="1" x14ac:dyDescent="0.2">
      <c r="A6" s="4" t="s">
        <v>30</v>
      </c>
      <c r="B6" s="6">
        <v>980000</v>
      </c>
    </row>
    <row r="7" spans="1:2" ht="15.95" customHeight="1" x14ac:dyDescent="0.2">
      <c r="A7" s="4" t="s">
        <v>39</v>
      </c>
      <c r="B7" s="6">
        <v>90000</v>
      </c>
    </row>
    <row r="8" spans="1:2" ht="15.95" customHeight="1" x14ac:dyDescent="0.2">
      <c r="A8" s="4" t="s">
        <v>40</v>
      </c>
      <c r="B8" s="6">
        <v>110000</v>
      </c>
    </row>
    <row r="9" spans="1:2" ht="15.95" customHeight="1" x14ac:dyDescent="0.2">
      <c r="A9" s="4" t="s">
        <v>41</v>
      </c>
      <c r="B9" s="6">
        <v>140000</v>
      </c>
    </row>
    <row r="10" spans="1:2" ht="15.95" customHeight="1" x14ac:dyDescent="0.2">
      <c r="A10" s="4" t="s">
        <v>28</v>
      </c>
      <c r="B10" s="6">
        <v>30500</v>
      </c>
    </row>
    <row r="11" spans="1:2" ht="12.95" customHeight="1" x14ac:dyDescent="0.2">
      <c r="A11" s="4" t="s">
        <v>42</v>
      </c>
      <c r="B11" s="7"/>
    </row>
    <row r="12" spans="1:2" ht="12.95" customHeight="1" x14ac:dyDescent="0.2"/>
    <row r="13" spans="1:2" ht="12.95" customHeight="1" x14ac:dyDescent="0.2"/>
    <row r="14" spans="1:2" ht="12.95" customHeight="1" x14ac:dyDescent="0.2">
      <c r="A14" s="11" t="s">
        <v>61</v>
      </c>
      <c r="B14" s="11"/>
    </row>
    <row r="15" spans="1:2" ht="12.95" customHeight="1" x14ac:dyDescent="0.2">
      <c r="A15" s="11" t="s">
        <v>62</v>
      </c>
      <c r="B15" s="11">
        <v>1800000</v>
      </c>
    </row>
    <row r="16" spans="1:2" ht="12.95" customHeight="1" x14ac:dyDescent="0.2">
      <c r="A16" s="11" t="s">
        <v>63</v>
      </c>
      <c r="B16" s="11">
        <v>45000</v>
      </c>
    </row>
    <row r="17" spans="1:2" ht="12.95" customHeight="1" x14ac:dyDescent="0.2">
      <c r="A17" s="11" t="s">
        <v>64</v>
      </c>
      <c r="B17" s="11">
        <f>SUM(B15:B16)</f>
        <v>1845000</v>
      </c>
    </row>
    <row r="18" spans="1:2" ht="12.95" customHeight="1" x14ac:dyDescent="0.2">
      <c r="A18" s="11"/>
      <c r="B18" s="11"/>
    </row>
    <row r="19" spans="1:2" ht="12.95" customHeight="1" x14ac:dyDescent="0.2">
      <c r="A19" s="11" t="s">
        <v>65</v>
      </c>
      <c r="B19" s="11"/>
    </row>
    <row r="20" spans="1:2" ht="12.95" customHeight="1" x14ac:dyDescent="0.2">
      <c r="A20" s="9" t="s">
        <v>38</v>
      </c>
      <c r="B20" s="6">
        <v>30000</v>
      </c>
    </row>
    <row r="21" spans="1:2" ht="12.95" customHeight="1" x14ac:dyDescent="0.2">
      <c r="A21" s="9" t="s">
        <v>30</v>
      </c>
      <c r="B21" s="6">
        <v>980000</v>
      </c>
    </row>
    <row r="22" spans="1:2" ht="12.95" customHeight="1" x14ac:dyDescent="0.2">
      <c r="A22" s="9" t="s">
        <v>39</v>
      </c>
      <c r="B22" s="6">
        <v>90000</v>
      </c>
    </row>
    <row r="23" spans="1:2" ht="12.95" customHeight="1" x14ac:dyDescent="0.2">
      <c r="A23" s="9" t="s">
        <v>40</v>
      </c>
      <c r="B23" s="6">
        <v>110000</v>
      </c>
    </row>
    <row r="24" spans="1:2" ht="12.95" customHeight="1" x14ac:dyDescent="0.2">
      <c r="A24" s="9" t="s">
        <v>28</v>
      </c>
      <c r="B24" s="6">
        <v>30500</v>
      </c>
    </row>
    <row r="25" spans="1:2" ht="12.95" customHeight="1" x14ac:dyDescent="0.2">
      <c r="A25" s="11" t="s">
        <v>70</v>
      </c>
      <c r="B25" s="11">
        <f>SUM(B20:B24)</f>
        <v>1240500</v>
      </c>
    </row>
    <row r="26" spans="1:2" ht="12.95" customHeight="1" x14ac:dyDescent="0.2">
      <c r="A26" s="11"/>
      <c r="B26" s="11"/>
    </row>
    <row r="27" spans="1:2" ht="12.95" customHeight="1" x14ac:dyDescent="0.2">
      <c r="A27" s="11" t="s">
        <v>71</v>
      </c>
      <c r="B27" s="11">
        <f>B17-B25</f>
        <v>604500</v>
      </c>
    </row>
    <row r="28" spans="1:2" ht="12.95" customHeight="1" x14ac:dyDescent="0.2">
      <c r="A28" s="11" t="s">
        <v>72</v>
      </c>
      <c r="B28" s="11">
        <f>-B27*0.3</f>
        <v>-181350</v>
      </c>
    </row>
    <row r="29" spans="1:2" ht="12.95" customHeight="1" x14ac:dyDescent="0.2">
      <c r="A29" s="9" t="s">
        <v>41</v>
      </c>
      <c r="B29" s="6">
        <v>-98000</v>
      </c>
    </row>
    <row r="30" spans="1:2" ht="12.95" customHeight="1" x14ac:dyDescent="0.2">
      <c r="A30" s="11" t="s">
        <v>73</v>
      </c>
      <c r="B30" s="11">
        <f>SUM(B27:B29)</f>
        <v>325150</v>
      </c>
    </row>
    <row r="31" spans="1:2" ht="12.95" customHeight="1" x14ac:dyDescent="0.2"/>
    <row r="32" spans="1:2" ht="12.95" customHeight="1" x14ac:dyDescent="0.2"/>
    <row r="33" spans="1:11" ht="12.95" customHeight="1" x14ac:dyDescent="0.2"/>
    <row r="34" spans="1:11" ht="12.95" customHeight="1" x14ac:dyDescent="0.2"/>
    <row r="35" spans="1:11" ht="12.95" customHeight="1" x14ac:dyDescent="0.2"/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5.95" customHeight="1" x14ac:dyDescent="0.2">
      <c r="A40" s="2" t="s">
        <v>43</v>
      </c>
    </row>
    <row r="41" spans="1:11" ht="15.95" customHeight="1" x14ac:dyDescent="0.2">
      <c r="A41" s="19" t="s">
        <v>44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ht="15.9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 ht="15.9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1:11" ht="15.9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 spans="1:11" ht="15.95" customHeight="1" x14ac:dyDescent="0.2">
      <c r="A45" s="3"/>
    </row>
    <row r="46" spans="1:11" ht="15.95" customHeight="1" x14ac:dyDescent="0.2">
      <c r="A46" s="3"/>
    </row>
    <row r="47" spans="1:11" ht="15.95" customHeight="1" x14ac:dyDescent="0.2">
      <c r="A47" s="3"/>
    </row>
    <row r="48" spans="1:11" ht="15.95" customHeight="1" x14ac:dyDescent="0.2">
      <c r="A48" s="3"/>
    </row>
    <row r="49" spans="1:1" ht="15.95" customHeight="1" x14ac:dyDescent="0.2">
      <c r="A49" s="3"/>
    </row>
    <row r="50" spans="1:1" ht="15.95" customHeight="1" x14ac:dyDescent="0.2">
      <c r="A50" s="3"/>
    </row>
    <row r="51" spans="1:1" ht="15.95" customHeight="1" x14ac:dyDescent="0.2">
      <c r="A51" s="3"/>
    </row>
    <row r="52" spans="1:1" ht="15.95" customHeight="1" x14ac:dyDescent="0.2">
      <c r="A52" s="3"/>
    </row>
    <row r="53" spans="1:1" ht="15.95" customHeight="1" x14ac:dyDescent="0.2">
      <c r="A53" s="3"/>
    </row>
    <row r="54" spans="1:1" ht="15.95" customHeight="1" x14ac:dyDescent="0.2">
      <c r="A54" s="3"/>
    </row>
    <row r="55" spans="1:1" ht="15.95" customHeight="1" x14ac:dyDescent="0.2">
      <c r="A55" s="3"/>
    </row>
    <row r="56" spans="1:1" ht="15.95" customHeight="1" x14ac:dyDescent="0.2">
      <c r="A56" s="3"/>
    </row>
    <row r="57" spans="1:1" ht="15.95" customHeight="1" x14ac:dyDescent="0.2">
      <c r="A57" s="3"/>
    </row>
    <row r="58" spans="1:1" ht="15.95" customHeight="1" x14ac:dyDescent="0.2">
      <c r="A58" s="3"/>
    </row>
    <row r="59" spans="1:1" ht="15.95" customHeight="1" x14ac:dyDescent="0.2">
      <c r="A59" s="3"/>
    </row>
    <row r="60" spans="1:1" ht="15.95" customHeight="1" x14ac:dyDescent="0.2">
      <c r="A60" s="3"/>
    </row>
    <row r="61" spans="1:1" ht="15.95" customHeight="1" x14ac:dyDescent="0.2">
      <c r="A61" s="3"/>
    </row>
    <row r="62" spans="1:1" ht="15.95" customHeight="1" x14ac:dyDescent="0.2">
      <c r="A62" s="2" t="s">
        <v>45</v>
      </c>
    </row>
    <row r="63" spans="1:1" ht="15.95" customHeight="1" x14ac:dyDescent="0.2">
      <c r="A63" s="17" t="s">
        <v>46</v>
      </c>
    </row>
    <row r="64" spans="1:1" ht="15.95" customHeight="1" x14ac:dyDescent="0.2">
      <c r="A64" s="17" t="s">
        <v>47</v>
      </c>
    </row>
    <row r="65" spans="1:1" ht="15.95" customHeight="1" x14ac:dyDescent="0.2">
      <c r="A65" s="17" t="s">
        <v>48</v>
      </c>
    </row>
    <row r="66" spans="1:1" ht="15.95" customHeight="1" x14ac:dyDescent="0.2">
      <c r="A66" s="17" t="s">
        <v>49</v>
      </c>
    </row>
    <row r="67" spans="1:1" ht="15.95" customHeight="1" x14ac:dyDescent="0.2">
      <c r="A67" s="16" t="s">
        <v>50</v>
      </c>
    </row>
  </sheetData>
  <mergeCells count="1">
    <mergeCell ref="A41:K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22" sqref="F22"/>
    </sheetView>
  </sheetViews>
  <sheetFormatPr defaultRowHeight="12.75" x14ac:dyDescent="0.2"/>
  <cols>
    <col min="1" max="1" width="28.6640625" customWidth="1"/>
    <col min="2" max="2" width="14.6640625" customWidth="1"/>
    <col min="3" max="3" width="18.1640625" customWidth="1"/>
    <col min="4" max="4" width="4.1640625" customWidth="1"/>
  </cols>
  <sheetData>
    <row r="1" spans="1:2" ht="15" customHeight="1" x14ac:dyDescent="0.2">
      <c r="A1" s="8" t="s">
        <v>51</v>
      </c>
    </row>
    <row r="2" spans="1:2" ht="18" customHeight="1" x14ac:dyDescent="0.2">
      <c r="A2" s="4" t="s">
        <v>52</v>
      </c>
      <c r="B2" s="5">
        <v>4460000</v>
      </c>
    </row>
    <row r="3" spans="1:2" ht="21.95" customHeight="1" x14ac:dyDescent="0.2">
      <c r="A3" s="4" t="s">
        <v>30</v>
      </c>
      <c r="B3" s="6">
        <v>2300000</v>
      </c>
    </row>
    <row r="4" spans="1:2" ht="21.95" customHeight="1" x14ac:dyDescent="0.2">
      <c r="A4" s="4" t="s">
        <v>39</v>
      </c>
      <c r="B4" s="6">
        <v>800000</v>
      </c>
    </row>
    <row r="5" spans="1:2" ht="26.1" customHeight="1" x14ac:dyDescent="0.2">
      <c r="A5" s="4" t="s">
        <v>40</v>
      </c>
      <c r="B5" s="6">
        <v>300000</v>
      </c>
    </row>
    <row r="6" spans="1:2" ht="15" customHeight="1" x14ac:dyDescent="0.2">
      <c r="A6" s="8" t="s">
        <v>53</v>
      </c>
    </row>
    <row r="9" spans="1:2" x14ac:dyDescent="0.2">
      <c r="A9" s="14">
        <f>B2-B3-B4-B5</f>
        <v>1060000</v>
      </c>
    </row>
    <row r="10" spans="1:2" x14ac:dyDescent="0.2">
      <c r="A10" s="14">
        <f>B2</f>
        <v>4460000</v>
      </c>
    </row>
    <row r="11" spans="1:2" x14ac:dyDescent="0.2">
      <c r="A11" s="15">
        <f>A9/A10</f>
        <v>0.23766816143497757</v>
      </c>
    </row>
    <row r="12" spans="1:2" x14ac:dyDescent="0.2">
      <c r="A12" s="1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1,2,3</vt:lpstr>
      <vt:lpstr>4,5,6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IS - Week 3</dc:title>
  <dc:creator>jjcompri</dc:creator>
  <cp:lastModifiedBy>Jake DIneen</cp:lastModifiedBy>
  <dcterms:created xsi:type="dcterms:W3CDTF">2017-04-15T23:29:22Z</dcterms:created>
  <dcterms:modified xsi:type="dcterms:W3CDTF">2017-04-21T17:14:05Z</dcterms:modified>
</cp:coreProperties>
</file>