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6 Cost of Goods Sold\"/>
    </mc:Choice>
  </mc:AlternateContent>
  <bookViews>
    <workbookView xWindow="0" yWindow="0" windowWidth="21570" windowHeight="796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3" l="1"/>
  <c r="D29" i="3" s="1"/>
  <c r="D30" i="3" s="1"/>
  <c r="D16" i="3"/>
  <c r="D18" i="3" s="1"/>
  <c r="D19" i="3" s="1"/>
  <c r="F8" i="2"/>
  <c r="E8" i="2"/>
  <c r="C12" i="2"/>
  <c r="C13" i="2" s="1"/>
  <c r="F15" i="2"/>
  <c r="E13" i="2"/>
  <c r="E12" i="2"/>
  <c r="A12" i="2"/>
  <c r="B2" i="3"/>
  <c r="C7" i="3"/>
  <c r="K14" i="2"/>
  <c r="K13" i="2"/>
  <c r="K12" i="2"/>
  <c r="E24" i="2"/>
  <c r="E23" i="2"/>
  <c r="E22" i="2"/>
  <c r="E20" i="2"/>
  <c r="E19" i="2"/>
  <c r="E18" i="2"/>
  <c r="C11" i="2"/>
  <c r="C10" i="2"/>
  <c r="C9" i="2"/>
  <c r="C8" i="2"/>
  <c r="C4" i="2"/>
  <c r="C3" i="2"/>
  <c r="C2" i="2"/>
  <c r="C1" i="2"/>
  <c r="C5" i="2" s="1"/>
  <c r="C11" i="1"/>
  <c r="C10" i="1"/>
  <c r="C9" i="1"/>
  <c r="C7" i="1"/>
  <c r="C6" i="1"/>
  <c r="C5" i="1"/>
  <c r="C15" i="2" l="1"/>
</calcChain>
</file>

<file path=xl/sharedStrings.xml><?xml version="1.0" encoding="utf-8"?>
<sst xmlns="http://schemas.openxmlformats.org/spreadsheetml/2006/main" count="32" uniqueCount="23">
  <si>
    <t>500 Remaining</t>
  </si>
  <si>
    <t>Fifo</t>
  </si>
  <si>
    <t/>
  </si>
  <si>
    <t>Lifo</t>
  </si>
  <si>
    <t>Beginning Inventory</t>
  </si>
  <si>
    <t>Purchases</t>
  </si>
  <si>
    <t>Purchase Returns and Allowances</t>
  </si>
  <si>
    <t>Purchase Discounts</t>
  </si>
  <si>
    <t>Transpo</t>
  </si>
  <si>
    <t>COGS Avail for Sale</t>
  </si>
  <si>
    <t>Ending Inventory</t>
  </si>
  <si>
    <t>COGS</t>
  </si>
  <si>
    <t>COGS Purchased</t>
  </si>
  <si>
    <t>DATE</t>
  </si>
  <si>
    <t>PURCHASES</t>
  </si>
  <si>
    <t>Sales</t>
  </si>
  <si>
    <t>EI</t>
  </si>
  <si>
    <t>Inventory</t>
  </si>
  <si>
    <t>Less: Return</t>
  </si>
  <si>
    <t>Less: Discount</t>
  </si>
  <si>
    <t>Net Purchase</t>
  </si>
  <si>
    <t>Add Transpo</t>
  </si>
  <si>
    <t>CIGS 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</si>
</sst>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0" fillId="0" borderId="0" xfId="0" quotePrefix="1"/>
    <xf numFmtId="44" fontId="0" fillId="0" borderId="0" xfId="1" applyFont="1"/>
    <xf numFmtId="44" fontId="0" fillId="0" borderId="0" xfId="0" applyNumberFormat="1"/>
    <xf numFmtId="0" fontId="0" fillId="2" borderId="0" xfId="0" applyFill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defaultRowHeight="15" x14ac:dyDescent="0.25"/>
  <cols>
    <col min="3" max="3" width="14" bestFit="1" customWidth="1"/>
  </cols>
  <sheetData>
    <row r="1" spans="1:4" x14ac:dyDescent="0.25">
      <c r="A1">
        <v>3</v>
      </c>
      <c r="C1">
        <v>1000</v>
      </c>
      <c r="D1" s="1">
        <v>5</v>
      </c>
    </row>
    <row r="2" spans="1:4" x14ac:dyDescent="0.25">
      <c r="C2">
        <v>3000</v>
      </c>
      <c r="D2" s="1">
        <v>6</v>
      </c>
    </row>
    <row r="3" spans="1:4" x14ac:dyDescent="0.25">
      <c r="C3" t="s">
        <v>0</v>
      </c>
    </row>
    <row r="5" spans="1:4" x14ac:dyDescent="0.25">
      <c r="B5" t="s">
        <v>1</v>
      </c>
      <c r="C5" s="1">
        <f>C1*D1</f>
        <v>5000</v>
      </c>
    </row>
    <row r="6" spans="1:4" x14ac:dyDescent="0.25">
      <c r="C6" s="1">
        <f>2500*D2</f>
        <v>15000</v>
      </c>
    </row>
    <row r="7" spans="1:4" x14ac:dyDescent="0.25">
      <c r="C7" s="1">
        <f>SUM(C5:C6)</f>
        <v>20000</v>
      </c>
    </row>
    <row r="9" spans="1:4" x14ac:dyDescent="0.25">
      <c r="B9" t="s">
        <v>3</v>
      </c>
      <c r="C9" s="1">
        <f>3000*D2</f>
        <v>18000</v>
      </c>
    </row>
    <row r="10" spans="1:4" x14ac:dyDescent="0.25">
      <c r="B10" s="2" t="s">
        <v>2</v>
      </c>
      <c r="C10" s="1">
        <f>500*D1</f>
        <v>2500</v>
      </c>
    </row>
    <row r="11" spans="1:4" x14ac:dyDescent="0.25">
      <c r="C11" s="1">
        <f>SUM(C9:C10)</f>
        <v>20500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H7" sqref="H7"/>
    </sheetView>
  </sheetViews>
  <sheetFormatPr defaultRowHeight="15" x14ac:dyDescent="0.25"/>
  <cols>
    <col min="3" max="3" width="10.5703125" bestFit="1" customWidth="1"/>
    <col min="6" max="6" width="10.5703125" bestFit="1" customWidth="1"/>
  </cols>
  <sheetData>
    <row r="1" spans="1:11" x14ac:dyDescent="0.25">
      <c r="A1">
        <v>55</v>
      </c>
      <c r="B1" s="1">
        <v>20</v>
      </c>
      <c r="C1" s="1">
        <f>A1*B1</f>
        <v>1100</v>
      </c>
    </row>
    <row r="2" spans="1:11" x14ac:dyDescent="0.25">
      <c r="A2">
        <v>35</v>
      </c>
      <c r="B2" s="1">
        <v>22</v>
      </c>
      <c r="C2" s="1">
        <f t="shared" ref="C2:C4" si="0">A2*B2</f>
        <v>770</v>
      </c>
    </row>
    <row r="3" spans="1:11" x14ac:dyDescent="0.25">
      <c r="A3">
        <v>45</v>
      </c>
      <c r="B3" s="1">
        <v>23</v>
      </c>
      <c r="C3" s="1">
        <f t="shared" si="0"/>
        <v>1035</v>
      </c>
    </row>
    <row r="4" spans="1:11" x14ac:dyDescent="0.25">
      <c r="A4">
        <v>5</v>
      </c>
      <c r="B4" s="1">
        <v>24</v>
      </c>
      <c r="C4" s="1">
        <f t="shared" si="0"/>
        <v>120</v>
      </c>
    </row>
    <row r="5" spans="1:11" x14ac:dyDescent="0.25">
      <c r="C5" s="1">
        <f>SUM(C1:C4)</f>
        <v>3025</v>
      </c>
    </row>
    <row r="8" spans="1:11" x14ac:dyDescent="0.25">
      <c r="A8">
        <v>65</v>
      </c>
      <c r="B8" s="3">
        <v>20</v>
      </c>
      <c r="C8" s="4">
        <f>A8*B8</f>
        <v>1300</v>
      </c>
      <c r="E8" s="4">
        <f>C12/220</f>
        <v>22.09090909090909</v>
      </c>
      <c r="F8" s="4">
        <f>E8*80</f>
        <v>1767.2727272727273</v>
      </c>
    </row>
    <row r="9" spans="1:11" x14ac:dyDescent="0.25">
      <c r="A9">
        <v>50</v>
      </c>
      <c r="B9" s="3">
        <v>22</v>
      </c>
      <c r="C9" s="4">
        <f t="shared" ref="C9:C11" si="1">A9*B9</f>
        <v>1100</v>
      </c>
    </row>
    <row r="10" spans="1:11" x14ac:dyDescent="0.25">
      <c r="A10">
        <v>60</v>
      </c>
      <c r="B10" s="3">
        <v>23</v>
      </c>
      <c r="C10" s="4">
        <f t="shared" si="1"/>
        <v>1380</v>
      </c>
    </row>
    <row r="11" spans="1:11" x14ac:dyDescent="0.25">
      <c r="A11">
        <v>45</v>
      </c>
      <c r="B11" s="3">
        <v>24</v>
      </c>
      <c r="C11" s="4">
        <f t="shared" si="1"/>
        <v>1080</v>
      </c>
    </row>
    <row r="12" spans="1:11" x14ac:dyDescent="0.25">
      <c r="A12" s="4">
        <f>SUM(A8:A11)</f>
        <v>220</v>
      </c>
      <c r="C12" s="4">
        <f>SUM(C8:C11)</f>
        <v>4860</v>
      </c>
      <c r="D12">
        <v>22.1</v>
      </c>
      <c r="E12">
        <f>D12*140</f>
        <v>3094</v>
      </c>
      <c r="I12">
        <v>4860</v>
      </c>
      <c r="J12">
        <v>3025</v>
      </c>
      <c r="K12">
        <f>I12-J12</f>
        <v>1835</v>
      </c>
    </row>
    <row r="13" spans="1:11" x14ac:dyDescent="0.25">
      <c r="C13" s="4">
        <f>C12-E12</f>
        <v>1766</v>
      </c>
      <c r="E13">
        <f>D12*80</f>
        <v>1768</v>
      </c>
      <c r="F13">
        <v>22.1</v>
      </c>
      <c r="I13">
        <v>4860</v>
      </c>
      <c r="J13">
        <v>2975</v>
      </c>
      <c r="K13">
        <f t="shared" ref="K13:K14" si="2">I13-J13</f>
        <v>1885</v>
      </c>
    </row>
    <row r="14" spans="1:11" x14ac:dyDescent="0.25">
      <c r="F14">
        <v>80</v>
      </c>
      <c r="I14">
        <v>4860</v>
      </c>
      <c r="J14">
        <v>3230</v>
      </c>
      <c r="K14">
        <f t="shared" si="2"/>
        <v>1630</v>
      </c>
    </row>
    <row r="15" spans="1:11" x14ac:dyDescent="0.25">
      <c r="C15" s="4">
        <f>C12-C5</f>
        <v>1835</v>
      </c>
      <c r="F15" s="6">
        <f>F13*F14</f>
        <v>1768</v>
      </c>
    </row>
    <row r="18" spans="2:5" x14ac:dyDescent="0.25">
      <c r="C18">
        <v>65</v>
      </c>
      <c r="D18">
        <v>20</v>
      </c>
      <c r="E18">
        <f>C18*D18</f>
        <v>1300</v>
      </c>
    </row>
    <row r="19" spans="2:5" x14ac:dyDescent="0.25">
      <c r="C19">
        <v>50</v>
      </c>
      <c r="D19">
        <v>22</v>
      </c>
      <c r="E19">
        <f t="shared" ref="E19:E20" si="3">C19*D19</f>
        <v>1100</v>
      </c>
    </row>
    <row r="20" spans="2:5" x14ac:dyDescent="0.25">
      <c r="C20">
        <v>25</v>
      </c>
      <c r="D20">
        <v>23</v>
      </c>
      <c r="E20">
        <f t="shared" si="3"/>
        <v>575</v>
      </c>
    </row>
    <row r="22" spans="2:5" x14ac:dyDescent="0.25">
      <c r="C22">
        <v>45</v>
      </c>
      <c r="D22">
        <v>24</v>
      </c>
      <c r="E22">
        <f t="shared" ref="E22:E24" si="4">C22*D22</f>
        <v>1080</v>
      </c>
    </row>
    <row r="23" spans="2:5" x14ac:dyDescent="0.25">
      <c r="C23">
        <v>60</v>
      </c>
      <c r="D23">
        <v>23</v>
      </c>
      <c r="E23">
        <f t="shared" si="4"/>
        <v>1380</v>
      </c>
    </row>
    <row r="24" spans="2:5" x14ac:dyDescent="0.25">
      <c r="C24">
        <v>35</v>
      </c>
      <c r="D24">
        <v>22</v>
      </c>
      <c r="E24">
        <f t="shared" si="4"/>
        <v>770</v>
      </c>
    </row>
    <row r="28" spans="2:5" x14ac:dyDescent="0.25">
      <c r="B28" t="s">
        <v>13</v>
      </c>
      <c r="C28" t="s">
        <v>14</v>
      </c>
      <c r="D28" t="s">
        <v>15</v>
      </c>
      <c r="E2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3" workbookViewId="0">
      <selection activeCell="Q26" sqref="Q26"/>
    </sheetView>
  </sheetViews>
  <sheetFormatPr defaultRowHeight="15" x14ac:dyDescent="0.25"/>
  <cols>
    <col min="1" max="1" width="31.28515625" bestFit="1" customWidth="1"/>
    <col min="3" max="3" width="15.5703125" bestFit="1" customWidth="1"/>
  </cols>
  <sheetData>
    <row r="1" spans="1:5" x14ac:dyDescent="0.25">
      <c r="B1">
        <v>1</v>
      </c>
      <c r="C1">
        <v>2</v>
      </c>
      <c r="D1">
        <v>3</v>
      </c>
    </row>
    <row r="2" spans="1:5" x14ac:dyDescent="0.25">
      <c r="A2" t="s">
        <v>4</v>
      </c>
      <c r="B2" s="5">
        <f>7110-(B3-B4-B5+B6)</f>
        <v>1400</v>
      </c>
      <c r="C2">
        <v>2350</v>
      </c>
      <c r="D2">
        <v>1890</v>
      </c>
    </row>
    <row r="3" spans="1:5" x14ac:dyDescent="0.25">
      <c r="A3" t="s">
        <v>5</v>
      </c>
      <c r="B3">
        <v>6230</v>
      </c>
      <c r="C3">
        <v>5720</v>
      </c>
    </row>
    <row r="4" spans="1:5" x14ac:dyDescent="0.25">
      <c r="A4" t="s">
        <v>6</v>
      </c>
      <c r="B4">
        <v>470</v>
      </c>
      <c r="C4">
        <v>800</v>
      </c>
      <c r="D4">
        <v>550</v>
      </c>
    </row>
    <row r="5" spans="1:5" x14ac:dyDescent="0.25">
      <c r="A5" t="s">
        <v>7</v>
      </c>
      <c r="B5">
        <v>200</v>
      </c>
      <c r="D5">
        <v>310</v>
      </c>
    </row>
    <row r="6" spans="1:5" x14ac:dyDescent="0.25">
      <c r="A6" t="s">
        <v>8</v>
      </c>
      <c r="B6">
        <v>150</v>
      </c>
      <c r="C6">
        <v>500</v>
      </c>
      <c r="D6">
        <v>420</v>
      </c>
    </row>
    <row r="7" spans="1:5" x14ac:dyDescent="0.25">
      <c r="A7" t="s">
        <v>9</v>
      </c>
      <c r="B7">
        <v>7110</v>
      </c>
      <c r="C7" s="5">
        <f>C8+C9</f>
        <v>7320</v>
      </c>
      <c r="D7">
        <v>8790</v>
      </c>
    </row>
    <row r="8" spans="1:5" x14ac:dyDescent="0.25">
      <c r="A8" t="s">
        <v>10</v>
      </c>
      <c r="B8" s="5">
        <v>1890</v>
      </c>
      <c r="C8">
        <v>1750</v>
      </c>
      <c r="D8">
        <v>1200</v>
      </c>
    </row>
    <row r="9" spans="1:5" x14ac:dyDescent="0.25">
      <c r="A9" t="s">
        <v>11</v>
      </c>
      <c r="B9">
        <v>5220</v>
      </c>
      <c r="C9">
        <v>5570</v>
      </c>
      <c r="D9" s="5">
        <v>7590</v>
      </c>
    </row>
    <row r="12" spans="1:5" x14ac:dyDescent="0.25">
      <c r="C12" t="s">
        <v>17</v>
      </c>
      <c r="E12">
        <v>2350</v>
      </c>
    </row>
    <row r="13" spans="1:5" x14ac:dyDescent="0.25">
      <c r="C13" t="s">
        <v>5</v>
      </c>
      <c r="D13">
        <v>5720</v>
      </c>
    </row>
    <row r="14" spans="1:5" x14ac:dyDescent="0.25">
      <c r="C14" t="s">
        <v>18</v>
      </c>
      <c r="D14">
        <v>800</v>
      </c>
    </row>
    <row r="15" spans="1:5" x14ac:dyDescent="0.25">
      <c r="C15" t="s">
        <v>19</v>
      </c>
      <c r="D15">
        <v>450</v>
      </c>
    </row>
    <row r="16" spans="1:5" x14ac:dyDescent="0.25">
      <c r="C16" t="s">
        <v>20</v>
      </c>
      <c r="D16">
        <f>D13-D14-D15</f>
        <v>4470</v>
      </c>
    </row>
    <row r="17" spans="3:5" x14ac:dyDescent="0.25">
      <c r="C17" t="s">
        <v>21</v>
      </c>
      <c r="D17">
        <v>500</v>
      </c>
    </row>
    <row r="18" spans="3:5" x14ac:dyDescent="0.25">
      <c r="C18" t="s">
        <v>12</v>
      </c>
      <c r="D18">
        <f>D17+D16</f>
        <v>4970</v>
      </c>
    </row>
    <row r="19" spans="3:5" x14ac:dyDescent="0.25">
      <c r="C19" t="s">
        <v>22</v>
      </c>
      <c r="D19">
        <f>E12+D18</f>
        <v>7320</v>
      </c>
    </row>
    <row r="23" spans="3:5" x14ac:dyDescent="0.25">
      <c r="C23" t="s">
        <v>17</v>
      </c>
      <c r="E23">
        <v>1890</v>
      </c>
    </row>
    <row r="24" spans="3:5" x14ac:dyDescent="0.25">
      <c r="C24" t="s">
        <v>5</v>
      </c>
      <c r="D24">
        <v>7340</v>
      </c>
    </row>
    <row r="25" spans="3:5" x14ac:dyDescent="0.25">
      <c r="C25" t="s">
        <v>18</v>
      </c>
      <c r="D25">
        <v>550</v>
      </c>
    </row>
    <row r="26" spans="3:5" x14ac:dyDescent="0.25">
      <c r="C26" t="s">
        <v>19</v>
      </c>
      <c r="D26">
        <v>310</v>
      </c>
    </row>
    <row r="27" spans="3:5" x14ac:dyDescent="0.25">
      <c r="C27" t="s">
        <v>20</v>
      </c>
      <c r="D27">
        <f>D24-D25-D26</f>
        <v>6480</v>
      </c>
    </row>
    <row r="28" spans="3:5" x14ac:dyDescent="0.25">
      <c r="C28" t="s">
        <v>21</v>
      </c>
      <c r="D28">
        <v>420</v>
      </c>
    </row>
    <row r="29" spans="3:5" x14ac:dyDescent="0.25">
      <c r="C29" t="s">
        <v>12</v>
      </c>
      <c r="D29">
        <f>D28+D27</f>
        <v>6900</v>
      </c>
    </row>
    <row r="30" spans="3:5" x14ac:dyDescent="0.25">
      <c r="C30" t="s">
        <v>22</v>
      </c>
      <c r="D30">
        <f>E23+D29</f>
        <v>8790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2017-05-18T05:24:45Z</dcterms:created>
  <dcterms:modified xsi:type="dcterms:W3CDTF">2017-05-18T06:17:55Z</dcterms:modified>
</cp:coreProperties>
</file>