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7 + 8\"/>
    </mc:Choice>
  </mc:AlternateContent>
  <bookViews>
    <workbookView xWindow="0" yWindow="0" windowWidth="28800" windowHeight="11910" activeTab="1"/>
  </bookViews>
  <sheets>
    <sheet name="Sheet1" sheetId="1" r:id="rId1"/>
    <sheet name="Goodwill 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B7" i="2"/>
  <c r="E17" i="1" l="1"/>
  <c r="E16" i="1"/>
  <c r="E15" i="1"/>
  <c r="E9" i="1"/>
  <c r="E8" i="1"/>
  <c r="E7" i="1"/>
  <c r="D7" i="1"/>
  <c r="C32" i="1"/>
  <c r="C31" i="1"/>
  <c r="C30" i="1"/>
  <c r="C29" i="1"/>
  <c r="F26" i="1"/>
  <c r="E26" i="1"/>
  <c r="C26" i="1"/>
  <c r="F25" i="1"/>
  <c r="E25" i="1"/>
  <c r="C25" i="1"/>
  <c r="F24" i="1"/>
  <c r="E24" i="1"/>
  <c r="C22" i="1"/>
  <c r="C21" i="1"/>
  <c r="D17" i="1"/>
  <c r="D16" i="1"/>
  <c r="D15" i="1"/>
  <c r="C14" i="1"/>
  <c r="D9" i="1"/>
  <c r="D8" i="1"/>
</calcChain>
</file>

<file path=xl/sharedStrings.xml><?xml version="1.0" encoding="utf-8"?>
<sst xmlns="http://schemas.openxmlformats.org/spreadsheetml/2006/main" count="23" uniqueCount="23">
  <si>
    <t>Machine Cost</t>
  </si>
  <si>
    <t>Service Life</t>
  </si>
  <si>
    <t>Salvage Value</t>
  </si>
  <si>
    <t>Straight Line</t>
  </si>
  <si>
    <t>Sum of Year Digits</t>
  </si>
  <si>
    <t>Triple Declining</t>
  </si>
  <si>
    <t>Deprec</t>
  </si>
  <si>
    <t>End Book</t>
  </si>
  <si>
    <t>Units Method</t>
  </si>
  <si>
    <t>Book</t>
  </si>
  <si>
    <t>Market</t>
  </si>
  <si>
    <t>Cash</t>
  </si>
  <si>
    <t>Acc Rec</t>
  </si>
  <si>
    <t>Short term invest</t>
  </si>
  <si>
    <t>inventory</t>
  </si>
  <si>
    <t>PPE</t>
  </si>
  <si>
    <t>Totals</t>
  </si>
  <si>
    <t>MV</t>
  </si>
  <si>
    <t>A = L +SE</t>
  </si>
  <si>
    <t>5623000 = L +1480000</t>
  </si>
  <si>
    <t>L = 4143000</t>
  </si>
  <si>
    <t>6933000-4143000= 2790000</t>
  </si>
  <si>
    <t>3120000 - 2790000 = 330000 Goodwill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</si>
</sst>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2" fontId="0" fillId="0" borderId="0" xfId="0" applyNumberFormat="1"/>
    <xf numFmtId="0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" workbookViewId="0">
      <selection activeCell="F22" sqref="F21:F22"/>
    </sheetView>
  </sheetViews>
  <sheetFormatPr defaultRowHeight="15" x14ac:dyDescent="0.25"/>
  <cols>
    <col min="1" max="1" width="13.42578125" bestFit="1" customWidth="1"/>
    <col min="3" max="3" width="12" bestFit="1" customWidth="1"/>
    <col min="4" max="4" width="10.5703125" bestFit="1" customWidth="1"/>
    <col min="5" max="5" width="12" bestFit="1" customWidth="1"/>
  </cols>
  <sheetData>
    <row r="1" spans="1:5" x14ac:dyDescent="0.25">
      <c r="A1" t="s">
        <v>0</v>
      </c>
      <c r="B1">
        <v>9800</v>
      </c>
    </row>
    <row r="2" spans="1:5" x14ac:dyDescent="0.25">
      <c r="A2" t="s">
        <v>1</v>
      </c>
      <c r="B2">
        <v>8</v>
      </c>
    </row>
    <row r="3" spans="1:5" x14ac:dyDescent="0.25">
      <c r="A3" t="s">
        <v>2</v>
      </c>
      <c r="B3">
        <v>1000</v>
      </c>
    </row>
    <row r="6" spans="1:5" x14ac:dyDescent="0.25">
      <c r="C6" t="s">
        <v>3</v>
      </c>
      <c r="D6" s="1" t="s">
        <v>6</v>
      </c>
      <c r="E6" t="s">
        <v>7</v>
      </c>
    </row>
    <row r="7" spans="1:5" x14ac:dyDescent="0.25">
      <c r="C7">
        <v>2014</v>
      </c>
      <c r="D7" s="1">
        <f>(B1-B3)/B2</f>
        <v>1100</v>
      </c>
      <c r="E7" s="4">
        <f>B1-D7</f>
        <v>8700</v>
      </c>
    </row>
    <row r="8" spans="1:5" x14ac:dyDescent="0.25">
      <c r="C8">
        <v>2015</v>
      </c>
      <c r="D8" s="1">
        <f>((B1-D7)-B3)/B2</f>
        <v>962.5</v>
      </c>
      <c r="E8" s="4">
        <f>E7-D8</f>
        <v>7737.5</v>
      </c>
    </row>
    <row r="9" spans="1:5" x14ac:dyDescent="0.25">
      <c r="C9">
        <v>2016</v>
      </c>
      <c r="D9" s="1">
        <f>((B1-D7-D8)-B3)/8</f>
        <v>842.1875</v>
      </c>
      <c r="E9" s="4">
        <f>E8-D9</f>
        <v>6895.3125</v>
      </c>
    </row>
    <row r="10" spans="1:5" x14ac:dyDescent="0.25">
      <c r="D10" s="1"/>
    </row>
    <row r="11" spans="1:5" x14ac:dyDescent="0.25">
      <c r="D11" s="1"/>
    </row>
    <row r="13" spans="1:5" x14ac:dyDescent="0.25">
      <c r="C13" t="s">
        <v>4</v>
      </c>
    </row>
    <row r="14" spans="1:5" x14ac:dyDescent="0.25">
      <c r="C14">
        <f>1+2+3+4+5+6+7+8</f>
        <v>36</v>
      </c>
    </row>
    <row r="15" spans="1:5" x14ac:dyDescent="0.25">
      <c r="D15" s="2">
        <f>8/36</f>
        <v>0.22222222222222221</v>
      </c>
      <c r="E15" s="3">
        <f>8800*D15</f>
        <v>1955.5555555555554</v>
      </c>
    </row>
    <row r="16" spans="1:5" x14ac:dyDescent="0.25">
      <c r="D16" s="2">
        <f>7/36</f>
        <v>0.19444444444444445</v>
      </c>
      <c r="E16" s="3">
        <f>8800*D16</f>
        <v>1711.1111111111111</v>
      </c>
    </row>
    <row r="17" spans="2:6" x14ac:dyDescent="0.25">
      <c r="D17" s="2">
        <f>6/36</f>
        <v>0.16666666666666666</v>
      </c>
      <c r="E17" s="3">
        <f>8800*D17</f>
        <v>1466.6666666666665</v>
      </c>
    </row>
    <row r="18" spans="2:6" x14ac:dyDescent="0.25">
      <c r="E18" s="3"/>
    </row>
    <row r="20" spans="2:6" x14ac:dyDescent="0.25">
      <c r="C20" t="s">
        <v>5</v>
      </c>
    </row>
    <row r="21" spans="2:6" x14ac:dyDescent="0.25">
      <c r="C21">
        <f>100%/8</f>
        <v>0.125</v>
      </c>
    </row>
    <row r="22" spans="2:6" x14ac:dyDescent="0.25">
      <c r="C22">
        <f>C21*3</f>
        <v>0.375</v>
      </c>
    </row>
    <row r="24" spans="2:6" x14ac:dyDescent="0.25">
      <c r="C24">
        <v>9800</v>
      </c>
      <c r="D24">
        <v>0.375</v>
      </c>
      <c r="E24">
        <f>C24*D24</f>
        <v>3675</v>
      </c>
      <c r="F24">
        <f>C24-E24</f>
        <v>6125</v>
      </c>
    </row>
    <row r="25" spans="2:6" x14ac:dyDescent="0.25">
      <c r="C25">
        <f>F24</f>
        <v>6125</v>
      </c>
      <c r="D25">
        <v>0.375</v>
      </c>
      <c r="E25">
        <f>C25*D25</f>
        <v>2296.875</v>
      </c>
      <c r="F25">
        <f>C25-E25</f>
        <v>3828.125</v>
      </c>
    </row>
    <row r="26" spans="2:6" x14ac:dyDescent="0.25">
      <c r="C26">
        <f>F25</f>
        <v>3828.125</v>
      </c>
      <c r="D26">
        <v>0.375</v>
      </c>
      <c r="E26">
        <f>C26*D26</f>
        <v>1435.546875</v>
      </c>
      <c r="F26">
        <f>C26-E26</f>
        <v>2392.578125</v>
      </c>
    </row>
    <row r="28" spans="2:6" x14ac:dyDescent="0.25">
      <c r="C28" t="s">
        <v>8</v>
      </c>
    </row>
    <row r="29" spans="2:6" x14ac:dyDescent="0.25">
      <c r="C29">
        <f>(9800-1000)/6000000</f>
        <v>1.4666666666666667E-3</v>
      </c>
    </row>
    <row r="30" spans="2:6" x14ac:dyDescent="0.25">
      <c r="B30">
        <v>1200000</v>
      </c>
      <c r="C30">
        <f>B30*$C$29</f>
        <v>1760</v>
      </c>
    </row>
    <row r="31" spans="2:6" x14ac:dyDescent="0.25">
      <c r="B31">
        <v>600000</v>
      </c>
      <c r="C31">
        <f t="shared" ref="C31:C32" si="0">B31*$C$29</f>
        <v>880</v>
      </c>
    </row>
    <row r="32" spans="2:6" x14ac:dyDescent="0.25">
      <c r="B32">
        <v>800000</v>
      </c>
      <c r="C32">
        <f t="shared" si="0"/>
        <v>1173.3333333333333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N21" sqref="N21"/>
    </sheetView>
  </sheetViews>
  <sheetFormatPr defaultRowHeight="15" x14ac:dyDescent="0.25"/>
  <cols>
    <col min="1" max="1" width="16.42578125" bestFit="1" customWidth="1"/>
  </cols>
  <sheetData>
    <row r="1" spans="1:3" x14ac:dyDescent="0.25">
      <c r="B1" t="s">
        <v>9</v>
      </c>
      <c r="C1" t="s">
        <v>10</v>
      </c>
    </row>
    <row r="2" spans="1:3" x14ac:dyDescent="0.25">
      <c r="A2" t="s">
        <v>11</v>
      </c>
      <c r="B2">
        <v>456000</v>
      </c>
      <c r="C2">
        <v>456000</v>
      </c>
    </row>
    <row r="3" spans="1:3" x14ac:dyDescent="0.25">
      <c r="A3" t="s">
        <v>12</v>
      </c>
      <c r="B3">
        <v>822000</v>
      </c>
      <c r="C3">
        <v>822000</v>
      </c>
    </row>
    <row r="4" spans="1:3" x14ac:dyDescent="0.25">
      <c r="A4" t="s">
        <v>13</v>
      </c>
      <c r="B4">
        <v>225000</v>
      </c>
      <c r="C4">
        <v>225000</v>
      </c>
    </row>
    <row r="5" spans="1:3" x14ac:dyDescent="0.25">
      <c r="A5" t="s">
        <v>14</v>
      </c>
      <c r="B5">
        <v>1320000</v>
      </c>
      <c r="C5">
        <v>1650000</v>
      </c>
    </row>
    <row r="6" spans="1:3" x14ac:dyDescent="0.25">
      <c r="A6" t="s">
        <v>15</v>
      </c>
      <c r="B6">
        <v>2800000</v>
      </c>
      <c r="C6">
        <v>3780000</v>
      </c>
    </row>
    <row r="7" spans="1:3" x14ac:dyDescent="0.25">
      <c r="A7" t="s">
        <v>16</v>
      </c>
      <c r="B7">
        <f>SUM(B2:B6)</f>
        <v>5623000</v>
      </c>
      <c r="C7">
        <f t="shared" ref="C7" si="0">SUM(C2:C6)</f>
        <v>6933000</v>
      </c>
    </row>
    <row r="9" spans="1:3" x14ac:dyDescent="0.25">
      <c r="A9">
        <v>1</v>
      </c>
      <c r="B9">
        <v>3780000</v>
      </c>
      <c r="C9" t="s">
        <v>17</v>
      </c>
    </row>
    <row r="10" spans="1:3" x14ac:dyDescent="0.25">
      <c r="A10">
        <v>2</v>
      </c>
      <c r="B10" t="s">
        <v>18</v>
      </c>
    </row>
    <row r="11" spans="1:3" x14ac:dyDescent="0.25">
      <c r="B11" t="s">
        <v>19</v>
      </c>
    </row>
    <row r="12" spans="1:3" x14ac:dyDescent="0.25">
      <c r="B12" t="s">
        <v>20</v>
      </c>
    </row>
    <row r="14" spans="1:3" x14ac:dyDescent="0.25">
      <c r="A14">
        <v>3</v>
      </c>
      <c r="B14" t="s">
        <v>21</v>
      </c>
    </row>
    <row r="15" spans="1:3" x14ac:dyDescent="0.25">
      <c r="B1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Goodwill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2017-05-25T01:44:42Z</dcterms:created>
  <dcterms:modified xsi:type="dcterms:W3CDTF">2017-05-25T02:19:04Z</dcterms:modified>
</cp:coreProperties>
</file>