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ne\Desktop\SYracuse\Term 2\MBC 631 Financial Accounting\Week 7 + 8\"/>
    </mc:Choice>
  </mc:AlternateContent>
  <bookViews>
    <workbookView xWindow="0" yWindow="0" windowWidth="28800" windowHeight="119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71027"/>
</workbook>
</file>

<file path=xl/calcChain.xml><?xml version="1.0" encoding="utf-8"?>
<calcChain xmlns="http://schemas.openxmlformats.org/spreadsheetml/2006/main">
  <c r="B7" i="3" l="1"/>
  <c r="D13" i="4"/>
  <c r="C13" i="4"/>
  <c r="B13" i="4"/>
  <c r="D9" i="4"/>
  <c r="C9" i="4"/>
  <c r="F20" i="4"/>
  <c r="B9" i="4"/>
  <c r="B8" i="4"/>
  <c r="C8" i="4"/>
  <c r="D8" i="3" l="1"/>
  <c r="C8" i="3"/>
  <c r="B8" i="3"/>
  <c r="I42" i="3"/>
  <c r="H42" i="3"/>
  <c r="F42" i="3"/>
  <c r="F41" i="3"/>
  <c r="I41" i="3"/>
  <c r="H41" i="3"/>
  <c r="H40" i="3"/>
  <c r="I40" i="3" s="1"/>
  <c r="G42" i="3"/>
  <c r="G41" i="3"/>
  <c r="G40" i="3"/>
  <c r="G39" i="3"/>
  <c r="B7" i="4"/>
  <c r="H20" i="4" l="1"/>
  <c r="B11" i="4" s="1"/>
  <c r="B12" i="4" s="1"/>
  <c r="D8" i="4"/>
  <c r="I20" i="4"/>
  <c r="G21" i="4" s="1"/>
  <c r="F22" i="4"/>
  <c r="F21" i="4"/>
  <c r="D9" i="3"/>
  <c r="C9" i="3"/>
  <c r="B9" i="3"/>
  <c r="J36" i="3"/>
  <c r="I36" i="3"/>
  <c r="H36" i="3"/>
  <c r="J35" i="3"/>
  <c r="I35" i="3"/>
  <c r="H35" i="3"/>
  <c r="J34" i="3"/>
  <c r="I34" i="3"/>
  <c r="D7" i="3"/>
  <c r="C7" i="3"/>
  <c r="I30" i="3"/>
  <c r="H30" i="3"/>
  <c r="G30" i="3"/>
  <c r="I29" i="3"/>
  <c r="H29" i="3"/>
  <c r="G29" i="3"/>
  <c r="I28" i="3"/>
  <c r="H28" i="3"/>
  <c r="H21" i="4" l="1"/>
  <c r="C11" i="4" s="1"/>
  <c r="I21" i="4"/>
  <c r="G22" i="4" s="1"/>
  <c r="C12" i="4"/>
  <c r="H22" i="4" l="1"/>
  <c r="D11" i="4" s="1"/>
  <c r="D12" i="4"/>
  <c r="I22" i="4" l="1"/>
</calcChain>
</file>

<file path=xl/sharedStrings.xml><?xml version="1.0" encoding="utf-8"?>
<sst xmlns="http://schemas.openxmlformats.org/spreadsheetml/2006/main" count="82" uniqueCount="56">
  <si>
    <t>PPE Handout</t>
  </si>
  <si>
    <t>Consider each of the following expenditures.  For each of the items below, in the blank space</t>
  </si>
  <si>
    <t>provided, put an (E) if it is an expense or a (C) if it should be capitalized.</t>
  </si>
  <si>
    <t>1.  Before new equipment was used, test runs were conducted at a cost of $6,250.</t>
  </si>
  <si>
    <t>2.  A used truck was purchased and a new carburetor was installed for $800.</t>
  </si>
  <si>
    <t>3.  A company purchased a new engine for one of its freight trains at a cost of $45,000.</t>
  </si>
  <si>
    <t>5.  A new security system was installed at an old warehouse for $35,000.</t>
  </si>
  <si>
    <t>6.  A custodian is hired to clean the office at night.</t>
  </si>
  <si>
    <t>provided, put an (E) if it is an expense and a (C) if it should be capitalized.</t>
  </si>
  <si>
    <t>1.  Paid $4,000 in legal fees to register a copyright</t>
  </si>
  <si>
    <t>2.  Purchased $20 of printer ink.</t>
  </si>
  <si>
    <t>3.  Paid $1,750 for a new computer.</t>
  </si>
  <si>
    <t>4.  Repaired a copier at a cost of $300.</t>
  </si>
  <si>
    <t>5.  Paid the CEO’s health insurance premiums for $6,250.</t>
  </si>
  <si>
    <t>6.  Destroyed an old building for $125,000 to make way for a new office.</t>
  </si>
  <si>
    <t>On January 1st, 2013 Gretzky Corp purchased $300,000 of equipment.  The equipment has an</t>
  </si>
  <si>
    <t>expected life of 10 years and a residual value of $20,000.</t>
  </si>
  <si>
    <t>Calculate the depreciation expense over the next 3 years using the following methods:</t>
  </si>
  <si>
    <t>1.  Straight-line</t>
  </si>
  <si>
    <t>2.  Sum-of-the-years digits</t>
  </si>
  <si>
    <t>3.  Double-declining-balance</t>
  </si>
  <si>
    <t>On January 1st, 2013 Dryden Inc. purchased $800,000 of equipment.  The equipment has an</t>
  </si>
  <si>
    <t>expected life of 15 years and a residual value of $50,000.</t>
  </si>
  <si>
    <t>1.  Calculate the annual depreciation expense and end of year book value for the first 3</t>
  </si>
  <si>
    <t>years using the following methods:</t>
  </si>
  <si>
    <t>a.  Straight-line</t>
  </si>
  <si>
    <t>b.  Double-declining-balance</t>
  </si>
  <si>
    <t>2.  Recalculate your answers from part 1 assuming there was no residual value.</t>
  </si>
  <si>
    <t>4. $30 worth of pens were purchased for the office.</t>
  </si>
  <si>
    <t>Question</t>
  </si>
  <si>
    <t>Answer</t>
  </si>
  <si>
    <t>Straight Line Method</t>
  </si>
  <si>
    <t>Depreciation = Acquisition Cost - Resididual Value/Life</t>
  </si>
  <si>
    <t>Units of Production Method</t>
  </si>
  <si>
    <t>Depreciation Per Unit = (Acquisition Cost - Residual Value) / Life in Units</t>
  </si>
  <si>
    <t>Double Declining Method</t>
  </si>
  <si>
    <t>(100% / Life) *2</t>
  </si>
  <si>
    <t>Year</t>
  </si>
  <si>
    <t>Beg Book Balue</t>
  </si>
  <si>
    <t>Depreciation</t>
  </si>
  <si>
    <t>End Book</t>
  </si>
  <si>
    <t>Rate</t>
  </si>
  <si>
    <t>Beg Book</t>
  </si>
  <si>
    <t>Beg Book Value</t>
  </si>
  <si>
    <t>Deprec</t>
  </si>
  <si>
    <t>c</t>
  </si>
  <si>
    <t>C</t>
  </si>
  <si>
    <t>e</t>
  </si>
  <si>
    <t>Double Declining</t>
  </si>
  <si>
    <t>Sum of Years</t>
  </si>
  <si>
    <t>E</t>
  </si>
  <si>
    <t>Capitalized = Value added to existing price of assets. Increases Life, or value</t>
  </si>
  <si>
    <t>Expense = Repair, Doesn't make asset better (Besides making it work again), or extend asset life</t>
  </si>
  <si>
    <t>Annual</t>
  </si>
  <si>
    <t>Accumulated</t>
  </si>
  <si>
    <t>Book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</si>
</sst>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0"/>
      <name val="Arial"/>
      <family val="2"/>
    </font>
    <font>
      <sz val="10"/>
      <name val="Arial"/>
      <family val="2"/>
    </font>
    <font>
      <sz val="12"/>
      <name val="Calibri Bold"/>
      <family val="2"/>
    </font>
    <font>
      <sz val="12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0" fontId="6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44" fontId="6" fillId="0" borderId="0" xfId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3"/>
  <sheetViews>
    <sheetView workbookViewId="0">
      <selection activeCell="B20" sqref="B20"/>
    </sheetView>
  </sheetViews>
  <sheetFormatPr defaultRowHeight="12.75" x14ac:dyDescent="0.2"/>
  <cols>
    <col min="1" max="1" width="90" bestFit="1" customWidth="1"/>
    <col min="2" max="2" width="36"/>
  </cols>
  <sheetData>
    <row r="3" spans="1:5" ht="15.75" x14ac:dyDescent="0.25">
      <c r="A3" s="1" t="s">
        <v>0</v>
      </c>
    </row>
    <row r="5" spans="1:5" ht="15.75" x14ac:dyDescent="0.25">
      <c r="A5" s="2" t="s">
        <v>1</v>
      </c>
    </row>
    <row r="6" spans="1:5" ht="15.75" x14ac:dyDescent="0.25">
      <c r="A6" s="2" t="s">
        <v>2</v>
      </c>
    </row>
    <row r="7" spans="1:5" ht="15.75" x14ac:dyDescent="0.25">
      <c r="A7" s="2"/>
    </row>
    <row r="8" spans="1:5" ht="15.75" x14ac:dyDescent="0.25">
      <c r="A8" s="4" t="s">
        <v>29</v>
      </c>
      <c r="B8" s="5" t="s">
        <v>30</v>
      </c>
      <c r="E8" t="s">
        <v>51</v>
      </c>
    </row>
    <row r="9" spans="1:5" ht="15.75" x14ac:dyDescent="0.25">
      <c r="A9" s="2" t="s">
        <v>3</v>
      </c>
      <c r="B9" t="s">
        <v>45</v>
      </c>
      <c r="E9" t="s">
        <v>52</v>
      </c>
    </row>
    <row r="10" spans="1:5" ht="15.75" x14ac:dyDescent="0.25">
      <c r="A10" s="2" t="s">
        <v>4</v>
      </c>
      <c r="B10" t="s">
        <v>45</v>
      </c>
    </row>
    <row r="11" spans="1:5" ht="15.75" x14ac:dyDescent="0.25">
      <c r="A11" s="2" t="s">
        <v>5</v>
      </c>
      <c r="B11" t="s">
        <v>46</v>
      </c>
    </row>
    <row r="12" spans="1:5" ht="15.75" x14ac:dyDescent="0.25">
      <c r="A12" s="2" t="s">
        <v>28</v>
      </c>
      <c r="B12" s="2" t="s">
        <v>47</v>
      </c>
    </row>
    <row r="13" spans="1:5" ht="15.75" x14ac:dyDescent="0.25">
      <c r="A13" s="2" t="s">
        <v>6</v>
      </c>
      <c r="B13" t="s">
        <v>46</v>
      </c>
    </row>
    <row r="14" spans="1:5" ht="15.75" x14ac:dyDescent="0.25">
      <c r="A14" s="2" t="s">
        <v>7</v>
      </c>
      <c r="B14" t="s">
        <v>47</v>
      </c>
    </row>
    <row r="16" spans="1:5" ht="15" x14ac:dyDescent="0.25">
      <c r="A16" s="3"/>
    </row>
    <row r="18" spans="1:1" ht="15.75" x14ac:dyDescent="0.25">
      <c r="A18" s="2"/>
    </row>
    <row r="19" spans="1:1" ht="15.75" x14ac:dyDescent="0.25">
      <c r="A19" s="2"/>
    </row>
    <row r="21" spans="1:1" ht="15.75" x14ac:dyDescent="0.25">
      <c r="A21" s="2"/>
    </row>
    <row r="23" spans="1:1" ht="15.75" x14ac:dyDescent="0.25">
      <c r="A23" s="2"/>
    </row>
    <row r="25" spans="1:1" ht="15.75" x14ac:dyDescent="0.25">
      <c r="A25" s="2"/>
    </row>
    <row r="26" spans="1:1" ht="15.75" x14ac:dyDescent="0.25">
      <c r="A26" s="2"/>
    </row>
    <row r="28" spans="1:1" ht="15.75" x14ac:dyDescent="0.25">
      <c r="A28" s="2"/>
    </row>
    <row r="29" spans="1:1" ht="15.75" x14ac:dyDescent="0.25">
      <c r="A29" s="2"/>
    </row>
    <row r="31" spans="1:1" ht="15" x14ac:dyDescent="0.25">
      <c r="A31" s="3"/>
    </row>
    <row r="33" spans="1:1" ht="15.75" x14ac:dyDescent="0.25">
      <c r="A33" s="2"/>
    </row>
    <row r="34" spans="1:1" ht="15.75" x14ac:dyDescent="0.25">
      <c r="A34" s="2"/>
    </row>
    <row r="36" spans="1:1" ht="15.75" x14ac:dyDescent="0.25">
      <c r="A36" s="2"/>
    </row>
    <row r="38" spans="1:1" ht="15.75" x14ac:dyDescent="0.25">
      <c r="A38" s="2"/>
    </row>
    <row r="39" spans="1:1" ht="15.75" x14ac:dyDescent="0.25">
      <c r="A39" s="2"/>
    </row>
    <row r="40" spans="1:1" ht="15.75" x14ac:dyDescent="0.25">
      <c r="A40" s="2"/>
    </row>
    <row r="42" spans="1:1" ht="15" x14ac:dyDescent="0.25">
      <c r="A42" s="3"/>
    </row>
    <row r="44" spans="1:1" ht="15.75" x14ac:dyDescent="0.25">
      <c r="A44" s="2"/>
    </row>
    <row r="45" spans="1:1" ht="15.75" x14ac:dyDescent="0.25">
      <c r="A45" s="2"/>
    </row>
    <row r="47" spans="1:1" ht="15.75" x14ac:dyDescent="0.25">
      <c r="A47" s="2"/>
    </row>
    <row r="48" spans="1:1" ht="15.75" x14ac:dyDescent="0.25">
      <c r="A48" s="2"/>
    </row>
    <row r="49" spans="1:1" ht="15.75" x14ac:dyDescent="0.25">
      <c r="A49" s="2"/>
    </row>
    <row r="50" spans="1:1" ht="15.75" x14ac:dyDescent="0.25">
      <c r="A50" s="2"/>
    </row>
    <row r="51" spans="1:1" ht="15.75" x14ac:dyDescent="0.25">
      <c r="A51" s="2"/>
    </row>
    <row r="53" spans="1:1" ht="15" x14ac:dyDescent="0.25">
      <c r="A5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2.75" x14ac:dyDescent="0.2"/>
  <cols>
    <col min="1" max="1" width="90" bestFit="1" customWidth="1"/>
    <col min="2" max="4" width="10.42578125" bestFit="1" customWidth="1"/>
    <col min="6" max="6" width="13.5703125" bestFit="1" customWidth="1"/>
    <col min="7" max="9" width="11.28515625" bestFit="1" customWidth="1"/>
  </cols>
  <sheetData>
    <row r="1" spans="1:2" ht="15.75" x14ac:dyDescent="0.25">
      <c r="A1" s="2" t="s">
        <v>1</v>
      </c>
    </row>
    <row r="2" spans="1:2" ht="15.75" x14ac:dyDescent="0.25">
      <c r="A2" s="2" t="s">
        <v>8</v>
      </c>
    </row>
    <row r="4" spans="1:2" x14ac:dyDescent="0.2">
      <c r="A4" s="5" t="s">
        <v>29</v>
      </c>
      <c r="B4" s="5" t="s">
        <v>30</v>
      </c>
    </row>
    <row r="5" spans="1:2" ht="15.75" x14ac:dyDescent="0.25">
      <c r="A5" s="2" t="s">
        <v>9</v>
      </c>
      <c r="B5" t="s">
        <v>46</v>
      </c>
    </row>
    <row r="6" spans="1:2" ht="15.75" x14ac:dyDescent="0.25">
      <c r="A6" s="2" t="s">
        <v>10</v>
      </c>
      <c r="B6" t="s">
        <v>50</v>
      </c>
    </row>
    <row r="7" spans="1:2" ht="15.75" x14ac:dyDescent="0.25">
      <c r="A7" s="2" t="s">
        <v>11</v>
      </c>
      <c r="B7" t="s">
        <v>46</v>
      </c>
    </row>
    <row r="8" spans="1:2" ht="15.75" x14ac:dyDescent="0.25">
      <c r="A8" s="2" t="s">
        <v>12</v>
      </c>
      <c r="B8" t="s">
        <v>50</v>
      </c>
    </row>
    <row r="9" spans="1:2" ht="15.75" x14ac:dyDescent="0.25">
      <c r="A9" s="2" t="s">
        <v>13</v>
      </c>
      <c r="B9" t="s">
        <v>50</v>
      </c>
    </row>
    <row r="10" spans="1:2" ht="15.75" x14ac:dyDescent="0.25">
      <c r="A10" s="2" t="s">
        <v>14</v>
      </c>
      <c r="B10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B8" sqref="B8"/>
    </sheetView>
  </sheetViews>
  <sheetFormatPr defaultRowHeight="12.75" x14ac:dyDescent="0.2"/>
  <cols>
    <col min="1" max="1" width="89.85546875" bestFit="1" customWidth="1"/>
    <col min="2" max="4" width="11.28515625" bestFit="1" customWidth="1"/>
    <col min="6" max="6" width="23.85546875" bestFit="1" customWidth="1"/>
    <col min="8" max="8" width="11.28515625" bestFit="1" customWidth="1"/>
  </cols>
  <sheetData>
    <row r="1" spans="1:4" ht="15.75" x14ac:dyDescent="0.25">
      <c r="A1" s="2" t="s">
        <v>15</v>
      </c>
    </row>
    <row r="2" spans="1:4" ht="15.75" x14ac:dyDescent="0.25">
      <c r="A2" s="2" t="s">
        <v>16</v>
      </c>
    </row>
    <row r="4" spans="1:4" ht="15.75" x14ac:dyDescent="0.25">
      <c r="A4" s="2" t="s">
        <v>17</v>
      </c>
    </row>
    <row r="6" spans="1:4" x14ac:dyDescent="0.2">
      <c r="B6" s="5">
        <v>2013</v>
      </c>
      <c r="C6" s="5">
        <v>2014</v>
      </c>
      <c r="D6" s="5">
        <v>2015</v>
      </c>
    </row>
    <row r="7" spans="1:4" ht="15.75" x14ac:dyDescent="0.25">
      <c r="A7" s="2" t="s">
        <v>18</v>
      </c>
      <c r="B7" s="8">
        <f>H28</f>
        <v>28000</v>
      </c>
      <c r="C7" s="8">
        <f>H29</f>
        <v>25200</v>
      </c>
      <c r="D7" s="8">
        <f>H30</f>
        <v>22680</v>
      </c>
    </row>
    <row r="8" spans="1:4" ht="15.75" x14ac:dyDescent="0.25">
      <c r="A8" s="2" t="s">
        <v>19</v>
      </c>
      <c r="B8" s="8">
        <f>H40</f>
        <v>50909.090909090912</v>
      </c>
      <c r="C8" s="8">
        <f>H41</f>
        <v>45818.181818181816</v>
      </c>
      <c r="D8" s="8">
        <f>H42</f>
        <v>33322.314049586777</v>
      </c>
    </row>
    <row r="9" spans="1:4" ht="15.75" x14ac:dyDescent="0.25">
      <c r="A9" s="2" t="s">
        <v>20</v>
      </c>
      <c r="B9" s="8">
        <f>I34</f>
        <v>60000</v>
      </c>
      <c r="C9" s="8">
        <f>I35</f>
        <v>48000</v>
      </c>
      <c r="D9" s="8">
        <f>I36</f>
        <v>38400</v>
      </c>
    </row>
    <row r="18" spans="6:9" x14ac:dyDescent="0.2">
      <c r="F18" t="s">
        <v>31</v>
      </c>
      <c r="G18" t="s">
        <v>32</v>
      </c>
    </row>
    <row r="19" spans="6:9" x14ac:dyDescent="0.2">
      <c r="F19" t="s">
        <v>33</v>
      </c>
      <c r="G19" t="s">
        <v>34</v>
      </c>
    </row>
    <row r="20" spans="6:9" x14ac:dyDescent="0.2">
      <c r="F20" t="s">
        <v>35</v>
      </c>
      <c r="G20" t="s">
        <v>36</v>
      </c>
    </row>
    <row r="26" spans="6:9" x14ac:dyDescent="0.2">
      <c r="F26" s="6" t="s">
        <v>31</v>
      </c>
      <c r="G26" s="6"/>
      <c r="H26" s="6"/>
      <c r="I26" s="6"/>
    </row>
    <row r="27" spans="6:9" x14ac:dyDescent="0.2">
      <c r="F27" t="s">
        <v>37</v>
      </c>
      <c r="G27" t="s">
        <v>38</v>
      </c>
      <c r="H27" t="s">
        <v>39</v>
      </c>
      <c r="I27" t="s">
        <v>40</v>
      </c>
    </row>
    <row r="28" spans="6:9" x14ac:dyDescent="0.2">
      <c r="F28">
        <v>2013</v>
      </c>
      <c r="G28">
        <v>280000</v>
      </c>
      <c r="H28">
        <f>G28/10</f>
        <v>28000</v>
      </c>
      <c r="I28">
        <f>G28-H28</f>
        <v>252000</v>
      </c>
    </row>
    <row r="29" spans="6:9" x14ac:dyDescent="0.2">
      <c r="F29">
        <v>2014</v>
      </c>
      <c r="G29">
        <f>I28</f>
        <v>252000</v>
      </c>
      <c r="H29">
        <f>G29/10</f>
        <v>25200</v>
      </c>
      <c r="I29">
        <f>G29-H29</f>
        <v>226800</v>
      </c>
    </row>
    <row r="30" spans="6:9" x14ac:dyDescent="0.2">
      <c r="F30">
        <v>2015</v>
      </c>
      <c r="G30">
        <f>I29</f>
        <v>226800</v>
      </c>
      <c r="H30">
        <f>G30/10</f>
        <v>22680</v>
      </c>
      <c r="I30">
        <f>G30-H30</f>
        <v>204120</v>
      </c>
    </row>
    <row r="32" spans="6:9" x14ac:dyDescent="0.2">
      <c r="F32" s="6" t="s">
        <v>48</v>
      </c>
      <c r="G32" s="6"/>
      <c r="H32" s="6"/>
      <c r="I32" s="6"/>
    </row>
    <row r="33" spans="6:10" x14ac:dyDescent="0.2">
      <c r="F33" t="s">
        <v>37</v>
      </c>
      <c r="G33" t="s">
        <v>41</v>
      </c>
      <c r="H33" t="s">
        <v>42</v>
      </c>
      <c r="I33" t="s">
        <v>39</v>
      </c>
      <c r="J33" t="s">
        <v>40</v>
      </c>
    </row>
    <row r="34" spans="6:10" x14ac:dyDescent="0.2">
      <c r="F34">
        <v>2013</v>
      </c>
      <c r="G34" s="7">
        <v>0.2</v>
      </c>
      <c r="H34">
        <v>300000</v>
      </c>
      <c r="I34">
        <f>H34*G34</f>
        <v>60000</v>
      </c>
      <c r="J34">
        <f>H34-I34</f>
        <v>240000</v>
      </c>
    </row>
    <row r="35" spans="6:10" x14ac:dyDescent="0.2">
      <c r="F35">
        <v>2014</v>
      </c>
      <c r="G35" s="7">
        <v>0.2</v>
      </c>
      <c r="H35">
        <f>J34</f>
        <v>240000</v>
      </c>
      <c r="I35">
        <f>H35*G35</f>
        <v>48000</v>
      </c>
      <c r="J35">
        <f>H35-I35</f>
        <v>192000</v>
      </c>
    </row>
    <row r="36" spans="6:10" x14ac:dyDescent="0.2">
      <c r="F36">
        <v>2015</v>
      </c>
      <c r="G36" s="7">
        <v>0.2</v>
      </c>
      <c r="H36">
        <f>J35</f>
        <v>192000</v>
      </c>
      <c r="I36">
        <f>H36*G36</f>
        <v>38400</v>
      </c>
      <c r="J36">
        <f>H36-I36</f>
        <v>153600</v>
      </c>
    </row>
    <row r="38" spans="6:10" x14ac:dyDescent="0.2">
      <c r="F38" s="6" t="s">
        <v>49</v>
      </c>
      <c r="G38" s="6"/>
      <c r="H38" s="6"/>
      <c r="I38" s="6"/>
    </row>
    <row r="39" spans="6:10" x14ac:dyDescent="0.2">
      <c r="F39">
        <v>280000</v>
      </c>
      <c r="G39">
        <f>10+9+8+7+6+5+4+3+2+1</f>
        <v>55</v>
      </c>
    </row>
    <row r="40" spans="6:10" x14ac:dyDescent="0.2">
      <c r="F40">
        <v>280000</v>
      </c>
      <c r="G40">
        <f>10/55</f>
        <v>0.18181818181818182</v>
      </c>
      <c r="H40">
        <f>F39*G40</f>
        <v>50909.090909090912</v>
      </c>
      <c r="I40">
        <f>F39-H40</f>
        <v>229090.90909090909</v>
      </c>
    </row>
    <row r="41" spans="6:10" x14ac:dyDescent="0.2">
      <c r="F41">
        <f>I40</f>
        <v>229090.90909090909</v>
      </c>
      <c r="G41">
        <f>9/55</f>
        <v>0.16363636363636364</v>
      </c>
      <c r="H41">
        <f>F40*G41</f>
        <v>45818.181818181816</v>
      </c>
      <c r="I41">
        <f>F40-H41</f>
        <v>234181.81818181818</v>
      </c>
    </row>
    <row r="42" spans="6:10" x14ac:dyDescent="0.2">
      <c r="F42">
        <f>I41</f>
        <v>234181.81818181818</v>
      </c>
      <c r="G42">
        <f>8/55</f>
        <v>0.14545454545454545</v>
      </c>
      <c r="H42">
        <f>F41*G42</f>
        <v>33322.314049586777</v>
      </c>
      <c r="I42">
        <f>F41-H42</f>
        <v>195768.59504132232</v>
      </c>
    </row>
  </sheetData>
  <mergeCells count="3">
    <mergeCell ref="F26:I26"/>
    <mergeCell ref="F32:I32"/>
    <mergeCell ref="F38:I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C27" sqref="C27"/>
    </sheetView>
  </sheetViews>
  <sheetFormatPr defaultRowHeight="12.75" x14ac:dyDescent="0.2"/>
  <cols>
    <col min="1" max="1" width="88.5703125" bestFit="1" customWidth="1"/>
    <col min="2" max="4" width="12.28515625" bestFit="1" customWidth="1"/>
    <col min="7" max="7" width="14.5703125" bestFit="1" customWidth="1"/>
  </cols>
  <sheetData>
    <row r="1" spans="1:9" ht="15.75" x14ac:dyDescent="0.25">
      <c r="A1" s="2" t="s">
        <v>21</v>
      </c>
    </row>
    <row r="2" spans="1:9" ht="15.75" x14ac:dyDescent="0.25">
      <c r="A2" s="2" t="s">
        <v>22</v>
      </c>
    </row>
    <row r="4" spans="1:9" ht="15.75" x14ac:dyDescent="0.25">
      <c r="A4" s="2" t="s">
        <v>23</v>
      </c>
    </row>
    <row r="5" spans="1:9" ht="15.75" x14ac:dyDescent="0.25">
      <c r="A5" s="2" t="s">
        <v>24</v>
      </c>
    </row>
    <row r="6" spans="1:9" ht="15.75" x14ac:dyDescent="0.25">
      <c r="A6" s="2"/>
      <c r="B6">
        <v>2013</v>
      </c>
      <c r="C6">
        <v>2014</v>
      </c>
      <c r="D6">
        <v>2015</v>
      </c>
    </row>
    <row r="7" spans="1:9" ht="16.5" customHeight="1" x14ac:dyDescent="0.25">
      <c r="A7" s="2" t="s">
        <v>25</v>
      </c>
      <c r="B7" s="8">
        <f>(800000-50000)/15</f>
        <v>50000</v>
      </c>
      <c r="C7" s="8">
        <v>50000</v>
      </c>
      <c r="D7" s="8">
        <v>50000</v>
      </c>
      <c r="E7" t="s">
        <v>53</v>
      </c>
    </row>
    <row r="8" spans="1:9" ht="16.5" customHeight="1" x14ac:dyDescent="0.25">
      <c r="A8" s="2"/>
      <c r="B8" s="8">
        <f>B7</f>
        <v>50000</v>
      </c>
      <c r="C8" s="8">
        <f>B8+C7</f>
        <v>100000</v>
      </c>
      <c r="D8" s="8">
        <f>D7+C8</f>
        <v>150000</v>
      </c>
      <c r="E8" t="s">
        <v>54</v>
      </c>
    </row>
    <row r="9" spans="1:9" ht="16.5" customHeight="1" x14ac:dyDescent="0.25">
      <c r="A9" s="2"/>
      <c r="B9" s="8">
        <f>800000-B8</f>
        <v>750000</v>
      </c>
      <c r="C9" s="8">
        <f>800000-C8</f>
        <v>700000</v>
      </c>
      <c r="D9" s="8">
        <f>800000-D8</f>
        <v>650000</v>
      </c>
      <c r="E9" t="s">
        <v>55</v>
      </c>
      <c r="I9">
        <v>800000</v>
      </c>
    </row>
    <row r="10" spans="1:9" ht="16.5" customHeight="1" x14ac:dyDescent="0.25">
      <c r="A10" s="2"/>
      <c r="B10" s="8"/>
      <c r="C10" s="8"/>
      <c r="D10" s="8"/>
    </row>
    <row r="11" spans="1:9" ht="15.75" x14ac:dyDescent="0.25">
      <c r="A11" s="2" t="s">
        <v>26</v>
      </c>
      <c r="B11" s="8">
        <f>H20</f>
        <v>106666.66666666667</v>
      </c>
      <c r="C11" s="8">
        <f>H21</f>
        <v>92444.444444444453</v>
      </c>
      <c r="D11" s="8">
        <f>H22</f>
        <v>80118.518518518511</v>
      </c>
      <c r="E11" t="s">
        <v>53</v>
      </c>
    </row>
    <row r="12" spans="1:9" ht="15.75" x14ac:dyDescent="0.25">
      <c r="A12" s="2"/>
      <c r="B12" s="8">
        <f>B11</f>
        <v>106666.66666666667</v>
      </c>
      <c r="C12" s="8">
        <f>B12+C11</f>
        <v>199111.11111111112</v>
      </c>
      <c r="D12" s="8">
        <f>D11+C12</f>
        <v>279229.62962962966</v>
      </c>
      <c r="E12" t="s">
        <v>54</v>
      </c>
    </row>
    <row r="13" spans="1:9" ht="15.75" x14ac:dyDescent="0.25">
      <c r="A13" s="2"/>
      <c r="B13" s="8">
        <f>I9-B12</f>
        <v>693333.33333333337</v>
      </c>
      <c r="C13" s="8">
        <f>I9-C12</f>
        <v>600888.88888888888</v>
      </c>
      <c r="D13" s="8">
        <f>I9-D12</f>
        <v>520770.37037037034</v>
      </c>
      <c r="E13" t="s">
        <v>55</v>
      </c>
    </row>
    <row r="14" spans="1:9" ht="15.75" x14ac:dyDescent="0.25">
      <c r="A14" s="2" t="s">
        <v>27</v>
      </c>
      <c r="B14" s="8"/>
      <c r="C14" s="9"/>
      <c r="D14" s="9"/>
    </row>
    <row r="15" spans="1:9" x14ac:dyDescent="0.2">
      <c r="B15" s="9"/>
      <c r="C15" s="9"/>
      <c r="D15" s="9"/>
    </row>
    <row r="16" spans="1:9" x14ac:dyDescent="0.2">
      <c r="B16" s="9"/>
      <c r="C16" s="9"/>
      <c r="D16" s="9"/>
    </row>
    <row r="17" spans="2:9" x14ac:dyDescent="0.2">
      <c r="B17" s="9"/>
      <c r="C17" s="9"/>
      <c r="D17" s="9"/>
    </row>
    <row r="19" spans="2:9" x14ac:dyDescent="0.2">
      <c r="F19" t="s">
        <v>41</v>
      </c>
      <c r="G19" t="s">
        <v>43</v>
      </c>
      <c r="H19" t="s">
        <v>44</v>
      </c>
      <c r="I19" t="s">
        <v>40</v>
      </c>
    </row>
    <row r="20" spans="2:9" x14ac:dyDescent="0.2">
      <c r="E20">
        <v>2013</v>
      </c>
      <c r="F20">
        <f>(1/15)*2</f>
        <v>0.13333333333333333</v>
      </c>
      <c r="G20">
        <v>800000</v>
      </c>
      <c r="H20">
        <f>F20*G20</f>
        <v>106666.66666666667</v>
      </c>
      <c r="I20">
        <f>G20-H20</f>
        <v>693333.33333333337</v>
      </c>
    </row>
    <row r="21" spans="2:9" x14ac:dyDescent="0.2">
      <c r="E21">
        <v>2014</v>
      </c>
      <c r="F21">
        <f t="shared" ref="F21:F22" si="0">(1/15)*2</f>
        <v>0.13333333333333333</v>
      </c>
      <c r="G21">
        <f>I20</f>
        <v>693333.33333333337</v>
      </c>
      <c r="H21">
        <f>F21*G21</f>
        <v>92444.444444444453</v>
      </c>
      <c r="I21">
        <f>G21-H21</f>
        <v>600888.88888888888</v>
      </c>
    </row>
    <row r="22" spans="2:9" x14ac:dyDescent="0.2">
      <c r="E22">
        <v>2015</v>
      </c>
      <c r="F22">
        <f t="shared" si="0"/>
        <v>0.13333333333333333</v>
      </c>
      <c r="G22">
        <f>I21</f>
        <v>600888.88888888888</v>
      </c>
      <c r="H22">
        <f>F22*G22</f>
        <v>80118.518518518511</v>
      </c>
      <c r="I22">
        <f>G22-H22</f>
        <v>520770.37037037034</v>
      </c>
    </row>
    <row r="27" spans="2:9" x14ac:dyDescent="0.2">
      <c r="F27" t="s">
        <v>31</v>
      </c>
      <c r="G27" t="s">
        <v>32</v>
      </c>
    </row>
    <row r="28" spans="2:9" x14ac:dyDescent="0.2">
      <c r="F28" t="s">
        <v>33</v>
      </c>
      <c r="G28" t="s">
        <v>34</v>
      </c>
    </row>
    <row r="29" spans="2:9" x14ac:dyDescent="0.2">
      <c r="F29" t="s">
        <v>35</v>
      </c>
      <c r="G2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Investintech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Jake DIneen</cp:lastModifiedBy>
  <dcterms:created xsi:type="dcterms:W3CDTF">2017-05-24T20:35:04Z</dcterms:created>
  <dcterms:modified xsi:type="dcterms:W3CDTF">2017-05-26T01:44:00Z</dcterms:modified>
</cp:coreProperties>
</file>