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sh\Google Drive\Course\Syracuse\Mktg Analytics\Week 8\"/>
    </mc:Choice>
  </mc:AlternateContent>
  <bookViews>
    <workbookView xWindow="0" yWindow="0" windowWidth="28800" windowHeight="11910" activeTab="2" xr2:uid="{FB4610E6-4396-4BAC-9B1F-FDAA84BD5C21}"/>
  </bookViews>
  <sheets>
    <sheet name="Trailblazers Utility" sheetId="1" r:id="rId1"/>
    <sheet name="Ticket Price Effect" sheetId="2" r:id="rId2"/>
    <sheet name="Promotional Effect" sheetId="3" r:id="rId3"/>
    <sheet name="Promotional Effect (2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J12" i="4"/>
  <c r="P10" i="4"/>
  <c r="N10" i="4"/>
  <c r="M10" i="4"/>
  <c r="K10" i="4"/>
  <c r="J10" i="4"/>
  <c r="P9" i="4"/>
  <c r="P8" i="4"/>
  <c r="N9" i="4"/>
  <c r="N8" i="4"/>
  <c r="K9" i="4"/>
  <c r="K8" i="4"/>
  <c r="J13" i="3"/>
  <c r="J12" i="3"/>
  <c r="P10" i="3"/>
  <c r="P9" i="3"/>
  <c r="P8" i="3"/>
  <c r="N10" i="3"/>
  <c r="M10" i="3"/>
  <c r="K10" i="3"/>
  <c r="J10" i="3"/>
  <c r="N9" i="3"/>
  <c r="N8" i="3"/>
  <c r="K9" i="3"/>
  <c r="K8" i="3"/>
  <c r="J9" i="3"/>
  <c r="J8" i="3"/>
  <c r="N10" i="2"/>
  <c r="O9" i="2"/>
  <c r="Q9" i="2" s="1"/>
  <c r="O8" i="2"/>
  <c r="L9" i="2"/>
  <c r="L8" i="2"/>
  <c r="L10" i="2" s="1"/>
  <c r="I5" i="2"/>
  <c r="I4" i="2"/>
  <c r="I3" i="2"/>
  <c r="I2" i="2"/>
  <c r="G5" i="1"/>
  <c r="G4" i="1"/>
  <c r="G3" i="1"/>
  <c r="H3" i="1" s="1"/>
  <c r="G2" i="1"/>
  <c r="F5" i="1"/>
  <c r="F4" i="1"/>
  <c r="F3" i="1"/>
  <c r="F2" i="1"/>
  <c r="H4" i="1" l="1"/>
  <c r="H5" i="1"/>
  <c r="H2" i="1"/>
  <c r="H6" i="1"/>
  <c r="I4" i="1" s="1"/>
  <c r="O10" i="2"/>
  <c r="L12" i="2" s="1"/>
  <c r="Q8" i="2"/>
  <c r="Q10" i="2" s="1"/>
  <c r="I2" i="1" l="1"/>
  <c r="I3" i="1"/>
  <c r="I5" i="1"/>
  <c r="L13" i="2"/>
</calcChain>
</file>

<file path=xl/sharedStrings.xml><?xml version="1.0" encoding="utf-8"?>
<sst xmlns="http://schemas.openxmlformats.org/spreadsheetml/2006/main" count="146" uniqueCount="47">
  <si>
    <t>Ten-game create-your-own pack, including any combination of teams</t>
  </si>
  <si>
    <t>300 level, behind the baskets</t>
  </si>
  <si>
    <t>300 level, on the corners</t>
  </si>
  <si>
    <t>300 level, midcourt</t>
  </si>
  <si>
    <t>200 level, midcourt</t>
  </si>
  <si>
    <t>Priority for home playoff tickets</t>
  </si>
  <si>
    <t>Hot dog and soda with each ticket</t>
  </si>
  <si>
    <t>Trail Blazer apparel (hat, jersey, etc.)</t>
  </si>
  <si>
    <t>$20 gift certificate for popular local restaurant</t>
  </si>
  <si>
    <t>No promotional item</t>
  </si>
  <si>
    <t>Six-game create-your-own pack, including two elite teams and four very good teams</t>
  </si>
  <si>
    <t>$15 per seat per game</t>
  </si>
  <si>
    <t>$25 per seat per game</t>
  </si>
  <si>
    <t>$35 per seat per game</t>
  </si>
  <si>
    <t>$60 per seat per game</t>
  </si>
  <si>
    <t>Ticket Location</t>
  </si>
  <si>
    <t>Promotional Item</t>
  </si>
  <si>
    <t>Ticket Price</t>
  </si>
  <si>
    <t>Number Of Games</t>
  </si>
  <si>
    <t>Utility</t>
  </si>
  <si>
    <t>Desc</t>
  </si>
  <si>
    <t>Attribute</t>
  </si>
  <si>
    <t>Three-game create-your-own pack, including one elite team and two very good teams</t>
  </si>
  <si>
    <t>Min</t>
  </si>
  <si>
    <t>Max</t>
  </si>
  <si>
    <t>Shift</t>
  </si>
  <si>
    <t>% Importance</t>
  </si>
  <si>
    <t>Cost</t>
  </si>
  <si>
    <t>Total Utility</t>
  </si>
  <si>
    <t>Promotion</t>
  </si>
  <si>
    <t>300M</t>
  </si>
  <si>
    <t>200M</t>
  </si>
  <si>
    <t>Tot Utility</t>
  </si>
  <si>
    <t>Spread</t>
  </si>
  <si>
    <t>No Promo</t>
  </si>
  <si>
    <t>Q: How much can we raise the price of a $35 ticket before a customer decides it is not worth 300M seats?</t>
  </si>
  <si>
    <t>Location</t>
  </si>
  <si>
    <t>Per $ Utility of Ticket Price</t>
  </si>
  <si>
    <t>Total $ Value of Spread</t>
  </si>
  <si>
    <t>Q: How much is a Hot dog and Soda promotion worth?</t>
  </si>
  <si>
    <t>Q: How much is a Jersey promotion worth?</t>
  </si>
  <si>
    <t>Hot Dog</t>
  </si>
  <si>
    <t>Ticket price</t>
  </si>
  <si>
    <t>Jersey</t>
  </si>
  <si>
    <t>Ticket</t>
  </si>
  <si>
    <t>Per $ Spread in Ticket Price</t>
  </si>
  <si>
    <t>Tot $ value of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</si>
</sst>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7" tint="0.79998168889431442"/>
      </patternFill>
    </fill>
    <fill>
      <patternFill patternType="solid">
        <fgColor theme="2" tint="-0.249977111117893"/>
        <bgColor theme="7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Font="1" applyBorder="1"/>
    <xf numFmtId="0" fontId="0" fillId="0" borderId="4" xfId="0" applyFont="1" applyBorder="1"/>
    <xf numFmtId="0" fontId="0" fillId="2" borderId="2" xfId="0" applyFont="1" applyFill="1" applyBorder="1"/>
    <xf numFmtId="0" fontId="0" fillId="2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2" xfId="0" applyFont="1" applyFill="1" applyBorder="1"/>
    <xf numFmtId="0" fontId="0" fillId="5" borderId="4" xfId="0" applyFont="1" applyFill="1" applyBorder="1"/>
    <xf numFmtId="0" fontId="0" fillId="4" borderId="2" xfId="0" applyFont="1" applyFill="1" applyBorder="1"/>
    <xf numFmtId="0" fontId="0" fillId="4" borderId="4" xfId="0" applyFont="1" applyFill="1" applyBorder="1"/>
    <xf numFmtId="0" fontId="0" fillId="6" borderId="2" xfId="0" applyFont="1" applyFill="1" applyBorder="1"/>
    <xf numFmtId="0" fontId="0" fillId="6" borderId="4" xfId="0" applyFont="1" applyFill="1" applyBorder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8" borderId="4" xfId="0" applyFont="1" applyFill="1" applyBorder="1"/>
    <xf numFmtId="0" fontId="0" fillId="9" borderId="2" xfId="0" applyFont="1" applyFill="1" applyBorder="1"/>
    <xf numFmtId="0" fontId="0" fillId="9" borderId="4" xfId="0" applyFont="1" applyFill="1" applyBorder="1"/>
    <xf numFmtId="0" fontId="0" fillId="10" borderId="2" xfId="0" applyFont="1" applyFill="1" applyBorder="1"/>
    <xf numFmtId="0" fontId="0" fillId="10" borderId="4" xfId="0" applyFont="1" applyFill="1" applyBorder="1"/>
    <xf numFmtId="0" fontId="0" fillId="9" borderId="3" xfId="0" applyFont="1" applyFill="1" applyBorder="1"/>
    <xf numFmtId="0" fontId="0" fillId="9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165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9" fontId="0" fillId="0" borderId="0" xfId="2" applyFont="1"/>
    <xf numFmtId="6" fontId="0" fillId="0" borderId="0" xfId="0" applyNumberFormat="1"/>
    <xf numFmtId="165" fontId="0" fillId="4" borderId="5" xfId="0" applyNumberFormat="1" applyFont="1" applyFill="1" applyBorder="1"/>
    <xf numFmtId="165" fontId="0" fillId="5" borderId="2" xfId="0" applyNumberFormat="1" applyFont="1" applyFill="1" applyBorder="1"/>
    <xf numFmtId="165" fontId="0" fillId="4" borderId="2" xfId="0" applyNumberFormat="1" applyFont="1" applyFill="1" applyBorder="1"/>
    <xf numFmtId="165" fontId="0" fillId="0" borderId="2" xfId="0" applyNumberFormat="1" applyFont="1" applyBorder="1"/>
    <xf numFmtId="165" fontId="0" fillId="2" borderId="2" xfId="0" applyNumberFormat="1" applyFont="1" applyFill="1" applyBorder="1"/>
    <xf numFmtId="165" fontId="0" fillId="6" borderId="2" xfId="0" applyNumberFormat="1" applyFont="1" applyFill="1" applyBorder="1"/>
    <xf numFmtId="165" fontId="0" fillId="0" borderId="2" xfId="0" applyNumberFormat="1" applyFont="1" applyFill="1" applyBorder="1"/>
    <xf numFmtId="165" fontId="0" fillId="7" borderId="2" xfId="0" applyNumberFormat="1" applyFont="1" applyFill="1" applyBorder="1"/>
    <xf numFmtId="165" fontId="0" fillId="8" borderId="2" xfId="0" applyNumberFormat="1" applyFont="1" applyFill="1" applyBorder="1"/>
    <xf numFmtId="165" fontId="0" fillId="9" borderId="2" xfId="0" applyNumberFormat="1" applyFont="1" applyFill="1" applyBorder="1"/>
    <xf numFmtId="165" fontId="0" fillId="10" borderId="2" xfId="0" applyNumberFormat="1" applyFont="1" applyFill="1" applyBorder="1"/>
    <xf numFmtId="165" fontId="0" fillId="9" borderId="3" xfId="0" applyNumberFormat="1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6" fontId="0" fillId="0" borderId="9" xfId="0" applyNumberFormat="1" applyBorder="1"/>
    <xf numFmtId="6" fontId="0" fillId="0" borderId="11" xfId="0" applyNumberFormat="1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165" fontId="0" fillId="0" borderId="15" xfId="0" applyNumberFormat="1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165" fontId="0" fillId="0" borderId="8" xfId="0" applyNumberFormat="1" applyBorder="1"/>
    <xf numFmtId="0" fontId="0" fillId="0" borderId="18" xfId="0" applyBorder="1"/>
    <xf numFmtId="44" fontId="0" fillId="0" borderId="12" xfId="1" applyFont="1" applyBorder="1"/>
    <xf numFmtId="0" fontId="2" fillId="3" borderId="0" xfId="0" applyFont="1" applyFill="1" applyBorder="1"/>
    <xf numFmtId="8" fontId="0" fillId="10" borderId="0" xfId="0" applyNumberFormat="1" applyFont="1" applyFill="1" applyBorder="1"/>
    <xf numFmtId="8" fontId="0" fillId="9" borderId="0" xfId="0" applyNumberFormat="1" applyFont="1" applyFill="1" applyBorder="1"/>
    <xf numFmtId="0" fontId="0" fillId="0" borderId="0" xfId="0" applyBorder="1"/>
    <xf numFmtId="8" fontId="0" fillId="0" borderId="0" xfId="0" applyNumberFormat="1" applyBorder="1"/>
    <xf numFmtId="6" fontId="0" fillId="0" borderId="0" xfId="0" applyNumberFormat="1" applyBorder="1"/>
    <xf numFmtId="6" fontId="0" fillId="0" borderId="18" xfId="0" applyNumberFormat="1" applyBorder="1"/>
    <xf numFmtId="0" fontId="0" fillId="11" borderId="16" xfId="0" applyFill="1" applyBorder="1"/>
    <xf numFmtId="165" fontId="0" fillId="11" borderId="8" xfId="0" applyNumberFormat="1" applyFill="1" applyBorder="1"/>
    <xf numFmtId="44" fontId="0" fillId="12" borderId="12" xfId="1" applyNumberFormat="1" applyFont="1" applyFill="1" applyBorder="1"/>
    <xf numFmtId="0" fontId="0" fillId="12" borderId="16" xfId="0" applyFill="1" applyBorder="1"/>
    <xf numFmtId="44" fontId="0" fillId="12" borderId="12" xfId="1" applyFont="1" applyFill="1" applyBorder="1"/>
    <xf numFmtId="0" fontId="0" fillId="13" borderId="16" xfId="0" applyFill="1" applyBorder="1"/>
    <xf numFmtId="164" fontId="0" fillId="13" borderId="8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2991-198F-4E29-BA8A-003B92A400B3}">
  <sheetPr>
    <pageSetUpPr fitToPage="1"/>
  </sheetPr>
  <dimension ref="A1:I20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17.5703125" bestFit="1" customWidth="1"/>
    <col min="3" max="3" width="78" bestFit="1" customWidth="1"/>
    <col min="4" max="4" width="4.85546875" bestFit="1" customWidth="1"/>
    <col min="5" max="5" width="17.5703125" bestFit="1" customWidth="1"/>
    <col min="8" max="8" width="5.140625" bestFit="1" customWidth="1"/>
    <col min="9" max="9" width="13.28515625" bestFit="1" customWidth="1"/>
  </cols>
  <sheetData>
    <row r="1" spans="1:9" ht="15.75" thickBot="1" x14ac:dyDescent="0.3">
      <c r="A1" s="23" t="s">
        <v>19</v>
      </c>
      <c r="B1" s="23" t="s">
        <v>20</v>
      </c>
      <c r="C1" s="24" t="s">
        <v>21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 s="32">
        <v>3.2570000000000002E-2</v>
      </c>
      <c r="B2" s="5" t="s">
        <v>18</v>
      </c>
      <c r="C2" s="6" t="s">
        <v>22</v>
      </c>
      <c r="E2" s="5" t="s">
        <v>18</v>
      </c>
      <c r="F2">
        <f>MIN(A2:A4)</f>
        <v>-0.27639999999999998</v>
      </c>
      <c r="G2">
        <f>MAX(A2:A4)</f>
        <v>0.24382999999999999</v>
      </c>
      <c r="H2" s="28">
        <f>G2-F2</f>
        <v>0.52022999999999997</v>
      </c>
      <c r="I2" s="30">
        <f>H2/$H$6</f>
        <v>0.11784386701309525</v>
      </c>
    </row>
    <row r="3" spans="1:9" x14ac:dyDescent="0.25">
      <c r="A3" s="33">
        <v>0.24382999999999999</v>
      </c>
      <c r="B3" s="7" t="s">
        <v>18</v>
      </c>
      <c r="C3" s="8" t="s">
        <v>10</v>
      </c>
      <c r="E3" s="3" t="s">
        <v>17</v>
      </c>
      <c r="F3">
        <f>MIN(A6:A9)</f>
        <v>-1.00257</v>
      </c>
      <c r="G3">
        <f>MAX(A6:A9)</f>
        <v>0.65646000000000004</v>
      </c>
      <c r="H3" s="28">
        <f t="shared" ref="H3:H5" si="0">G3-F3</f>
        <v>1.65903</v>
      </c>
      <c r="I3" s="30">
        <f t="shared" ref="I3:I5" si="1">H3/$H$6</f>
        <v>0.37580783632380954</v>
      </c>
    </row>
    <row r="4" spans="1:9" x14ac:dyDescent="0.25">
      <c r="A4" s="34">
        <v>-0.27639999999999998</v>
      </c>
      <c r="B4" s="9" t="s">
        <v>18</v>
      </c>
      <c r="C4" s="10" t="s">
        <v>0</v>
      </c>
      <c r="E4" s="13" t="s">
        <v>15</v>
      </c>
      <c r="F4">
        <f>MIN(A11:A140)</f>
        <v>-0.73168999999999995</v>
      </c>
      <c r="G4">
        <f>MAX(A11:A14)</f>
        <v>1.0114799999999999</v>
      </c>
      <c r="H4" s="28">
        <f t="shared" si="0"/>
        <v>1.7431699999999999</v>
      </c>
      <c r="I4" s="30">
        <f t="shared" si="1"/>
        <v>0.39486745028394604</v>
      </c>
    </row>
    <row r="5" spans="1:9" x14ac:dyDescent="0.25">
      <c r="A5" s="35"/>
      <c r="B5" s="1"/>
      <c r="C5" s="2"/>
      <c r="E5" s="17" t="s">
        <v>16</v>
      </c>
      <c r="F5">
        <f>MIN(A16:A20)</f>
        <v>-0.31785999999999998</v>
      </c>
      <c r="G5">
        <f>MAX(A16:A20)</f>
        <v>0.17427999999999999</v>
      </c>
      <c r="H5" s="28">
        <f t="shared" si="0"/>
        <v>0.49213999999999997</v>
      </c>
      <c r="I5" s="30">
        <f t="shared" si="1"/>
        <v>0.11148084637914903</v>
      </c>
    </row>
    <row r="6" spans="1:9" x14ac:dyDescent="0.25">
      <c r="A6" s="36">
        <v>0.65646000000000004</v>
      </c>
      <c r="B6" s="3" t="s">
        <v>17</v>
      </c>
      <c r="C6" s="4" t="s">
        <v>11</v>
      </c>
      <c r="H6" s="29">
        <f>SUM(H2:H5)</f>
        <v>4.4145700000000003</v>
      </c>
    </row>
    <row r="7" spans="1:9" x14ac:dyDescent="0.25">
      <c r="A7" s="37">
        <v>0.22011</v>
      </c>
      <c r="B7" s="11" t="s">
        <v>17</v>
      </c>
      <c r="C7" s="12" t="s">
        <v>12</v>
      </c>
    </row>
    <row r="8" spans="1:9" x14ac:dyDescent="0.25">
      <c r="A8" s="36">
        <v>0.126</v>
      </c>
      <c r="B8" s="3" t="s">
        <v>17</v>
      </c>
      <c r="C8" s="4" t="s">
        <v>13</v>
      </c>
    </row>
    <row r="9" spans="1:9" x14ac:dyDescent="0.25">
      <c r="A9" s="37">
        <v>-1.00257</v>
      </c>
      <c r="B9" s="11" t="s">
        <v>17</v>
      </c>
      <c r="C9" s="12" t="s">
        <v>14</v>
      </c>
    </row>
    <row r="10" spans="1:9" x14ac:dyDescent="0.25">
      <c r="A10" s="38"/>
      <c r="B10" s="25"/>
      <c r="C10" s="26"/>
    </row>
    <row r="11" spans="1:9" x14ac:dyDescent="0.25">
      <c r="A11" s="39">
        <v>-0.73168999999999995</v>
      </c>
      <c r="B11" s="13" t="s">
        <v>15</v>
      </c>
      <c r="C11" s="14" t="s">
        <v>1</v>
      </c>
    </row>
    <row r="12" spans="1:9" x14ac:dyDescent="0.25">
      <c r="A12" s="40">
        <v>-0.43715999999999999</v>
      </c>
      <c r="B12" s="15" t="s">
        <v>15</v>
      </c>
      <c r="C12" s="16" t="s">
        <v>2</v>
      </c>
    </row>
    <row r="13" spans="1:9" x14ac:dyDescent="0.25">
      <c r="A13" s="39">
        <v>0.15736</v>
      </c>
      <c r="B13" s="13" t="s">
        <v>15</v>
      </c>
      <c r="C13" s="14" t="s">
        <v>3</v>
      </c>
    </row>
    <row r="14" spans="1:9" x14ac:dyDescent="0.25">
      <c r="A14" s="40">
        <v>1.0114799999999999</v>
      </c>
      <c r="B14" s="15" t="s">
        <v>15</v>
      </c>
      <c r="C14" s="16" t="s">
        <v>4</v>
      </c>
    </row>
    <row r="15" spans="1:9" x14ac:dyDescent="0.25">
      <c r="A15" s="35"/>
      <c r="B15" s="1"/>
      <c r="C15" s="2"/>
    </row>
    <row r="16" spans="1:9" x14ac:dyDescent="0.25">
      <c r="A16" s="41">
        <v>0.12511</v>
      </c>
      <c r="B16" s="17" t="s">
        <v>16</v>
      </c>
      <c r="C16" s="18" t="s">
        <v>5</v>
      </c>
    </row>
    <row r="17" spans="1:3" x14ac:dyDescent="0.25">
      <c r="A17" s="42">
        <v>0.17427999999999999</v>
      </c>
      <c r="B17" s="19" t="s">
        <v>16</v>
      </c>
      <c r="C17" s="20" t="s">
        <v>6</v>
      </c>
    </row>
    <row r="18" spans="1:3" x14ac:dyDescent="0.25">
      <c r="A18" s="41">
        <v>1.58E-3</v>
      </c>
      <c r="B18" s="17" t="s">
        <v>16</v>
      </c>
      <c r="C18" s="18" t="s">
        <v>7</v>
      </c>
    </row>
    <row r="19" spans="1:3" x14ac:dyDescent="0.25">
      <c r="A19" s="42">
        <v>1.6889999999999999E-2</v>
      </c>
      <c r="B19" s="19" t="s">
        <v>16</v>
      </c>
      <c r="C19" s="20" t="s">
        <v>8</v>
      </c>
    </row>
    <row r="20" spans="1:3" x14ac:dyDescent="0.25">
      <c r="A20" s="43">
        <v>-0.31785999999999998</v>
      </c>
      <c r="B20" s="21" t="s">
        <v>16</v>
      </c>
      <c r="C20" s="22" t="s">
        <v>9</v>
      </c>
    </row>
  </sheetData>
  <pageMargins left="0.7" right="0.7" top="0.75" bottom="0.7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1C06-403B-48AF-8FF8-AC24FD521290}">
  <sheetPr>
    <pageSetUpPr fitToPage="1"/>
  </sheetPr>
  <dimension ref="A1:Q13"/>
  <sheetViews>
    <sheetView workbookViewId="0">
      <selection activeCell="B3" sqref="B3"/>
    </sheetView>
  </sheetViews>
  <sheetFormatPr defaultRowHeight="15" x14ac:dyDescent="0.25"/>
  <cols>
    <col min="1" max="1" width="8.7109375" bestFit="1" customWidth="1"/>
    <col min="2" max="2" width="20.5703125" bestFit="1" customWidth="1"/>
    <col min="3" max="3" width="4.7109375" customWidth="1"/>
    <col min="4" max="4" width="6.5703125" bestFit="1" customWidth="1"/>
    <col min="5" max="5" width="27.28515625" bestFit="1" customWidth="1"/>
    <col min="6" max="6" width="4.5703125" customWidth="1"/>
    <col min="7" max="7" width="4.85546875" bestFit="1" customWidth="1"/>
    <col min="8" max="8" width="4" customWidth="1"/>
    <col min="9" max="9" width="11.28515625" bestFit="1" customWidth="1"/>
    <col min="10" max="10" width="24.5703125" bestFit="1" customWidth="1"/>
    <col min="13" max="13" width="2.28515625" customWidth="1"/>
    <col min="16" max="16" width="6" customWidth="1"/>
  </cols>
  <sheetData>
    <row r="1" spans="1:17" x14ac:dyDescent="0.25">
      <c r="A1" s="23" t="s">
        <v>19</v>
      </c>
      <c r="B1" s="24" t="s">
        <v>21</v>
      </c>
      <c r="D1" s="23" t="s">
        <v>19</v>
      </c>
      <c r="E1" s="24" t="s">
        <v>21</v>
      </c>
      <c r="G1" t="s">
        <v>27</v>
      </c>
      <c r="I1" t="s">
        <v>28</v>
      </c>
    </row>
    <row r="2" spans="1:17" x14ac:dyDescent="0.25">
      <c r="A2" s="3">
        <v>0.65646000000000004</v>
      </c>
      <c r="B2" s="4" t="s">
        <v>11</v>
      </c>
      <c r="D2" s="39">
        <v>-0.73168999999999995</v>
      </c>
      <c r="E2" s="14" t="s">
        <v>1</v>
      </c>
      <c r="G2" s="31">
        <v>15</v>
      </c>
      <c r="I2" s="27">
        <f>A2+D2</f>
        <v>-7.5229999999999908E-2</v>
      </c>
    </row>
    <row r="3" spans="1:17" x14ac:dyDescent="0.25">
      <c r="A3" s="11">
        <v>0.22011</v>
      </c>
      <c r="B3" s="12" t="s">
        <v>12</v>
      </c>
      <c r="D3" s="40">
        <v>-0.43715999999999999</v>
      </c>
      <c r="E3" s="16" t="s">
        <v>2</v>
      </c>
      <c r="G3" s="31">
        <v>25</v>
      </c>
      <c r="I3" s="27">
        <f t="shared" ref="I3:I5" si="0">A3+D3</f>
        <v>-0.21704999999999999</v>
      </c>
    </row>
    <row r="4" spans="1:17" x14ac:dyDescent="0.25">
      <c r="A4" s="3">
        <v>0.126</v>
      </c>
      <c r="B4" s="4" t="s">
        <v>13</v>
      </c>
      <c r="D4" s="39">
        <v>0.15736</v>
      </c>
      <c r="E4" s="14" t="s">
        <v>3</v>
      </c>
      <c r="G4" s="31">
        <v>35</v>
      </c>
      <c r="I4" s="27">
        <f t="shared" si="0"/>
        <v>0.28336</v>
      </c>
    </row>
    <row r="5" spans="1:17" x14ac:dyDescent="0.25">
      <c r="A5" s="11">
        <v>-1.00257</v>
      </c>
      <c r="B5" s="12" t="s">
        <v>14</v>
      </c>
      <c r="D5" s="40">
        <v>1.0114799999999999</v>
      </c>
      <c r="E5" s="16" t="s">
        <v>4</v>
      </c>
      <c r="G5" s="31">
        <v>60</v>
      </c>
      <c r="I5" s="27">
        <f t="shared" si="0"/>
        <v>8.9099999999999735E-3</v>
      </c>
    </row>
    <row r="6" spans="1:17" x14ac:dyDescent="0.25">
      <c r="K6" s="45" t="s">
        <v>36</v>
      </c>
      <c r="L6" s="46"/>
      <c r="N6" s="45" t="s">
        <v>17</v>
      </c>
      <c r="O6" s="46"/>
    </row>
    <row r="7" spans="1:17" x14ac:dyDescent="0.25">
      <c r="A7" s="44" t="s">
        <v>35</v>
      </c>
      <c r="K7" s="47" t="s">
        <v>21</v>
      </c>
      <c r="L7" s="48" t="s">
        <v>19</v>
      </c>
      <c r="N7" s="47" t="s">
        <v>21</v>
      </c>
      <c r="O7" s="48" t="s">
        <v>19</v>
      </c>
      <c r="Q7" s="55" t="s">
        <v>32</v>
      </c>
    </row>
    <row r="8" spans="1:17" x14ac:dyDescent="0.25">
      <c r="K8" s="47" t="s">
        <v>30</v>
      </c>
      <c r="L8" s="49">
        <f>D4</f>
        <v>0.15736</v>
      </c>
      <c r="N8" s="52">
        <v>35</v>
      </c>
      <c r="O8" s="48">
        <f>A4</f>
        <v>0.126</v>
      </c>
      <c r="Q8" s="56">
        <f>O8+L8</f>
        <v>0.28336</v>
      </c>
    </row>
    <row r="9" spans="1:17" x14ac:dyDescent="0.25">
      <c r="K9" s="47" t="s">
        <v>31</v>
      </c>
      <c r="L9" s="49">
        <f>D5</f>
        <v>1.0114799999999999</v>
      </c>
      <c r="N9" s="52">
        <v>60</v>
      </c>
      <c r="O9" s="48">
        <f>A5</f>
        <v>-1.00257</v>
      </c>
      <c r="Q9" s="56">
        <f>O9+L9</f>
        <v>8.9099999999999735E-3</v>
      </c>
    </row>
    <row r="10" spans="1:17" ht="15.75" thickBot="1" x14ac:dyDescent="0.3">
      <c r="J10" s="58" t="s">
        <v>33</v>
      </c>
      <c r="K10" s="58"/>
      <c r="L10" s="59">
        <f>ABS(L8-L9)</f>
        <v>0.85411999999999999</v>
      </c>
      <c r="M10" s="58"/>
      <c r="N10" s="59">
        <f>ABS(N8-N9)</f>
        <v>25</v>
      </c>
      <c r="O10" s="59">
        <f>ABS(O8-O9)</f>
        <v>1.1285699999999999</v>
      </c>
      <c r="P10" s="58"/>
      <c r="Q10" s="59">
        <f>ABS(Q8-Q9)</f>
        <v>0.27445000000000003</v>
      </c>
    </row>
    <row r="11" spans="1:17" ht="15.75" thickTop="1" x14ac:dyDescent="0.25"/>
    <row r="12" spans="1:17" x14ac:dyDescent="0.25">
      <c r="J12" s="45" t="s">
        <v>37</v>
      </c>
      <c r="K12" s="60"/>
      <c r="L12" s="61">
        <f>O10/N10</f>
        <v>4.5142799999999997E-2</v>
      </c>
    </row>
    <row r="13" spans="1:17" x14ac:dyDescent="0.25">
      <c r="J13" s="50" t="s">
        <v>38</v>
      </c>
      <c r="K13" s="62"/>
      <c r="L13" s="63">
        <f>Q10/L12</f>
        <v>6.0795963032864613</v>
      </c>
    </row>
  </sheetData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C8D9-BA4C-4DFA-907F-4A10EF76D8FD}">
  <sheetPr>
    <pageSetUpPr fitToPage="1"/>
  </sheetPr>
  <dimension ref="A1:P13"/>
  <sheetViews>
    <sheetView tabSelected="1" workbookViewId="0">
      <selection activeCell="P10" sqref="P10"/>
    </sheetView>
  </sheetViews>
  <sheetFormatPr defaultRowHeight="15" x14ac:dyDescent="0.25"/>
  <cols>
    <col min="1" max="1" width="6.28515625" bestFit="1" customWidth="1"/>
    <col min="2" max="2" width="16.7109375" bestFit="1" customWidth="1"/>
    <col min="3" max="3" width="42.42578125" bestFit="1" customWidth="1"/>
    <col min="4" max="4" width="7.28515625" bestFit="1" customWidth="1"/>
    <col min="5" max="5" width="4.5703125" customWidth="1"/>
    <col min="6" max="6" width="8.7109375" bestFit="1" customWidth="1"/>
    <col min="7" max="7" width="11.140625" bestFit="1" customWidth="1"/>
    <col min="8" max="8" width="20.5703125" bestFit="1" customWidth="1"/>
    <col min="12" max="12" width="4.28515625" customWidth="1"/>
  </cols>
  <sheetData>
    <row r="1" spans="1:16" x14ac:dyDescent="0.25">
      <c r="A1" s="23" t="s">
        <v>19</v>
      </c>
      <c r="B1" s="23" t="s">
        <v>20</v>
      </c>
      <c r="C1" s="24" t="s">
        <v>21</v>
      </c>
      <c r="D1" s="64" t="s">
        <v>27</v>
      </c>
      <c r="F1" s="23" t="s">
        <v>19</v>
      </c>
      <c r="G1" s="23" t="s">
        <v>20</v>
      </c>
      <c r="H1" s="24" t="s">
        <v>21</v>
      </c>
    </row>
    <row r="2" spans="1:16" x14ac:dyDescent="0.25">
      <c r="A2" s="41">
        <v>0.12511</v>
      </c>
      <c r="B2" s="17" t="s">
        <v>16</v>
      </c>
      <c r="C2" s="18" t="s">
        <v>5</v>
      </c>
      <c r="D2" s="66">
        <v>0</v>
      </c>
      <c r="F2" s="3">
        <v>0.65646000000000004</v>
      </c>
      <c r="G2" s="3" t="s">
        <v>17</v>
      </c>
      <c r="H2" s="4" t="s">
        <v>11</v>
      </c>
    </row>
    <row r="3" spans="1:16" x14ac:dyDescent="0.25">
      <c r="A3" s="42">
        <v>0.17427999999999999</v>
      </c>
      <c r="B3" s="19" t="s">
        <v>16</v>
      </c>
      <c r="C3" s="20" t="s">
        <v>6</v>
      </c>
      <c r="D3" s="65">
        <v>3.25</v>
      </c>
      <c r="F3" s="11">
        <v>0.22011</v>
      </c>
      <c r="G3" s="11" t="s">
        <v>17</v>
      </c>
      <c r="H3" s="12" t="s">
        <v>12</v>
      </c>
    </row>
    <row r="4" spans="1:16" x14ac:dyDescent="0.25">
      <c r="A4" s="41">
        <v>1.58E-3</v>
      </c>
      <c r="B4" s="17" t="s">
        <v>16</v>
      </c>
      <c r="C4" s="18" t="s">
        <v>7</v>
      </c>
      <c r="D4" s="66">
        <v>12</v>
      </c>
      <c r="F4" s="3">
        <v>0.126</v>
      </c>
      <c r="G4" s="3" t="s">
        <v>17</v>
      </c>
      <c r="H4" s="4" t="s">
        <v>13</v>
      </c>
    </row>
    <row r="5" spans="1:16" x14ac:dyDescent="0.25">
      <c r="A5" s="42">
        <v>1.6889999999999999E-2</v>
      </c>
      <c r="B5" s="19" t="s">
        <v>16</v>
      </c>
      <c r="C5" s="20" t="s">
        <v>8</v>
      </c>
      <c r="D5" s="65">
        <v>10</v>
      </c>
      <c r="F5" s="11">
        <v>-1.00257</v>
      </c>
      <c r="G5" s="11" t="s">
        <v>17</v>
      </c>
      <c r="H5" s="12" t="s">
        <v>14</v>
      </c>
    </row>
    <row r="6" spans="1:16" x14ac:dyDescent="0.25">
      <c r="A6" s="43">
        <v>-0.31785999999999998</v>
      </c>
      <c r="B6" s="21" t="s">
        <v>16</v>
      </c>
      <c r="C6" s="22" t="s">
        <v>9</v>
      </c>
      <c r="D6" s="66">
        <v>0</v>
      </c>
      <c r="I6" s="45"/>
      <c r="J6" s="60" t="s">
        <v>29</v>
      </c>
      <c r="K6" s="46"/>
      <c r="M6" s="45" t="s">
        <v>42</v>
      </c>
      <c r="N6" s="46"/>
    </row>
    <row r="7" spans="1:16" x14ac:dyDescent="0.25">
      <c r="I7" s="47"/>
      <c r="J7" s="67" t="s">
        <v>27</v>
      </c>
      <c r="K7" s="48" t="s">
        <v>19</v>
      </c>
      <c r="M7" s="47" t="s">
        <v>27</v>
      </c>
      <c r="N7" s="48" t="s">
        <v>19</v>
      </c>
      <c r="P7" t="s">
        <v>32</v>
      </c>
    </row>
    <row r="8" spans="1:16" x14ac:dyDescent="0.25">
      <c r="I8" s="47" t="s">
        <v>41</v>
      </c>
      <c r="J8" s="68">
        <f>D3</f>
        <v>3.25</v>
      </c>
      <c r="K8" s="49">
        <f>A3</f>
        <v>0.17427999999999999</v>
      </c>
      <c r="M8" s="52">
        <v>15</v>
      </c>
      <c r="N8" s="48">
        <f>F2</f>
        <v>0.65646000000000004</v>
      </c>
      <c r="P8" s="27">
        <f>K8</f>
        <v>0.17427999999999999</v>
      </c>
    </row>
    <row r="9" spans="1:16" x14ac:dyDescent="0.25">
      <c r="A9" s="44" t="s">
        <v>39</v>
      </c>
      <c r="I9" s="47" t="s">
        <v>34</v>
      </c>
      <c r="J9" s="68">
        <f>D6</f>
        <v>0</v>
      </c>
      <c r="K9" s="49">
        <f>A6</f>
        <v>-0.31785999999999998</v>
      </c>
      <c r="M9" s="52">
        <v>60</v>
      </c>
      <c r="N9" s="48">
        <f>F5</f>
        <v>-1.00257</v>
      </c>
      <c r="P9" s="27">
        <f>K9</f>
        <v>-0.31785999999999998</v>
      </c>
    </row>
    <row r="10" spans="1:16" ht="15.75" thickBot="1" x14ac:dyDescent="0.3">
      <c r="H10" s="58" t="s">
        <v>33</v>
      </c>
      <c r="I10" s="58"/>
      <c r="J10" s="58">
        <f>ABS(J8-J9)</f>
        <v>3.25</v>
      </c>
      <c r="K10" s="58">
        <f>ABS(K8-K9)</f>
        <v>0.49213999999999997</v>
      </c>
      <c r="L10" s="58"/>
      <c r="M10" s="71">
        <f>ABS(M8-M9)</f>
        <v>45</v>
      </c>
      <c r="N10" s="71">
        <f>ABS(N8-N9)</f>
        <v>1.65903</v>
      </c>
      <c r="O10" s="58"/>
      <c r="P10" s="74">
        <f>ABS(P8-P9)</f>
        <v>0.49213999999999997</v>
      </c>
    </row>
    <row r="11" spans="1:16" ht="15.75" thickTop="1" x14ac:dyDescent="0.25"/>
    <row r="12" spans="1:16" x14ac:dyDescent="0.25">
      <c r="H12" s="45" t="s">
        <v>37</v>
      </c>
      <c r="I12" s="60"/>
      <c r="J12" s="72">
        <f>N10/M10</f>
        <v>3.6867333333333335E-2</v>
      </c>
    </row>
    <row r="13" spans="1:16" x14ac:dyDescent="0.25">
      <c r="H13" s="50" t="s">
        <v>38</v>
      </c>
      <c r="I13" s="62"/>
      <c r="J13" s="73">
        <f>P10/J12</f>
        <v>13.348944865373138</v>
      </c>
    </row>
  </sheetData>
  <pageMargins left="0.7" right="0.7" top="0.75" bottom="0.75" header="0.3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A096-F503-4534-8AF9-0FE3955BF020}">
  <sheetPr>
    <pageSetUpPr fitToPage="1"/>
  </sheetPr>
  <dimension ref="A1:P13"/>
  <sheetViews>
    <sheetView workbookViewId="0">
      <selection activeCell="J12" sqref="J12"/>
    </sheetView>
  </sheetViews>
  <sheetFormatPr defaultRowHeight="15" x14ac:dyDescent="0.25"/>
  <cols>
    <col min="1" max="1" width="6.28515625" bestFit="1" customWidth="1"/>
    <col min="2" max="2" width="16.7109375" bestFit="1" customWidth="1"/>
    <col min="3" max="3" width="42.42578125" bestFit="1" customWidth="1"/>
    <col min="4" max="4" width="7.28515625" bestFit="1" customWidth="1"/>
    <col min="5" max="5" width="3.42578125" customWidth="1"/>
    <col min="6" max="6" width="7.42578125" customWidth="1"/>
    <col min="7" max="7" width="11.140625" bestFit="1" customWidth="1"/>
    <col min="8" max="8" width="20.5703125" bestFit="1" customWidth="1"/>
    <col min="9" max="9" width="9.85546875" bestFit="1" customWidth="1"/>
    <col min="10" max="10" width="7" customWidth="1"/>
    <col min="11" max="11" width="8" bestFit="1" customWidth="1"/>
    <col min="12" max="12" width="3.7109375" customWidth="1"/>
    <col min="13" max="13" width="6.28515625" bestFit="1" customWidth="1"/>
    <col min="14" max="14" width="8.7109375" bestFit="1" customWidth="1"/>
    <col min="15" max="15" width="4.140625" customWidth="1"/>
    <col min="16" max="16" width="9" customWidth="1"/>
  </cols>
  <sheetData>
    <row r="1" spans="1:16" x14ac:dyDescent="0.25">
      <c r="A1" s="23" t="s">
        <v>19</v>
      </c>
      <c r="B1" s="23" t="s">
        <v>20</v>
      </c>
      <c r="C1" s="24" t="s">
        <v>21</v>
      </c>
      <c r="D1" s="64" t="s">
        <v>27</v>
      </c>
      <c r="F1" s="23" t="s">
        <v>19</v>
      </c>
      <c r="G1" s="23" t="s">
        <v>20</v>
      </c>
      <c r="H1" s="24" t="s">
        <v>21</v>
      </c>
    </row>
    <row r="2" spans="1:16" x14ac:dyDescent="0.25">
      <c r="A2" s="41">
        <v>0.12511</v>
      </c>
      <c r="B2" s="17" t="s">
        <v>16</v>
      </c>
      <c r="C2" s="18" t="s">
        <v>5</v>
      </c>
      <c r="D2" s="66">
        <v>0</v>
      </c>
      <c r="F2" s="3">
        <v>0.65646000000000004</v>
      </c>
      <c r="G2" s="3" t="s">
        <v>17</v>
      </c>
      <c r="H2" s="4" t="s">
        <v>11</v>
      </c>
    </row>
    <row r="3" spans="1:16" x14ac:dyDescent="0.25">
      <c r="A3" s="42">
        <v>0.17427999999999999</v>
      </c>
      <c r="B3" s="19" t="s">
        <v>16</v>
      </c>
      <c r="C3" s="20" t="s">
        <v>6</v>
      </c>
      <c r="D3" s="65">
        <v>3.25</v>
      </c>
      <c r="F3" s="11">
        <v>0.22011</v>
      </c>
      <c r="G3" s="11" t="s">
        <v>17</v>
      </c>
      <c r="H3" s="12" t="s">
        <v>12</v>
      </c>
    </row>
    <row r="4" spans="1:16" x14ac:dyDescent="0.25">
      <c r="A4" s="41">
        <v>1.58E-3</v>
      </c>
      <c r="B4" s="17" t="s">
        <v>16</v>
      </c>
      <c r="C4" s="18" t="s">
        <v>7</v>
      </c>
      <c r="D4" s="66">
        <v>12</v>
      </c>
      <c r="F4" s="3">
        <v>0.126</v>
      </c>
      <c r="G4" s="3" t="s">
        <v>17</v>
      </c>
      <c r="H4" s="4" t="s">
        <v>13</v>
      </c>
    </row>
    <row r="5" spans="1:16" x14ac:dyDescent="0.25">
      <c r="A5" s="42">
        <v>1.6889999999999999E-2</v>
      </c>
      <c r="B5" s="19" t="s">
        <v>16</v>
      </c>
      <c r="C5" s="20" t="s">
        <v>8</v>
      </c>
      <c r="D5" s="65">
        <v>10</v>
      </c>
      <c r="F5" s="11">
        <v>-1.00257</v>
      </c>
      <c r="G5" s="11" t="s">
        <v>17</v>
      </c>
      <c r="H5" s="12" t="s">
        <v>14</v>
      </c>
    </row>
    <row r="6" spans="1:16" x14ac:dyDescent="0.25">
      <c r="A6" s="43">
        <v>-0.31785999999999998</v>
      </c>
      <c r="B6" s="21" t="s">
        <v>16</v>
      </c>
      <c r="C6" s="22" t="s">
        <v>9</v>
      </c>
      <c r="D6" s="66">
        <v>0</v>
      </c>
      <c r="I6" s="45"/>
      <c r="J6" s="60" t="s">
        <v>16</v>
      </c>
      <c r="K6" s="46"/>
      <c r="M6" s="45" t="s">
        <v>44</v>
      </c>
      <c r="N6" s="46"/>
    </row>
    <row r="7" spans="1:16" x14ac:dyDescent="0.25">
      <c r="I7" s="47"/>
      <c r="J7" s="67" t="s">
        <v>27</v>
      </c>
      <c r="K7" s="48" t="s">
        <v>19</v>
      </c>
      <c r="M7" s="47" t="s">
        <v>27</v>
      </c>
      <c r="N7" s="48" t="s">
        <v>19</v>
      </c>
      <c r="P7" s="55" t="s">
        <v>32</v>
      </c>
    </row>
    <row r="8" spans="1:16" x14ac:dyDescent="0.25">
      <c r="I8" s="47" t="s">
        <v>43</v>
      </c>
      <c r="J8" s="69">
        <v>12</v>
      </c>
      <c r="K8" s="49">
        <f>A4</f>
        <v>1.58E-3</v>
      </c>
      <c r="M8" s="52">
        <v>15</v>
      </c>
      <c r="N8" s="48">
        <f>F2</f>
        <v>0.65646000000000004</v>
      </c>
      <c r="P8" s="56">
        <f>K8</f>
        <v>1.58E-3</v>
      </c>
    </row>
    <row r="9" spans="1:16" x14ac:dyDescent="0.25">
      <c r="A9" s="44" t="s">
        <v>40</v>
      </c>
      <c r="I9" s="50" t="s">
        <v>34</v>
      </c>
      <c r="J9" s="70">
        <v>0</v>
      </c>
      <c r="K9" s="51">
        <f>A6</f>
        <v>-0.31785999999999998</v>
      </c>
      <c r="M9" s="53">
        <v>60</v>
      </c>
      <c r="N9" s="54">
        <f>F5</f>
        <v>-1.00257</v>
      </c>
      <c r="P9" s="57">
        <f>K9</f>
        <v>-0.31785999999999998</v>
      </c>
    </row>
    <row r="10" spans="1:16" ht="15.75" thickBot="1" x14ac:dyDescent="0.3">
      <c r="H10" s="58" t="s">
        <v>33</v>
      </c>
      <c r="I10" s="58"/>
      <c r="J10" s="58">
        <f>ABS(J8-J9)</f>
        <v>12</v>
      </c>
      <c r="K10" s="58">
        <f>ABS(K8-K9)</f>
        <v>0.31944</v>
      </c>
      <c r="L10" s="58"/>
      <c r="M10" s="76">
        <f>ABS(M8-M9)</f>
        <v>45</v>
      </c>
      <c r="N10" s="76">
        <f>ABS(N8-N9)</f>
        <v>1.65903</v>
      </c>
      <c r="O10" s="58"/>
      <c r="P10" s="74">
        <f>ABS(P8-P9)</f>
        <v>0.31944</v>
      </c>
    </row>
    <row r="11" spans="1:16" ht="15.75" thickTop="1" x14ac:dyDescent="0.25"/>
    <row r="12" spans="1:16" x14ac:dyDescent="0.25">
      <c r="H12" s="45" t="s">
        <v>45</v>
      </c>
      <c r="I12" s="60"/>
      <c r="J12" s="77">
        <f>N10/M10</f>
        <v>3.6867333333333335E-2</v>
      </c>
    </row>
    <row r="13" spans="1:16" x14ac:dyDescent="0.25">
      <c r="H13" s="50" t="s">
        <v>46</v>
      </c>
      <c r="I13" s="62"/>
      <c r="J13" s="75">
        <f>P10/J12</f>
        <v>8.6645811106489941</v>
      </c>
    </row>
  </sheetData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Trailblazers Utility</vt:lpstr>
      <vt:lpstr>Ticket Price Effect</vt:lpstr>
      <vt:lpstr>Promotional Effect</vt:lpstr>
      <vt:lpstr>Promotional Effect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Talash</dc:creator>
  <cp:lastModifiedBy>Talash</cp:lastModifiedBy>
  <cp:lastPrinted>2017-11-27T06:32:47Z</cp:lastPrinted>
  <dcterms:created xsi:type="dcterms:W3CDTF">2017-11-27T00:16:10Z</dcterms:created>
  <dcterms:modified xsi:type="dcterms:W3CDTF">2017-11-28T04:25:05Z</dcterms:modified>
</cp:coreProperties>
</file>