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font|字体" sheetId="1" r:id="rId1"/>
    <sheet name="辅助表" sheetId="2" r:id="rId2"/>
  </sheets>
  <definedNames>
    <definedName name="_xlnm._FilterDatabase" localSheetId="0" hidden="1">'font|字体'!$A$4:$E$4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1.优设标题圆
2.思源黑体</t>
        </r>
      </text>
    </comment>
    <comment ref="F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若非空，则为投影颜色；
若为空，则无投影。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<sst xmlns="http://schemas.openxmlformats.org/spreadsheetml/2006/main" count="181" uniqueCount="66">
  <si>
    <t>id</t>
  </si>
  <si>
    <t>type</t>
  </si>
  <si>
    <t>size</t>
  </si>
  <si>
    <t>color</t>
  </si>
  <si>
    <t>proj</t>
  </si>
  <si>
    <t>int</t>
  </si>
  <si>
    <t>string</t>
  </si>
  <si>
    <t>client</t>
  </si>
  <si>
    <t>字体Id</t>
  </si>
  <si>
    <t>序号备注</t>
  </si>
  <si>
    <t>字体id</t>
  </si>
  <si>
    <t>unity字号</t>
  </si>
  <si>
    <t>字色</t>
  </si>
  <si>
    <t>投影颜色</t>
  </si>
  <si>
    <t>序号</t>
  </si>
  <si>
    <t>类别</t>
  </si>
  <si>
    <t>Id</t>
  </si>
  <si>
    <t>备注名称（仅用于好区分）</t>
  </si>
  <si>
    <t>字体</t>
  </si>
  <si>
    <t>PS字号（点）</t>
  </si>
  <si>
    <t>备注</t>
  </si>
  <si>
    <t>投影</t>
  </si>
  <si>
    <t>1.投影大字（≥10）</t>
  </si>
  <si>
    <t>超大红字</t>
  </si>
  <si>
    <t>深红色优设标题圆_投影</t>
  </si>
  <si>
    <t>c23f36</t>
  </si>
  <si>
    <t>黑色投影，色值：000000</t>
  </si>
  <si>
    <t>白色优设标题圆_投影</t>
  </si>
  <si>
    <t>ffffff</t>
  </si>
  <si>
    <t>粗标题</t>
  </si>
  <si>
    <t>白色思源黑体_投影</t>
  </si>
  <si>
    <t>常见投影标题</t>
  </si>
  <si>
    <t>2.投影小字（≤8）</t>
  </si>
  <si>
    <t>3.纯色字</t>
  </si>
  <si>
    <t>灰色思源黑体</t>
  </si>
  <si>
    <t>44494f</t>
  </si>
  <si>
    <t>白色思源黑体</t>
  </si>
  <si>
    <t>纯白色标题</t>
  </si>
  <si>
    <t>常见深色中字</t>
  </si>
  <si>
    <t>常见深色小字</t>
  </si>
  <si>
    <t>深色超小字</t>
  </si>
  <si>
    <t>4.按钮字</t>
  </si>
  <si>
    <t>棕色思源黑体</t>
  </si>
  <si>
    <t>5c2f05</t>
  </si>
  <si>
    <t>5.页签字</t>
  </si>
  <si>
    <t>天赋界面顶部按钮</t>
  </si>
  <si>
    <t>白灰色思源黑体</t>
  </si>
  <si>
    <t>dfe3e6</t>
  </si>
  <si>
    <t>深蓝色投影，色值：19273b</t>
  </si>
  <si>
    <t>深咖色投影，色值：2e2924</t>
  </si>
  <si>
    <t>浅咖色思源黑体</t>
  </si>
  <si>
    <t>8e8881</t>
  </si>
  <si>
    <t>浅棕色思源黑体</t>
  </si>
  <si>
    <t>96918a</t>
  </si>
  <si>
    <t>6.彩色字</t>
  </si>
  <si>
    <t>绿</t>
  </si>
  <si>
    <t>冷绿色思源黑体</t>
  </si>
  <si>
    <t>3dc343</t>
  </si>
  <si>
    <t>浅绿色思源黑体</t>
  </si>
  <si>
    <t>红</t>
  </si>
  <si>
    <t>深红色思源黑体</t>
  </si>
  <si>
    <t>d95648</t>
  </si>
  <si>
    <t>黄</t>
  </si>
  <si>
    <t>浅黄色思源黑体</t>
  </si>
  <si>
    <t>fff600</t>
  </si>
  <si>
    <t>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</si>
</sst>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160" zoomScaleNormal="160" workbookViewId="0">
      <selection activeCell="A1" sqref="A1"/>
    </sheetView>
  </sheetViews>
  <sheetFormatPr defaultColWidth="10.625" defaultRowHeight="11.25" outlineLevelCol="5"/>
  <cols>
    <col min="1" max="1" width="10.625" style="9" customWidth="1"/>
    <col min="2" max="2" width="10.625" style="10" customWidth="1"/>
    <col min="3" max="16384" width="10.625" style="9" customWidth="1"/>
  </cols>
  <sheetData>
    <row r="1" s="8" customFormat="1" ht="14.25" spans="1:6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</row>
    <row r="2" s="8" customFormat="1" ht="14.25" spans="1:6">
      <c r="A2" s="11" t="s">
        <v>5</v>
      </c>
      <c r="B2" s="11"/>
      <c r="C2" s="11" t="s">
        <v>5</v>
      </c>
      <c r="D2" s="11" t="s">
        <v>5</v>
      </c>
      <c r="E2" s="11" t="s">
        <v>6</v>
      </c>
      <c r="F2" s="11" t="s">
        <v>6</v>
      </c>
    </row>
    <row r="3" s="8" customFormat="1" ht="14.25" spans="1:6">
      <c r="A3" s="11" t="s">
        <v>7</v>
      </c>
      <c r="B3" s="11"/>
      <c r="C3" s="11" t="s">
        <v>7</v>
      </c>
      <c r="D3" s="11" t="s">
        <v>7</v>
      </c>
      <c r="E3" s="11" t="s">
        <v>7</v>
      </c>
      <c r="F3" s="11" t="s">
        <v>7</v>
      </c>
    </row>
    <row r="4" s="8" customFormat="1" ht="14.25" spans="1:6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</row>
    <row r="5" s="9" customFormat="1" ht="12" spans="1:6">
      <c r="A5" s="13">
        <f>IF(_xlfn.XLOOKUP(B5,辅助表!A:A,辅助表!C:C,"错误",0)=0,"",_xlfn.XLOOKUP(B5,辅助表!A:A,辅助表!C:C,"错误",0))</f>
        <v>110</v>
      </c>
      <c r="B5" s="2">
        <f>辅助表!A2</f>
        <v>1</v>
      </c>
      <c r="C5" s="2" cm="1">
        <f t="array" ref="C5">_xlfn.IFS(_xlfn.XLOOKUP(B5,辅助表!A:A,辅助表!O:O,"错误",0)="优设",1,_xlfn.XLOOKUP(B5,辅助表!A:A,辅助表!O:O,"错误",0)="思源",2,TRUE,"错误")</f>
        <v>1</v>
      </c>
      <c r="D5" s="2">
        <f>_xlfn.XLOOKUP(B5,辅助表!A:A,辅助表!G:G,"错误",0)</f>
        <v>125</v>
      </c>
      <c r="E5" s="2" t="str">
        <f>_xlfn.XLOOKUP(B5,辅助表!A:A,辅助表!H:H,"错误",0)</f>
        <v>c23f36</v>
      </c>
      <c r="F5" s="2" t="str">
        <f>_xlfn.XLOOKUP(B5,辅助表!A:A,辅助表!P:P,"错误",0)</f>
        <v>000000</v>
      </c>
    </row>
    <row r="6" s="9" customFormat="1" ht="12" spans="1:6">
      <c r="A6" s="13">
        <f>IF(_xlfn.XLOOKUP(B6,辅助表!A:A,辅助表!C:C,"错误",0)=0,"",_xlfn.XLOOKUP(B6,辅助表!A:A,辅助表!C:C,"错误",0))</f>
        <v>111</v>
      </c>
      <c r="B6" s="2">
        <f>辅助表!A3</f>
        <v>2</v>
      </c>
      <c r="C6" s="2" cm="1">
        <f t="array" ref="C6">_xlfn.IFS(_xlfn.XLOOKUP(B6,辅助表!A:A,辅助表!O:O,"错误",0)="优设",1,_xlfn.XLOOKUP(B6,辅助表!A:A,辅助表!O:O,"错误",0)="思源",2,TRUE,"错误")</f>
        <v>1</v>
      </c>
      <c r="D6" s="2">
        <f>_xlfn.XLOOKUP(B6,辅助表!A:A,辅助表!G:G,"错误",0)</f>
        <v>66</v>
      </c>
      <c r="E6" s="2" t="str">
        <f>_xlfn.XLOOKUP(B6,辅助表!A:A,辅助表!H:H,"错误",0)</f>
        <v>ffffff</v>
      </c>
      <c r="F6" s="2" t="str">
        <f>_xlfn.XLOOKUP(B6,辅助表!A:A,辅助表!P:P,"错误",0)</f>
        <v>000000</v>
      </c>
    </row>
    <row r="7" s="9" customFormat="1" ht="12" spans="1:6">
      <c r="A7" s="13">
        <f>IF(_xlfn.XLOOKUP(B7,辅助表!A:A,辅助表!C:C,"错误",0)=0,"",_xlfn.XLOOKUP(B7,辅助表!A:A,辅助表!C:C,"错误",0))</f>
        <v>112</v>
      </c>
      <c r="B7" s="2">
        <f>辅助表!A4</f>
        <v>3</v>
      </c>
      <c r="C7" s="2" cm="1">
        <f t="array" ref="C7">_xlfn.IFS(_xlfn.XLOOKUP(B7,辅助表!A:A,辅助表!O:O,"错误",0)="优设",1,_xlfn.XLOOKUP(B7,辅助表!A:A,辅助表!O:O,"错误",0)="思源",2,TRUE,"错误")</f>
        <v>1</v>
      </c>
      <c r="D7" s="2">
        <f>_xlfn.XLOOKUP(B7,辅助表!A:A,辅助表!G:G,"错误",0)</f>
        <v>108</v>
      </c>
      <c r="E7" s="2" t="str">
        <f>_xlfn.XLOOKUP(B7,辅助表!A:A,辅助表!H:H,"错误",0)</f>
        <v>ffffff</v>
      </c>
      <c r="F7" s="2" t="str">
        <f>_xlfn.XLOOKUP(B7,辅助表!A:A,辅助表!P:P,"错误",0)</f>
        <v>000000</v>
      </c>
    </row>
    <row r="8" s="9" customFormat="1" ht="12" spans="1:6">
      <c r="A8" s="13">
        <f>IF(_xlfn.XLOOKUP(B8,辅助表!A:A,辅助表!C:C,"错误",0)=0,"",_xlfn.XLOOKUP(B8,辅助表!A:A,辅助表!C:C,"错误",0))</f>
        <v>120</v>
      </c>
      <c r="B8" s="2">
        <f>辅助表!A5</f>
        <v>4</v>
      </c>
      <c r="C8" s="2" cm="1">
        <f t="array" ref="C8">_xlfn.IFS(_xlfn.XLOOKUP(B8,辅助表!A:A,辅助表!O:O,"错误",0)="优设",1,_xlfn.XLOOKUP(B8,辅助表!A:A,辅助表!O:O,"错误",0)="思源",2,TRUE,"错误")</f>
        <v>1</v>
      </c>
      <c r="D8" s="2">
        <f>_xlfn.XLOOKUP(B8,辅助表!A:A,辅助表!G:G,"错误",0)</f>
        <v>58</v>
      </c>
      <c r="E8" s="2" t="str">
        <f>_xlfn.XLOOKUP(B8,辅助表!A:A,辅助表!H:H,"错误",0)</f>
        <v>ffffff</v>
      </c>
      <c r="F8" s="2" t="str">
        <f>_xlfn.XLOOKUP(B8,辅助表!A:A,辅助表!P:P,"错误",0)</f>
        <v>000000</v>
      </c>
    </row>
    <row r="9" s="9" customFormat="1" ht="12" spans="1:6">
      <c r="A9" s="13">
        <f>IF(_xlfn.XLOOKUP(B9,辅助表!A:A,辅助表!C:C,"错误",0)=0,"",_xlfn.XLOOKUP(B9,辅助表!A:A,辅助表!C:C,"错误",0))</f>
        <v>130</v>
      </c>
      <c r="B9" s="2">
        <f>辅助表!A6</f>
        <v>5</v>
      </c>
      <c r="C9" s="2" cm="1">
        <f t="array" ref="C9">_xlfn.IFS(_xlfn.XLOOKUP(B9,辅助表!A:A,辅助表!O:O,"错误",0)="优设",1,_xlfn.XLOOKUP(B9,辅助表!A:A,辅助表!O:O,"错误",0)="思源",2,TRUE,"错误")</f>
        <v>1</v>
      </c>
      <c r="D9" s="2">
        <f>_xlfn.XLOOKUP(B9,辅助表!A:A,辅助表!G:G,"错误",0)</f>
        <v>50</v>
      </c>
      <c r="E9" s="2" t="str">
        <f>_xlfn.XLOOKUP(B9,辅助表!A:A,辅助表!H:H,"错误",0)</f>
        <v>ffffff</v>
      </c>
      <c r="F9" s="2" t="str">
        <f>_xlfn.XLOOKUP(B9,辅助表!A:A,辅助表!P:P,"错误",0)</f>
        <v>000000</v>
      </c>
    </row>
    <row r="10" s="9" customFormat="1" ht="12" spans="1:6">
      <c r="A10" s="13">
        <f>IF(_xlfn.XLOOKUP(B10,辅助表!A:A,辅助表!C:C,"错误",0)=0,"",_xlfn.XLOOKUP(B10,辅助表!A:A,辅助表!C:C,"错误",0))</f>
        <v>131</v>
      </c>
      <c r="B10" s="2">
        <f>辅助表!A7</f>
        <v>6</v>
      </c>
      <c r="C10" s="2" cm="1">
        <f t="array" ref="C10">_xlfn.IFS(_xlfn.XLOOKUP(B10,辅助表!A:A,辅助表!O:O,"错误",0)="优设",1,_xlfn.XLOOKUP(B10,辅助表!A:A,辅助表!O:O,"错误",0)="思源",2,TRUE,"错误")</f>
        <v>2</v>
      </c>
      <c r="D10" s="2">
        <f>_xlfn.XLOOKUP(B10,辅助表!A:A,辅助表!G:G,"错误",0)</f>
        <v>50</v>
      </c>
      <c r="E10" s="2" t="str">
        <f>_xlfn.XLOOKUP(B10,辅助表!A:A,辅助表!H:H,"错误",0)</f>
        <v>ffffff</v>
      </c>
      <c r="F10" s="2" t="str">
        <f>_xlfn.XLOOKUP(B10,辅助表!A:A,辅助表!P:P,"错误",0)</f>
        <v>000000</v>
      </c>
    </row>
    <row r="11" s="9" customFormat="1" ht="12" spans="1:6">
      <c r="A11" s="13">
        <f>IF(_xlfn.XLOOKUP(B11,辅助表!A:A,辅助表!C:C,"错误",0)=0,"",_xlfn.XLOOKUP(B11,辅助表!A:A,辅助表!C:C,"错误",0))</f>
        <v>140</v>
      </c>
      <c r="B11" s="2">
        <f>辅助表!A8</f>
        <v>7</v>
      </c>
      <c r="C11" s="2" cm="1">
        <f t="array" ref="C11">_xlfn.IFS(_xlfn.XLOOKUP(B11,辅助表!A:A,辅助表!O:O,"错误",0)="优设",1,_xlfn.XLOOKUP(B11,辅助表!A:A,辅助表!O:O,"错误",0)="思源",2,TRUE,"错误")</f>
        <v>2</v>
      </c>
      <c r="D11" s="2">
        <f>_xlfn.XLOOKUP(B11,辅助表!A:A,辅助表!G:G,"错误",0)</f>
        <v>41</v>
      </c>
      <c r="E11" s="2" t="str">
        <f>_xlfn.XLOOKUP(B11,辅助表!A:A,辅助表!H:H,"错误",0)</f>
        <v>ffffff</v>
      </c>
      <c r="F11" s="2" t="str">
        <f>_xlfn.XLOOKUP(B11,辅助表!A:A,辅助表!P:P,"错误",0)</f>
        <v>000000</v>
      </c>
    </row>
    <row r="12" s="9" customFormat="1" ht="12" spans="1:6">
      <c r="A12" s="13">
        <f>IF(_xlfn.XLOOKUP(B12,辅助表!A:A,辅助表!C:C,"错误",0)=0,"",_xlfn.XLOOKUP(B12,辅助表!A:A,辅助表!C:C,"错误",0))</f>
        <v>210</v>
      </c>
      <c r="B12" s="2">
        <f>辅助表!A9</f>
        <v>8</v>
      </c>
      <c r="C12" s="2" cm="1">
        <f t="array" ref="C12">_xlfn.IFS(_xlfn.XLOOKUP(B12,辅助表!A:A,辅助表!O:O,"错误",0)="优设",1,_xlfn.XLOOKUP(B12,辅助表!A:A,辅助表!O:O,"错误",0)="思源",2,TRUE,"错误")</f>
        <v>2</v>
      </c>
      <c r="D12" s="2">
        <f>_xlfn.XLOOKUP(B12,辅助表!A:A,辅助表!G:G,"错误",0)</f>
        <v>33</v>
      </c>
      <c r="E12" s="2" t="str">
        <f>_xlfn.XLOOKUP(B12,辅助表!A:A,辅助表!H:H,"错误",0)</f>
        <v>ffffff</v>
      </c>
      <c r="F12" s="2" t="str">
        <f>_xlfn.XLOOKUP(B12,辅助表!A:A,辅助表!P:P,"错误",0)</f>
        <v>000000</v>
      </c>
    </row>
    <row r="13" s="9" customFormat="1" ht="12" spans="1:6">
      <c r="A13" s="13">
        <f>IF(_xlfn.XLOOKUP(B13,辅助表!A:A,辅助表!C:C,"错误",0)=0,"",_xlfn.XLOOKUP(B13,辅助表!A:A,辅助表!C:C,"错误",0))</f>
        <v>220</v>
      </c>
      <c r="B13" s="2">
        <f>辅助表!A10</f>
        <v>9</v>
      </c>
      <c r="C13" s="2" cm="1">
        <f t="array" ref="C13">_xlfn.IFS(_xlfn.XLOOKUP(B13,辅助表!A:A,辅助表!O:O,"错误",0)="优设",1,_xlfn.XLOOKUP(B13,辅助表!A:A,辅助表!O:O,"错误",0)="思源",2,TRUE,"错误")</f>
        <v>2</v>
      </c>
      <c r="D13" s="2">
        <f>_xlfn.XLOOKUP(B13,辅助表!A:A,辅助表!G:G,"错误",0)</f>
        <v>25</v>
      </c>
      <c r="E13" s="2" t="str">
        <f>_xlfn.XLOOKUP(B13,辅助表!A:A,辅助表!H:H,"错误",0)</f>
        <v>ffffff</v>
      </c>
      <c r="F13" s="2" t="str">
        <f>_xlfn.XLOOKUP(B13,辅助表!A:A,辅助表!P:P,"错误",0)</f>
        <v>000000</v>
      </c>
    </row>
    <row r="14" ht="12" spans="1:6">
      <c r="A14" s="13">
        <f>IF(_xlfn.XLOOKUP(B14,辅助表!A:A,辅助表!C:C,"错误",0)=0,"",_xlfn.XLOOKUP(B14,辅助表!A:A,辅助表!C:C,"错误",0))</f>
        <v>310</v>
      </c>
      <c r="B14" s="2">
        <f>辅助表!A11</f>
        <v>10</v>
      </c>
      <c r="C14" s="2" cm="1">
        <f t="array" ref="C14">_xlfn.IFS(_xlfn.XLOOKUP(B14,辅助表!A:A,辅助表!O:O,"错误",0)="优设",1,_xlfn.XLOOKUP(B14,辅助表!A:A,辅助表!O:O,"错误",0)="思源",2,TRUE,"错误")</f>
        <v>2</v>
      </c>
      <c r="D14" s="2">
        <f>_xlfn.XLOOKUP(B14,辅助表!A:A,辅助表!G:G,"错误",0)</f>
        <v>75</v>
      </c>
      <c r="E14" s="2" t="str">
        <f>_xlfn.XLOOKUP(B14,辅助表!A:A,辅助表!H:H,"错误",0)</f>
        <v>44494f</v>
      </c>
      <c r="F14" s="2" t="str">
        <f>_xlfn.XLOOKUP(B14,辅助表!A:A,辅助表!P:P,"错误",0)</f>
        <v/>
      </c>
    </row>
    <row r="15" ht="12" spans="1:6">
      <c r="A15" s="13" t="str">
        <f>IF(_xlfn.XLOOKUP(B15,辅助表!A:A,辅助表!C:C,"错误",0)=0,"",_xlfn.XLOOKUP(B15,辅助表!A:A,辅助表!C:C,"错误",0))</f>
        <v/>
      </c>
      <c r="B15" s="2">
        <f>辅助表!A12</f>
        <v>11</v>
      </c>
      <c r="C15" s="2" cm="1">
        <f t="array" ref="C15">_xlfn.IFS(_xlfn.XLOOKUP(B15,辅助表!A:A,辅助表!O:O,"错误",0)="优设",1,_xlfn.XLOOKUP(B15,辅助表!A:A,辅助表!O:O,"错误",0)="思源",2,TRUE,"错误")</f>
        <v>2</v>
      </c>
      <c r="D15" s="2">
        <f>_xlfn.XLOOKUP(B15,辅助表!A:A,辅助表!G:G,"错误",0)</f>
        <v>66</v>
      </c>
      <c r="E15" s="2" t="str">
        <f>_xlfn.XLOOKUP(B15,辅助表!A:A,辅助表!H:H,"错误",0)</f>
        <v>ffffff</v>
      </c>
      <c r="F15" s="2" t="str">
        <f>_xlfn.XLOOKUP(B15,辅助表!A:A,辅助表!P:P,"错误",0)</f>
        <v/>
      </c>
    </row>
    <row r="16" ht="12" spans="1:6">
      <c r="A16" s="13" t="str">
        <f>IF(_xlfn.XLOOKUP(B16,辅助表!A:A,辅助表!C:C,"错误",0)=0,"",_xlfn.XLOOKUP(B16,辅助表!A:A,辅助表!C:C,"错误",0))</f>
        <v/>
      </c>
      <c r="B16" s="2">
        <f>辅助表!A13</f>
        <v>12</v>
      </c>
      <c r="C16" s="2" cm="1">
        <f t="array" ref="C16">_xlfn.IFS(_xlfn.XLOOKUP(B16,辅助表!A:A,辅助表!O:O,"错误",0)="优设",1,_xlfn.XLOOKUP(B16,辅助表!A:A,辅助表!O:O,"错误",0)="思源",2,TRUE,"错误")</f>
        <v>2</v>
      </c>
      <c r="D16" s="2">
        <f>_xlfn.XLOOKUP(B16,辅助表!A:A,辅助表!G:G,"错误",0)</f>
        <v>58</v>
      </c>
      <c r="E16" s="2" t="str">
        <f>_xlfn.XLOOKUP(B16,辅助表!A:A,辅助表!H:H,"错误",0)</f>
        <v>ffffff</v>
      </c>
      <c r="F16" s="2" t="str">
        <f>_xlfn.XLOOKUP(B16,辅助表!A:A,辅助表!P:P,"错误",0)</f>
        <v/>
      </c>
    </row>
    <row r="17" ht="12" spans="1:6">
      <c r="A17" s="13">
        <f>IF(_xlfn.XLOOKUP(B17,辅助表!A:A,辅助表!C:C,"错误",0)=0,"",_xlfn.XLOOKUP(B17,辅助表!A:A,辅助表!C:C,"错误",0))</f>
        <v>320</v>
      </c>
      <c r="B17" s="2">
        <f>辅助表!A14</f>
        <v>13</v>
      </c>
      <c r="C17" s="2" cm="1">
        <f t="array" ref="C17">_xlfn.IFS(_xlfn.XLOOKUP(B17,辅助表!A:A,辅助表!O:O,"错误",0)="优设",1,_xlfn.XLOOKUP(B17,辅助表!A:A,辅助表!O:O,"错误",0)="思源",2,TRUE,"错误")</f>
        <v>2</v>
      </c>
      <c r="D17" s="2">
        <f>_xlfn.XLOOKUP(B17,辅助表!A:A,辅助表!G:G,"错误",0)</f>
        <v>50</v>
      </c>
      <c r="E17" s="2" t="str">
        <f>_xlfn.XLOOKUP(B17,辅助表!A:A,辅助表!H:H,"错误",0)</f>
        <v>ffffff</v>
      </c>
      <c r="F17" s="2" t="str">
        <f>_xlfn.XLOOKUP(B17,辅助表!A:A,辅助表!P:P,"错误",0)</f>
        <v/>
      </c>
    </row>
    <row r="18" ht="12" spans="1:6">
      <c r="A18" s="13">
        <f>IF(_xlfn.XLOOKUP(B18,辅助表!A:A,辅助表!C:C,"错误",0)=0,"",_xlfn.XLOOKUP(B18,辅助表!A:A,辅助表!C:C,"错误",0))</f>
        <v>330</v>
      </c>
      <c r="B18" s="2">
        <f>辅助表!A15</f>
        <v>14</v>
      </c>
      <c r="C18" s="2" cm="1">
        <f t="array" ref="C18">_xlfn.IFS(_xlfn.XLOOKUP(B18,辅助表!A:A,辅助表!O:O,"错误",0)="优设",1,_xlfn.XLOOKUP(B18,辅助表!A:A,辅助表!O:O,"错误",0)="思源",2,TRUE,"错误")</f>
        <v>2</v>
      </c>
      <c r="D18" s="2">
        <f>_xlfn.XLOOKUP(B18,辅助表!A:A,辅助表!G:G,"错误",0)</f>
        <v>41</v>
      </c>
      <c r="E18" s="2" t="str">
        <f>_xlfn.XLOOKUP(B18,辅助表!A:A,辅助表!H:H,"错误",0)</f>
        <v>ffffff</v>
      </c>
      <c r="F18" s="2" t="str">
        <f>_xlfn.XLOOKUP(B18,辅助表!A:A,辅助表!P:P,"错误",0)</f>
        <v/>
      </c>
    </row>
    <row r="19" ht="12" spans="1:6">
      <c r="A19" s="13">
        <f>IF(_xlfn.XLOOKUP(B19,辅助表!A:A,辅助表!C:C,"错误",0)=0,"",_xlfn.XLOOKUP(B19,辅助表!A:A,辅助表!C:C,"错误",0))</f>
        <v>331</v>
      </c>
      <c r="B19" s="2">
        <f>辅助表!A16</f>
        <v>15</v>
      </c>
      <c r="C19" s="2" cm="1">
        <f t="array" ref="C19">_xlfn.IFS(_xlfn.XLOOKUP(B19,辅助表!A:A,辅助表!O:O,"错误",0)="优设",1,_xlfn.XLOOKUP(B19,辅助表!A:A,辅助表!O:O,"错误",0)="思源",2,TRUE,"错误")</f>
        <v>2</v>
      </c>
      <c r="D19" s="2">
        <f>_xlfn.XLOOKUP(B19,辅助表!A:A,辅助表!G:G,"错误",0)</f>
        <v>41</v>
      </c>
      <c r="E19" s="2" t="str">
        <f>_xlfn.XLOOKUP(B19,辅助表!A:A,辅助表!H:H,"错误",0)</f>
        <v>44494f</v>
      </c>
      <c r="F19" s="2" t="str">
        <f>_xlfn.XLOOKUP(B19,辅助表!A:A,辅助表!P:P,"错误",0)</f>
        <v/>
      </c>
    </row>
    <row r="20" ht="12" spans="1:6">
      <c r="A20" s="13">
        <f>IF(_xlfn.XLOOKUP(B20,辅助表!A:A,辅助表!C:C,"错误",0)=0,"",_xlfn.XLOOKUP(B20,辅助表!A:A,辅助表!C:C,"错误",0))</f>
        <v>340</v>
      </c>
      <c r="B20" s="2">
        <f>辅助表!A17</f>
        <v>16</v>
      </c>
      <c r="C20" s="2" cm="1">
        <f t="array" ref="C20">_xlfn.IFS(_xlfn.XLOOKUP(B20,辅助表!A:A,辅助表!O:O,"错误",0)="优设",1,_xlfn.XLOOKUP(B20,辅助表!A:A,辅助表!O:O,"错误",0)="思源",2,TRUE,"错误")</f>
        <v>2</v>
      </c>
      <c r="D20" s="2">
        <f>_xlfn.XLOOKUP(B20,辅助表!A:A,辅助表!G:G,"错误",0)</f>
        <v>33</v>
      </c>
      <c r="E20" s="2" t="str">
        <f>_xlfn.XLOOKUP(B20,辅助表!A:A,辅助表!H:H,"错误",0)</f>
        <v>ffffff</v>
      </c>
      <c r="F20" s="2" t="str">
        <f>_xlfn.XLOOKUP(B20,辅助表!A:A,辅助表!P:P,"错误",0)</f>
        <v/>
      </c>
    </row>
    <row r="21" ht="12" spans="1:6">
      <c r="A21" s="13">
        <f>IF(_xlfn.XLOOKUP(B21,辅助表!A:A,辅助表!C:C,"错误",0)=0,"",_xlfn.XLOOKUP(B21,辅助表!A:A,辅助表!C:C,"错误",0))</f>
        <v>341</v>
      </c>
      <c r="B21" s="2">
        <f>辅助表!A18</f>
        <v>17</v>
      </c>
      <c r="C21" s="2" cm="1">
        <f t="array" ref="C21">_xlfn.IFS(_xlfn.XLOOKUP(B21,辅助表!A:A,辅助表!O:O,"错误",0)="优设",1,_xlfn.XLOOKUP(B21,辅助表!A:A,辅助表!O:O,"错误",0)="思源",2,TRUE,"错误")</f>
        <v>2</v>
      </c>
      <c r="D21" s="2">
        <f>_xlfn.XLOOKUP(B21,辅助表!A:A,辅助表!G:G,"错误",0)</f>
        <v>33</v>
      </c>
      <c r="E21" s="2" t="str">
        <f>_xlfn.XLOOKUP(B21,辅助表!A:A,辅助表!H:H,"错误",0)</f>
        <v>44494f</v>
      </c>
      <c r="F21" s="2" t="str">
        <f>_xlfn.XLOOKUP(B21,辅助表!A:A,辅助表!P:P,"错误",0)</f>
        <v/>
      </c>
    </row>
    <row r="22" ht="12" spans="1:6">
      <c r="A22" s="13">
        <f>IF(_xlfn.XLOOKUP(B22,辅助表!A:A,辅助表!C:C,"错误",0)=0,"",_xlfn.XLOOKUP(B22,辅助表!A:A,辅助表!C:C,"错误",0))</f>
        <v>350</v>
      </c>
      <c r="B22" s="2">
        <f>辅助表!A19</f>
        <v>18</v>
      </c>
      <c r="C22" s="2" cm="1">
        <f t="array" ref="C22">_xlfn.IFS(_xlfn.XLOOKUP(B22,辅助表!A:A,辅助表!O:O,"错误",0)="优设",1,_xlfn.XLOOKUP(B22,辅助表!A:A,辅助表!O:O,"错误",0)="思源",2,TRUE,"错误")</f>
        <v>2</v>
      </c>
      <c r="D22" s="2">
        <f>_xlfn.XLOOKUP(B22,辅助表!A:A,辅助表!G:G,"错误",0)</f>
        <v>25</v>
      </c>
      <c r="E22" s="2" t="str">
        <f>_xlfn.XLOOKUP(B22,辅助表!A:A,辅助表!H:H,"错误",0)</f>
        <v>44494f</v>
      </c>
      <c r="F22" s="2" t="str">
        <f>_xlfn.XLOOKUP(B22,辅助表!A:A,辅助表!P:P,"错误",0)</f>
        <v/>
      </c>
    </row>
    <row r="23" ht="12" spans="1:6">
      <c r="A23" s="13">
        <f>IF(_xlfn.XLOOKUP(B23,辅助表!A:A,辅助表!C:C,"错误",0)=0,"",_xlfn.XLOOKUP(B23,辅助表!A:A,辅助表!C:C,"错误",0))</f>
        <v>351</v>
      </c>
      <c r="B23" s="2">
        <f>辅助表!A20</f>
        <v>19</v>
      </c>
      <c r="C23" s="2" cm="1">
        <f t="array" ref="C23">_xlfn.IFS(_xlfn.XLOOKUP(B23,辅助表!A:A,辅助表!O:O,"错误",0)="优设",1,_xlfn.XLOOKUP(B23,辅助表!A:A,辅助表!O:O,"错误",0)="思源",2,TRUE,"错误")</f>
        <v>2</v>
      </c>
      <c r="D23" s="2">
        <f>_xlfn.XLOOKUP(B23,辅助表!A:A,辅助表!G:G,"错误",0)</f>
        <v>25</v>
      </c>
      <c r="E23" s="2" t="str">
        <f>_xlfn.XLOOKUP(B23,辅助表!A:A,辅助表!H:H,"错误",0)</f>
        <v>ffffff</v>
      </c>
      <c r="F23" s="2" t="str">
        <f>_xlfn.XLOOKUP(B23,辅助表!A:A,辅助表!P:P,"错误",0)</f>
        <v/>
      </c>
    </row>
    <row r="24" ht="12" spans="1:6">
      <c r="A24" s="13">
        <f>IF(_xlfn.XLOOKUP(B24,辅助表!A:A,辅助表!C:C,"错误",0)=0,"",_xlfn.XLOOKUP(B24,辅助表!A:A,辅助表!C:C,"错误",0))</f>
        <v>420</v>
      </c>
      <c r="B24" s="2">
        <f>辅助表!A21</f>
        <v>20</v>
      </c>
      <c r="C24" s="2" cm="1">
        <f t="array" ref="C24">_xlfn.IFS(_xlfn.XLOOKUP(B24,辅助表!A:A,辅助表!O:O,"错误",0)="优设",1,_xlfn.XLOOKUP(B24,辅助表!A:A,辅助表!O:O,"错误",0)="思源",2,TRUE,"错误")</f>
        <v>2</v>
      </c>
      <c r="D24" s="2">
        <f>_xlfn.XLOOKUP(B24,辅助表!A:A,辅助表!G:G,"错误",0)</f>
        <v>33</v>
      </c>
      <c r="E24" s="2" t="str">
        <f>_xlfn.XLOOKUP(B24,辅助表!A:A,辅助表!H:H,"错误",0)</f>
        <v>5c2f05</v>
      </c>
      <c r="F24" s="2" t="str">
        <f>_xlfn.XLOOKUP(B24,辅助表!A:A,辅助表!P:P,"错误",0)</f>
        <v/>
      </c>
    </row>
    <row r="25" ht="12" spans="1:6">
      <c r="A25" s="13">
        <f>IF(_xlfn.XLOOKUP(B25,辅助表!A:A,辅助表!C:C,"错误",0)=0,"",_xlfn.XLOOKUP(B25,辅助表!A:A,辅助表!C:C,"错误",0))</f>
        <v>510</v>
      </c>
      <c r="B25" s="2">
        <f>辅助表!A22</f>
        <v>21</v>
      </c>
      <c r="C25" s="2" cm="1">
        <f t="array" ref="C25">_xlfn.IFS(_xlfn.XLOOKUP(B25,辅助表!A:A,辅助表!O:O,"错误",0)="优设",1,_xlfn.XLOOKUP(B25,辅助表!A:A,辅助表!O:O,"错误",0)="思源",2,TRUE,"错误")</f>
        <v>2</v>
      </c>
      <c r="D25" s="2">
        <f>_xlfn.XLOOKUP(B25,辅助表!A:A,辅助表!G:G,"错误",0)</f>
        <v>50</v>
      </c>
      <c r="E25" s="2" t="str">
        <f>_xlfn.XLOOKUP(B25,辅助表!A:A,辅助表!H:H,"错误",0)</f>
        <v>dfe3e6</v>
      </c>
      <c r="F25" s="2" t="str">
        <f>_xlfn.XLOOKUP(B25,辅助表!A:A,辅助表!P:P,"错误",0)</f>
        <v>19273b</v>
      </c>
    </row>
    <row r="26" ht="12" spans="1:6">
      <c r="A26" s="13">
        <f>IF(_xlfn.XLOOKUP(B26,辅助表!A:A,辅助表!C:C,"错误",0)=0,"",_xlfn.XLOOKUP(B26,辅助表!A:A,辅助表!C:C,"错误",0))</f>
        <v>511</v>
      </c>
      <c r="B26" s="2">
        <f>辅助表!A23</f>
        <v>22</v>
      </c>
      <c r="C26" s="2" cm="1">
        <f t="array" ref="C26">_xlfn.IFS(_xlfn.XLOOKUP(B26,辅助表!A:A,辅助表!O:O,"错误",0)="优设",1,_xlfn.XLOOKUP(B26,辅助表!A:A,辅助表!O:O,"错误",0)="思源",2,TRUE,"错误")</f>
        <v>2</v>
      </c>
      <c r="D26" s="2">
        <f>_xlfn.XLOOKUP(B26,辅助表!A:A,辅助表!G:G,"错误",0)</f>
        <v>50</v>
      </c>
      <c r="E26" s="2" t="str">
        <f>_xlfn.XLOOKUP(B26,辅助表!A:A,辅助表!H:H,"错误",0)</f>
        <v>ffffff</v>
      </c>
      <c r="F26" s="2" t="str">
        <f>_xlfn.XLOOKUP(B26,辅助表!A:A,辅助表!P:P,"错误",0)</f>
        <v>000000</v>
      </c>
    </row>
    <row r="27" ht="12" spans="1:6">
      <c r="A27" s="13">
        <f>IF(_xlfn.XLOOKUP(B27,辅助表!A:A,辅助表!C:C,"错误",0)=0,"",_xlfn.XLOOKUP(B27,辅助表!A:A,辅助表!C:C,"错误",0))</f>
        <v>520</v>
      </c>
      <c r="B27" s="2">
        <f>辅助表!A24</f>
        <v>23</v>
      </c>
      <c r="C27" s="2" cm="1">
        <f t="array" ref="C27">_xlfn.IFS(_xlfn.XLOOKUP(B27,辅助表!A:A,辅助表!O:O,"错误",0)="优设",1,_xlfn.XLOOKUP(B27,辅助表!A:A,辅助表!O:O,"错误",0)="思源",2,TRUE,"错误")</f>
        <v>2</v>
      </c>
      <c r="D27" s="2">
        <f>_xlfn.XLOOKUP(B27,辅助表!A:A,辅助表!G:G,"错误",0)</f>
        <v>41</v>
      </c>
      <c r="E27" s="2" t="str">
        <f>_xlfn.XLOOKUP(B27,辅助表!A:A,辅助表!H:H,"错误",0)</f>
        <v>ffffff</v>
      </c>
      <c r="F27" s="2" t="str">
        <f>_xlfn.XLOOKUP(B27,辅助表!A:A,辅助表!P:P,"错误",0)</f>
        <v>2e2924</v>
      </c>
    </row>
    <row r="28" ht="12" spans="1:6">
      <c r="A28" s="13">
        <f>IF(_xlfn.XLOOKUP(B28,辅助表!A:A,辅助表!C:C,"错误",0)=0,"",_xlfn.XLOOKUP(B28,辅助表!A:A,辅助表!C:C,"错误",0))</f>
        <v>521</v>
      </c>
      <c r="B28" s="2">
        <f>辅助表!A25</f>
        <v>24</v>
      </c>
      <c r="C28" s="2" cm="1">
        <f t="array" ref="C28">_xlfn.IFS(_xlfn.XLOOKUP(B28,辅助表!A:A,辅助表!O:O,"错误",0)="优设",1,_xlfn.XLOOKUP(B28,辅助表!A:A,辅助表!O:O,"错误",0)="思源",2,TRUE,"错误")</f>
        <v>2</v>
      </c>
      <c r="D28" s="2">
        <f>_xlfn.XLOOKUP(B28,辅助表!A:A,辅助表!G:G,"错误",0)</f>
        <v>41</v>
      </c>
      <c r="E28" s="2" t="str">
        <f>_xlfn.XLOOKUP(B28,辅助表!A:A,辅助表!H:H,"错误",0)</f>
        <v>8e8881</v>
      </c>
      <c r="F28" s="2" t="str">
        <f>_xlfn.XLOOKUP(B28,辅助表!A:A,辅助表!P:P,"错误",0)</f>
        <v>2e2924</v>
      </c>
    </row>
    <row r="29" ht="12" spans="1:6">
      <c r="A29" s="13" t="str">
        <f>IF(_xlfn.XLOOKUP(B29,辅助表!A:A,辅助表!C:C,"错误",0)=0,"",_xlfn.XLOOKUP(B29,辅助表!A:A,辅助表!C:C,"错误",0))</f>
        <v/>
      </c>
      <c r="B29" s="2">
        <f>辅助表!A26</f>
        <v>25</v>
      </c>
      <c r="C29" s="2" cm="1">
        <f t="array" ref="C29">_xlfn.IFS(_xlfn.XLOOKUP(B29,辅助表!A:A,辅助表!O:O,"错误",0)="优设",1,_xlfn.XLOOKUP(B29,辅助表!A:A,辅助表!O:O,"错误",0)="思源",2,TRUE,"错误")</f>
        <v>2</v>
      </c>
      <c r="D29" s="2">
        <f>_xlfn.XLOOKUP(B29,辅助表!A:A,辅助表!G:G,"错误",0)</f>
        <v>33</v>
      </c>
      <c r="E29" s="2" t="str">
        <f>_xlfn.XLOOKUP(B29,辅助表!A:A,辅助表!H:H,"错误",0)</f>
        <v>96918a</v>
      </c>
      <c r="F29" s="2" t="str">
        <f>_xlfn.XLOOKUP(B29,辅助表!A:A,辅助表!P:P,"错误",0)</f>
        <v/>
      </c>
    </row>
    <row r="30" ht="12" spans="1:6">
      <c r="A30" s="13" t="str">
        <f>IF(_xlfn.XLOOKUP(B30,辅助表!A:A,辅助表!C:C,"错误",0)=0,"",_xlfn.XLOOKUP(B30,辅助表!A:A,辅助表!C:C,"错误",0))</f>
        <v/>
      </c>
      <c r="B30" s="2">
        <f>辅助表!A27</f>
        <v>26</v>
      </c>
      <c r="C30" s="2" cm="1">
        <f t="array" ref="C30">_xlfn.IFS(_xlfn.XLOOKUP(B30,辅助表!A:A,辅助表!O:O,"错误",0)="优设",1,_xlfn.XLOOKUP(B30,辅助表!A:A,辅助表!O:O,"错误",0)="思源",2,TRUE,"错误")</f>
        <v>2</v>
      </c>
      <c r="D30" s="2">
        <f>_xlfn.XLOOKUP(B30,辅助表!A:A,辅助表!G:G,"错误",0)</f>
        <v>25</v>
      </c>
      <c r="E30" s="2" t="str">
        <f>_xlfn.XLOOKUP(B30,辅助表!A:A,辅助表!H:H,"错误",0)</f>
        <v>96918a</v>
      </c>
      <c r="F30" s="2" t="str">
        <f>_xlfn.XLOOKUP(B30,辅助表!A:A,辅助表!P:P,"错误",0)</f>
        <v/>
      </c>
    </row>
    <row r="31" ht="12" spans="1:6">
      <c r="A31" s="13">
        <f>IF(_xlfn.XLOOKUP(B31,辅助表!A:A,辅助表!C:C,"错误",0)=0,"",_xlfn.XLOOKUP(B31,辅助表!A:A,辅助表!C:C,"错误",0))</f>
        <v>610</v>
      </c>
      <c r="B31" s="2">
        <f>辅助表!A28</f>
        <v>27</v>
      </c>
      <c r="C31" s="2" cm="1">
        <f t="array" ref="C31">_xlfn.IFS(_xlfn.XLOOKUP(B31,辅助表!A:A,辅助表!O:O,"错误",0)="优设",1,_xlfn.XLOOKUP(B31,辅助表!A:A,辅助表!O:O,"错误",0)="思源",2,TRUE,"错误")</f>
        <v>2</v>
      </c>
      <c r="D31" s="2">
        <f>_xlfn.XLOOKUP(B31,辅助表!A:A,辅助表!G:G,"错误",0)</f>
        <v>41</v>
      </c>
      <c r="E31" s="2" t="str">
        <f>_xlfn.XLOOKUP(B31,辅助表!A:A,辅助表!H:H,"错误",0)</f>
        <v>3dc343</v>
      </c>
      <c r="F31" s="2" t="str">
        <f>_xlfn.XLOOKUP(B31,辅助表!A:A,辅助表!P:P,"错误",0)</f>
        <v/>
      </c>
    </row>
    <row r="32" ht="12" spans="1:6">
      <c r="A32" s="13">
        <f>IF(_xlfn.XLOOKUP(B32,辅助表!A:A,辅助表!C:C,"错误",0)=0,"",_xlfn.XLOOKUP(B32,辅助表!A:A,辅助表!C:C,"错误",0))</f>
        <v>611</v>
      </c>
      <c r="B32" s="2">
        <f>辅助表!A29</f>
        <v>28</v>
      </c>
      <c r="C32" s="2" cm="1">
        <f t="array" ref="C32">_xlfn.IFS(_xlfn.XLOOKUP(B32,辅助表!A:A,辅助表!O:O,"错误",0)="优设",1,_xlfn.XLOOKUP(B32,辅助表!A:A,辅助表!O:O,"错误",0)="思源",2,TRUE,"错误")</f>
        <v>2</v>
      </c>
      <c r="D32" s="2">
        <f>_xlfn.XLOOKUP(B32,辅助表!A:A,辅助表!G:G,"错误",0)</f>
        <v>33</v>
      </c>
      <c r="E32" s="2" t="str">
        <f>_xlfn.XLOOKUP(B32,辅助表!A:A,辅助表!H:H,"错误",0)</f>
        <v>3dc343</v>
      </c>
      <c r="F32" s="2" t="str">
        <f>_xlfn.XLOOKUP(B32,辅助表!A:A,辅助表!P:P,"错误",0)</f>
        <v/>
      </c>
    </row>
    <row r="33" ht="12" spans="1:6">
      <c r="A33" s="13">
        <f>IF(_xlfn.XLOOKUP(B33,辅助表!A:A,辅助表!C:C,"错误",0)=0,"",_xlfn.XLOOKUP(B33,辅助表!A:A,辅助表!C:C,"错误",0))</f>
        <v>612</v>
      </c>
      <c r="B33" s="2">
        <f>辅助表!A30</f>
        <v>29</v>
      </c>
      <c r="C33" s="2" cm="1">
        <f t="array" ref="C33">_xlfn.IFS(_xlfn.XLOOKUP(B33,辅助表!A:A,辅助表!O:O,"错误",0)="优设",1,_xlfn.XLOOKUP(B33,辅助表!A:A,辅助表!O:O,"错误",0)="思源",2,TRUE,"错误")</f>
        <v>2</v>
      </c>
      <c r="D33" s="2">
        <f>_xlfn.XLOOKUP(B33,辅助表!A:A,辅助表!G:G,"错误",0)</f>
        <v>25</v>
      </c>
      <c r="E33" s="2" t="str">
        <f>_xlfn.XLOOKUP(B33,辅助表!A:A,辅助表!H:H,"错误",0)</f>
        <v>3dc343</v>
      </c>
      <c r="F33" s="2" t="str">
        <f>_xlfn.XLOOKUP(B33,辅助表!A:A,辅助表!P:P,"错误",0)</f>
        <v/>
      </c>
    </row>
    <row r="34" ht="12" spans="1:6">
      <c r="A34" s="13">
        <f>IF(_xlfn.XLOOKUP(B34,辅助表!A:A,辅助表!C:C,"错误",0)=0,"",_xlfn.XLOOKUP(B34,辅助表!A:A,辅助表!C:C,"错误",0))</f>
        <v>613</v>
      </c>
      <c r="B34" s="2">
        <f>辅助表!A31</f>
        <v>30</v>
      </c>
      <c r="C34" s="2" cm="1">
        <f t="array" ref="C34">_xlfn.IFS(_xlfn.XLOOKUP(B34,辅助表!A:A,辅助表!O:O,"错误",0)="优设",1,_xlfn.XLOOKUP(B34,辅助表!A:A,辅助表!O:O,"错误",0)="思源",2,TRUE,"错误")</f>
        <v>2</v>
      </c>
      <c r="D34" s="2">
        <f>_xlfn.XLOOKUP(B34,辅助表!A:A,辅助表!G:G,"错误",0)</f>
        <v>41</v>
      </c>
      <c r="E34" s="2" t="str">
        <f>_xlfn.XLOOKUP(B34,辅助表!A:A,辅助表!H:H,"错误",0)</f>
        <v>3dc343</v>
      </c>
      <c r="F34" s="2" t="str">
        <f>_xlfn.XLOOKUP(B34,辅助表!A:A,辅助表!P:P,"错误",0)</f>
        <v>000000</v>
      </c>
    </row>
    <row r="35" ht="12" spans="1:6">
      <c r="A35" s="13">
        <f>IF(_xlfn.XLOOKUP(B35,辅助表!A:A,辅助表!C:C,"错误",0)=0,"",_xlfn.XLOOKUP(B35,辅助表!A:A,辅助表!C:C,"错误",0))</f>
        <v>620</v>
      </c>
      <c r="B35" s="2">
        <f>辅助表!A32</f>
        <v>31</v>
      </c>
      <c r="C35" s="2" cm="1">
        <f t="array" ref="C35">_xlfn.IFS(_xlfn.XLOOKUP(B35,辅助表!A:A,辅助表!O:O,"错误",0)="优设",1,_xlfn.XLOOKUP(B35,辅助表!A:A,辅助表!O:O,"错误",0)="思源",2,TRUE,"错误")</f>
        <v>2</v>
      </c>
      <c r="D35" s="2">
        <f>_xlfn.XLOOKUP(B35,辅助表!A:A,辅助表!G:G,"错误",0)</f>
        <v>50</v>
      </c>
      <c r="E35" s="2" t="str">
        <f>_xlfn.XLOOKUP(B35,辅助表!A:A,辅助表!H:H,"错误",0)</f>
        <v>d95648</v>
      </c>
      <c r="F35" s="2" t="str">
        <f>_xlfn.XLOOKUP(B35,辅助表!A:A,辅助表!P:P,"错误",0)</f>
        <v/>
      </c>
    </row>
    <row r="36" ht="12" spans="1:6">
      <c r="A36" s="13">
        <f>IF(_xlfn.XLOOKUP(B36,辅助表!A:A,辅助表!C:C,"错误",0)=0,"",_xlfn.XLOOKUP(B36,辅助表!A:A,辅助表!C:C,"错误",0))</f>
        <v>621</v>
      </c>
      <c r="B36" s="2">
        <f>辅助表!A33</f>
        <v>32</v>
      </c>
      <c r="C36" s="2" cm="1">
        <f t="array" ref="C36">_xlfn.IFS(_xlfn.XLOOKUP(B36,辅助表!A:A,辅助表!O:O,"错误",0)="优设",1,_xlfn.XLOOKUP(B36,辅助表!A:A,辅助表!O:O,"错误",0)="思源",2,TRUE,"错误")</f>
        <v>2</v>
      </c>
      <c r="D36" s="2">
        <f>_xlfn.XLOOKUP(B36,辅助表!A:A,辅助表!G:G,"错误",0)</f>
        <v>33</v>
      </c>
      <c r="E36" s="2" t="str">
        <f>_xlfn.XLOOKUP(B36,辅助表!A:A,辅助表!H:H,"错误",0)</f>
        <v>d95648</v>
      </c>
      <c r="F36" s="2" t="str">
        <f>_xlfn.XLOOKUP(B36,辅助表!A:A,辅助表!P:P,"错误",0)</f>
        <v/>
      </c>
    </row>
    <row r="37" ht="12" spans="1:6">
      <c r="A37" s="13">
        <f>IF(_xlfn.XLOOKUP(B37,辅助表!A:A,辅助表!C:C,"错误",0)=0,"",_xlfn.XLOOKUP(B37,辅助表!A:A,辅助表!C:C,"错误",0))</f>
        <v>622</v>
      </c>
      <c r="B37" s="2">
        <f>辅助表!A34</f>
        <v>33</v>
      </c>
      <c r="C37" s="2" cm="1">
        <f t="array" ref="C37">_xlfn.IFS(_xlfn.XLOOKUP(B37,辅助表!A:A,辅助表!O:O,"错误",0)="优设",1,_xlfn.XLOOKUP(B37,辅助表!A:A,辅助表!O:O,"错误",0)="思源",2,TRUE,"错误")</f>
        <v>2</v>
      </c>
      <c r="D37" s="2">
        <f>_xlfn.XLOOKUP(B37,辅助表!A:A,辅助表!G:G,"错误",0)</f>
        <v>25</v>
      </c>
      <c r="E37" s="2" t="str">
        <f>_xlfn.XLOOKUP(B37,辅助表!A:A,辅助表!H:H,"错误",0)</f>
        <v>d95648</v>
      </c>
      <c r="F37" s="2" t="str">
        <f>_xlfn.XLOOKUP(B37,辅助表!A:A,辅助表!P:P,"错误",0)</f>
        <v/>
      </c>
    </row>
    <row r="38" ht="12" spans="1:6">
      <c r="A38" s="13">
        <f>IF(_xlfn.XLOOKUP(B38,辅助表!A:A,辅助表!C:C,"错误",0)=0,"",_xlfn.XLOOKUP(B38,辅助表!A:A,辅助表!C:C,"错误",0))</f>
        <v>630</v>
      </c>
      <c r="B38" s="2">
        <f>辅助表!A35</f>
        <v>34</v>
      </c>
      <c r="C38" s="2" cm="1">
        <f t="array" ref="C38">_xlfn.IFS(_xlfn.XLOOKUP(B38,辅助表!A:A,辅助表!O:O,"错误",0)="优设",1,_xlfn.XLOOKUP(B38,辅助表!A:A,辅助表!O:O,"错误",0)="思源",2,TRUE,"错误")</f>
        <v>2</v>
      </c>
      <c r="D38" s="2">
        <f>_xlfn.XLOOKUP(B38,辅助表!A:A,辅助表!G:G,"错误",0)</f>
        <v>41</v>
      </c>
      <c r="E38" s="2" t="str">
        <f>_xlfn.XLOOKUP(B38,辅助表!A:A,辅助表!H:H,"错误",0)</f>
        <v>fff600</v>
      </c>
      <c r="F38" s="2" t="str">
        <f>_xlfn.XLOOKUP(B38,辅助表!A:A,辅助表!P:P,"错误",0)</f>
        <v>000000</v>
      </c>
    </row>
    <row r="39" ht="12" spans="1:6">
      <c r="A39" s="13">
        <f>IF(_xlfn.XLOOKUP(B39,辅助表!A:A,辅助表!C:C,"错误",0)=0,"",_xlfn.XLOOKUP(B39,辅助表!A:A,辅助表!C:C,"错误",0))</f>
        <v>631</v>
      </c>
      <c r="B39" s="2">
        <f>辅助表!A36</f>
        <v>35</v>
      </c>
      <c r="C39" s="2" cm="1">
        <f t="array" ref="C39">_xlfn.IFS(_xlfn.XLOOKUP(B39,辅助表!A:A,辅助表!O:O,"错误",0)="优设",1,_xlfn.XLOOKUP(B39,辅助表!A:A,辅助表!O:O,"错误",0)="思源",2,TRUE,"错误")</f>
        <v>2</v>
      </c>
      <c r="D39" s="2">
        <f>_xlfn.XLOOKUP(B39,辅助表!A:A,辅助表!G:G,"错误",0)</f>
        <v>41</v>
      </c>
      <c r="E39" s="2" t="str">
        <f>_xlfn.XLOOKUP(B39,辅助表!A:A,辅助表!H:H,"错误",0)</f>
        <v>fff600</v>
      </c>
      <c r="F39" s="2" t="str">
        <f>_xlfn.XLOOKUP(B39,辅助表!A:A,辅助表!P:P,"错误",0)</f>
        <v/>
      </c>
    </row>
    <row r="40" ht="12" spans="1:6">
      <c r="A40" s="13">
        <f>IF(_xlfn.XLOOKUP(B40,辅助表!A:A,辅助表!C:C,"错误",0)=0,"",_xlfn.XLOOKUP(B40,辅助表!A:A,辅助表!C:C,"错误",0))</f>
        <v>632</v>
      </c>
      <c r="B40" s="2">
        <f>辅助表!A37</f>
        <v>36</v>
      </c>
      <c r="C40" s="2" cm="1">
        <f t="array" ref="C40">_xlfn.IFS(_xlfn.XLOOKUP(B40,辅助表!A:A,辅助表!O:O,"错误",0)="优设",1,_xlfn.XLOOKUP(B40,辅助表!A:A,辅助表!O:O,"错误",0)="思源",2,TRUE,"错误")</f>
        <v>2</v>
      </c>
      <c r="D40" s="2">
        <f>_xlfn.XLOOKUP(B40,辅助表!A:A,辅助表!G:G,"错误",0)</f>
        <v>33</v>
      </c>
      <c r="E40" s="2" t="str">
        <f>_xlfn.XLOOKUP(B40,辅助表!A:A,辅助表!H:H,"错误",0)</f>
        <v>fff600</v>
      </c>
      <c r="F40" s="2" t="str">
        <f>_xlfn.XLOOKUP(B40,辅助表!A:A,辅助表!P:P,"错误",0)</f>
        <v/>
      </c>
    </row>
    <row r="41" ht="12" spans="1:6">
      <c r="A41" s="13">
        <f>IF(_xlfn.XLOOKUP(B41,辅助表!A:A,辅助表!C:C,"错误",0)=0,"",_xlfn.XLOOKUP(B41,辅助表!A:A,辅助表!C:C,"错误",0))</f>
        <v>633</v>
      </c>
      <c r="B41" s="2">
        <f>辅助表!A38</f>
        <v>37</v>
      </c>
      <c r="C41" s="2" cm="1">
        <f t="array" ref="C41">_xlfn.IFS(_xlfn.XLOOKUP(B41,辅助表!A:A,辅助表!O:O,"错误",0)="优设",1,_xlfn.XLOOKUP(B41,辅助表!A:A,辅助表!O:O,"错误",0)="思源",2,TRUE,"错误")</f>
        <v>2</v>
      </c>
      <c r="D41" s="2">
        <f>_xlfn.XLOOKUP(B41,辅助表!A:A,辅助表!G:G,"错误",0)</f>
        <v>25</v>
      </c>
      <c r="E41" s="2" t="str">
        <f>_xlfn.XLOOKUP(B41,辅助表!A:A,辅助表!H:H,"错误",0)</f>
        <v>fff600</v>
      </c>
      <c r="F41" s="2" t="str">
        <f>_xlfn.XLOOKUP(B41,辅助表!A:A,辅助表!P:P,"错误",0)</f>
        <v/>
      </c>
    </row>
    <row r="42" ht="12" spans="1:6">
      <c r="A42" s="13">
        <f>IF(_xlfn.XLOOKUP(B42,辅助表!A:A,辅助表!C:C,"错误",0)=0,"",_xlfn.XLOOKUP(B42,辅助表!A:A,辅助表!C:C,"错误",0))</f>
        <v>690</v>
      </c>
      <c r="B42" s="2">
        <f>辅助表!A39</f>
        <v>38</v>
      </c>
      <c r="C42" s="2" cm="1">
        <f t="array" ref="C42">_xlfn.IFS(_xlfn.XLOOKUP(B42,辅助表!A:A,辅助表!O:O,"错误",0)="优设",1,_xlfn.XLOOKUP(B42,辅助表!A:A,辅助表!O:O,"错误",0)="思源",2,TRUE,"错误")</f>
        <v>2</v>
      </c>
      <c r="D42" s="2">
        <f>_xlfn.XLOOKUP(B42,辅助表!A:A,辅助表!G:G,"错误",0)</f>
        <v>33</v>
      </c>
      <c r="E42" s="2" t="str">
        <f>_xlfn.XLOOKUP(B42,辅助表!A:A,辅助表!H:H,"错误",0)</f>
        <v>96918a</v>
      </c>
      <c r="F42" s="2" t="str">
        <f>_xlfn.XLOOKUP(B42,辅助表!A:A,辅助表!P:P,"错误",0)</f>
        <v/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5"/>
  <sheetViews>
    <sheetView workbookViewId="0">
      <selection activeCell="D52" sqref="D52"/>
    </sheetView>
  </sheetViews>
  <sheetFormatPr defaultColWidth="9" defaultRowHeight="13.5"/>
  <cols>
    <col min="1" max="9" width="25.625" customWidth="1"/>
  </cols>
  <sheetData>
    <row r="1" spans="1:1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11</v>
      </c>
      <c r="H1" s="1" t="s">
        <v>12</v>
      </c>
      <c r="I1" s="1" t="s">
        <v>20</v>
      </c>
      <c r="O1" s="5" t="s">
        <v>18</v>
      </c>
      <c r="P1" s="5" t="s">
        <v>21</v>
      </c>
    </row>
    <row r="2" spans="1:16">
      <c r="A2" s="2">
        <v>1</v>
      </c>
      <c r="B2" s="2" t="s">
        <v>22</v>
      </c>
      <c r="C2" s="2">
        <v>110</v>
      </c>
      <c r="D2" s="2" t="s">
        <v>23</v>
      </c>
      <c r="E2" s="2" t="s">
        <v>24</v>
      </c>
      <c r="F2" s="2">
        <v>30</v>
      </c>
      <c r="G2" s="2">
        <v>125</v>
      </c>
      <c r="H2" s="2" t="s">
        <v>25</v>
      </c>
      <c r="I2" s="2" t="s">
        <v>26</v>
      </c>
      <c r="O2" s="6" t="str" cm="1">
        <f t="array" ref="O2">_xlfn.IFS(ISNUMBER(FIND("优设",E2)),"优设",ISNUMBER(FIND("思源",E2)),"思源",TRUE,"错误")</f>
        <v>优设</v>
      </c>
      <c r="P2" s="7" t="str">
        <f>IF(I2&lt;&gt;"",IF(LEN(I2)&gt;=6,RIGHT(I2,6),I2),"")</f>
        <v>000000</v>
      </c>
    </row>
    <row r="3" spans="1:16">
      <c r="A3" s="2">
        <v>2</v>
      </c>
      <c r="B3" s="2" t="s">
        <v>22</v>
      </c>
      <c r="C3" s="2">
        <v>111</v>
      </c>
      <c r="D3" s="2"/>
      <c r="E3" s="2" t="s">
        <v>27</v>
      </c>
      <c r="F3" s="2">
        <v>16</v>
      </c>
      <c r="G3" s="2">
        <v>66</v>
      </c>
      <c r="H3" s="2" t="s">
        <v>28</v>
      </c>
      <c r="I3" s="2" t="s">
        <v>26</v>
      </c>
      <c r="O3" s="6" t="str" cm="1">
        <f t="array" ref="O3">_xlfn.IFS(ISNUMBER(FIND("优设",E3)),"优设",ISNUMBER(FIND("思源",E3)),"思源",TRUE,"错误")</f>
        <v>优设</v>
      </c>
      <c r="P3" s="7" t="str">
        <f t="shared" ref="P3:P38" si="0">IF(I3&lt;&gt;"",IF(LEN(I3)&gt;=6,RIGHT(I3,6),I3),"")</f>
        <v>000000</v>
      </c>
    </row>
    <row r="4" spans="1:16">
      <c r="A4" s="2">
        <v>3</v>
      </c>
      <c r="B4" s="2" t="s">
        <v>22</v>
      </c>
      <c r="C4" s="2">
        <v>112</v>
      </c>
      <c r="D4" s="2"/>
      <c r="E4" s="2" t="s">
        <v>27</v>
      </c>
      <c r="F4" s="2">
        <v>26</v>
      </c>
      <c r="G4" s="2">
        <v>108</v>
      </c>
      <c r="H4" s="2" t="s">
        <v>28</v>
      </c>
      <c r="I4" s="2" t="s">
        <v>26</v>
      </c>
      <c r="O4" s="6" t="str" cm="1">
        <f t="array" ref="O4">_xlfn.IFS(ISNUMBER(FIND("优设",E4)),"优设",ISNUMBER(FIND("思源",E4)),"思源",TRUE,"错误")</f>
        <v>优设</v>
      </c>
      <c r="P4" s="7" t="str">
        <f t="shared" si="0"/>
        <v>000000</v>
      </c>
    </row>
    <row r="5" spans="1:16">
      <c r="A5" s="2">
        <v>4</v>
      </c>
      <c r="B5" s="2" t="s">
        <v>22</v>
      </c>
      <c r="C5" s="2">
        <v>120</v>
      </c>
      <c r="D5" s="2"/>
      <c r="E5" s="2" t="s">
        <v>27</v>
      </c>
      <c r="F5" s="2">
        <v>14</v>
      </c>
      <c r="G5" s="2">
        <v>58</v>
      </c>
      <c r="H5" s="2" t="s">
        <v>28</v>
      </c>
      <c r="I5" s="2" t="s">
        <v>26</v>
      </c>
      <c r="O5" s="6" t="str" cm="1">
        <f t="array" ref="O5">_xlfn.IFS(ISNUMBER(FIND("优设",E5)),"优设",ISNUMBER(FIND("思源",E5)),"思源",TRUE,"错误")</f>
        <v>优设</v>
      </c>
      <c r="P5" s="7" t="str">
        <f t="shared" si="0"/>
        <v>000000</v>
      </c>
    </row>
    <row r="6" spans="1:16">
      <c r="A6" s="2">
        <v>5</v>
      </c>
      <c r="B6" s="2" t="s">
        <v>22</v>
      </c>
      <c r="C6" s="2">
        <v>130</v>
      </c>
      <c r="D6" s="2" t="s">
        <v>29</v>
      </c>
      <c r="E6" s="2" t="s">
        <v>27</v>
      </c>
      <c r="F6" s="2">
        <v>12</v>
      </c>
      <c r="G6" s="2">
        <v>50</v>
      </c>
      <c r="H6" s="2" t="s">
        <v>28</v>
      </c>
      <c r="I6" s="2" t="s">
        <v>26</v>
      </c>
      <c r="O6" s="6" t="str" cm="1">
        <f t="array" ref="O6">_xlfn.IFS(ISNUMBER(FIND("优设",E6)),"优设",ISNUMBER(FIND("思源",E6)),"思源",TRUE,"错误")</f>
        <v>优设</v>
      </c>
      <c r="P6" s="7" t="str">
        <f t="shared" si="0"/>
        <v>000000</v>
      </c>
    </row>
    <row r="7" spans="1:16">
      <c r="A7" s="2">
        <v>6</v>
      </c>
      <c r="B7" s="2" t="s">
        <v>22</v>
      </c>
      <c r="C7" s="2">
        <v>131</v>
      </c>
      <c r="D7" s="2"/>
      <c r="E7" s="2" t="s">
        <v>30</v>
      </c>
      <c r="F7" s="2">
        <v>12</v>
      </c>
      <c r="G7" s="2">
        <v>50</v>
      </c>
      <c r="H7" s="2" t="s">
        <v>28</v>
      </c>
      <c r="I7" s="2" t="s">
        <v>26</v>
      </c>
      <c r="O7" s="6" t="str" cm="1">
        <f t="array" ref="O7">_xlfn.IFS(ISNUMBER(FIND("优设",E7)),"优设",ISNUMBER(FIND("思源",E7)),"思源",TRUE,"错误")</f>
        <v>思源</v>
      </c>
      <c r="P7" s="7" t="str">
        <f t="shared" si="0"/>
        <v>000000</v>
      </c>
    </row>
    <row r="8" spans="1:16">
      <c r="A8" s="2">
        <v>7</v>
      </c>
      <c r="B8" s="2" t="s">
        <v>22</v>
      </c>
      <c r="C8" s="2">
        <v>140</v>
      </c>
      <c r="D8" s="2" t="s">
        <v>31</v>
      </c>
      <c r="E8" s="2" t="s">
        <v>30</v>
      </c>
      <c r="F8" s="2">
        <v>10</v>
      </c>
      <c r="G8" s="2">
        <v>41</v>
      </c>
      <c r="H8" s="3" t="s">
        <v>28</v>
      </c>
      <c r="I8" s="2" t="s">
        <v>26</v>
      </c>
      <c r="O8" s="6" t="str" cm="1">
        <f t="array" ref="O8">_xlfn.IFS(ISNUMBER(FIND("优设",E8)),"优设",ISNUMBER(FIND("思源",E8)),"思源",TRUE,"错误")</f>
        <v>思源</v>
      </c>
      <c r="P8" s="7" t="str">
        <f t="shared" si="0"/>
        <v>000000</v>
      </c>
    </row>
    <row r="9" spans="1:16">
      <c r="A9" s="2">
        <v>8</v>
      </c>
      <c r="B9" s="2" t="s">
        <v>32</v>
      </c>
      <c r="C9" s="2">
        <v>210</v>
      </c>
      <c r="D9" s="4"/>
      <c r="E9" s="2" t="s">
        <v>30</v>
      </c>
      <c r="F9" s="2">
        <v>8</v>
      </c>
      <c r="G9" s="2">
        <v>33</v>
      </c>
      <c r="H9" s="2" t="s">
        <v>28</v>
      </c>
      <c r="I9" s="2" t="s">
        <v>26</v>
      </c>
      <c r="O9" s="6" t="str" cm="1">
        <f t="array" ref="O9">_xlfn.IFS(ISNUMBER(FIND("优设",E9)),"优设",ISNUMBER(FIND("思源",E9)),"思源",TRUE,"错误")</f>
        <v>思源</v>
      </c>
      <c r="P9" s="7" t="str">
        <f t="shared" si="0"/>
        <v>000000</v>
      </c>
    </row>
    <row r="10" spans="1:16">
      <c r="A10" s="2">
        <v>9</v>
      </c>
      <c r="B10" s="2" t="s">
        <v>32</v>
      </c>
      <c r="C10" s="2">
        <v>220</v>
      </c>
      <c r="D10" s="4"/>
      <c r="E10" s="2" t="s">
        <v>30</v>
      </c>
      <c r="F10" s="2">
        <v>6</v>
      </c>
      <c r="G10" s="2">
        <v>25</v>
      </c>
      <c r="H10" s="2" t="s">
        <v>28</v>
      </c>
      <c r="I10" s="2" t="s">
        <v>26</v>
      </c>
      <c r="O10" s="6" t="str" cm="1">
        <f t="array" ref="O10">_xlfn.IFS(ISNUMBER(FIND("优设",E10)),"优设",ISNUMBER(FIND("思源",E10)),"思源",TRUE,"错误")</f>
        <v>思源</v>
      </c>
      <c r="P10" s="7" t="str">
        <f t="shared" si="0"/>
        <v>000000</v>
      </c>
    </row>
    <row r="11" spans="1:16">
      <c r="A11" s="2">
        <v>10</v>
      </c>
      <c r="B11" s="2" t="s">
        <v>33</v>
      </c>
      <c r="C11" s="2">
        <v>310</v>
      </c>
      <c r="D11" s="4"/>
      <c r="E11" s="2" t="s">
        <v>34</v>
      </c>
      <c r="F11" s="2">
        <v>18</v>
      </c>
      <c r="G11" s="2">
        <v>75</v>
      </c>
      <c r="H11" s="2" t="s">
        <v>35</v>
      </c>
      <c r="I11" s="2"/>
      <c r="O11" s="6" t="str" cm="1">
        <f t="array" ref="O11">_xlfn.IFS(ISNUMBER(FIND("优设",E11)),"优设",ISNUMBER(FIND("思源",E11)),"思源",TRUE,"错误")</f>
        <v>思源</v>
      </c>
      <c r="P11" s="7" t="str">
        <f t="shared" si="0"/>
        <v/>
      </c>
    </row>
    <row r="12" spans="1:16">
      <c r="A12" s="2">
        <v>11</v>
      </c>
      <c r="B12" s="2" t="s">
        <v>33</v>
      </c>
      <c r="C12" s="2"/>
      <c r="D12" s="4"/>
      <c r="E12" s="2" t="s">
        <v>36</v>
      </c>
      <c r="F12" s="2">
        <v>16</v>
      </c>
      <c r="G12" s="2">
        <v>66</v>
      </c>
      <c r="H12" s="2" t="s">
        <v>28</v>
      </c>
      <c r="I12" s="2"/>
      <c r="O12" s="6" t="str" cm="1">
        <f t="array" ref="O12">_xlfn.IFS(ISNUMBER(FIND("优设",E12)),"优设",ISNUMBER(FIND("思源",E12)),"思源",TRUE,"错误")</f>
        <v>思源</v>
      </c>
      <c r="P12" s="7" t="str">
        <f t="shared" si="0"/>
        <v/>
      </c>
    </row>
    <row r="13" spans="1:16">
      <c r="A13" s="2">
        <v>12</v>
      </c>
      <c r="B13" s="2" t="s">
        <v>33</v>
      </c>
      <c r="C13" s="2"/>
      <c r="D13" s="4"/>
      <c r="E13" s="2" t="s">
        <v>36</v>
      </c>
      <c r="F13" s="2">
        <v>14</v>
      </c>
      <c r="G13" s="2">
        <v>58</v>
      </c>
      <c r="H13" s="2" t="s">
        <v>28</v>
      </c>
      <c r="I13" s="2"/>
      <c r="O13" s="6" t="str" cm="1">
        <f t="array" ref="O13">_xlfn.IFS(ISNUMBER(FIND("优设",E13)),"优设",ISNUMBER(FIND("思源",E13)),"思源",TRUE,"错误")</f>
        <v>思源</v>
      </c>
      <c r="P13" s="7" t="str">
        <f t="shared" si="0"/>
        <v/>
      </c>
    </row>
    <row r="14" spans="1:16">
      <c r="A14" s="2">
        <v>13</v>
      </c>
      <c r="B14" s="2" t="s">
        <v>33</v>
      </c>
      <c r="C14" s="2">
        <v>320</v>
      </c>
      <c r="D14" s="2" t="s">
        <v>37</v>
      </c>
      <c r="E14" s="2" t="s">
        <v>36</v>
      </c>
      <c r="F14" s="2">
        <v>12</v>
      </c>
      <c r="G14" s="2">
        <v>50</v>
      </c>
      <c r="H14" s="2" t="s">
        <v>28</v>
      </c>
      <c r="I14" s="2"/>
      <c r="O14" s="6" t="str" cm="1">
        <f t="array" ref="O14">_xlfn.IFS(ISNUMBER(FIND("优设",E14)),"优设",ISNUMBER(FIND("思源",E14)),"思源",TRUE,"错误")</f>
        <v>思源</v>
      </c>
      <c r="P14" s="7" t="str">
        <f t="shared" si="0"/>
        <v/>
      </c>
    </row>
    <row r="15" spans="1:16">
      <c r="A15" s="2">
        <v>14</v>
      </c>
      <c r="B15" s="2" t="s">
        <v>33</v>
      </c>
      <c r="C15" s="2">
        <v>330</v>
      </c>
      <c r="D15" s="2"/>
      <c r="E15" s="2" t="s">
        <v>36</v>
      </c>
      <c r="F15" s="2">
        <v>10</v>
      </c>
      <c r="G15" s="2">
        <v>41</v>
      </c>
      <c r="H15" s="2" t="s">
        <v>28</v>
      </c>
      <c r="I15" s="2"/>
      <c r="O15" s="6" t="str" cm="1">
        <f t="array" ref="O15">_xlfn.IFS(ISNUMBER(FIND("优设",E15)),"优设",ISNUMBER(FIND("思源",E15)),"思源",TRUE,"错误")</f>
        <v>思源</v>
      </c>
      <c r="P15" s="7" t="str">
        <f t="shared" si="0"/>
        <v/>
      </c>
    </row>
    <row r="16" spans="1:16">
      <c r="A16" s="2">
        <v>15</v>
      </c>
      <c r="B16" s="2" t="s">
        <v>33</v>
      </c>
      <c r="C16" s="2">
        <v>331</v>
      </c>
      <c r="D16" s="2" t="s">
        <v>38</v>
      </c>
      <c r="E16" s="2" t="s">
        <v>34</v>
      </c>
      <c r="F16" s="2">
        <v>10</v>
      </c>
      <c r="G16" s="2">
        <v>41</v>
      </c>
      <c r="H16" s="2" t="s">
        <v>35</v>
      </c>
      <c r="I16" s="2"/>
      <c r="O16" s="6" t="str" cm="1">
        <f t="array" ref="O16">_xlfn.IFS(ISNUMBER(FIND("优设",E16)),"优设",ISNUMBER(FIND("思源",E16)),"思源",TRUE,"错误")</f>
        <v>思源</v>
      </c>
      <c r="P16" s="7" t="str">
        <f t="shared" si="0"/>
        <v/>
      </c>
    </row>
    <row r="17" spans="1:16">
      <c r="A17" s="2">
        <v>16</v>
      </c>
      <c r="B17" s="2" t="s">
        <v>33</v>
      </c>
      <c r="C17" s="2">
        <v>340</v>
      </c>
      <c r="D17" s="2"/>
      <c r="E17" s="2" t="s">
        <v>36</v>
      </c>
      <c r="F17" s="2">
        <v>8</v>
      </c>
      <c r="G17" s="2">
        <v>33</v>
      </c>
      <c r="H17" s="2" t="s">
        <v>28</v>
      </c>
      <c r="I17" s="2"/>
      <c r="O17" s="6" t="str" cm="1">
        <f t="array" ref="O17">_xlfn.IFS(ISNUMBER(FIND("优设",E17)),"优设",ISNUMBER(FIND("思源",E17)),"思源",TRUE,"错误")</f>
        <v>思源</v>
      </c>
      <c r="P17" s="7" t="str">
        <f t="shared" si="0"/>
        <v/>
      </c>
    </row>
    <row r="18" spans="1:16">
      <c r="A18" s="2">
        <v>17</v>
      </c>
      <c r="B18" s="2" t="s">
        <v>33</v>
      </c>
      <c r="C18" s="2">
        <v>341</v>
      </c>
      <c r="D18" s="2" t="s">
        <v>39</v>
      </c>
      <c r="E18" s="2" t="s">
        <v>34</v>
      </c>
      <c r="F18" s="2">
        <v>8</v>
      </c>
      <c r="G18" s="2">
        <v>33</v>
      </c>
      <c r="H18" s="2" t="s">
        <v>35</v>
      </c>
      <c r="I18" s="2"/>
      <c r="O18" s="6" t="str" cm="1">
        <f t="array" ref="O18">_xlfn.IFS(ISNUMBER(FIND("优设",E18)),"优设",ISNUMBER(FIND("思源",E18)),"思源",TRUE,"错误")</f>
        <v>思源</v>
      </c>
      <c r="P18" s="7" t="str">
        <f t="shared" si="0"/>
        <v/>
      </c>
    </row>
    <row r="19" spans="1:16">
      <c r="A19" s="2">
        <v>18</v>
      </c>
      <c r="B19" s="2" t="s">
        <v>33</v>
      </c>
      <c r="C19" s="2">
        <v>350</v>
      </c>
      <c r="D19" s="2" t="s">
        <v>40</v>
      </c>
      <c r="E19" s="2" t="s">
        <v>34</v>
      </c>
      <c r="F19" s="2">
        <v>6</v>
      </c>
      <c r="G19" s="2">
        <v>25</v>
      </c>
      <c r="H19" s="2" t="s">
        <v>35</v>
      </c>
      <c r="I19" s="2"/>
      <c r="O19" s="6" t="str" cm="1">
        <f t="array" ref="O19">_xlfn.IFS(ISNUMBER(FIND("优设",E19)),"优设",ISNUMBER(FIND("思源",E19)),"思源",TRUE,"错误")</f>
        <v>思源</v>
      </c>
      <c r="P19" s="7" t="str">
        <f t="shared" si="0"/>
        <v/>
      </c>
    </row>
    <row r="20" spans="1:16">
      <c r="A20" s="2">
        <v>19</v>
      </c>
      <c r="B20" s="2" t="s">
        <v>33</v>
      </c>
      <c r="C20" s="2">
        <v>351</v>
      </c>
      <c r="D20" s="2"/>
      <c r="E20" s="2" t="s">
        <v>36</v>
      </c>
      <c r="F20" s="2">
        <v>6</v>
      </c>
      <c r="G20" s="2">
        <v>25</v>
      </c>
      <c r="H20" s="2" t="s">
        <v>28</v>
      </c>
      <c r="I20" s="2"/>
      <c r="O20" s="6" t="str" cm="1">
        <f t="array" ref="O20">_xlfn.IFS(ISNUMBER(FIND("优设",E20)),"优设",ISNUMBER(FIND("思源",E20)),"思源",TRUE,"错误")</f>
        <v>思源</v>
      </c>
      <c r="P20" s="7" t="str">
        <f t="shared" si="0"/>
        <v/>
      </c>
    </row>
    <row r="21" spans="1:16">
      <c r="A21" s="2">
        <v>20</v>
      </c>
      <c r="B21" s="2" t="s">
        <v>41</v>
      </c>
      <c r="C21" s="2">
        <v>420</v>
      </c>
      <c r="D21" s="2"/>
      <c r="E21" s="2" t="s">
        <v>42</v>
      </c>
      <c r="F21" s="2">
        <v>8</v>
      </c>
      <c r="G21" s="2">
        <v>33</v>
      </c>
      <c r="H21" s="2" t="s">
        <v>43</v>
      </c>
      <c r="I21" s="2"/>
      <c r="O21" s="6" t="str" cm="1">
        <f t="array" ref="O21">_xlfn.IFS(ISNUMBER(FIND("优设",E21)),"优设",ISNUMBER(FIND("思源",E21)),"思源",TRUE,"错误")</f>
        <v>思源</v>
      </c>
      <c r="P21" s="7" t="str">
        <f t="shared" si="0"/>
        <v/>
      </c>
    </row>
    <row r="22" spans="1:16">
      <c r="A22" s="2">
        <v>21</v>
      </c>
      <c r="B22" s="2" t="s">
        <v>44</v>
      </c>
      <c r="C22" s="2">
        <v>510</v>
      </c>
      <c r="D22" s="2" t="s">
        <v>45</v>
      </c>
      <c r="E22" s="2" t="s">
        <v>46</v>
      </c>
      <c r="F22" s="2">
        <v>12</v>
      </c>
      <c r="G22" s="2">
        <v>50</v>
      </c>
      <c r="H22" s="2" t="s">
        <v>47</v>
      </c>
      <c r="I22" s="2" t="s">
        <v>48</v>
      </c>
      <c r="O22" s="6" t="str" cm="1">
        <f t="array" ref="O22">_xlfn.IFS(ISNUMBER(FIND("优设",E22)),"优设",ISNUMBER(FIND("思源",E22)),"思源",TRUE,"错误")</f>
        <v>思源</v>
      </c>
      <c r="P22" s="7" t="str">
        <f t="shared" si="0"/>
        <v>19273b</v>
      </c>
    </row>
    <row r="23" spans="1:16">
      <c r="A23" s="2">
        <v>22</v>
      </c>
      <c r="B23" s="2" t="s">
        <v>44</v>
      </c>
      <c r="C23" s="2">
        <v>511</v>
      </c>
      <c r="D23" s="2"/>
      <c r="E23" s="2" t="s">
        <v>36</v>
      </c>
      <c r="F23" s="2">
        <v>12</v>
      </c>
      <c r="G23" s="2">
        <v>50</v>
      </c>
      <c r="H23" s="2" t="s">
        <v>28</v>
      </c>
      <c r="I23" s="2" t="s">
        <v>26</v>
      </c>
      <c r="O23" s="6" t="str" cm="1">
        <f t="array" ref="O23">_xlfn.IFS(ISNUMBER(FIND("优设",E23)),"优设",ISNUMBER(FIND("思源",E23)),"思源",TRUE,"错误")</f>
        <v>思源</v>
      </c>
      <c r="P23" s="7" t="str">
        <f t="shared" si="0"/>
        <v>000000</v>
      </c>
    </row>
    <row r="24" spans="1:16">
      <c r="A24" s="2">
        <v>23</v>
      </c>
      <c r="B24" s="2" t="s">
        <v>44</v>
      </c>
      <c r="C24" s="2">
        <v>520</v>
      </c>
      <c r="D24" s="4"/>
      <c r="E24" s="2" t="s">
        <v>36</v>
      </c>
      <c r="F24" s="2">
        <v>10</v>
      </c>
      <c r="G24" s="2">
        <v>41</v>
      </c>
      <c r="H24" s="2" t="s">
        <v>28</v>
      </c>
      <c r="I24" s="2" t="s">
        <v>49</v>
      </c>
      <c r="O24" s="6" t="str" cm="1">
        <f t="array" ref="O24">_xlfn.IFS(ISNUMBER(FIND("优设",E24)),"优设",ISNUMBER(FIND("思源",E24)),"思源",TRUE,"错误")</f>
        <v>思源</v>
      </c>
      <c r="P24" s="7" t="str">
        <f t="shared" si="0"/>
        <v>2e2924</v>
      </c>
    </row>
    <row r="25" spans="1:16">
      <c r="A25" s="2">
        <v>24</v>
      </c>
      <c r="B25" s="2" t="s">
        <v>44</v>
      </c>
      <c r="C25" s="2">
        <v>521</v>
      </c>
      <c r="D25" s="2"/>
      <c r="E25" s="2" t="s">
        <v>50</v>
      </c>
      <c r="F25" s="2">
        <v>10</v>
      </c>
      <c r="G25" s="2">
        <v>41</v>
      </c>
      <c r="H25" s="2" t="s">
        <v>51</v>
      </c>
      <c r="I25" s="2" t="s">
        <v>49</v>
      </c>
      <c r="O25" s="6" t="str" cm="1">
        <f t="array" ref="O25">_xlfn.IFS(ISNUMBER(FIND("优设",E25)),"优设",ISNUMBER(FIND("思源",E25)),"思源",TRUE,"错误")</f>
        <v>思源</v>
      </c>
      <c r="P25" s="7" t="str">
        <f t="shared" si="0"/>
        <v>2e2924</v>
      </c>
    </row>
    <row r="26" spans="1:16">
      <c r="A26" s="2">
        <v>25</v>
      </c>
      <c r="B26" s="2" t="s">
        <v>44</v>
      </c>
      <c r="C26" s="2"/>
      <c r="D26" s="2"/>
      <c r="E26" s="2" t="s">
        <v>52</v>
      </c>
      <c r="F26" s="2">
        <v>8</v>
      </c>
      <c r="G26" s="2">
        <v>33</v>
      </c>
      <c r="H26" s="2" t="s">
        <v>53</v>
      </c>
      <c r="I26" s="2"/>
      <c r="O26" s="6" t="str" cm="1">
        <f t="array" ref="O26">_xlfn.IFS(ISNUMBER(FIND("优设",E26)),"优设",ISNUMBER(FIND("思源",E26)),"思源",TRUE,"错误")</f>
        <v>思源</v>
      </c>
      <c r="P26" s="7" t="str">
        <f t="shared" si="0"/>
        <v/>
      </c>
    </row>
    <row r="27" spans="1:16">
      <c r="A27" s="2">
        <v>26</v>
      </c>
      <c r="B27" s="2" t="s">
        <v>44</v>
      </c>
      <c r="C27" s="2"/>
      <c r="D27" s="2"/>
      <c r="E27" s="2" t="s">
        <v>52</v>
      </c>
      <c r="F27" s="2">
        <v>6</v>
      </c>
      <c r="G27" s="2">
        <v>25</v>
      </c>
      <c r="H27" s="2" t="s">
        <v>53</v>
      </c>
      <c r="I27" s="2"/>
      <c r="O27" s="6" t="str" cm="1">
        <f t="array" ref="O27">_xlfn.IFS(ISNUMBER(FIND("优设",E27)),"优设",ISNUMBER(FIND("思源",E27)),"思源",TRUE,"错误")</f>
        <v>思源</v>
      </c>
      <c r="P27" s="7" t="str">
        <f t="shared" si="0"/>
        <v/>
      </c>
    </row>
    <row r="28" spans="1:16">
      <c r="A28" s="2">
        <v>27</v>
      </c>
      <c r="B28" s="2" t="s">
        <v>54</v>
      </c>
      <c r="C28" s="2">
        <v>610</v>
      </c>
      <c r="D28" s="2" t="s">
        <v>55</v>
      </c>
      <c r="E28" s="2" t="s">
        <v>56</v>
      </c>
      <c r="F28" s="2">
        <v>10</v>
      </c>
      <c r="G28" s="2">
        <v>41</v>
      </c>
      <c r="H28" s="2" t="s">
        <v>57</v>
      </c>
      <c r="I28" s="2"/>
      <c r="O28" s="6" t="str" cm="1">
        <f t="array" ref="O28">_xlfn.IFS(ISNUMBER(FIND("优设",E28)),"优设",ISNUMBER(FIND("思源",E28)),"思源",TRUE,"错误")</f>
        <v>思源</v>
      </c>
      <c r="P28" s="7" t="str">
        <f t="shared" si="0"/>
        <v/>
      </c>
    </row>
    <row r="29" spans="1:16">
      <c r="A29" s="2">
        <v>28</v>
      </c>
      <c r="B29" s="2" t="s">
        <v>54</v>
      </c>
      <c r="C29" s="2">
        <v>611</v>
      </c>
      <c r="D29" s="2" t="s">
        <v>55</v>
      </c>
      <c r="E29" s="2" t="s">
        <v>56</v>
      </c>
      <c r="F29" s="2">
        <v>8</v>
      </c>
      <c r="G29" s="2">
        <v>33</v>
      </c>
      <c r="H29" s="2" t="s">
        <v>57</v>
      </c>
      <c r="I29" s="2"/>
      <c r="O29" s="6" t="str" cm="1">
        <f t="array" ref="O29">_xlfn.IFS(ISNUMBER(FIND("优设",E29)),"优设",ISNUMBER(FIND("思源",E29)),"思源",TRUE,"错误")</f>
        <v>思源</v>
      </c>
      <c r="P29" s="7" t="str">
        <f t="shared" si="0"/>
        <v/>
      </c>
    </row>
    <row r="30" spans="1:16">
      <c r="A30" s="2">
        <v>29</v>
      </c>
      <c r="B30" s="2" t="s">
        <v>54</v>
      </c>
      <c r="C30" s="2">
        <v>612</v>
      </c>
      <c r="D30" s="2" t="s">
        <v>55</v>
      </c>
      <c r="E30" s="2" t="s">
        <v>56</v>
      </c>
      <c r="F30" s="2">
        <v>6</v>
      </c>
      <c r="G30" s="2">
        <v>25</v>
      </c>
      <c r="H30" s="2" t="s">
        <v>57</v>
      </c>
      <c r="I30" s="2"/>
      <c r="O30" s="6" t="str" cm="1">
        <f t="array" ref="O30">_xlfn.IFS(ISNUMBER(FIND("优设",E30)),"优设",ISNUMBER(FIND("思源",E30)),"思源",TRUE,"错误")</f>
        <v>思源</v>
      </c>
      <c r="P30" s="7" t="str">
        <f t="shared" si="0"/>
        <v/>
      </c>
    </row>
    <row r="31" spans="1:16">
      <c r="A31" s="2">
        <v>30</v>
      </c>
      <c r="B31" s="2" t="s">
        <v>54</v>
      </c>
      <c r="C31" s="2">
        <v>613</v>
      </c>
      <c r="D31" s="2" t="s">
        <v>55</v>
      </c>
      <c r="E31" s="2" t="s">
        <v>58</v>
      </c>
      <c r="F31" s="2">
        <v>10</v>
      </c>
      <c r="G31" s="2">
        <v>41</v>
      </c>
      <c r="H31" s="2" t="s">
        <v>57</v>
      </c>
      <c r="I31" s="2" t="s">
        <v>26</v>
      </c>
      <c r="O31" s="6" t="str" cm="1">
        <f t="array" ref="O31">_xlfn.IFS(ISNUMBER(FIND("优设",E31)),"优设",ISNUMBER(FIND("思源",E31)),"思源",TRUE,"错误")</f>
        <v>思源</v>
      </c>
      <c r="P31" s="7" t="str">
        <f t="shared" si="0"/>
        <v>000000</v>
      </c>
    </row>
    <row r="32" spans="1:16">
      <c r="A32" s="2">
        <v>31</v>
      </c>
      <c r="B32" s="2" t="s">
        <v>54</v>
      </c>
      <c r="C32" s="2">
        <v>620</v>
      </c>
      <c r="D32" s="2" t="s">
        <v>59</v>
      </c>
      <c r="E32" s="2" t="s">
        <v>60</v>
      </c>
      <c r="F32" s="2">
        <v>12</v>
      </c>
      <c r="G32" s="2">
        <v>50</v>
      </c>
      <c r="H32" s="2" t="s">
        <v>61</v>
      </c>
      <c r="I32" s="2"/>
      <c r="O32" s="6" t="str" cm="1">
        <f t="array" ref="O32">_xlfn.IFS(ISNUMBER(FIND("优设",E32)),"优设",ISNUMBER(FIND("思源",E32)),"思源",TRUE,"错误")</f>
        <v>思源</v>
      </c>
      <c r="P32" s="7" t="str">
        <f t="shared" si="0"/>
        <v/>
      </c>
    </row>
    <row r="33" spans="1:16">
      <c r="A33" s="2">
        <v>32</v>
      </c>
      <c r="B33" s="2" t="s">
        <v>54</v>
      </c>
      <c r="C33" s="2">
        <v>621</v>
      </c>
      <c r="D33" s="2" t="s">
        <v>59</v>
      </c>
      <c r="E33" s="2" t="s">
        <v>60</v>
      </c>
      <c r="F33" s="2">
        <v>8</v>
      </c>
      <c r="G33" s="2">
        <v>33</v>
      </c>
      <c r="H33" s="2" t="s">
        <v>61</v>
      </c>
      <c r="I33" s="2"/>
      <c r="O33" s="6" t="str" cm="1">
        <f t="array" ref="O33">_xlfn.IFS(ISNUMBER(FIND("优设",E33)),"优设",ISNUMBER(FIND("思源",E33)),"思源",TRUE,"错误")</f>
        <v>思源</v>
      </c>
      <c r="P33" s="7" t="str">
        <f t="shared" si="0"/>
        <v/>
      </c>
    </row>
    <row r="34" spans="1:16">
      <c r="A34" s="2">
        <v>33</v>
      </c>
      <c r="B34" s="2" t="s">
        <v>54</v>
      </c>
      <c r="C34" s="2">
        <v>622</v>
      </c>
      <c r="D34" s="2" t="s">
        <v>59</v>
      </c>
      <c r="E34" s="2" t="s">
        <v>60</v>
      </c>
      <c r="F34" s="2">
        <v>6</v>
      </c>
      <c r="G34" s="2">
        <v>25</v>
      </c>
      <c r="H34" s="2" t="s">
        <v>61</v>
      </c>
      <c r="I34" s="2"/>
      <c r="O34" s="6" t="str" cm="1">
        <f t="array" ref="O34">_xlfn.IFS(ISNUMBER(FIND("优设",E34)),"优设",ISNUMBER(FIND("思源",E34)),"思源",TRUE,"错误")</f>
        <v>思源</v>
      </c>
      <c r="P34" s="7" t="str">
        <f t="shared" si="0"/>
        <v/>
      </c>
    </row>
    <row r="35" spans="1:16">
      <c r="A35" s="2">
        <v>34</v>
      </c>
      <c r="B35" s="2" t="s">
        <v>54</v>
      </c>
      <c r="C35" s="2">
        <v>630</v>
      </c>
      <c r="D35" s="2" t="s">
        <v>62</v>
      </c>
      <c r="E35" s="2" t="s">
        <v>63</v>
      </c>
      <c r="F35" s="2">
        <v>10</v>
      </c>
      <c r="G35" s="2">
        <v>41</v>
      </c>
      <c r="H35" s="2" t="s">
        <v>64</v>
      </c>
      <c r="I35" s="2" t="s">
        <v>26</v>
      </c>
      <c r="O35" s="6" t="str" cm="1">
        <f t="array" ref="O35">_xlfn.IFS(ISNUMBER(FIND("优设",E35)),"优设",ISNUMBER(FIND("思源",E35)),"思源",TRUE,"错误")</f>
        <v>思源</v>
      </c>
      <c r="P35" s="7" t="str">
        <f t="shared" si="0"/>
        <v>000000</v>
      </c>
    </row>
    <row r="36" spans="1:16">
      <c r="A36" s="2">
        <v>35</v>
      </c>
      <c r="B36" s="2" t="s">
        <v>54</v>
      </c>
      <c r="C36" s="2">
        <v>631</v>
      </c>
      <c r="D36" s="2" t="s">
        <v>62</v>
      </c>
      <c r="E36" s="2" t="s">
        <v>63</v>
      </c>
      <c r="F36" s="2">
        <v>10</v>
      </c>
      <c r="G36" s="2">
        <v>41</v>
      </c>
      <c r="H36" s="2" t="s">
        <v>64</v>
      </c>
      <c r="I36" s="2"/>
      <c r="O36" s="6" t="str" cm="1">
        <f t="array" ref="O36">_xlfn.IFS(ISNUMBER(FIND("优设",E36)),"优设",ISNUMBER(FIND("思源",E36)),"思源",TRUE,"错误")</f>
        <v>思源</v>
      </c>
      <c r="P36" s="7" t="str">
        <f t="shared" si="0"/>
        <v/>
      </c>
    </row>
    <row r="37" spans="1:16">
      <c r="A37" s="2">
        <v>36</v>
      </c>
      <c r="B37" s="2" t="s">
        <v>54</v>
      </c>
      <c r="C37" s="2">
        <v>632</v>
      </c>
      <c r="D37" s="2" t="s">
        <v>62</v>
      </c>
      <c r="E37" s="2" t="s">
        <v>63</v>
      </c>
      <c r="F37" s="2">
        <v>8</v>
      </c>
      <c r="G37" s="2">
        <v>33</v>
      </c>
      <c r="H37" s="2" t="s">
        <v>64</v>
      </c>
      <c r="I37" s="2"/>
      <c r="O37" s="6" t="str" cm="1">
        <f t="array" ref="O37">_xlfn.IFS(ISNUMBER(FIND("优设",E37)),"优设",ISNUMBER(FIND("思源",E37)),"思源",TRUE,"错误")</f>
        <v>思源</v>
      </c>
      <c r="P37" s="7" t="str">
        <f t="shared" si="0"/>
        <v/>
      </c>
    </row>
    <row r="38" spans="1:16">
      <c r="A38" s="2">
        <v>37</v>
      </c>
      <c r="B38" s="2" t="s">
        <v>54</v>
      </c>
      <c r="C38" s="2">
        <v>633</v>
      </c>
      <c r="D38" s="2" t="s">
        <v>62</v>
      </c>
      <c r="E38" s="2" t="s">
        <v>63</v>
      </c>
      <c r="F38" s="2">
        <v>6</v>
      </c>
      <c r="G38" s="2">
        <v>25</v>
      </c>
      <c r="H38" s="2" t="s">
        <v>64</v>
      </c>
      <c r="I38" s="2"/>
      <c r="O38" s="6" t="str" cm="1">
        <f t="array" ref="O38">_xlfn.IFS(ISNUMBER(FIND("优设",E38)),"优设",ISNUMBER(FIND("思源",E38)),"思源",TRUE,"错误")</f>
        <v>思源</v>
      </c>
      <c r="P38" s="7" t="str">
        <f t="shared" si="0"/>
        <v/>
      </c>
    </row>
    <row r="39" spans="1:16">
      <c r="A39" s="2">
        <v>38</v>
      </c>
      <c r="B39" s="2" t="s">
        <v>54</v>
      </c>
      <c r="C39" s="2">
        <v>690</v>
      </c>
      <c r="D39" s="2" t="s">
        <v>65</v>
      </c>
      <c r="E39" s="2" t="s">
        <v>50</v>
      </c>
      <c r="F39" s="2">
        <v>8</v>
      </c>
      <c r="G39" s="2">
        <v>33</v>
      </c>
      <c r="H39" s="2" t="s">
        <v>53</v>
      </c>
      <c r="I39" s="2"/>
      <c r="O39" s="6" t="str" cm="1">
        <f t="array" ref="O39">_xlfn.IFS(ISNUMBER(FIND("优设",E39)),"优设",ISNUMBER(FIND("思源",E39)),"思源",TRUE,"错误")</f>
        <v>思源</v>
      </c>
      <c r="P39" s="7" t="str">
        <f t="shared" ref="P39:P58" si="1">IF(I39&lt;&gt;"",IF(LEN(I39)&gt;=6,RIGHT(I39,6),I39),"")</f>
        <v/>
      </c>
    </row>
    <row r="40" spans="15:16">
      <c r="O40" s="6" t="str" cm="1">
        <f t="array" ref="O40">_xlfn.IFS(ISNUMBER(FIND("优设",E40)),"优设",ISNUMBER(FIND("思源",E40)),"思源",TRUE,"错误")</f>
        <v>错误</v>
      </c>
      <c r="P40" s="7" t="str">
        <f t="shared" si="1"/>
        <v/>
      </c>
    </row>
    <row r="41" spans="15:16">
      <c r="O41" s="6" t="str" cm="1">
        <f t="array" ref="O41">_xlfn.IFS(ISNUMBER(FIND("优设",E41)),"优设",ISNUMBER(FIND("思源",E41)),"思源",TRUE,"错误")</f>
        <v>错误</v>
      </c>
      <c r="P41" s="7" t="str">
        <f t="shared" si="1"/>
        <v/>
      </c>
    </row>
    <row r="42" spans="15:16">
      <c r="O42" s="6" t="str" cm="1">
        <f t="array" ref="O42">_xlfn.IFS(ISNUMBER(FIND("优设",E42)),"优设",ISNUMBER(FIND("思源",E42)),"思源",TRUE,"错误")</f>
        <v>错误</v>
      </c>
      <c r="P42" s="7" t="str">
        <f t="shared" si="1"/>
        <v/>
      </c>
    </row>
    <row r="43" spans="15:16">
      <c r="O43" s="6" t="str" cm="1">
        <f t="array" ref="O43">_xlfn.IFS(ISNUMBER(FIND("优设",E43)),"优设",ISNUMBER(FIND("思源",E43)),"思源",TRUE,"错误")</f>
        <v>错误</v>
      </c>
      <c r="P43" s="7" t="str">
        <f t="shared" si="1"/>
        <v/>
      </c>
    </row>
    <row r="44" spans="15:16">
      <c r="O44" s="6" t="str" cm="1">
        <f t="array" ref="O44">_xlfn.IFS(ISNUMBER(FIND("优设",E44)),"优设",ISNUMBER(FIND("思源",E44)),"思源",TRUE,"错误")</f>
        <v>错误</v>
      </c>
      <c r="P44" s="7" t="str">
        <f t="shared" si="1"/>
        <v/>
      </c>
    </row>
    <row r="45" spans="15:16">
      <c r="O45" s="6" t="str" cm="1">
        <f t="array" ref="O45">_xlfn.IFS(ISNUMBER(FIND("优设",E45)),"优设",ISNUMBER(FIND("思源",E45)),"思源",TRUE,"错误")</f>
        <v>错误</v>
      </c>
      <c r="P45" s="7" t="str">
        <f t="shared" si="1"/>
        <v/>
      </c>
    </row>
    <row r="46" spans="15:16">
      <c r="O46" s="6" t="str" cm="1">
        <f t="array" ref="O46">_xlfn.IFS(ISNUMBER(FIND("优设",E46)),"优设",ISNUMBER(FIND("思源",E46)),"思源",TRUE,"错误")</f>
        <v>错误</v>
      </c>
      <c r="P46" s="7" t="str">
        <f t="shared" si="1"/>
        <v/>
      </c>
    </row>
    <row r="47" spans="15:16">
      <c r="O47" s="6" t="str" cm="1">
        <f t="array" ref="O47">_xlfn.IFS(ISNUMBER(FIND("优设",E47)),"优设",ISNUMBER(FIND("思源",E47)),"思源",TRUE,"错误")</f>
        <v>错误</v>
      </c>
      <c r="P47" s="7" t="str">
        <f t="shared" si="1"/>
        <v/>
      </c>
    </row>
    <row r="48" spans="15:16">
      <c r="O48" s="6" t="str" cm="1">
        <f t="array" ref="O48">_xlfn.IFS(ISNUMBER(FIND("优设",E48)),"优设",ISNUMBER(FIND("思源",E48)),"思源",TRUE,"错误")</f>
        <v>错误</v>
      </c>
      <c r="P48" s="7" t="str">
        <f t="shared" si="1"/>
        <v/>
      </c>
    </row>
    <row r="49" spans="15:16">
      <c r="O49" s="6" t="str" cm="1">
        <f t="array" ref="O49">_xlfn.IFS(ISNUMBER(FIND("优设",E49)),"优设",ISNUMBER(FIND("思源",E49)),"思源",TRUE,"错误")</f>
        <v>错误</v>
      </c>
      <c r="P49" s="7" t="str">
        <f t="shared" si="1"/>
        <v/>
      </c>
    </row>
    <row r="50" spans="15:16">
      <c r="O50" s="6" t="str" cm="1">
        <f t="array" ref="O50">_xlfn.IFS(ISNUMBER(FIND("优设",E50)),"优设",ISNUMBER(FIND("思源",E50)),"思源",TRUE,"错误")</f>
        <v>错误</v>
      </c>
      <c r="P50" s="7" t="str">
        <f t="shared" si="1"/>
        <v/>
      </c>
    </row>
    <row r="51" spans="15:16">
      <c r="O51" s="6" t="str" cm="1">
        <f t="array" ref="O51">_xlfn.IFS(ISNUMBER(FIND("优设",E51)),"优设",ISNUMBER(FIND("思源",E51)),"思源",TRUE,"错误")</f>
        <v>错误</v>
      </c>
      <c r="P51" s="7" t="str">
        <f t="shared" si="1"/>
        <v/>
      </c>
    </row>
    <row r="52" spans="15:16">
      <c r="O52" s="6" t="str" cm="1">
        <f t="array" ref="O52">_xlfn.IFS(ISNUMBER(FIND("优设",E52)),"优设",ISNUMBER(FIND("思源",E52)),"思源",TRUE,"错误")</f>
        <v>错误</v>
      </c>
      <c r="P52" s="7" t="str">
        <f t="shared" si="1"/>
        <v/>
      </c>
    </row>
    <row r="53" spans="15:16">
      <c r="O53" s="6" t="str" cm="1">
        <f t="array" ref="O53">_xlfn.IFS(ISNUMBER(FIND("优设",E53)),"优设",ISNUMBER(FIND("思源",E53)),"思源",TRUE,"错误")</f>
        <v>错误</v>
      </c>
      <c r="P53" s="7" t="str">
        <f t="shared" si="1"/>
        <v/>
      </c>
    </row>
    <row r="54" spans="15:16">
      <c r="O54" s="6" t="str" cm="1">
        <f t="array" ref="O54">_xlfn.IFS(ISNUMBER(FIND("优设",E54)),"优设",ISNUMBER(FIND("思源",E54)),"思源",TRUE,"错误")</f>
        <v>错误</v>
      </c>
      <c r="P54" s="7" t="str">
        <f t="shared" si="1"/>
        <v/>
      </c>
    </row>
    <row r="55" spans="15:16">
      <c r="O55" s="6" t="str" cm="1">
        <f t="array" ref="O55">_xlfn.IFS(ISNUMBER(FIND("优设",E55)),"优设",ISNUMBER(FIND("思源",E55)),"思源",TRUE,"错误")</f>
        <v>错误</v>
      </c>
      <c r="P55" s="7" t="str">
        <f t="shared" si="1"/>
        <v/>
      </c>
    </row>
    <row r="56" spans="15:16">
      <c r="O56" s="6" t="str" cm="1">
        <f t="array" ref="O56">_xlfn.IFS(ISNUMBER(FIND("优设",E56)),"优设",ISNUMBER(FIND("思源",E56)),"思源",TRUE,"错误")</f>
        <v>错误</v>
      </c>
      <c r="P56" s="7" t="str">
        <f t="shared" si="1"/>
        <v/>
      </c>
    </row>
    <row r="57" spans="15:16">
      <c r="O57" s="6" t="str" cm="1">
        <f t="array" ref="O57">_xlfn.IFS(ISNUMBER(FIND("优设",E57)),"优设",ISNUMBER(FIND("思源",E57)),"思源",TRUE,"错误")</f>
        <v>错误</v>
      </c>
      <c r="P57" s="7" t="str">
        <f t="shared" si="1"/>
        <v/>
      </c>
    </row>
    <row r="58" spans="15:16">
      <c r="O58" s="6" t="str" cm="1">
        <f t="array" ref="O58">_xlfn.IFS(ISNUMBER(FIND("优设",E58)),"优设",ISNUMBER(FIND("思源",E58)),"思源",TRUE,"错误")</f>
        <v>错误</v>
      </c>
      <c r="P58" s="7" t="str">
        <f t="shared" si="1"/>
        <v/>
      </c>
    </row>
    <row r="59" spans="15:16">
      <c r="O59" s="6" t="str" cm="1">
        <f t="array" ref="O59">_xlfn.IFS(ISNUMBER(FIND("优设",E59)),"优设",ISNUMBER(FIND("思源",E59)),"思源",TRUE,"错误")</f>
        <v>错误</v>
      </c>
      <c r="P59" s="7" t="str">
        <f t="shared" ref="P59:P90" si="2">IF(I59&lt;&gt;"",IF(LEN(I59)&gt;=6,RIGHT(I59,6),I59),"")</f>
        <v/>
      </c>
    </row>
    <row r="60" spans="15:16">
      <c r="O60" s="6" t="str" cm="1">
        <f t="array" ref="O60">_xlfn.IFS(ISNUMBER(FIND("优设",E60)),"优设",ISNUMBER(FIND("思源",E60)),"思源",TRUE,"错误")</f>
        <v>错误</v>
      </c>
      <c r="P60" s="7" t="str">
        <f t="shared" si="2"/>
        <v/>
      </c>
    </row>
    <row r="61" spans="15:16">
      <c r="O61" s="6" t="str" cm="1">
        <f t="array" ref="O61">_xlfn.IFS(ISNUMBER(FIND("优设",E61)),"优设",ISNUMBER(FIND("思源",E61)),"思源",TRUE,"错误")</f>
        <v>错误</v>
      </c>
      <c r="P61" s="7" t="str">
        <f t="shared" si="2"/>
        <v/>
      </c>
    </row>
    <row r="62" spans="15:16">
      <c r="O62" s="6" t="str" cm="1">
        <f t="array" ref="O62">_xlfn.IFS(ISNUMBER(FIND("优设",E62)),"优设",ISNUMBER(FIND("思源",E62)),"思源",TRUE,"错误")</f>
        <v>错误</v>
      </c>
      <c r="P62" s="7" t="str">
        <f t="shared" si="2"/>
        <v/>
      </c>
    </row>
    <row r="63" spans="15:16">
      <c r="O63" s="6" t="str" cm="1">
        <f t="array" ref="O63">_xlfn.IFS(ISNUMBER(FIND("优设",E63)),"优设",ISNUMBER(FIND("思源",E63)),"思源",TRUE,"错误")</f>
        <v>错误</v>
      </c>
      <c r="P63" s="7" t="str">
        <f t="shared" si="2"/>
        <v/>
      </c>
    </row>
    <row r="64" spans="15:16">
      <c r="O64" s="6" t="str" cm="1">
        <f t="array" ref="O64">_xlfn.IFS(ISNUMBER(FIND("优设",E64)),"优设",ISNUMBER(FIND("思源",E64)),"思源",TRUE,"错误")</f>
        <v>错误</v>
      </c>
      <c r="P64" s="7" t="str">
        <f t="shared" si="2"/>
        <v/>
      </c>
    </row>
    <row r="65" spans="15:16">
      <c r="O65" s="6" t="str" cm="1">
        <f t="array" ref="O65">_xlfn.IFS(ISNUMBER(FIND("优设",E65)),"优设",ISNUMBER(FIND("思源",E65)),"思源",TRUE,"错误")</f>
        <v>错误</v>
      </c>
      <c r="P65" s="7" t="str">
        <f t="shared" si="2"/>
        <v/>
      </c>
    </row>
    <row r="66" spans="15:16">
      <c r="O66" s="6" t="str" cm="1">
        <f t="array" ref="O66">_xlfn.IFS(ISNUMBER(FIND("优设",E66)),"优设",ISNUMBER(FIND("思源",E66)),"思源",TRUE,"错误")</f>
        <v>错误</v>
      </c>
      <c r="P66" s="7" t="str">
        <f t="shared" si="2"/>
        <v/>
      </c>
    </row>
    <row r="67" spans="15:16">
      <c r="O67" s="6" t="str" cm="1">
        <f t="array" ref="O67">_xlfn.IFS(ISNUMBER(FIND("优设",E67)),"优设",ISNUMBER(FIND("思源",E67)),"思源",TRUE,"错误")</f>
        <v>错误</v>
      </c>
      <c r="P67" s="7" t="str">
        <f t="shared" si="2"/>
        <v/>
      </c>
    </row>
    <row r="68" spans="15:16">
      <c r="O68" s="6" t="str" cm="1">
        <f t="array" ref="O68">_xlfn.IFS(ISNUMBER(FIND("优设",E68)),"优设",ISNUMBER(FIND("思源",E68)),"思源",TRUE,"错误")</f>
        <v>错误</v>
      </c>
      <c r="P68" s="7" t="str">
        <f t="shared" si="2"/>
        <v/>
      </c>
    </row>
    <row r="69" spans="15:16">
      <c r="O69" s="6" t="str" cm="1">
        <f t="array" ref="O69">_xlfn.IFS(ISNUMBER(FIND("优设",E69)),"优设",ISNUMBER(FIND("思源",E69)),"思源",TRUE,"错误")</f>
        <v>错误</v>
      </c>
      <c r="P69" s="7" t="str">
        <f t="shared" si="2"/>
        <v/>
      </c>
    </row>
    <row r="70" spans="15:16">
      <c r="O70" s="6" t="str" cm="1">
        <f t="array" ref="O70">_xlfn.IFS(ISNUMBER(FIND("优设",E70)),"优设",ISNUMBER(FIND("思源",E70)),"思源",TRUE,"错误")</f>
        <v>错误</v>
      </c>
      <c r="P70" s="7" t="str">
        <f t="shared" si="2"/>
        <v/>
      </c>
    </row>
    <row r="71" spans="15:16">
      <c r="O71" s="6" t="str" cm="1">
        <f t="array" ref="O71">_xlfn.IFS(ISNUMBER(FIND("优设",E71)),"优设",ISNUMBER(FIND("思源",E71)),"思源",TRUE,"错误")</f>
        <v>错误</v>
      </c>
      <c r="P71" s="7" t="str">
        <f t="shared" si="2"/>
        <v/>
      </c>
    </row>
    <row r="72" spans="15:16">
      <c r="O72" s="6" t="str" cm="1">
        <f t="array" ref="O72">_xlfn.IFS(ISNUMBER(FIND("优设",E72)),"优设",ISNUMBER(FIND("思源",E72)),"思源",TRUE,"错误")</f>
        <v>错误</v>
      </c>
      <c r="P72" s="7" t="str">
        <f t="shared" si="2"/>
        <v/>
      </c>
    </row>
    <row r="73" spans="15:16">
      <c r="O73" s="6" t="str" cm="1">
        <f t="array" ref="O73">_xlfn.IFS(ISNUMBER(FIND("优设",E73)),"优设",ISNUMBER(FIND("思源",E73)),"思源",TRUE,"错误")</f>
        <v>错误</v>
      </c>
      <c r="P73" s="7" t="str">
        <f t="shared" si="2"/>
        <v/>
      </c>
    </row>
    <row r="74" spans="15:16">
      <c r="O74" s="6" t="str" cm="1">
        <f t="array" ref="O74">_xlfn.IFS(ISNUMBER(FIND("优设",E74)),"优设",ISNUMBER(FIND("思源",E74)),"思源",TRUE,"错误")</f>
        <v>错误</v>
      </c>
      <c r="P74" s="7" t="str">
        <f t="shared" si="2"/>
        <v/>
      </c>
    </row>
    <row r="75" spans="15:16">
      <c r="O75" s="6" t="str" cm="1">
        <f t="array" ref="O75">_xlfn.IFS(ISNUMBER(FIND("优设",E75)),"优设",ISNUMBER(FIND("思源",E75)),"思源",TRUE,"错误")</f>
        <v>错误</v>
      </c>
      <c r="P75" s="7" t="str">
        <f t="shared" si="2"/>
        <v/>
      </c>
    </row>
    <row r="76" spans="15:16">
      <c r="O76" s="6" t="str" cm="1">
        <f t="array" ref="O76">_xlfn.IFS(ISNUMBER(FIND("优设",E76)),"优设",ISNUMBER(FIND("思源",E76)),"思源",TRUE,"错误")</f>
        <v>错误</v>
      </c>
      <c r="P76" s="7" t="str">
        <f t="shared" si="2"/>
        <v/>
      </c>
    </row>
    <row r="77" spans="15:16">
      <c r="O77" s="6" t="str" cm="1">
        <f t="array" ref="O77">_xlfn.IFS(ISNUMBER(FIND("优设",E77)),"优设",ISNUMBER(FIND("思源",E77)),"思源",TRUE,"错误")</f>
        <v>错误</v>
      </c>
      <c r="P77" s="7" t="str">
        <f t="shared" si="2"/>
        <v/>
      </c>
    </row>
    <row r="78" spans="15:16">
      <c r="O78" s="6" t="str" cm="1">
        <f t="array" ref="O78">_xlfn.IFS(ISNUMBER(FIND("优设",E78)),"优设",ISNUMBER(FIND("思源",E78)),"思源",TRUE,"错误")</f>
        <v>错误</v>
      </c>
      <c r="P78" s="7" t="str">
        <f t="shared" si="2"/>
        <v/>
      </c>
    </row>
    <row r="79" spans="15:16">
      <c r="O79" s="6" t="str" cm="1">
        <f t="array" ref="O79">_xlfn.IFS(ISNUMBER(FIND("优设",E79)),"优设",ISNUMBER(FIND("思源",E79)),"思源",TRUE,"错误")</f>
        <v>错误</v>
      </c>
      <c r="P79" s="7" t="str">
        <f t="shared" si="2"/>
        <v/>
      </c>
    </row>
    <row r="80" spans="15:16">
      <c r="O80" s="6" t="str" cm="1">
        <f t="array" ref="O80">_xlfn.IFS(ISNUMBER(FIND("优设",E80)),"优设",ISNUMBER(FIND("思源",E80)),"思源",TRUE,"错误")</f>
        <v>错误</v>
      </c>
      <c r="P80" s="7" t="str">
        <f t="shared" si="2"/>
        <v/>
      </c>
    </row>
    <row r="81" spans="15:16">
      <c r="O81" s="6" t="str" cm="1">
        <f t="array" ref="O81">_xlfn.IFS(ISNUMBER(FIND("优设",E81)),"优设",ISNUMBER(FIND("思源",E81)),"思源",TRUE,"错误")</f>
        <v>错误</v>
      </c>
      <c r="P81" s="7" t="str">
        <f t="shared" si="2"/>
        <v/>
      </c>
    </row>
    <row r="82" spans="15:16">
      <c r="O82" s="6" t="str" cm="1">
        <f t="array" ref="O82">_xlfn.IFS(ISNUMBER(FIND("优设",E82)),"优设",ISNUMBER(FIND("思源",E82)),"思源",TRUE,"错误")</f>
        <v>错误</v>
      </c>
      <c r="P82" s="7" t="str">
        <f t="shared" si="2"/>
        <v/>
      </c>
    </row>
    <row r="83" spans="15:16">
      <c r="O83" s="6" t="str" cm="1">
        <f t="array" ref="O83">_xlfn.IFS(ISNUMBER(FIND("优设",E83)),"优设",ISNUMBER(FIND("思源",E83)),"思源",TRUE,"错误")</f>
        <v>错误</v>
      </c>
      <c r="P83" s="7" t="str">
        <f t="shared" si="2"/>
        <v/>
      </c>
    </row>
    <row r="84" spans="15:16">
      <c r="O84" s="6" t="str" cm="1">
        <f t="array" ref="O84">_xlfn.IFS(ISNUMBER(FIND("优设",E84)),"优设",ISNUMBER(FIND("思源",E84)),"思源",TRUE,"错误")</f>
        <v>错误</v>
      </c>
      <c r="P84" s="7" t="str">
        <f t="shared" si="2"/>
        <v/>
      </c>
    </row>
    <row r="85" spans="15:16">
      <c r="O85" s="6" t="str" cm="1">
        <f t="array" ref="O85">_xlfn.IFS(ISNUMBER(FIND("优设",E85)),"优设",ISNUMBER(FIND("思源",E85)),"思源",TRUE,"错误")</f>
        <v>错误</v>
      </c>
      <c r="P85" s="7" t="str">
        <f t="shared" si="2"/>
        <v/>
      </c>
    </row>
    <row r="86" spans="15:16">
      <c r="O86" s="6" t="str" cm="1">
        <f t="array" ref="O86">_xlfn.IFS(ISNUMBER(FIND("优设",E86)),"优设",ISNUMBER(FIND("思源",E86)),"思源",TRUE,"错误")</f>
        <v>错误</v>
      </c>
      <c r="P86" s="7" t="str">
        <f t="shared" si="2"/>
        <v/>
      </c>
    </row>
    <row r="87" spans="15:16">
      <c r="O87" s="6" t="str" cm="1">
        <f t="array" ref="O87">_xlfn.IFS(ISNUMBER(FIND("优设",E87)),"优设",ISNUMBER(FIND("思源",E87)),"思源",TRUE,"错误")</f>
        <v>错误</v>
      </c>
      <c r="P87" s="7" t="str">
        <f t="shared" si="2"/>
        <v/>
      </c>
    </row>
    <row r="88" spans="15:16">
      <c r="O88" s="6" t="str" cm="1">
        <f t="array" ref="O88">_xlfn.IFS(ISNUMBER(FIND("优设",E88)),"优设",ISNUMBER(FIND("思源",E88)),"思源",TRUE,"错误")</f>
        <v>错误</v>
      </c>
      <c r="P88" s="7" t="str">
        <f t="shared" si="2"/>
        <v/>
      </c>
    </row>
    <row r="89" spans="15:16">
      <c r="O89" s="6" t="str" cm="1">
        <f t="array" ref="O89">_xlfn.IFS(ISNUMBER(FIND("优设",E89)),"优设",ISNUMBER(FIND("思源",E89)),"思源",TRUE,"错误")</f>
        <v>错误</v>
      </c>
      <c r="P89" s="7" t="str">
        <f t="shared" si="2"/>
        <v/>
      </c>
    </row>
    <row r="90" spans="15:16">
      <c r="O90" s="6" t="str" cm="1">
        <f t="array" ref="O90">_xlfn.IFS(ISNUMBER(FIND("优设",E90)),"优设",ISNUMBER(FIND("思源",E90)),"思源",TRUE,"错误")</f>
        <v>错误</v>
      </c>
      <c r="P90" s="7" t="str">
        <f t="shared" si="2"/>
        <v/>
      </c>
    </row>
    <row r="91" spans="15:16">
      <c r="O91" s="6" t="str" cm="1">
        <f t="array" ref="O91">_xlfn.IFS(ISNUMBER(FIND("优设",E91)),"优设",ISNUMBER(FIND("思源",E91)),"思源",TRUE,"错误")</f>
        <v>错误</v>
      </c>
      <c r="P91" s="7" t="str">
        <f t="shared" ref="P91:P122" si="3">IF(I91&lt;&gt;"",IF(LEN(I91)&gt;=6,RIGHT(I91,6),I91),"")</f>
        <v/>
      </c>
    </row>
    <row r="92" spans="15:16">
      <c r="O92" s="6" t="str" cm="1">
        <f t="array" ref="O92">_xlfn.IFS(ISNUMBER(FIND("优设",E92)),"优设",ISNUMBER(FIND("思源",E92)),"思源",TRUE,"错误")</f>
        <v>错误</v>
      </c>
      <c r="P92" s="7" t="str">
        <f t="shared" si="3"/>
        <v/>
      </c>
    </row>
    <row r="93" spans="15:16">
      <c r="O93" s="6" t="str" cm="1">
        <f t="array" ref="O93">_xlfn.IFS(ISNUMBER(FIND("优设",E93)),"优设",ISNUMBER(FIND("思源",E93)),"思源",TRUE,"错误")</f>
        <v>错误</v>
      </c>
      <c r="P93" s="7" t="str">
        <f t="shared" si="3"/>
        <v/>
      </c>
    </row>
    <row r="94" spans="15:16">
      <c r="O94" s="6" t="str" cm="1">
        <f t="array" ref="O94">_xlfn.IFS(ISNUMBER(FIND("优设",E94)),"优设",ISNUMBER(FIND("思源",E94)),"思源",TRUE,"错误")</f>
        <v>错误</v>
      </c>
      <c r="P94" s="7" t="str">
        <f t="shared" si="3"/>
        <v/>
      </c>
    </row>
    <row r="95" spans="15:16">
      <c r="O95" s="6" t="str" cm="1">
        <f t="array" ref="O95">_xlfn.IFS(ISNUMBER(FIND("优设",E95)),"优设",ISNUMBER(FIND("思源",E95)),"思源",TRUE,"错误")</f>
        <v>错误</v>
      </c>
      <c r="P95" s="7" t="str">
        <f t="shared" si="3"/>
        <v/>
      </c>
    </row>
    <row r="96" spans="15:16">
      <c r="O96" s="6" t="str" cm="1">
        <f t="array" ref="O96">_xlfn.IFS(ISNUMBER(FIND("优设",E96)),"优设",ISNUMBER(FIND("思源",E96)),"思源",TRUE,"错误")</f>
        <v>错误</v>
      </c>
      <c r="P96" s="7" t="str">
        <f t="shared" si="3"/>
        <v/>
      </c>
    </row>
    <row r="97" spans="15:16">
      <c r="O97" s="6" t="str" cm="1">
        <f t="array" ref="O97">_xlfn.IFS(ISNUMBER(FIND("优设",E97)),"优设",ISNUMBER(FIND("思源",E97)),"思源",TRUE,"错误")</f>
        <v>错误</v>
      </c>
      <c r="P97" s="7" t="str">
        <f t="shared" si="3"/>
        <v/>
      </c>
    </row>
    <row r="98" spans="15:16">
      <c r="O98" s="6" t="str" cm="1">
        <f t="array" ref="O98">_xlfn.IFS(ISNUMBER(FIND("优设",E98)),"优设",ISNUMBER(FIND("思源",E98)),"思源",TRUE,"错误")</f>
        <v>错误</v>
      </c>
      <c r="P98" s="7" t="str">
        <f t="shared" si="3"/>
        <v/>
      </c>
    </row>
    <row r="99" spans="15:16">
      <c r="O99" s="6" t="str" cm="1">
        <f t="array" ref="O99">_xlfn.IFS(ISNUMBER(FIND("优设",E99)),"优设",ISNUMBER(FIND("思源",E99)),"思源",TRUE,"错误")</f>
        <v>错误</v>
      </c>
      <c r="P99" s="7" t="str">
        <f t="shared" si="3"/>
        <v/>
      </c>
    </row>
    <row r="100" spans="15:16">
      <c r="O100" s="6" t="str" cm="1">
        <f t="array" ref="O100">_xlfn.IFS(ISNUMBER(FIND("优设",E100)),"优设",ISNUMBER(FIND("思源",E100)),"思源",TRUE,"错误")</f>
        <v>错误</v>
      </c>
      <c r="P100" s="7" t="str">
        <f t="shared" si="3"/>
        <v/>
      </c>
    </row>
    <row r="101" spans="15:16">
      <c r="O101" s="6" t="str" cm="1">
        <f t="array" ref="O101">_xlfn.IFS(ISNUMBER(FIND("优设",E101)),"优设",ISNUMBER(FIND("思源",E101)),"思源",TRUE,"错误")</f>
        <v>错误</v>
      </c>
      <c r="P101" s="7" t="str">
        <f t="shared" si="3"/>
        <v/>
      </c>
    </row>
    <row r="102" spans="15:16">
      <c r="O102" s="6" t="str" cm="1">
        <f t="array" ref="O102">_xlfn.IFS(ISNUMBER(FIND("优设",E102)),"优设",ISNUMBER(FIND("思源",E102)),"思源",TRUE,"错误")</f>
        <v>错误</v>
      </c>
      <c r="P102" s="7" t="str">
        <f t="shared" si="3"/>
        <v/>
      </c>
    </row>
    <row r="103" spans="15:16">
      <c r="O103" s="6" t="str" cm="1">
        <f t="array" ref="O103">_xlfn.IFS(ISNUMBER(FIND("优设",E103)),"优设",ISNUMBER(FIND("思源",E103)),"思源",TRUE,"错误")</f>
        <v>错误</v>
      </c>
      <c r="P103" s="7" t="str">
        <f t="shared" si="3"/>
        <v/>
      </c>
    </row>
    <row r="104" spans="15:16">
      <c r="O104" s="6" t="str" cm="1">
        <f t="array" ref="O104">_xlfn.IFS(ISNUMBER(FIND("优设",E104)),"优设",ISNUMBER(FIND("思源",E104)),"思源",TRUE,"错误")</f>
        <v>错误</v>
      </c>
      <c r="P104" s="7" t="str">
        <f t="shared" si="3"/>
        <v/>
      </c>
    </row>
    <row r="105" spans="15:16">
      <c r="O105" s="6" t="str" cm="1">
        <f t="array" ref="O105">_xlfn.IFS(ISNUMBER(FIND("优设",E105)),"优设",ISNUMBER(FIND("思源",E105)),"思源",TRUE,"错误")</f>
        <v>错误</v>
      </c>
      <c r="P105" s="7" t="str">
        <f t="shared" si="3"/>
        <v/>
      </c>
    </row>
    <row r="106" spans="15:16">
      <c r="O106" s="6" t="str" cm="1">
        <f t="array" ref="O106">_xlfn.IFS(ISNUMBER(FIND("优设",E106)),"优设",ISNUMBER(FIND("思源",E106)),"思源",TRUE,"错误")</f>
        <v>错误</v>
      </c>
      <c r="P106" s="7" t="str">
        <f t="shared" si="3"/>
        <v/>
      </c>
    </row>
    <row r="107" spans="15:16">
      <c r="O107" s="6" t="str" cm="1">
        <f t="array" ref="O107">_xlfn.IFS(ISNUMBER(FIND("优设",E107)),"优设",ISNUMBER(FIND("思源",E107)),"思源",TRUE,"错误")</f>
        <v>错误</v>
      </c>
      <c r="P107" s="7" t="str">
        <f t="shared" si="3"/>
        <v/>
      </c>
    </row>
    <row r="108" spans="15:16">
      <c r="O108" s="6" t="str" cm="1">
        <f t="array" ref="O108">_xlfn.IFS(ISNUMBER(FIND("优设",E108)),"优设",ISNUMBER(FIND("思源",E108)),"思源",TRUE,"错误")</f>
        <v>错误</v>
      </c>
      <c r="P108" s="7" t="str">
        <f t="shared" si="3"/>
        <v/>
      </c>
    </row>
    <row r="109" spans="15:16">
      <c r="O109" s="6" t="str" cm="1">
        <f t="array" ref="O109">_xlfn.IFS(ISNUMBER(FIND("优设",E109)),"优设",ISNUMBER(FIND("思源",E109)),"思源",TRUE,"错误")</f>
        <v>错误</v>
      </c>
      <c r="P109" s="7" t="str">
        <f t="shared" si="3"/>
        <v/>
      </c>
    </row>
    <row r="110" spans="15:16">
      <c r="O110" s="6" t="str" cm="1">
        <f t="array" ref="O110">_xlfn.IFS(ISNUMBER(FIND("优设",E110)),"优设",ISNUMBER(FIND("思源",E110)),"思源",TRUE,"错误")</f>
        <v>错误</v>
      </c>
      <c r="P110" s="7" t="str">
        <f t="shared" si="3"/>
        <v/>
      </c>
    </row>
    <row r="111" spans="15:16">
      <c r="O111" s="6" t="str" cm="1">
        <f t="array" ref="O111">_xlfn.IFS(ISNUMBER(FIND("优设",E111)),"优设",ISNUMBER(FIND("思源",E111)),"思源",TRUE,"错误")</f>
        <v>错误</v>
      </c>
      <c r="P111" s="7" t="str">
        <f t="shared" si="3"/>
        <v/>
      </c>
    </row>
    <row r="112" spans="15:16">
      <c r="O112" s="6" t="str" cm="1">
        <f t="array" ref="O112">_xlfn.IFS(ISNUMBER(FIND("优设",E112)),"优设",ISNUMBER(FIND("思源",E112)),"思源",TRUE,"错误")</f>
        <v>错误</v>
      </c>
      <c r="P112" s="7" t="str">
        <f t="shared" si="3"/>
        <v/>
      </c>
    </row>
    <row r="113" spans="15:16">
      <c r="O113" s="6" t="str" cm="1">
        <f t="array" ref="O113">_xlfn.IFS(ISNUMBER(FIND("优设",E113)),"优设",ISNUMBER(FIND("思源",E113)),"思源",TRUE,"错误")</f>
        <v>错误</v>
      </c>
      <c r="P113" s="7" t="str">
        <f t="shared" si="3"/>
        <v/>
      </c>
    </row>
    <row r="114" spans="15:16">
      <c r="O114" s="6" t="str" cm="1">
        <f t="array" ref="O114">_xlfn.IFS(ISNUMBER(FIND("优设",E114)),"优设",ISNUMBER(FIND("思源",E114)),"思源",TRUE,"错误")</f>
        <v>错误</v>
      </c>
      <c r="P114" s="7" t="str">
        <f t="shared" si="3"/>
        <v/>
      </c>
    </row>
    <row r="115" spans="15:16">
      <c r="O115" s="6" t="str" cm="1">
        <f t="array" ref="O115">_xlfn.IFS(ISNUMBER(FIND("优设",E115)),"优设",ISNUMBER(FIND("思源",E115)),"思源",TRUE,"错误")</f>
        <v>错误</v>
      </c>
      <c r="P115" s="7" t="str">
        <f t="shared" si="3"/>
        <v/>
      </c>
    </row>
    <row r="116" spans="15:16">
      <c r="O116" s="6" t="str" cm="1">
        <f t="array" ref="O116">_xlfn.IFS(ISNUMBER(FIND("优设",E116)),"优设",ISNUMBER(FIND("思源",E116)),"思源",TRUE,"错误")</f>
        <v>错误</v>
      </c>
      <c r="P116" s="7" t="str">
        <f t="shared" si="3"/>
        <v/>
      </c>
    </row>
    <row r="117" spans="15:16">
      <c r="O117" s="6" t="str" cm="1">
        <f t="array" ref="O117">_xlfn.IFS(ISNUMBER(FIND("优设",E117)),"优设",ISNUMBER(FIND("思源",E117)),"思源",TRUE,"错误")</f>
        <v>错误</v>
      </c>
      <c r="P117" s="7" t="str">
        <f t="shared" si="3"/>
        <v/>
      </c>
    </row>
    <row r="118" spans="15:16">
      <c r="O118" s="6" t="str" cm="1">
        <f t="array" ref="O118">_xlfn.IFS(ISNUMBER(FIND("优设",E118)),"优设",ISNUMBER(FIND("思源",E118)),"思源",TRUE,"错误")</f>
        <v>错误</v>
      </c>
      <c r="P118" s="7" t="str">
        <f t="shared" si="3"/>
        <v/>
      </c>
    </row>
    <row r="119" spans="15:16">
      <c r="O119" s="6" t="str" cm="1">
        <f t="array" ref="O119">_xlfn.IFS(ISNUMBER(FIND("优设",E119)),"优设",ISNUMBER(FIND("思源",E119)),"思源",TRUE,"错误")</f>
        <v>错误</v>
      </c>
      <c r="P119" s="7" t="str">
        <f t="shared" si="3"/>
        <v/>
      </c>
    </row>
    <row r="120" spans="15:16">
      <c r="O120" s="6" t="str" cm="1">
        <f t="array" ref="O120">_xlfn.IFS(ISNUMBER(FIND("优设",E120)),"优设",ISNUMBER(FIND("思源",E120)),"思源",TRUE,"错误")</f>
        <v>错误</v>
      </c>
      <c r="P120" s="7" t="str">
        <f t="shared" si="3"/>
        <v/>
      </c>
    </row>
    <row r="121" spans="15:16">
      <c r="O121" s="6" t="str" cm="1">
        <f t="array" ref="O121">_xlfn.IFS(ISNUMBER(FIND("优设",E121)),"优设",ISNUMBER(FIND("思源",E121)),"思源",TRUE,"错误")</f>
        <v>错误</v>
      </c>
      <c r="P121" s="7" t="str">
        <f t="shared" si="3"/>
        <v/>
      </c>
    </row>
    <row r="122" spans="15:16">
      <c r="O122" s="6" t="str" cm="1">
        <f t="array" ref="O122">_xlfn.IFS(ISNUMBER(FIND("优设",E122)),"优设",ISNUMBER(FIND("思源",E122)),"思源",TRUE,"错误")</f>
        <v>错误</v>
      </c>
      <c r="P122" s="7" t="str">
        <f t="shared" si="3"/>
        <v/>
      </c>
    </row>
    <row r="123" spans="15:16">
      <c r="O123" s="6" t="str" cm="1">
        <f t="array" ref="O123">_xlfn.IFS(ISNUMBER(FIND("优设",E123)),"优设",ISNUMBER(FIND("思源",E123)),"思源",TRUE,"错误")</f>
        <v>错误</v>
      </c>
      <c r="P123" s="7" t="str">
        <f>IF(I123&lt;&gt;"",IF(LEN(I123)&gt;=6,RIGHT(I123,6),I123),"")</f>
        <v/>
      </c>
    </row>
    <row r="124" spans="15:16">
      <c r="O124" s="6" t="str" cm="1">
        <f t="array" ref="O124">_xlfn.IFS(ISNUMBER(FIND("优设",E124)),"优设",ISNUMBER(FIND("思源",E124)),"思源",TRUE,"错误")</f>
        <v>错误</v>
      </c>
      <c r="P124" s="7" t="str">
        <f>IF(I124&lt;&gt;"",IF(LEN(I124)&gt;=6,RIGHT(I124,6),I124),"")</f>
        <v/>
      </c>
    </row>
    <row r="125" spans="15:16">
      <c r="O125" s="6" t="str" cm="1">
        <f t="array" ref="O125">_xlfn.IFS(ISNUMBER(FIND("优设",E125)),"优设",ISNUMBER(FIND("思源",E125)),"思源",TRUE,"错误")</f>
        <v>错误</v>
      </c>
      <c r="P125" s="7" t="str">
        <f>IF(I125&lt;&gt;"",IF(LEN(I125)&gt;=6,RIGHT(I125,6),I125),"")</f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font|字体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蓝霸符</cp:lastModifiedBy>
  <dcterms:created xsi:type="dcterms:W3CDTF">2023-05-12T11:15:00Z</dcterms:created>
  <dcterms:modified xsi:type="dcterms:W3CDTF">2025-07-07T10:04:40Z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FADE9F675F024DD4BCA6BA8CE815B1CB_12</vt:lpwstr>
  </property>
</Properties>
</file>