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1805"/>
  </bookViews>
  <sheets>
    <sheet name="draw_box|盲盒" sheetId="1" r:id="rId1"/>
    <sheet name="draw_banner|盲盒池预览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F2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原array_string改为int，由后端控制开启，表示倒计时</t>
        </r>
      </text>
    </commen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根据sort值，
由小到大，从左至右，从上至下排序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1-常驻(无限制)
2-限时
3-限次
4-限时且限次</t>
        </r>
      </text>
    </commen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当limit_type为2或4时生效
单位：秒</t>
        </r>
      </text>
    </commen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当limit_type为3或4时生效</t>
        </r>
      </text>
    </comment>
    <comment ref="N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quality表id:保底次数</t>
        </r>
      </text>
    </comment>
    <comment ref="O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关联drop表id</t>
        </r>
      </text>
    </comment>
    <comment ref="P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1-仅单抽
2-仅十抽
</t>
        </r>
        <r>
          <rPr>
            <strike/>
            <sz val="9"/>
            <rFont val="宋体"/>
            <charset val="134"/>
          </rPr>
          <t>3-仅广告</t>
        </r>
        <r>
          <rPr>
            <sz val="9"/>
            <rFont val="宋体"/>
            <charset val="134"/>
          </rPr>
          <t xml:space="preserve">
4-单抽+十抽
5-广告+单抽/十抽
1103禁止逻辑类型为4</t>
        </r>
      </text>
    </comment>
    <comment ref="Q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draw_type字段值为
3、5时生效
单位：秒</t>
        </r>
      </text>
    </comment>
    <comment ref="R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关联item表id</t>
        </r>
      </text>
    </comment>
    <comment ref="S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draw_type字段值为
1、4、5时生效</t>
        </r>
      </text>
    </comment>
    <comment ref="T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draw_type字段值为
2、4时生效
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关联quality表id</t>
        </r>
      </text>
    </comment>
    <comment ref="D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数组存在顺序，
关联equip_data表id</t>
        </r>
      </text>
    </comment>
    <comment ref="D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151;152;153;251;252;253;351;352;353;451;452;453;551;552;553;651;652;653</t>
        </r>
      </text>
    </comment>
    <comment ref="D11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151;152;153;251;252;253;351;352;353;451;452;453;551;552;553;651;652;653</t>
        </r>
      </text>
    </comment>
  </commentList>
</comments>
</file>

<file path=xl/sharedStrings.xml><?xml version="1.0" encoding="utf-8"?>
<sst xmlns="http://schemas.openxmlformats.org/spreadsheetml/2006/main" count="157" uniqueCount="73">
  <si>
    <t>id</t>
  </si>
  <si>
    <t>name_gm</t>
  </si>
  <si>
    <t>tag_func</t>
  </si>
  <si>
    <t>sort</t>
  </si>
  <si>
    <t>limit_type</t>
  </si>
  <si>
    <t>date_limit</t>
  </si>
  <si>
    <t>times_limit</t>
  </si>
  <si>
    <t>drop_banner_id</t>
  </si>
  <si>
    <t>name</t>
  </si>
  <si>
    <t>pic</t>
  </si>
  <si>
    <t>money</t>
  </si>
  <si>
    <t>desc_para</t>
  </si>
  <si>
    <t>drop_id</t>
  </si>
  <si>
    <t>guarantee_para</t>
  </si>
  <si>
    <t>guarantee_drop</t>
  </si>
  <si>
    <t>draw_type</t>
  </si>
  <si>
    <t>ad_cd</t>
  </si>
  <si>
    <t>item</t>
  </si>
  <si>
    <t>one</t>
  </si>
  <si>
    <t>ten</t>
  </si>
  <si>
    <t>int</t>
  </si>
  <si>
    <t>string</t>
  </si>
  <si>
    <t>array_int</t>
  </si>
  <si>
    <t>array2_int</t>
  </si>
  <si>
    <t>all</t>
  </si>
  <si>
    <t>server</t>
  </si>
  <si>
    <t>client</t>
  </si>
  <si>
    <t>盲盒id</t>
  </si>
  <si>
    <t>盲盒名称(GM)</t>
  </si>
  <si>
    <t>所属模块id</t>
  </si>
  <si>
    <t>排序</t>
  </si>
  <si>
    <t>限制类型</t>
  </si>
  <si>
    <t>限时时间(有效期)</t>
  </si>
  <si>
    <t>限次次数</t>
  </si>
  <si>
    <t>卡池预览</t>
  </si>
  <si>
    <t>盲盒名称</t>
  </si>
  <si>
    <t>盲盒图片(图片资源)</t>
  </si>
  <si>
    <t>获得金币</t>
  </si>
  <si>
    <t>品质参数</t>
  </si>
  <si>
    <t>掉落组</t>
  </si>
  <si>
    <t>保底参数</t>
  </si>
  <si>
    <t>保底掉落</t>
  </si>
  <si>
    <t>逻辑类型</t>
  </si>
  <si>
    <t>广告cd</t>
  </si>
  <si>
    <t>抽奖物品id</t>
  </si>
  <si>
    <t>单抽消耗钻石</t>
  </si>
  <si>
    <t>十抽消耗钻石</t>
  </si>
  <si>
    <t>限量款盲盒</t>
  </si>
  <si>
    <t>2;3;4</t>
  </si>
  <si>
    <t>4;10|54;50</t>
  </si>
  <si>
    <t>20011;20012</t>
  </si>
  <si>
    <t>普通盲盒</t>
  </si>
  <si>
    <t>1;2</t>
  </si>
  <si>
    <t>2;10</t>
  </si>
  <si>
    <t>稀有盲盒</t>
  </si>
  <si>
    <t>4;10</t>
  </si>
  <si>
    <t>test-限时盲盒1</t>
  </si>
  <si>
    <t>pic_drawbox_2001</t>
  </si>
  <si>
    <t>test-限时盲盒2</t>
  </si>
  <si>
    <t>test-限次盲盒1</t>
  </si>
  <si>
    <t>test-限次盲盒2</t>
  </si>
  <si>
    <t>test-限时限次盲盒1</t>
  </si>
  <si>
    <t>test-限时限次盲盒2</t>
  </si>
  <si>
    <t>quality</t>
  </si>
  <si>
    <t>info</t>
  </si>
  <si>
    <t>power</t>
  </si>
  <si>
    <t>bannerID</t>
  </si>
  <si>
    <t>备注</t>
  </si>
  <si>
    <t>品质</t>
  </si>
  <si>
    <t>装备id</t>
  </si>
  <si>
    <t>权重</t>
  </si>
  <si>
    <t>15104;25104;35104;45104;55104;65104</t>
  </si>
  <si>
    <t>10104;10204;10304;10404;10504;20104;20204;20304;20404;20504;30104;30204;30304;30404;30504;40104;40204;40304;40404;40504;50104;50204;50304;50404;50504;60104;60204;60304;60404;60504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</si>
</sst>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trike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">
          <cell r="E15">
            <v>2</v>
          </cell>
        </row>
        <row r="15">
          <cell r="G15">
            <v>0.33</v>
          </cell>
        </row>
        <row r="16">
          <cell r="E16">
            <v>1</v>
          </cell>
        </row>
        <row r="16">
          <cell r="G16">
            <v>0.67</v>
          </cell>
        </row>
        <row r="17">
          <cell r="E17">
            <v>54</v>
          </cell>
        </row>
        <row r="17">
          <cell r="G17">
            <v>0.007</v>
          </cell>
        </row>
        <row r="18">
          <cell r="E18">
            <v>4</v>
          </cell>
        </row>
        <row r="18">
          <cell r="G18">
            <v>0.108</v>
          </cell>
        </row>
        <row r="19">
          <cell r="E19">
            <v>3</v>
          </cell>
        </row>
        <row r="19">
          <cell r="G19">
            <v>0.28</v>
          </cell>
        </row>
        <row r="20">
          <cell r="E20">
            <v>2</v>
          </cell>
        </row>
        <row r="20">
          <cell r="G20">
            <v>0.605</v>
          </cell>
        </row>
        <row r="21">
          <cell r="E21">
            <v>54</v>
          </cell>
        </row>
        <row r="21">
          <cell r="G21">
            <v>0.027</v>
          </cell>
        </row>
        <row r="22">
          <cell r="E22">
            <v>4</v>
          </cell>
        </row>
        <row r="22">
          <cell r="G22">
            <v>0.107</v>
          </cell>
        </row>
        <row r="23">
          <cell r="E23">
            <v>3</v>
          </cell>
        </row>
        <row r="23">
          <cell r="G23">
            <v>0.276</v>
          </cell>
        </row>
        <row r="24">
          <cell r="E24">
            <v>2</v>
          </cell>
        </row>
        <row r="24">
          <cell r="G24">
            <v>0.59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3"/>
  <sheetViews>
    <sheetView tabSelected="1"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K16" sqref="K16"/>
    </sheetView>
  </sheetViews>
  <sheetFormatPr defaultColWidth="9" defaultRowHeight="11.25"/>
  <cols>
    <col min="1" max="1" width="11.4083333333333" style="2" customWidth="1"/>
    <col min="2" max="10" width="15.625" style="3" customWidth="1"/>
    <col min="11" max="12" width="10.625" style="3" customWidth="1"/>
    <col min="13" max="13" width="15.625" style="2" customWidth="1"/>
    <col min="14" max="14" width="15.625" style="3" customWidth="1"/>
    <col min="15" max="16379" width="15.625" style="2" customWidth="1"/>
    <col min="16380" max="16380" width="15.625" style="2"/>
    <col min="16381" max="16384" width="9" style="2"/>
  </cols>
  <sheetData>
    <row r="1" s="1" customFormat="1" ht="14.25" spans="1:20">
      <c r="A1" s="4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1" customFormat="1" ht="14.25" spans="1:20">
      <c r="A2" s="4" t="s">
        <v>20</v>
      </c>
      <c r="B2" s="6" t="s">
        <v>21</v>
      </c>
      <c r="C2" s="4" t="s">
        <v>20</v>
      </c>
      <c r="D2" s="4" t="s">
        <v>20</v>
      </c>
      <c r="E2" s="4" t="s">
        <v>20</v>
      </c>
      <c r="F2" s="7" t="s">
        <v>20</v>
      </c>
      <c r="G2" s="4" t="s">
        <v>20</v>
      </c>
      <c r="H2" s="4" t="s">
        <v>20</v>
      </c>
      <c r="I2" s="4" t="s">
        <v>21</v>
      </c>
      <c r="J2" s="4" t="s">
        <v>21</v>
      </c>
      <c r="K2" s="4" t="s">
        <v>20</v>
      </c>
      <c r="L2" s="4" t="s">
        <v>22</v>
      </c>
      <c r="M2" s="4" t="s">
        <v>20</v>
      </c>
      <c r="N2" s="4" t="s">
        <v>23</v>
      </c>
      <c r="O2" s="4" t="s">
        <v>22</v>
      </c>
      <c r="P2" s="4" t="s">
        <v>20</v>
      </c>
      <c r="Q2" s="4" t="s">
        <v>20</v>
      </c>
      <c r="R2" s="4" t="s">
        <v>20</v>
      </c>
      <c r="S2" s="4" t="s">
        <v>20</v>
      </c>
      <c r="T2" s="4" t="s">
        <v>20</v>
      </c>
    </row>
    <row r="3" s="1" customFormat="1" ht="14.25" spans="1:20">
      <c r="A3" s="4" t="s">
        <v>24</v>
      </c>
      <c r="B3" s="6" t="s">
        <v>25</v>
      </c>
      <c r="C3" s="4" t="s">
        <v>24</v>
      </c>
      <c r="D3" s="4" t="s">
        <v>26</v>
      </c>
      <c r="E3" s="4" t="s">
        <v>24</v>
      </c>
      <c r="F3" s="7" t="s">
        <v>24</v>
      </c>
      <c r="G3" s="4" t="s">
        <v>24</v>
      </c>
      <c r="H3" s="4" t="s">
        <v>26</v>
      </c>
      <c r="I3" s="4" t="s">
        <v>26</v>
      </c>
      <c r="J3" s="4" t="s">
        <v>26</v>
      </c>
      <c r="K3" s="4" t="s">
        <v>24</v>
      </c>
      <c r="L3" s="4" t="s">
        <v>26</v>
      </c>
      <c r="M3" s="4" t="s">
        <v>25</v>
      </c>
      <c r="N3" s="4" t="s">
        <v>24</v>
      </c>
      <c r="O3" s="4" t="s">
        <v>25</v>
      </c>
      <c r="P3" s="4" t="s">
        <v>24</v>
      </c>
      <c r="Q3" s="4" t="s">
        <v>24</v>
      </c>
      <c r="R3" s="4" t="s">
        <v>24</v>
      </c>
      <c r="S3" s="4" t="s">
        <v>24</v>
      </c>
      <c r="T3" s="4" t="s">
        <v>24</v>
      </c>
    </row>
    <row r="4" s="1" customFormat="1" ht="14.25" spans="1:20">
      <c r="A4" s="5" t="s">
        <v>27</v>
      </c>
      <c r="B4" s="8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41</v>
      </c>
      <c r="P4" s="5" t="s">
        <v>42</v>
      </c>
      <c r="Q4" s="5" t="s">
        <v>43</v>
      </c>
      <c r="R4" s="5" t="s">
        <v>44</v>
      </c>
      <c r="S4" s="5" t="s">
        <v>45</v>
      </c>
      <c r="T4" s="5" t="s">
        <v>46</v>
      </c>
    </row>
    <row r="5" spans="1:20">
      <c r="A5" s="2">
        <v>2001</v>
      </c>
      <c r="B5" s="3" t="s">
        <v>47</v>
      </c>
      <c r="C5" s="3">
        <v>1102</v>
      </c>
      <c r="D5" s="3">
        <v>1</v>
      </c>
      <c r="E5" s="3">
        <v>1</v>
      </c>
      <c r="H5" s="3">
        <v>2001</v>
      </c>
      <c r="I5" s="2" t="str">
        <f>CONCATENATE("drawbox_",A5,"_name")</f>
        <v>drawbox_2001_name</v>
      </c>
      <c r="J5" s="2" t="str">
        <f>CONCATENATE("pic_drawbox_",A5)</f>
        <v>pic_drawbox_2001</v>
      </c>
      <c r="K5" s="3">
        <v>300</v>
      </c>
      <c r="L5" s="3" t="s">
        <v>48</v>
      </c>
      <c r="M5" s="3">
        <f>A5*10</f>
        <v>20010</v>
      </c>
      <c r="N5" s="11" t="s">
        <v>49</v>
      </c>
      <c r="O5" s="3" t="s">
        <v>50</v>
      </c>
      <c r="P5" s="3">
        <v>4</v>
      </c>
      <c r="Q5" s="3"/>
      <c r="R5" s="3">
        <v>2010003</v>
      </c>
      <c r="S5" s="3">
        <v>300</v>
      </c>
      <c r="T5" s="2">
        <v>2680</v>
      </c>
    </row>
    <row r="6" spans="1:19">
      <c r="A6" s="2">
        <v>3001</v>
      </c>
      <c r="B6" s="3" t="s">
        <v>51</v>
      </c>
      <c r="C6" s="3">
        <v>1103</v>
      </c>
      <c r="D6" s="3">
        <v>1</v>
      </c>
      <c r="E6" s="3">
        <v>1</v>
      </c>
      <c r="H6" s="3">
        <v>3001</v>
      </c>
      <c r="I6" s="2" t="str">
        <f>CONCATENATE("drawbox_",A6,"_name")</f>
        <v>drawbox_3001_name</v>
      </c>
      <c r="J6" s="2" t="str">
        <f>CONCATENATE("pic_drawbox_",A6)</f>
        <v>pic_drawbox_3001</v>
      </c>
      <c r="K6" s="3">
        <v>80</v>
      </c>
      <c r="L6" s="3" t="s">
        <v>52</v>
      </c>
      <c r="M6" s="3">
        <f>A6*10</f>
        <v>30010</v>
      </c>
      <c r="N6" s="11" t="s">
        <v>53</v>
      </c>
      <c r="O6" s="3">
        <f>A6*10+1</f>
        <v>30011</v>
      </c>
      <c r="P6" s="3">
        <v>5</v>
      </c>
      <c r="Q6" s="3">
        <f>22*3600</f>
        <v>79200</v>
      </c>
      <c r="R6" s="3">
        <v>2010001</v>
      </c>
      <c r="S6" s="3">
        <v>80</v>
      </c>
    </row>
    <row r="7" spans="1:19">
      <c r="A7" s="2">
        <v>3002</v>
      </c>
      <c r="B7" s="3" t="s">
        <v>54</v>
      </c>
      <c r="C7" s="3">
        <v>1103</v>
      </c>
      <c r="D7" s="3">
        <v>2</v>
      </c>
      <c r="E7" s="3">
        <v>1</v>
      </c>
      <c r="H7" s="3">
        <v>3002</v>
      </c>
      <c r="I7" s="2" t="str">
        <f>CONCATENATE("drawbox_",A7,"_name")</f>
        <v>drawbox_3002_name</v>
      </c>
      <c r="J7" s="2" t="str">
        <f>CONCATENATE("pic_drawbox_",A7)</f>
        <v>pic_drawbox_3002</v>
      </c>
      <c r="K7" s="3">
        <v>300</v>
      </c>
      <c r="L7" s="3" t="s">
        <v>48</v>
      </c>
      <c r="M7" s="3">
        <f>A7*10</f>
        <v>30020</v>
      </c>
      <c r="N7" s="11" t="s">
        <v>55</v>
      </c>
      <c r="O7" s="3">
        <f>A7*10+1</f>
        <v>30021</v>
      </c>
      <c r="P7" s="3">
        <v>5</v>
      </c>
      <c r="Q7" s="3">
        <v>345600</v>
      </c>
      <c r="R7" s="3">
        <v>2010002</v>
      </c>
      <c r="S7" s="3"/>
    </row>
    <row r="8" spans="1:20">
      <c r="A8" s="9">
        <v>1101</v>
      </c>
      <c r="B8" s="10" t="s">
        <v>56</v>
      </c>
      <c r="C8" s="10">
        <v>1101</v>
      </c>
      <c r="D8" s="10">
        <v>1</v>
      </c>
      <c r="E8" s="10">
        <v>2</v>
      </c>
      <c r="F8" s="10">
        <v>120</v>
      </c>
      <c r="G8" s="10"/>
      <c r="H8" s="10">
        <v>2001</v>
      </c>
      <c r="I8" s="9" t="str">
        <f>CONCATENATE("drawbox_",A8,"_name")</f>
        <v>drawbox_1101_name</v>
      </c>
      <c r="J8" s="9" t="s">
        <v>57</v>
      </c>
      <c r="K8" s="10">
        <v>300</v>
      </c>
      <c r="L8" s="10" t="s">
        <v>48</v>
      </c>
      <c r="M8" s="10">
        <v>20010</v>
      </c>
      <c r="N8" s="12" t="s">
        <v>49</v>
      </c>
      <c r="O8" s="10" t="s">
        <v>50</v>
      </c>
      <c r="P8" s="10">
        <v>4</v>
      </c>
      <c r="Q8" s="10"/>
      <c r="R8" s="10">
        <v>2010003</v>
      </c>
      <c r="S8" s="10">
        <v>300</v>
      </c>
      <c r="T8" s="9">
        <v>2680</v>
      </c>
    </row>
    <row r="9" spans="1:20">
      <c r="A9" s="9">
        <v>1102</v>
      </c>
      <c r="B9" s="10" t="s">
        <v>58</v>
      </c>
      <c r="C9" s="10">
        <v>1101</v>
      </c>
      <c r="D9" s="10">
        <v>2</v>
      </c>
      <c r="E9" s="10">
        <v>2</v>
      </c>
      <c r="F9" s="10">
        <f>86400*3</f>
        <v>259200</v>
      </c>
      <c r="G9" s="10"/>
      <c r="H9" s="10">
        <v>2001</v>
      </c>
      <c r="I9" s="9" t="str">
        <f t="shared" ref="I8:I13" si="0">CONCATENATE("drawbox_",A9,"_name")</f>
        <v>drawbox_1102_name</v>
      </c>
      <c r="J9" s="9" t="s">
        <v>57</v>
      </c>
      <c r="K9" s="10">
        <v>300</v>
      </c>
      <c r="L9" s="10" t="s">
        <v>48</v>
      </c>
      <c r="M9" s="10">
        <v>20010</v>
      </c>
      <c r="N9" s="12" t="s">
        <v>49</v>
      </c>
      <c r="O9" s="10" t="s">
        <v>50</v>
      </c>
      <c r="P9" s="10">
        <v>4</v>
      </c>
      <c r="Q9" s="10"/>
      <c r="R9" s="10">
        <v>2010003</v>
      </c>
      <c r="S9" s="10">
        <v>300</v>
      </c>
      <c r="T9" s="9">
        <v>2680</v>
      </c>
    </row>
    <row r="10" spans="1:20">
      <c r="A10" s="9">
        <v>1201</v>
      </c>
      <c r="B10" s="10" t="s">
        <v>59</v>
      </c>
      <c r="C10" s="10">
        <v>1101</v>
      </c>
      <c r="D10" s="10">
        <v>3</v>
      </c>
      <c r="E10" s="10">
        <v>3</v>
      </c>
      <c r="F10" s="10"/>
      <c r="G10" s="10">
        <v>5</v>
      </c>
      <c r="H10" s="10">
        <v>2001</v>
      </c>
      <c r="I10" s="9" t="str">
        <f t="shared" si="0"/>
        <v>drawbox_1201_name</v>
      </c>
      <c r="J10" s="9" t="s">
        <v>57</v>
      </c>
      <c r="K10" s="10">
        <v>300</v>
      </c>
      <c r="L10" s="10" t="s">
        <v>48</v>
      </c>
      <c r="M10" s="10">
        <v>20010</v>
      </c>
      <c r="N10" s="12" t="s">
        <v>49</v>
      </c>
      <c r="O10" s="10" t="s">
        <v>50</v>
      </c>
      <c r="P10" s="10">
        <v>4</v>
      </c>
      <c r="Q10" s="10"/>
      <c r="R10" s="10">
        <v>2010003</v>
      </c>
      <c r="S10" s="10">
        <v>300</v>
      </c>
      <c r="T10" s="9">
        <v>2680</v>
      </c>
    </row>
    <row r="11" spans="1:20">
      <c r="A11" s="9">
        <v>1202</v>
      </c>
      <c r="B11" s="10" t="s">
        <v>60</v>
      </c>
      <c r="C11" s="10">
        <v>1101</v>
      </c>
      <c r="D11" s="10">
        <v>4</v>
      </c>
      <c r="E11" s="10">
        <v>3</v>
      </c>
      <c r="F11" s="10"/>
      <c r="G11" s="10">
        <v>15</v>
      </c>
      <c r="H11" s="10">
        <v>2001</v>
      </c>
      <c r="I11" s="9" t="str">
        <f t="shared" si="0"/>
        <v>drawbox_1202_name</v>
      </c>
      <c r="J11" s="9" t="s">
        <v>57</v>
      </c>
      <c r="K11" s="10">
        <v>300</v>
      </c>
      <c r="L11" s="10" t="s">
        <v>48</v>
      </c>
      <c r="M11" s="10">
        <v>20010</v>
      </c>
      <c r="N11" s="12" t="s">
        <v>49</v>
      </c>
      <c r="O11" s="10" t="s">
        <v>50</v>
      </c>
      <c r="P11" s="10">
        <v>4</v>
      </c>
      <c r="Q11" s="10"/>
      <c r="R11" s="10">
        <v>2010003</v>
      </c>
      <c r="S11" s="10">
        <v>300</v>
      </c>
      <c r="T11" s="9">
        <v>2680</v>
      </c>
    </row>
    <row r="12" spans="1:20">
      <c r="A12" s="9">
        <v>1301</v>
      </c>
      <c r="B12" s="10" t="s">
        <v>61</v>
      </c>
      <c r="C12" s="10">
        <v>1101</v>
      </c>
      <c r="D12" s="10">
        <v>5</v>
      </c>
      <c r="E12" s="10">
        <v>4</v>
      </c>
      <c r="F12" s="10">
        <v>300</v>
      </c>
      <c r="G12" s="10">
        <v>5</v>
      </c>
      <c r="H12" s="10">
        <v>2001</v>
      </c>
      <c r="I12" s="9" t="str">
        <f t="shared" si="0"/>
        <v>drawbox_1301_name</v>
      </c>
      <c r="J12" s="9" t="s">
        <v>57</v>
      </c>
      <c r="K12" s="10">
        <v>300</v>
      </c>
      <c r="L12" s="10" t="s">
        <v>48</v>
      </c>
      <c r="M12" s="10">
        <v>20010</v>
      </c>
      <c r="N12" s="12" t="s">
        <v>49</v>
      </c>
      <c r="O12" s="10" t="s">
        <v>50</v>
      </c>
      <c r="P12" s="10">
        <v>4</v>
      </c>
      <c r="Q12" s="10"/>
      <c r="R12" s="10">
        <v>2010003</v>
      </c>
      <c r="S12" s="10">
        <v>300</v>
      </c>
      <c r="T12" s="9">
        <v>2680</v>
      </c>
    </row>
    <row r="13" spans="1:20">
      <c r="A13" s="9">
        <v>1302</v>
      </c>
      <c r="B13" s="10" t="s">
        <v>62</v>
      </c>
      <c r="C13" s="10">
        <v>1101</v>
      </c>
      <c r="D13" s="10">
        <v>6</v>
      </c>
      <c r="E13" s="10">
        <v>4</v>
      </c>
      <c r="F13" s="10">
        <v>300</v>
      </c>
      <c r="G13" s="10">
        <v>15</v>
      </c>
      <c r="H13" s="10">
        <v>2001</v>
      </c>
      <c r="I13" s="9" t="str">
        <f t="shared" si="0"/>
        <v>drawbox_1302_name</v>
      </c>
      <c r="J13" s="9" t="s">
        <v>57</v>
      </c>
      <c r="K13" s="10">
        <v>300</v>
      </c>
      <c r="L13" s="10" t="s">
        <v>48</v>
      </c>
      <c r="M13" s="10">
        <v>20010</v>
      </c>
      <c r="N13" s="12" t="s">
        <v>49</v>
      </c>
      <c r="O13" s="10" t="s">
        <v>50</v>
      </c>
      <c r="P13" s="10">
        <v>4</v>
      </c>
      <c r="Q13" s="10"/>
      <c r="R13" s="10">
        <v>2010003</v>
      </c>
      <c r="S13" s="10">
        <v>300</v>
      </c>
      <c r="T13" s="9">
        <v>2680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220" zoomScaleNormal="220" workbookViewId="0">
      <selection activeCell="A1" sqref="A1"/>
    </sheetView>
  </sheetViews>
  <sheetFormatPr defaultColWidth="9" defaultRowHeight="11.25" outlineLevelCol="4"/>
  <cols>
    <col min="1" max="1" width="11.4083333333333" style="2" customWidth="1"/>
    <col min="2" max="3" width="15.625" style="3" customWidth="1"/>
    <col min="4" max="4" width="98.15" style="3" customWidth="1"/>
    <col min="5" max="5" width="15.625" style="3" customWidth="1"/>
    <col min="6" max="16384" width="9" style="2"/>
  </cols>
  <sheetData>
    <row r="1" s="1" customFormat="1" ht="14.25" spans="1:5">
      <c r="A1" s="4" t="s">
        <v>0</v>
      </c>
      <c r="B1" s="4"/>
      <c r="C1" s="4" t="s">
        <v>63</v>
      </c>
      <c r="D1" s="4" t="s">
        <v>64</v>
      </c>
      <c r="E1" s="4" t="s">
        <v>65</v>
      </c>
    </row>
    <row r="2" s="1" customFormat="1" ht="14.25" spans="1:5">
      <c r="A2" s="4" t="s">
        <v>20</v>
      </c>
      <c r="B2" s="4"/>
      <c r="C2" s="4" t="s">
        <v>20</v>
      </c>
      <c r="D2" s="4" t="s">
        <v>22</v>
      </c>
      <c r="E2" s="4" t="s">
        <v>20</v>
      </c>
    </row>
    <row r="3" s="1" customFormat="1" ht="14.25" spans="1:5">
      <c r="A3" s="4" t="s">
        <v>26</v>
      </c>
      <c r="B3" s="4"/>
      <c r="C3" s="4" t="s">
        <v>26</v>
      </c>
      <c r="D3" s="4" t="s">
        <v>26</v>
      </c>
      <c r="E3" s="4" t="s">
        <v>26</v>
      </c>
    </row>
    <row r="4" s="1" customFormat="1" ht="14.25" spans="1:5">
      <c r="A4" s="5" t="s">
        <v>66</v>
      </c>
      <c r="B4" s="5" t="s">
        <v>67</v>
      </c>
      <c r="C4" s="5" t="s">
        <v>68</v>
      </c>
      <c r="D4" s="5" t="s">
        <v>69</v>
      </c>
      <c r="E4" s="5" t="s">
        <v>70</v>
      </c>
    </row>
    <row r="5" spans="1:5">
      <c r="A5" s="2">
        <v>2001</v>
      </c>
      <c r="B5" s="3" t="s">
        <v>47</v>
      </c>
      <c r="C5" s="3">
        <f>[1]盲盒!E21</f>
        <v>54</v>
      </c>
      <c r="D5" s="3" t="s">
        <v>71</v>
      </c>
      <c r="E5" s="3">
        <f>[1]盲盒!G21*10000</f>
        <v>270</v>
      </c>
    </row>
    <row r="6" spans="1:5">
      <c r="A6" s="2">
        <v>2001</v>
      </c>
      <c r="B6" s="3" t="s">
        <v>47</v>
      </c>
      <c r="C6" s="3">
        <f>[1]盲盒!E22</f>
        <v>4</v>
      </c>
      <c r="D6" s="3" t="s">
        <v>72</v>
      </c>
      <c r="E6" s="3">
        <f>[1]盲盒!G22*10000</f>
        <v>1070</v>
      </c>
    </row>
    <row r="7" spans="1:5">
      <c r="A7" s="2">
        <v>2001</v>
      </c>
      <c r="B7" s="3" t="s">
        <v>47</v>
      </c>
      <c r="C7" s="3">
        <f>[1]盲盒!E23</f>
        <v>3</v>
      </c>
      <c r="D7" s="3" t="s">
        <v>72</v>
      </c>
      <c r="E7" s="3">
        <f>[1]盲盒!G23*10000</f>
        <v>2760</v>
      </c>
    </row>
    <row r="8" spans="1:5">
      <c r="A8" s="2">
        <v>2001</v>
      </c>
      <c r="B8" s="3" t="s">
        <v>47</v>
      </c>
      <c r="C8" s="3">
        <f>[1]盲盒!E24</f>
        <v>2</v>
      </c>
      <c r="D8" s="3" t="s">
        <v>72</v>
      </c>
      <c r="E8" s="3">
        <f>[1]盲盒!G24*10000</f>
        <v>5900</v>
      </c>
    </row>
    <row r="9" spans="1:5">
      <c r="A9" s="2">
        <v>3001</v>
      </c>
      <c r="B9" s="3" t="s">
        <v>51</v>
      </c>
      <c r="C9" s="3">
        <f>[1]盲盒!E15</f>
        <v>2</v>
      </c>
      <c r="D9" s="3" t="s">
        <v>72</v>
      </c>
      <c r="E9" s="3">
        <f>[1]盲盒!G15*10000</f>
        <v>3300</v>
      </c>
    </row>
    <row r="10" spans="1:5">
      <c r="A10" s="2">
        <v>3001</v>
      </c>
      <c r="B10" s="3" t="s">
        <v>51</v>
      </c>
      <c r="C10" s="3">
        <f>[1]盲盒!E16</f>
        <v>1</v>
      </c>
      <c r="D10" s="3" t="s">
        <v>72</v>
      </c>
      <c r="E10" s="3">
        <f>[1]盲盒!G16*10000</f>
        <v>6700</v>
      </c>
    </row>
    <row r="11" spans="1:5">
      <c r="A11" s="2">
        <v>3002</v>
      </c>
      <c r="B11" s="3" t="s">
        <v>54</v>
      </c>
      <c r="C11" s="3">
        <f>[1]盲盒!E17</f>
        <v>54</v>
      </c>
      <c r="D11" s="3" t="s">
        <v>71</v>
      </c>
      <c r="E11" s="3">
        <f>[1]盲盒!G17*10000</f>
        <v>70</v>
      </c>
    </row>
    <row r="12" spans="1:5">
      <c r="A12" s="2">
        <v>3002</v>
      </c>
      <c r="B12" s="3" t="s">
        <v>54</v>
      </c>
      <c r="C12" s="3">
        <f>[1]盲盒!E18</f>
        <v>4</v>
      </c>
      <c r="D12" s="3" t="s">
        <v>72</v>
      </c>
      <c r="E12" s="3">
        <f>[1]盲盒!G18*10000</f>
        <v>1080</v>
      </c>
    </row>
    <row r="13" spans="1:5">
      <c r="A13" s="2">
        <v>3002</v>
      </c>
      <c r="B13" s="3" t="s">
        <v>54</v>
      </c>
      <c r="C13" s="3">
        <f>[1]盲盒!E19</f>
        <v>3</v>
      </c>
      <c r="D13" s="3" t="s">
        <v>72</v>
      </c>
      <c r="E13" s="3">
        <f>[1]盲盒!G19*10000</f>
        <v>2800</v>
      </c>
    </row>
    <row r="14" spans="1:5">
      <c r="A14" s="2">
        <v>3002</v>
      </c>
      <c r="B14" s="3" t="s">
        <v>54</v>
      </c>
      <c r="C14" s="3">
        <f>[1]盲盒!E20</f>
        <v>2</v>
      </c>
      <c r="D14" s="3" t="s">
        <v>72</v>
      </c>
      <c r="E14" s="3">
        <f>[1]盲盒!G20*10000</f>
        <v>6050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draw_box|盲盒</vt:lpstr>
      <vt:lpstr>draw_banner|盲盒池预览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2023-07-06T02:18:00Z</dcterms:created>
  <dcterms:modified xsi:type="dcterms:W3CDTF">2025-06-25T08:30:40Z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</Properties>
</file>